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60" windowWidth="21900" windowHeight="12195" tabRatio="693" activeTab="0"/>
  </bookViews>
  <sheets>
    <sheet name="様式第１　交付申請書（共通）" sheetId="1" r:id="rId1"/>
    <sheet name="定型様式1　総括表（集合住宅(個別)）" sheetId="2" r:id="rId2"/>
    <sheet name="定型様式2　明細書【ガラス】（集合住宅(個別)）" sheetId="3" r:id="rId3"/>
    <sheet name="定型様式2　明細書【窓】（集合住宅(個別)）" sheetId="4" r:id="rId4"/>
    <sheet name="定型様式2　明細書【断熱材】（集合住宅（個別））" sheetId="5" r:id="rId5"/>
  </sheets>
  <definedNames>
    <definedName name="_xlnm.Print_Area" localSheetId="1">'定型様式1　総括表（集合住宅(個別)）'!$A$1:$BC$39</definedName>
    <definedName name="_xlnm.Print_Area" localSheetId="2">'定型様式2　明細書【ガラス】（集合住宅(個別)）'!$A$1:$BC$69</definedName>
    <definedName name="_xlnm.Print_Area" localSheetId="3">'定型様式2　明細書【窓】（集合住宅(個別)）'!$A$1:$BC$62</definedName>
    <definedName name="_xlnm.Print_Area" localSheetId="4">'定型様式2　明細書【断熱材】（集合住宅（個別））'!$A$1:$BC$50</definedName>
    <definedName name="_xlnm.Print_Area" localSheetId="0">'様式第１　交付申請書（共通）'!$A$1:$CN$174</definedName>
  </definedNames>
  <calcPr fullCalcOnLoad="1"/>
</workbook>
</file>

<file path=xl/sharedStrings.xml><?xml version="1.0" encoding="utf-8"?>
<sst xmlns="http://schemas.openxmlformats.org/spreadsheetml/2006/main" count="659" uniqueCount="274">
  <si>
    <t>円</t>
  </si>
  <si>
    <t>製品名</t>
  </si>
  <si>
    <t>※複数枚に及ぶ場合</t>
  </si>
  <si>
    <t>種別</t>
  </si>
  <si>
    <t>□</t>
  </si>
  <si>
    <t>窓</t>
  </si>
  <si>
    <t>木造（軸組工法）</t>
  </si>
  <si>
    <t>施工業者名</t>
  </si>
  <si>
    <t>日</t>
  </si>
  <si>
    <t>月</t>
  </si>
  <si>
    <t>年</t>
  </si>
  <si>
    <t>メーカー名</t>
  </si>
  <si>
    <t>実印</t>
  </si>
  <si>
    <t>その他</t>
  </si>
  <si>
    <t>（</t>
  </si>
  <si>
    <t>）</t>
  </si>
  <si>
    <t>ＳＲＣ造</t>
  </si>
  <si>
    <t>断熱材</t>
  </si>
  <si>
    <t>ガラス交換</t>
  </si>
  <si>
    <t>カバー工法</t>
  </si>
  <si>
    <t>建具交換</t>
  </si>
  <si>
    <t>ＳＩＩ登録型番</t>
  </si>
  <si>
    <t>構成</t>
  </si>
  <si>
    <t>個人</t>
  </si>
  <si>
    <t>早見表を使用する</t>
  </si>
  <si>
    <t>幅（W)</t>
  </si>
  <si>
    <t>×</t>
  </si>
  <si>
    <t>高さ（H)</t>
  </si>
  <si>
    <t>・窓番号は平面図との整合性をとり記入すること。</t>
  </si>
  <si>
    <t>計</t>
  </si>
  <si>
    <t>個別クレジット</t>
  </si>
  <si>
    <t>㎡</t>
  </si>
  <si>
    <t>木造（枠組壁工法）</t>
  </si>
  <si>
    <t>Ｓ造</t>
  </si>
  <si>
    <t>ＲＣ造</t>
  </si>
  <si>
    <t>外壁</t>
  </si>
  <si>
    <t>床</t>
  </si>
  <si>
    <t>内窓</t>
  </si>
  <si>
    <t>外窓</t>
  </si>
  <si>
    <t>部位</t>
  </si>
  <si>
    <t>熱伝導率
（λ値）</t>
  </si>
  <si>
    <t>熱抵抗値
（R値）</t>
  </si>
  <si>
    <t>施工箇所</t>
  </si>
  <si>
    <t>…申請者入力欄</t>
  </si>
  <si>
    <t>面積（㎡）
(ａ)</t>
  </si>
  <si>
    <t>面積計
(ａ)×(ｂ)</t>
  </si>
  <si>
    <t>↓【様式１－２　交付申請書】の「２．補助金交付申請予定額」に転記</t>
  </si>
  <si>
    <t>メーカー名</t>
  </si>
  <si>
    <t>厚み
(mm)</t>
  </si>
  <si>
    <t>窓サイズ（mm）</t>
  </si>
  <si>
    <t>個別計算をする</t>
  </si>
  <si>
    <t>　　　　　　 補助率の計算（Ｂ） [（Ａ）／３]</t>
  </si>
  <si>
    <t>支店名</t>
  </si>
  <si>
    <t>平成</t>
  </si>
  <si>
    <t>一般社団法人　環境共創イニシアチブ</t>
  </si>
  <si>
    <t>申請者</t>
  </si>
  <si>
    <t>郵便番号</t>
  </si>
  <si>
    <t>住所</t>
  </si>
  <si>
    <t>（ふりがな）</t>
  </si>
  <si>
    <t>氏名</t>
  </si>
  <si>
    <t>生年月日</t>
  </si>
  <si>
    <t>共同申請者</t>
  </si>
  <si>
    <t>（リース業者等）</t>
  </si>
  <si>
    <t>会社名</t>
  </si>
  <si>
    <t>代表者等名</t>
  </si>
  <si>
    <t>手続代行者</t>
  </si>
  <si>
    <t>（高性能建材による住宅の断熱リフォーム支援事業）</t>
  </si>
  <si>
    <t>交付申請書</t>
  </si>
  <si>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</si>
  <si>
    <t>１.工事対象住宅の情報</t>
  </si>
  <si>
    <t>申請住宅の
住所</t>
  </si>
  <si>
    <t>〒</t>
  </si>
  <si>
    <t>住宅区分</t>
  </si>
  <si>
    <t>戸建住宅</t>
  </si>
  <si>
    <t>所有区分</t>
  </si>
  <si>
    <t>２.補助金交付申請予定額</t>
  </si>
  <si>
    <t xml:space="preserve"> 円（税抜)</t>
  </si>
  <si>
    <t>３.事業期間</t>
  </si>
  <si>
    <t>着工予定日</t>
  </si>
  <si>
    <t>完了予定日</t>
  </si>
  <si>
    <t>４.暴力団排除に関する誓約</t>
  </si>
  <si>
    <t>別紙１に記載の暴力団排除に関する誓約事項について熟読し、理解の上、これに同意します。</t>
  </si>
  <si>
    <t>５.申請者連絡先</t>
  </si>
  <si>
    <t>電話番号</t>
  </si>
  <si>
    <t>E-mail</t>
  </si>
  <si>
    <t>ＦＡＸ番号</t>
  </si>
  <si>
    <t>緊急連絡先
（携帯等）</t>
  </si>
  <si>
    <t>６.共同申請者　担当者連絡先</t>
  </si>
  <si>
    <t>所　属</t>
  </si>
  <si>
    <t>担当者</t>
  </si>
  <si>
    <t>住　所</t>
  </si>
  <si>
    <t>別紙１</t>
  </si>
  <si>
    <t>暴力団排除に関する誓約事項</t>
  </si>
  <si>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</si>
  <si>
    <t>記</t>
  </si>
  <si>
    <t>別紙２</t>
  </si>
  <si>
    <t>役員名簿</t>
  </si>
  <si>
    <t>法人・団体名等</t>
  </si>
  <si>
    <t>：</t>
  </si>
  <si>
    <t>氏名カナ</t>
  </si>
  <si>
    <t>氏名漢字</t>
  </si>
  <si>
    <t>性別</t>
  </si>
  <si>
    <t>役職名</t>
  </si>
  <si>
    <t>和暦</t>
  </si>
  <si>
    <t>月</t>
  </si>
  <si>
    <t>　　　（１）法人等（個人、法人又は団体をいう。）が、暴力団（暴力団員による不当な行為の防止に　
　　　　　　関する法律（平成３年法律第77号）第２条第２号に規定する暴力団をいう。以下同じ。）で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</si>
  <si>
    <t>　　　（２）役員等が、自己、自社若しくは第三者の不正の利益を図る目的又は第三者に損害を加える
　　　　　　目的をもって、暴力団又は暴力団員を利用するなどしているとき。</t>
  </si>
  <si>
    <t>　　　（３）役員等が、暴力団又は暴力団員に対して、資金等を供給し、又は便宜を供与するなど直接
　　　　　　的あるいは積極的に暴力団の維持、運営に協力し、若しくは関与しているとき。</t>
  </si>
  <si>
    <t>　　　（４）役員等が、暴力団又は暴力団員であることを知りながらこれと社会的に非難されるべき
　　　　　　関係を有しているとき。</t>
  </si>
  <si>
    <t>　　（注１）
　　　申請者が個人の場合は不要とする。ただし、リース事業者等との共同申請の場合は、リース事業者等の役員名簿を提出すること。</t>
  </si>
  <si>
    <t>　　（注２）
　　　集合住宅（分譲）の管理組合とリース事業者等との共同申請の場合等で、法人・団体等が異なる際は、それぞれの役員名簿を
　　　提出すること。</t>
  </si>
  <si>
    <t>赤池　学</t>
  </si>
  <si>
    <t>　代　表　理　事　　　　　　　</t>
  </si>
  <si>
    <t>殿</t>
  </si>
  <si>
    <t>…明細書が複数ページに渡る場合等は、自動計算不可（リンク含む）</t>
  </si>
  <si>
    <t>…自動計算（リンク含む）</t>
  </si>
  <si>
    <t>昭和</t>
  </si>
  <si>
    <t>－</t>
  </si>
  <si>
    <t>（</t>
  </si>
  <si>
    <t>）</t>
  </si>
  <si>
    <t>＠</t>
  </si>
  <si>
    <t>－</t>
  </si>
  <si>
    <t>）</t>
  </si>
  <si>
    <t>E-mail</t>
  </si>
  <si>
    <t>＠</t>
  </si>
  <si>
    <t>（</t>
  </si>
  <si>
    <t>)</t>
  </si>
  <si>
    <t>（</t>
  </si>
  <si>
    <t>）</t>
  </si>
  <si>
    <t>－</t>
  </si>
  <si>
    <t>-</t>
  </si>
  <si>
    <t>県</t>
  </si>
  <si>
    <t>市</t>
  </si>
  <si>
    <t>＜断熱改修＞  ↓改修工法は上記の「組合せ番号」に紐づいたもののみをチェックすること。</t>
  </si>
  <si>
    <t>製品名
（シリーズ名）</t>
  </si>
  <si>
    <t>都</t>
  </si>
  <si>
    <t>区</t>
  </si>
  <si>
    <t>グレード</t>
  </si>
  <si>
    <t>ｘ</t>
  </si>
  <si>
    <t>円</t>
  </si>
  <si>
    <t>求積表
番号</t>
  </si>
  <si>
    <t>平面図の窓番号</t>
  </si>
  <si>
    <t>グレード</t>
  </si>
  <si>
    <t>改修工法</t>
  </si>
  <si>
    <t>W1</t>
  </si>
  <si>
    <t>W2</t>
  </si>
  <si>
    <t>W3</t>
  </si>
  <si>
    <t>W4</t>
  </si>
  <si>
    <t>W5</t>
  </si>
  <si>
    <t>ガラス交換</t>
  </si>
  <si>
    <t>カバー工法</t>
  </si>
  <si>
    <t>建具交換</t>
  </si>
  <si>
    <t>G1</t>
  </si>
  <si>
    <t>G2</t>
  </si>
  <si>
    <t>総括表</t>
  </si>
  <si>
    <t>＜住宅の概要＞</t>
  </si>
  <si>
    <t>工法</t>
  </si>
  <si>
    <t>地域区分</t>
  </si>
  <si>
    <t>＜エネルギー計算＞</t>
  </si>
  <si>
    <t>＜改修工法＞</t>
  </si>
  <si>
    <t>天井</t>
  </si>
  <si>
    <t>ガラスの交換</t>
  </si>
  <si>
    <t>ガラス</t>
  </si>
  <si>
    <t>明細書　【断熱材】</t>
  </si>
  <si>
    <t>明細書【窓】</t>
  </si>
  <si>
    <t>明細書【ガラスの交換】</t>
  </si>
  <si>
    <t>集合住宅（個別）</t>
  </si>
  <si>
    <t>集合住宅（全体）</t>
  </si>
  <si>
    <t>申請者区分</t>
  </si>
  <si>
    <t>管理組合等の代表者(非法人)</t>
  </si>
  <si>
    <t>管理組合等の代表者(法人)</t>
  </si>
  <si>
    <r>
      <t>法人</t>
    </r>
    <r>
      <rPr>
        <sz val="9"/>
        <rFont val="ＭＳ 明朝"/>
        <family val="1"/>
      </rPr>
      <t>(買取再販業者含む)</t>
    </r>
  </si>
  <si>
    <t>所有</t>
  </si>
  <si>
    <t>分譲</t>
  </si>
  <si>
    <t>賃貸</t>
  </si>
  <si>
    <t>支払区分</t>
  </si>
  <si>
    <t>リース</t>
  </si>
  <si>
    <t>支払委託</t>
  </si>
  <si>
    <t>※支払区分は該当者のみ記入</t>
  </si>
  <si>
    <t>〒</t>
  </si>
  <si>
    <t>－</t>
  </si>
  <si>
    <t>築年数</t>
  </si>
  <si>
    <t>戸</t>
  </si>
  <si>
    <t>棟</t>
  </si>
  <si>
    <r>
      <t xml:space="preserve">総戸数
</t>
    </r>
    <r>
      <rPr>
        <sz val="7"/>
        <color indexed="10"/>
        <rFont val="ＭＳ 明朝"/>
        <family val="1"/>
      </rPr>
      <t>※集合住宅全体のみ</t>
    </r>
  </si>
  <si>
    <r>
      <t xml:space="preserve">棟数
</t>
    </r>
    <r>
      <rPr>
        <sz val="7"/>
        <color indexed="10"/>
        <rFont val="ＭＳ 明朝"/>
        <family val="1"/>
      </rPr>
      <t>※集合住宅全体のみ</t>
    </r>
  </si>
  <si>
    <r>
      <t>建物名　</t>
    </r>
    <r>
      <rPr>
        <sz val="7"/>
        <color indexed="10"/>
        <rFont val="ＭＳ 明朝"/>
        <family val="1"/>
      </rPr>
      <t>※集合住宅のみ</t>
    </r>
  </si>
  <si>
    <r>
      <rPr>
        <sz val="12"/>
        <rFont val="ＭＳ 明朝"/>
        <family val="1"/>
      </rPr>
      <t>改修する戸数</t>
    </r>
    <r>
      <rPr>
        <sz val="13"/>
        <rFont val="ＭＳ 明朝"/>
        <family val="1"/>
      </rPr>
      <t xml:space="preserve">
</t>
    </r>
    <r>
      <rPr>
        <sz val="7"/>
        <color indexed="10"/>
        <rFont val="ＭＳ 明朝"/>
        <family val="1"/>
      </rPr>
      <t>※集合住宅全体のみ</t>
    </r>
  </si>
  <si>
    <r>
      <t>転売</t>
    </r>
    <r>
      <rPr>
        <sz val="9"/>
        <rFont val="ＭＳ 明朝"/>
        <family val="1"/>
      </rPr>
      <t>(買取再販業者含む)</t>
    </r>
  </si>
  <si>
    <t>他の補助金
への申請</t>
  </si>
  <si>
    <t>無</t>
  </si>
  <si>
    <t>有</t>
  </si>
  <si>
    <t>グレード</t>
  </si>
  <si>
    <t>D1</t>
  </si>
  <si>
    <t>D2</t>
  </si>
  <si>
    <t>D3</t>
  </si>
  <si>
    <t>D4</t>
  </si>
  <si>
    <r>
      <rPr>
        <sz val="8"/>
        <color indexed="10"/>
        <rFont val="ＭＳ 明朝"/>
        <family val="1"/>
      </rPr>
      <t>有にチェックされた方へ</t>
    </r>
    <r>
      <rPr>
        <sz val="13"/>
        <rFont val="ＭＳ 明朝"/>
        <family val="1"/>
      </rPr>
      <t xml:space="preserve">
</t>
    </r>
    <r>
      <rPr>
        <sz val="12"/>
        <rFont val="ＭＳ 明朝"/>
        <family val="1"/>
      </rPr>
      <t>補助金を重複して受け取れない場合があるので注意すること</t>
    </r>
  </si>
  <si>
    <t>平成３０年度</t>
  </si>
  <si>
    <t>二酸化炭素排出抑制対策事業費等補助金</t>
  </si>
  <si>
    <t>合計</t>
  </si>
  <si>
    <t>断熱材</t>
  </si>
  <si>
    <t>窓</t>
  </si>
  <si>
    <t>【個別】定型様式２</t>
  </si>
  <si>
    <t>※□の箇所は、該当項目に■を付ける</t>
  </si>
  <si>
    <t>平面図の
窓番号</t>
  </si>
  <si>
    <t>姿図の
ガラス番号</t>
  </si>
  <si>
    <t>計</t>
  </si>
  <si>
    <t>改修工法</t>
  </si>
  <si>
    <t>建具交換</t>
  </si>
  <si>
    <t>カバー工法</t>
  </si>
  <si>
    <t>外窓交換</t>
  </si>
  <si>
    <t>内窓取付</t>
  </si>
  <si>
    <t>内窓取付</t>
  </si>
  <si>
    <t>断熱改修
施工面積（㎡）</t>
  </si>
  <si>
    <t>【個別】定型様式１</t>
  </si>
  <si>
    <t>　　補助金交付申請予定額（E）
　　※（Ｂ）又は15万円のいずれか低い金額</t>
  </si>
  <si>
    <t>合計
熱抵抗値</t>
  </si>
  <si>
    <t>代表者氏名</t>
  </si>
  <si>
    <t>※「明細書」を先に記入すること</t>
  </si>
  <si>
    <t>施工面積（㎡）</t>
  </si>
  <si>
    <t>補助単価（円）</t>
  </si>
  <si>
    <t>天井</t>
  </si>
  <si>
    <t>外壁</t>
  </si>
  <si>
    <t>床</t>
  </si>
  <si>
    <t>補助単価（円）</t>
  </si>
  <si>
    <t>地域1～3</t>
  </si>
  <si>
    <t>地域4～8</t>
  </si>
  <si>
    <t xml:space="preserve"> 二酸化炭素排出抑制対策事業費等補助金（ネット・ゼロ・エネルギー・ハウス（ZEH）化等による住宅における低炭素化促進事業）のうち（高性能建材による住宅の断熱リフォーム支援事業）交付規程（以下「交付規程」という。）第４条の規定に基づき、以下のとおり環境省からの二酸化炭素排出抑制対策事業費等補助金（ネット・ゼロ・エネルギー・ハウス（ZEH）化等による住宅における低炭素化促進事業）交付要綱第３条に基づく国庫補助金に係る補助事業の補助金の申請をします。</t>
  </si>
  <si>
    <t>枚数
(ｂ)</t>
  </si>
  <si>
    <t>窓数
(ｂ)</t>
  </si>
  <si>
    <t>・窓番号は平面図、ガラス番号は姿図との整合性をとり記入すること。</t>
  </si>
  <si>
    <t>・求積表番号は求積表との整合性をとり、記入すること。</t>
  </si>
  <si>
    <t>　　（注３）
　　　役員名簿については、氏名カナ（半角、姓と名の間も半角で１マス空け）、氏名漢字（全角、姓と名の間も全角で１マス空け）、
　　　生年月日（半角で大正はT、昭和はS、平成はH、数字は２桁半角）、性別（半角で男性はM、女性はF）、会社名及び役職名を
　　　記載する。
　　　また、外国人については、氏名漢字欄は商業登記簿に記載のとおりに記入し、氏名カナ欄はカナ読みを記載すること。</t>
  </si>
  <si>
    <t>ＳＩＩ登録型番</t>
  </si>
  <si>
    <t>グレード</t>
  </si>
  <si>
    <t>一層目</t>
  </si>
  <si>
    <t>㎡</t>
  </si>
  <si>
    <t>二層目</t>
  </si>
  <si>
    <t>㎡</t>
  </si>
  <si>
    <t>㎡</t>
  </si>
  <si>
    <t>㎡</t>
  </si>
  <si>
    <t>ｘ</t>
  </si>
  <si>
    <t>㎡</t>
  </si>
  <si>
    <t>ｘ</t>
  </si>
  <si>
    <t>ｘ</t>
  </si>
  <si>
    <t>合計</t>
  </si>
  <si>
    <t>地域区分</t>
  </si>
  <si>
    <t/>
  </si>
  <si>
    <t>■</t>
  </si>
  <si>
    <t>（</t>
  </si>
  <si>
    <t>／</t>
  </si>
  <si>
    <t>ページ）</t>
  </si>
  <si>
    <t>計</t>
  </si>
  <si>
    <t>【個別】定型様式2</t>
  </si>
  <si>
    <t>＜補助金交付申請予定額の算出＞　</t>
  </si>
  <si>
    <t>・明細書にある＜補助対象経費の算出＞を基に、改修部位ごとの補助対象経費の合計を下表に記入すること。</t>
  </si>
  <si>
    <t>補助対象経費の合計（円）</t>
  </si>
  <si>
    <t>補助対象経費（Ａ）</t>
  </si>
  <si>
    <t>建材名</t>
  </si>
  <si>
    <t>＜補助対象経費の算出＞</t>
  </si>
  <si>
    <t>補助対象経費（円）</t>
  </si>
  <si>
    <t>補助対象経費の合計（円）</t>
  </si>
  <si>
    <t>※吹込・吹付、真空断熱材製品を申請する場合は、以下に施工業者情報を記入すること。</t>
  </si>
  <si>
    <t>補助対象経費（円）</t>
  </si>
  <si>
    <t>補助対象経費の合計（円）</t>
  </si>
  <si>
    <t>ガラス交換</t>
  </si>
  <si>
    <t>外窓交換</t>
  </si>
  <si>
    <t>ガラスサイズ（mm）</t>
  </si>
  <si>
    <t>（ネット・ゼロ・エネルギー・ハウス（ZEH）化等による住宅における低炭素化促進事業）</t>
  </si>
  <si>
    <t>７.手続代行者連絡先</t>
  </si>
  <si>
    <t>様式第１　交付申請書</t>
  </si>
  <si>
    <t>様式第１－２　交付申請書</t>
  </si>
  <si>
    <t>↓小数点第1位まで、2位切捨て（自動計算）</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</si>
</sst>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00_ "/>
    <numFmt numFmtId="180" formatCode="#,##0.0"/>
    <numFmt numFmtId="181" formatCode="0.00_ "/>
    <numFmt numFmtId="182" formatCode="0.0_ "/>
    <numFmt numFmtId="183" formatCode="#,##0.00;[Red]#,##0.00"/>
    <numFmt numFmtId="184" formatCode="#,##0.000;[Red]\-#,##0.000"/>
    <numFmt numFmtId="185" formatCode="#,##0.0;[Red]\-#,##0.0"/>
    <numFmt numFmtId="186" formatCode="0.0"/>
    <numFmt numFmtId="187" formatCode="&quot;Yes&quot;;&quot;Yes&quot;;&quot;No&quot;"/>
    <numFmt numFmtId="188" formatCode="&quot;True&quot;;&quot;True&quot;;&quot;False&quot;"/>
    <numFmt numFmtId="189" formatCode="&quot;On&quot;;&quot;On&quot;;&quot;Off&quot;"/>
    <numFmt numFmtId="190" formatCode="[$€-2]\ #,##0.00_);[Red]\([$€-2]\ #,##0.00\)"/>
    <numFmt numFmtId="191" formatCode="#,##0.0000;[Red]\-#,##0.0000"/>
    <numFmt numFmtId="192" formatCode="0.000"/>
    <numFmt numFmtId="193" formatCode="0.0000"/>
    <numFmt numFmtId="194" formatCode="0.00000"/>
    <numFmt numFmtId="195" formatCode="#,##0.0_ "/>
    <numFmt numFmtId="196" formatCode="#,##0.00_ "/>
    <numFmt numFmtId="197" formatCode="[$-411]ggg&quot;年&quot;m&quot;月&quot;d&quot;日&quot;"/>
    <numFmt numFmtId="198" formatCode="[$-411]ggg\ yy&quot;年&quot;m&quot;月&quot;d&quot;日&quot;"/>
    <numFmt numFmtId="199" formatCode="[$-411]gggyy&quot;年&quot;m&quot;月&quot;d&quot;日&quot;"/>
    <numFmt numFmtId="200" formatCode="[DBNum3][$-411]0"/>
    <numFmt numFmtId="201" formatCode="[DBNum3][$-411]00"/>
    <numFmt numFmtId="202" formatCode="#,##0.00_ ;[Red]\-#,##0.00\ "/>
    <numFmt numFmtId="203" formatCode="#,##0.00_);[Red]\(#,##0.00\)"/>
    <numFmt numFmtId="204" formatCode="0;\-0;;@"/>
    <numFmt numFmtId="205" formatCode="0.00;\-0.00;;@"/>
    <numFmt numFmtId="206" formatCode="[$-411]ge\.m\.d;@"/>
    <numFmt numFmtId="207" formatCode="0.0%"/>
    <numFmt numFmtId="208" formatCode="0.0000_ "/>
    <numFmt numFmtId="209" formatCode="00"/>
    <numFmt numFmtId="210" formatCode="0.00_ ;[Red]\-0.00\ "/>
    <numFmt numFmtId="211" formatCode="0.000_ ;[Red]\-0.000\ "/>
    <numFmt numFmtId="212" formatCode="#,##0.000_ ;[Red]\-#,##0.000\ "/>
    <numFmt numFmtId="213" formatCode="#,##0_ ;[Red]\-#,##0\ "/>
    <numFmt numFmtId="214" formatCode="#,##0.0_ ;[Red]\-#,##0.0\ "/>
  </numFmts>
  <fonts count="98">
    <font>
      <sz val="11"/>
      <color theme="1"/>
      <name val="Calibri"/>
      <family val="3"/>
    </font>
    <font>
      <sz val="11"/>
      <color indexed="8"/>
      <name val="ＭＳ Ｐゴシック"/>
      <family val="3"/>
    </font>
    <font>
      <sz val="6"/>
      <name val="ＭＳ Ｐゴシック"/>
      <family val="3"/>
    </font>
    <font>
      <sz val="11"/>
      <name val="ＭＳ Ｐ明朝"/>
      <family val="1"/>
    </font>
    <font>
      <sz val="11"/>
      <name val="ＭＳ Ｐゴシック"/>
      <family val="3"/>
    </font>
    <font>
      <sz val="14"/>
      <name val="ＭＳ Ｐ明朝"/>
      <family val="1"/>
    </font>
    <font>
      <sz val="13"/>
      <name val="ＭＳ Ｐゴシック"/>
      <family val="3"/>
    </font>
    <font>
      <b/>
      <sz val="18"/>
      <name val="ＭＳ Ｐゴシック"/>
      <family val="3"/>
    </font>
    <font>
      <sz val="12"/>
      <name val="ＭＳ Ｐゴシック"/>
      <family val="3"/>
    </font>
    <font>
      <sz val="10"/>
      <name val="ＭＳ Ｐゴシック"/>
      <family val="3"/>
    </font>
    <font>
      <u val="single"/>
      <sz val="18"/>
      <name val="ＭＳ Ｐゴシック"/>
      <family val="3"/>
    </font>
    <font>
      <b/>
      <sz val="16"/>
      <name val="ＭＳ Ｐゴシック"/>
      <family val="3"/>
    </font>
    <font>
      <sz val="16"/>
      <name val="ＭＳ Ｐゴシック"/>
      <family val="3"/>
    </font>
    <font>
      <sz val="14"/>
      <name val="ＭＳ Ｐゴシック"/>
      <family val="3"/>
    </font>
    <font>
      <u val="single"/>
      <sz val="11"/>
      <color indexed="12"/>
      <name val="ＭＳ Ｐゴシック"/>
      <family val="3"/>
    </font>
    <font>
      <b/>
      <sz val="14"/>
      <name val="ＭＳ Ｐゴシック"/>
      <family val="3"/>
    </font>
    <font>
      <sz val="14"/>
      <name val="ＭＳ 明朝"/>
      <family val="1"/>
    </font>
    <font>
      <sz val="12"/>
      <name val="ＭＳ Ｐ明朝"/>
      <family val="1"/>
    </font>
    <font>
      <sz val="18"/>
      <color indexed="9"/>
      <name val="HGP創英角ｺﾞｼｯｸUB"/>
      <family val="3"/>
    </font>
    <font>
      <sz val="18"/>
      <name val="ＭＳ Ｐゴシック"/>
      <family val="3"/>
    </font>
    <font>
      <sz val="20"/>
      <name val="ＭＳ Ｐゴシック"/>
      <family val="3"/>
    </font>
    <font>
      <b/>
      <sz val="20"/>
      <name val="ＭＳ Ｐゴシック"/>
      <family val="3"/>
    </font>
    <font>
      <b/>
      <sz val="11"/>
      <name val="ＭＳ Ｐゴシック"/>
      <family val="3"/>
    </font>
    <font>
      <sz val="22"/>
      <color indexed="9"/>
      <name val="HGP創英角ｺﾞｼｯｸUB"/>
      <family val="3"/>
    </font>
    <font>
      <sz val="22"/>
      <name val="ＭＳ Ｐゴシック"/>
      <family val="3"/>
    </font>
    <font>
      <sz val="24"/>
      <name val="ＭＳ Ｐゴシック"/>
      <family val="3"/>
    </font>
    <font>
      <sz val="26"/>
      <name val="ＭＳ Ｐゴシック"/>
      <family val="3"/>
    </font>
    <font>
      <sz val="10"/>
      <name val="ＭＳ 明朝"/>
      <family val="1"/>
    </font>
    <font>
      <sz val="12"/>
      <name val="ＭＳ 明朝"/>
      <family val="1"/>
    </font>
    <font>
      <b/>
      <sz val="16"/>
      <name val="ＭＳ 明朝"/>
      <family val="1"/>
    </font>
    <font>
      <b/>
      <sz val="14"/>
      <name val="ＭＳ 明朝"/>
      <family val="1"/>
    </font>
    <font>
      <b/>
      <sz val="12"/>
      <name val="ＭＳ 明朝"/>
      <family val="1"/>
    </font>
    <font>
      <sz val="13"/>
      <name val="ＭＳ 明朝"/>
      <family val="1"/>
    </font>
    <font>
      <u val="single"/>
      <sz val="12"/>
      <name val="ＭＳ 明朝"/>
      <family val="1"/>
    </font>
    <font>
      <sz val="11"/>
      <name val="ＭＳ 明朝"/>
      <family val="1"/>
    </font>
    <font>
      <b/>
      <sz val="15"/>
      <name val="ＭＳ 明朝"/>
      <family val="1"/>
    </font>
    <font>
      <sz val="16"/>
      <name val="ＭＳ 明朝"/>
      <family val="1"/>
    </font>
    <font>
      <sz val="9"/>
      <name val="ＭＳ 明朝"/>
      <family val="1"/>
    </font>
    <font>
      <u val="single"/>
      <sz val="17"/>
      <name val="ＭＳ 明朝"/>
      <family val="1"/>
    </font>
    <font>
      <sz val="10.5"/>
      <name val="ＭＳ 明朝"/>
      <family val="1"/>
    </font>
    <font>
      <sz val="17"/>
      <name val="ＭＳ 明朝"/>
      <family val="1"/>
    </font>
    <font>
      <sz val="24"/>
      <name val="ＭＳ 明朝"/>
      <family val="1"/>
    </font>
    <font>
      <b/>
      <sz val="26"/>
      <name val="ＭＳ Ｐゴシック"/>
      <family val="3"/>
    </font>
    <font>
      <sz val="13"/>
      <name val="ＭＳ ゴシック"/>
      <family val="3"/>
    </font>
    <font>
      <sz val="18"/>
      <name val="HGPｺﾞｼｯｸE"/>
      <family val="3"/>
    </font>
    <font>
      <b/>
      <sz val="30"/>
      <name val="ＭＳ Ｐゴシック"/>
      <family val="3"/>
    </font>
    <font>
      <sz val="7"/>
      <color indexed="10"/>
      <name val="ＭＳ 明朝"/>
      <family val="1"/>
    </font>
    <font>
      <sz val="8"/>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10"/>
      <name val="ＭＳ Ｐゴシック"/>
      <family val="3"/>
    </font>
    <font>
      <sz val="16"/>
      <color indexed="10"/>
      <name val="HGP創英角ｺﾞｼｯｸUB"/>
      <family val="3"/>
    </font>
    <font>
      <sz val="11"/>
      <color indexed="10"/>
      <name val="ＭＳ 明朝"/>
      <family val="1"/>
    </font>
    <font>
      <b/>
      <sz val="20"/>
      <color indexed="10"/>
      <name val="ＭＳ Ｐゴシック"/>
      <family val="3"/>
    </font>
    <font>
      <b/>
      <sz val="24"/>
      <name val="ＭＳ Ｐゴシック"/>
      <family val="3"/>
    </font>
    <font>
      <b/>
      <sz val="12"/>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rgb="FFFF0000"/>
      <name val="ＭＳ Ｐゴシック"/>
      <family val="3"/>
    </font>
    <font>
      <sz val="16"/>
      <color rgb="FFFF0000"/>
      <name val="HGP創英角ｺﾞｼｯｸUB"/>
      <family val="3"/>
    </font>
    <font>
      <sz val="11"/>
      <name val="Calibri"/>
      <family val="3"/>
    </font>
    <font>
      <sz val="11"/>
      <color rgb="FFFF0000"/>
      <name val="ＭＳ 明朝"/>
      <family val="1"/>
    </font>
    <font>
      <b/>
      <sz val="20"/>
      <color rgb="FFFF0000"/>
      <name val="ＭＳ Ｐゴシック"/>
      <family val="3"/>
    </font>
    <font>
      <b/>
      <sz val="12"/>
      <color rgb="FFFF0000"/>
      <name val="ＭＳ Ｐゴシック"/>
      <family val="3"/>
    </font>
    <font>
      <b/>
      <sz val="24"/>
      <name val="Calibri"/>
      <family val="3"/>
    </font>
    <font>
      <b/>
      <sz val="30"/>
      <name val="Calibri"/>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6" tint="0.5999900102615356"/>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indexed="8"/>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bottom style="medium"/>
    </border>
    <border>
      <left/>
      <right/>
      <top/>
      <bottom style="thin"/>
    </border>
    <border>
      <left/>
      <right/>
      <top style="thin"/>
      <bottom>
        <color indexed="63"/>
      </bottom>
    </border>
    <border>
      <left>
        <color indexed="63"/>
      </left>
      <right style="thin"/>
      <top style="thin"/>
      <bottom>
        <color indexed="63"/>
      </bottom>
    </border>
    <border>
      <left/>
      <right/>
      <top style="thin"/>
      <bottom style="thin"/>
    </border>
    <border>
      <left style="thin"/>
      <right>
        <color indexed="63"/>
      </right>
      <top style="thin"/>
      <bottom>
        <color indexed="63"/>
      </bottom>
    </border>
    <border>
      <left style="thin"/>
      <right/>
      <top/>
      <bottom style="thin"/>
    </border>
    <border>
      <left/>
      <right/>
      <top/>
      <bottom style="double"/>
    </border>
    <border>
      <left>
        <color indexed="63"/>
      </left>
      <right style="thin"/>
      <top>
        <color indexed="63"/>
      </top>
      <bottom style="thin"/>
    </border>
    <border>
      <left/>
      <right style="thin"/>
      <top style="hair"/>
      <bottom style="hair"/>
    </border>
    <border>
      <left/>
      <right style="thin"/>
      <top/>
      <bottom>
        <color indexed="63"/>
      </bottom>
    </border>
    <border>
      <left>
        <color indexed="63"/>
      </left>
      <right style="thin"/>
      <top style="double"/>
      <bottom style="hair"/>
    </border>
    <border>
      <left>
        <color indexed="63"/>
      </left>
      <right style="thin"/>
      <top style="hair"/>
      <bottom style="thin"/>
    </border>
    <border>
      <left/>
      <right style="thin"/>
      <top style="hair"/>
      <bottom>
        <color indexed="63"/>
      </bottom>
    </border>
    <border>
      <left/>
      <right style="thin"/>
      <top>
        <color indexed="63"/>
      </top>
      <bottom style="hair"/>
    </border>
    <border>
      <left>
        <color indexed="63"/>
      </left>
      <right style="thin"/>
      <top style="thin"/>
      <bottom style="hair"/>
    </border>
    <border>
      <left/>
      <right style="thin"/>
      <top/>
      <bottom style="medium"/>
    </border>
    <border>
      <left>
        <color indexed="63"/>
      </left>
      <right style="medium"/>
      <top style="thin"/>
      <bottom style="medium"/>
    </border>
    <border>
      <left>
        <color indexed="63"/>
      </left>
      <right style="thin"/>
      <top style="double"/>
      <bottom>
        <color indexed="63"/>
      </bottom>
    </border>
    <border>
      <left style="dotted"/>
      <right/>
      <top style="dotted"/>
      <bottom style="thin"/>
    </border>
    <border>
      <left>
        <color indexed="63"/>
      </left>
      <right>
        <color indexed="63"/>
      </right>
      <top style="dotted"/>
      <bottom style="thin"/>
    </border>
    <border>
      <left style="thin"/>
      <right>
        <color indexed="63"/>
      </right>
      <top style="dotted"/>
      <bottom style="thin"/>
    </border>
    <border>
      <left style="thin"/>
      <right/>
      <top/>
      <bottom/>
    </border>
    <border>
      <left style="medium"/>
      <right>
        <color indexed="63"/>
      </right>
      <top/>
      <bottom/>
    </border>
    <border>
      <left style="thin"/>
      <right style="thin"/>
      <top style="thin"/>
      <bottom style="thin"/>
    </border>
    <border>
      <left style="dotted"/>
      <right>
        <color indexed="63"/>
      </right>
      <top style="thin"/>
      <bottom style="thin"/>
    </border>
    <border>
      <left/>
      <right style="medium"/>
      <top style="double"/>
      <bottom style="medium"/>
    </border>
    <border>
      <left>
        <color indexed="63"/>
      </left>
      <right>
        <color indexed="63"/>
      </right>
      <top style="mediumDashDot"/>
      <bottom>
        <color indexed="63"/>
      </bottom>
    </border>
    <border>
      <left/>
      <right/>
      <top style="double"/>
      <bottom style="hair"/>
    </border>
    <border>
      <left/>
      <right/>
      <top style="hair"/>
      <bottom style="hair"/>
    </border>
    <border>
      <left>
        <color indexed="63"/>
      </left>
      <right>
        <color indexed="63"/>
      </right>
      <top style="hair"/>
      <bottom>
        <color indexed="63"/>
      </bottom>
    </border>
    <border>
      <left/>
      <right style="medium"/>
      <top style="double"/>
      <bottom style="hair"/>
    </border>
    <border>
      <left>
        <color indexed="63"/>
      </left>
      <right style="medium"/>
      <top style="hair"/>
      <bottom style="thin"/>
    </border>
    <border>
      <left>
        <color indexed="63"/>
      </left>
      <right style="medium"/>
      <top style="thin"/>
      <bottom style="hair"/>
    </border>
    <border>
      <left/>
      <right style="medium"/>
      <top>
        <color indexed="63"/>
      </top>
      <bottom style="hair"/>
    </border>
    <border>
      <left>
        <color indexed="63"/>
      </left>
      <right style="medium"/>
      <top style="hair"/>
      <bottom>
        <color indexed="63"/>
      </bottom>
    </border>
    <border>
      <left/>
      <right style="medium"/>
      <top style="hair"/>
      <bottom style="medium"/>
    </border>
    <border>
      <left>
        <color indexed="63"/>
      </left>
      <right style="hair"/>
      <top>
        <color indexed="63"/>
      </top>
      <bottom>
        <color indexed="63"/>
      </bottom>
    </border>
    <border>
      <left>
        <color indexed="63"/>
      </left>
      <right style="hair"/>
      <top style="hair"/>
      <bottom>
        <color indexed="63"/>
      </bottom>
    </border>
    <border>
      <left>
        <color indexed="63"/>
      </left>
      <right style="hair"/>
      <top style="thin"/>
      <bottom style="hair"/>
    </border>
    <border>
      <left>
        <color indexed="63"/>
      </left>
      <right style="hair"/>
      <top>
        <color indexed="63"/>
      </top>
      <bottom style="thin"/>
    </border>
    <border>
      <left>
        <color indexed="63"/>
      </left>
      <right style="hair"/>
      <top>
        <color indexed="63"/>
      </top>
      <bottom style="medium"/>
    </border>
    <border>
      <left>
        <color indexed="63"/>
      </left>
      <right style="hair"/>
      <top style="hair"/>
      <bottom style="hair"/>
    </border>
    <border>
      <left>
        <color indexed="63"/>
      </left>
      <right style="hair"/>
      <top style="hair"/>
      <bottom style="thin"/>
    </border>
    <border>
      <left>
        <color indexed="63"/>
      </left>
      <right style="hair"/>
      <top style="thin"/>
      <bottom>
        <color indexed="63"/>
      </bottom>
    </border>
    <border>
      <left>
        <color indexed="63"/>
      </left>
      <right style="dotted"/>
      <top style="thin"/>
      <bottom style="thin"/>
    </border>
    <border>
      <left style="thin"/>
      <right style="thin"/>
      <top style="thin"/>
      <bottom>
        <color indexed="63"/>
      </bottom>
    </border>
    <border>
      <left style="thin"/>
      <right style="thin"/>
      <top/>
      <bottom style="thin"/>
    </border>
    <border>
      <left style="thin"/>
      <right/>
      <top style="thin"/>
      <bottom style="double"/>
    </border>
    <border>
      <left/>
      <right/>
      <top style="thin"/>
      <bottom style="double"/>
    </border>
    <border>
      <left/>
      <right style="thin"/>
      <top style="thin"/>
      <bottom style="double"/>
    </border>
    <border>
      <left style="hair"/>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right style="dotted"/>
      <top style="dotted"/>
      <bottom style="thin"/>
    </border>
    <border>
      <left/>
      <right style="thin"/>
      <top style="dotted"/>
      <bottom style="thin"/>
    </border>
    <border>
      <left>
        <color indexed="63"/>
      </left>
      <right>
        <color indexed="63"/>
      </right>
      <top style="double"/>
      <bottom style="thin"/>
    </border>
    <border>
      <left>
        <color indexed="63"/>
      </left>
      <right style="thin"/>
      <top style="double"/>
      <bottom style="thin"/>
    </border>
    <border>
      <left style="medium"/>
      <right/>
      <top style="medium"/>
      <bottom style="medium"/>
    </border>
    <border>
      <left>
        <color indexed="63"/>
      </left>
      <right/>
      <top style="medium"/>
      <bottom style="medium"/>
    </border>
    <border>
      <left>
        <color indexed="63"/>
      </left>
      <right style="thin"/>
      <top style="medium"/>
      <bottom style="medium"/>
    </border>
    <border>
      <left style="thin"/>
      <right>
        <color indexed="63"/>
      </right>
      <top style="double"/>
      <bottom style="thin"/>
    </border>
    <border>
      <left>
        <color indexed="63"/>
      </left>
      <right style="hair"/>
      <top style="double"/>
      <bottom style="thin"/>
    </border>
    <border>
      <left style="hair"/>
      <right>
        <color indexed="63"/>
      </right>
      <top>
        <color indexed="63"/>
      </top>
      <bottom style="thin"/>
    </border>
    <border>
      <left style="hair"/>
      <right>
        <color indexed="63"/>
      </right>
      <top style="double"/>
      <bottom style="thin"/>
    </border>
    <border>
      <left>
        <color indexed="63"/>
      </left>
      <right style="hair"/>
      <top style="thin"/>
      <bottom style="thin"/>
    </border>
    <border>
      <left>
        <color indexed="63"/>
      </left>
      <right style="hair"/>
      <top style="thin"/>
      <bottom style="double"/>
    </border>
    <border>
      <left>
        <color indexed="63"/>
      </left>
      <right style="medium"/>
      <top style="medium"/>
      <bottom style="medium"/>
    </border>
    <border>
      <left style="hair"/>
      <right/>
      <top style="thin"/>
      <bottom style="double"/>
    </border>
    <border>
      <left style="thin"/>
      <right>
        <color indexed="63"/>
      </right>
      <top style="double"/>
      <bottom style="medium"/>
    </border>
    <border>
      <left/>
      <right/>
      <top style="double"/>
      <bottom style="medium"/>
    </border>
    <border>
      <left style="hair"/>
      <right/>
      <top style="hair"/>
      <bottom style="hair"/>
    </border>
    <border>
      <left style="medium"/>
      <right/>
      <top style="double"/>
      <bottom style="medium"/>
    </border>
    <border>
      <left>
        <color indexed="63"/>
      </left>
      <right style="thin"/>
      <top style="double"/>
      <bottom style="medium"/>
    </border>
    <border>
      <left style="medium"/>
      <right style="hair"/>
      <top style="hair"/>
      <bottom style="hair"/>
    </border>
    <border>
      <left style="hair"/>
      <right style="hair"/>
      <top style="hair"/>
      <bottom style="hair"/>
    </border>
    <border>
      <left style="hair"/>
      <right>
        <color indexed="63"/>
      </right>
      <top style="double"/>
      <bottom style="hair"/>
    </border>
    <border>
      <left>
        <color indexed="63"/>
      </left>
      <right style="hair"/>
      <top style="double"/>
      <bottom style="hair"/>
    </border>
    <border>
      <left style="hair"/>
      <right>
        <color indexed="63"/>
      </right>
      <top style="medium"/>
      <bottom>
        <color indexed="63"/>
      </bottom>
    </border>
    <border>
      <left/>
      <right/>
      <top style="medium"/>
      <bottom>
        <color indexed="63"/>
      </bottom>
    </border>
    <border>
      <left style="hair"/>
      <right>
        <color indexed="63"/>
      </right>
      <top>
        <color indexed="63"/>
      </top>
      <bottom style="double"/>
    </border>
    <border>
      <left>
        <color indexed="63"/>
      </left>
      <right>
        <color indexed="63"/>
      </right>
      <top style="hair"/>
      <bottom style="double"/>
    </border>
    <border>
      <left>
        <color indexed="63"/>
      </left>
      <right style="hair"/>
      <top style="hair"/>
      <bottom style="double"/>
    </border>
    <border>
      <left style="medium"/>
      <right>
        <color indexed="63"/>
      </right>
      <top style="double"/>
      <bottom style="hair"/>
    </border>
    <border>
      <left>
        <color indexed="63"/>
      </left>
      <right style="hair"/>
      <top style="medium"/>
      <bottom>
        <color indexed="63"/>
      </bottom>
    </border>
    <border>
      <left>
        <color indexed="63"/>
      </left>
      <right style="hair"/>
      <top>
        <color indexed="63"/>
      </top>
      <bottom style="double"/>
    </border>
    <border>
      <left style="hair"/>
      <right/>
      <top style="medium"/>
      <bottom style="hair"/>
    </border>
    <border>
      <left>
        <color indexed="63"/>
      </left>
      <right>
        <color indexed="63"/>
      </right>
      <top style="medium"/>
      <bottom style="hair"/>
    </border>
    <border>
      <left/>
      <right style="hair"/>
      <top style="medium"/>
      <bottom style="hair"/>
    </border>
    <border>
      <left style="medium"/>
      <right>
        <color indexed="63"/>
      </right>
      <top style="hair"/>
      <bottom style="hair"/>
    </border>
    <border>
      <left style="medium"/>
      <right/>
      <top style="medium"/>
      <bottom/>
    </border>
    <border>
      <left style="medium"/>
      <right/>
      <top/>
      <bottom style="double"/>
    </border>
    <border>
      <left style="hair"/>
      <right>
        <color indexed="63"/>
      </right>
      <top style="hair"/>
      <bottom>
        <color indexed="63"/>
      </bottom>
    </border>
    <border>
      <left style="thin"/>
      <right/>
      <top/>
      <bottom style="double"/>
    </border>
    <border>
      <left/>
      <right style="medium"/>
      <top>
        <color indexed="63"/>
      </top>
      <bottom>
        <color indexed="63"/>
      </bottom>
    </border>
    <border>
      <left>
        <color indexed="63"/>
      </left>
      <right style="medium"/>
      <top>
        <color indexed="63"/>
      </top>
      <bottom style="medium"/>
    </border>
    <border>
      <left style="thin"/>
      <right/>
      <top/>
      <bottom style="medium"/>
    </border>
    <border>
      <left style="hair"/>
      <right/>
      <top>
        <color indexed="63"/>
      </top>
      <bottom style="medium"/>
    </border>
    <border>
      <left style="medium"/>
      <right/>
      <top>
        <color indexed="63"/>
      </top>
      <bottom style="medium"/>
    </border>
    <border>
      <left style="thin"/>
      <right>
        <color indexed="63"/>
      </right>
      <top style="thin"/>
      <bottom style="hair"/>
    </border>
    <border>
      <left>
        <color indexed="63"/>
      </left>
      <right>
        <color indexed="63"/>
      </right>
      <top style="thin"/>
      <bottom style="hair"/>
    </border>
    <border>
      <left style="hair"/>
      <right/>
      <top style="thin"/>
      <bottom style="hair"/>
    </border>
    <border>
      <left>
        <color indexed="63"/>
      </left>
      <right style="medium"/>
      <top style="thin"/>
      <bottom>
        <color indexed="63"/>
      </bottom>
    </border>
    <border>
      <left/>
      <right style="medium"/>
      <top/>
      <bottom style="thin"/>
    </border>
    <border>
      <left style="thin"/>
      <right>
        <color indexed="63"/>
      </right>
      <top style="hair"/>
      <bottom>
        <color indexed="63"/>
      </bottom>
    </border>
    <border>
      <left style="thin"/>
      <right>
        <color indexed="63"/>
      </right>
      <top style="double"/>
      <bottom>
        <color indexed="63"/>
      </bottom>
    </border>
    <border>
      <left/>
      <right>
        <color indexed="63"/>
      </right>
      <top style="double"/>
      <bottom>
        <color indexed="63"/>
      </bottom>
    </border>
    <border>
      <left style="medium"/>
      <right>
        <color indexed="63"/>
      </right>
      <top style="thin"/>
      <bottom>
        <color indexed="63"/>
      </bottom>
    </border>
    <border>
      <left style="medium"/>
      <right/>
      <top>
        <color indexed="63"/>
      </top>
      <bottom style="thin"/>
    </border>
    <border>
      <left style="hair"/>
      <right>
        <color indexed="63"/>
      </right>
      <top style="double"/>
      <bottom>
        <color indexed="63"/>
      </bottom>
    </border>
    <border>
      <left>
        <color indexed="63"/>
      </left>
      <right style="hair"/>
      <top style="double"/>
      <bottom>
        <color indexed="63"/>
      </bottom>
    </border>
    <border>
      <left style="hair"/>
      <right>
        <color indexed="63"/>
      </right>
      <top>
        <color indexed="63"/>
      </top>
      <bottom style="hair"/>
    </border>
    <border>
      <left/>
      <right/>
      <top>
        <color indexed="63"/>
      </top>
      <bottom style="hair"/>
    </border>
    <border>
      <left/>
      <right style="medium"/>
      <top style="double"/>
      <bottom>
        <color indexed="63"/>
      </bottom>
    </border>
    <border>
      <left style="hair"/>
      <right>
        <color indexed="63"/>
      </right>
      <top style="double"/>
      <bottom style="medium"/>
    </border>
    <border>
      <left style="medium"/>
      <right>
        <color indexed="63"/>
      </right>
      <top style="double"/>
      <bottom>
        <color indexed="63"/>
      </bottom>
    </border>
    <border>
      <left style="medium"/>
      <right style="thin"/>
      <top style="medium"/>
      <bottom style="medium"/>
    </border>
    <border>
      <left style="thin"/>
      <right style="thin"/>
      <top style="medium"/>
      <bottom style="medium"/>
    </border>
    <border>
      <left style="thin"/>
      <right>
        <color indexed="63"/>
      </right>
      <top style="medium"/>
      <bottom style="double"/>
    </border>
    <border>
      <left>
        <color indexed="63"/>
      </left>
      <right/>
      <top style="medium"/>
      <bottom style="double"/>
    </border>
    <border>
      <left/>
      <right style="medium"/>
      <top style="medium"/>
      <bottom style="double"/>
    </border>
    <border>
      <left style="thin"/>
      <right style="medium"/>
      <top style="medium"/>
      <bottom style="medium"/>
    </border>
    <border>
      <left style="medium"/>
      <right/>
      <top style="medium"/>
      <bottom style="double"/>
    </border>
    <border>
      <left/>
      <right style="thin"/>
      <top style="medium"/>
      <bottom style="double"/>
    </border>
    <border>
      <left>
        <color indexed="63"/>
      </left>
      <right style="hair"/>
      <top style="medium"/>
      <bottom style="double"/>
    </border>
    <border>
      <left style="hair"/>
      <right>
        <color indexed="63"/>
      </right>
      <top style="medium"/>
      <bottom style="double"/>
    </border>
    <border>
      <left style="hair"/>
      <right>
        <color indexed="63"/>
      </right>
      <top>
        <color indexed="63"/>
      </top>
      <bottom>
        <color indexed="63"/>
      </bottom>
    </border>
    <border>
      <left>
        <color indexed="63"/>
      </left>
      <right style="medium"/>
      <top style="medium"/>
      <bottom>
        <color indexed="63"/>
      </bottom>
    </border>
    <border>
      <left/>
      <right style="medium"/>
      <top/>
      <bottom style="double"/>
    </border>
    <border>
      <left style="hair"/>
      <right/>
      <top style="hair"/>
      <bottom style="double"/>
    </border>
    <border>
      <left>
        <color indexed="63"/>
      </left>
      <right style="medium"/>
      <top style="hair"/>
      <bottom style="hair"/>
    </border>
    <border>
      <left style="medium"/>
      <right style="hair"/>
      <top style="hair"/>
      <bottom>
        <color indexed="63"/>
      </bottom>
    </border>
    <border>
      <left style="hair"/>
      <right style="hair"/>
      <top style="hair"/>
      <bottom>
        <color indexed="63"/>
      </bottom>
    </border>
    <border>
      <left style="medium"/>
      <right>
        <color indexed="63"/>
      </right>
      <top style="thin"/>
      <bottom style="double"/>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style="hair"/>
      <bottom style="thin"/>
    </border>
    <border>
      <left style="thin"/>
      <right style="thin"/>
      <top style="hair"/>
      <bottom style="thin"/>
    </border>
    <border>
      <left>
        <color indexed="63"/>
      </left>
      <right style="medium"/>
      <top style="hair"/>
      <bottom style="double"/>
    </border>
    <border>
      <left>
        <color indexed="63"/>
      </left>
      <right style="hair"/>
      <top style="double"/>
      <bottom style="medium"/>
    </border>
    <border>
      <left style="medium"/>
      <right>
        <color indexed="63"/>
      </right>
      <top style="hair"/>
      <bottom>
        <color indexed="63"/>
      </bottom>
    </border>
    <border>
      <left style="hair"/>
      <right style="thin"/>
      <top style="double"/>
      <bottom style="medium"/>
    </border>
    <border>
      <left style="thin"/>
      <right style="thin"/>
      <top style="double"/>
      <bottom style="medium"/>
    </border>
    <border>
      <left style="thin"/>
      <right style="medium"/>
      <top style="double"/>
      <bottom style="medium"/>
    </border>
    <border>
      <left style="thin"/>
      <right>
        <color indexed="63"/>
      </right>
      <top style="double"/>
      <bottom style="hair"/>
    </border>
    <border>
      <left style="thin"/>
      <right/>
      <top style="hair"/>
      <bottom style="hair"/>
    </border>
    <border>
      <left style="thin"/>
      <right>
        <color indexed="63"/>
      </right>
      <top style="thin"/>
      <bottom style="medium"/>
    </border>
    <border>
      <left>
        <color indexed="63"/>
      </left>
      <right>
        <color indexed="63"/>
      </right>
      <top style="thin"/>
      <bottom style="medium"/>
    </border>
    <border>
      <left style="thin"/>
      <right>
        <color indexed="63"/>
      </right>
      <top style="hair"/>
      <bottom style="thin"/>
    </border>
    <border>
      <left>
        <color indexed="63"/>
      </left>
      <right>
        <color indexed="63"/>
      </right>
      <top style="hair"/>
      <bottom style="thin"/>
    </border>
    <border>
      <left style="hair"/>
      <right>
        <color indexed="63"/>
      </right>
      <top style="hair"/>
      <bottom style="thin"/>
    </border>
    <border>
      <left style="hair"/>
      <right/>
      <top style="thin"/>
      <bottom style="medium"/>
    </border>
    <border>
      <left>
        <color indexed="63"/>
      </left>
      <right style="hair"/>
      <top style="thin"/>
      <bottom style="medium"/>
    </border>
    <border>
      <left/>
      <right/>
      <top style="hair"/>
      <bottom style="medium"/>
    </border>
    <border>
      <left style="thin"/>
      <right>
        <color indexed="63"/>
      </right>
      <top style="hair"/>
      <bottom style="double"/>
    </border>
    <border>
      <left style="thin"/>
      <right/>
      <top>
        <color indexed="63"/>
      </top>
      <bottom style="hair"/>
    </border>
    <border>
      <left style="hair"/>
      <right>
        <color indexed="63"/>
      </right>
      <top style="hair"/>
      <bottom style="medium"/>
    </border>
    <border>
      <left style="thin"/>
      <right/>
      <top style="hair"/>
      <bottom style="medium"/>
    </border>
    <border>
      <left/>
      <right style="hair"/>
      <top style="hair"/>
      <bottom style="medium"/>
    </border>
    <border>
      <left style="hair"/>
      <right/>
      <top style="thin"/>
      <bottom>
        <color indexed="63"/>
      </bottom>
    </border>
  </borders>
  <cellStyleXfs count="13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0"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3" fillId="0" borderId="0" applyNumberFormat="0" applyFill="0" applyBorder="0" applyAlignment="0" applyProtection="0"/>
    <xf numFmtId="0" fontId="74" fillId="25" borderId="1" applyNumberFormat="0" applyAlignment="0" applyProtection="0"/>
    <xf numFmtId="0" fontId="75" fillId="26" borderId="0" applyNumberFormat="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6" fillId="0" borderId="0" applyNumberFormat="0" applyFill="0" applyBorder="0" applyAlignment="0" applyProtection="0"/>
    <xf numFmtId="0" fontId="14" fillId="0" borderId="0" applyNumberFormat="0" applyFill="0" applyBorder="0" applyAlignment="0" applyProtection="0"/>
    <xf numFmtId="0" fontId="1" fillId="27" borderId="2" applyNumberFormat="0" applyFont="0" applyAlignment="0" applyProtection="0"/>
    <xf numFmtId="0" fontId="77" fillId="0" borderId="3" applyNumberFormat="0" applyFill="0" applyAlignment="0" applyProtection="0"/>
    <xf numFmtId="0" fontId="78" fillId="28" borderId="0" applyNumberFormat="0" applyBorder="0" applyAlignment="0" applyProtection="0"/>
    <xf numFmtId="0" fontId="79" fillId="29" borderId="4" applyNumberFormat="0" applyAlignment="0" applyProtection="0"/>
    <xf numFmtId="0" fontId="8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29" borderId="9" applyNumberFormat="0" applyAlignment="0" applyProtection="0"/>
    <xf numFmtId="0" fontId="8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7" fillId="30"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1"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1"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4" fillId="0" borderId="0">
      <alignment vertical="center"/>
      <protection/>
    </xf>
    <xf numFmtId="0" fontId="1"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4" fillId="0" borderId="0">
      <alignment vertical="center"/>
      <protection/>
    </xf>
    <xf numFmtId="0" fontId="88" fillId="0" borderId="0" applyNumberFormat="0" applyFill="0" applyBorder="0" applyAlignment="0" applyProtection="0"/>
    <xf numFmtId="0" fontId="89" fillId="31" borderId="0" applyNumberFormat="0" applyBorder="0" applyAlignment="0" applyProtection="0"/>
  </cellStyleXfs>
  <cellXfs count="1063">
    <xf numFmtId="0" fontId="0" fillId="0" borderId="0" xfId="0" applyFont="1" applyAlignment="1">
      <alignment vertical="center"/>
    </xf>
    <xf numFmtId="0" fontId="3" fillId="0" borderId="0" xfId="0" applyFont="1" applyFill="1" applyAlignment="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4" fillId="32" borderId="0" xfId="0" applyFont="1" applyFill="1" applyAlignment="1" applyProtection="1">
      <alignment vertical="center"/>
      <protection hidden="1"/>
    </xf>
    <xf numFmtId="0" fontId="4" fillId="32" borderId="0" xfId="0" applyFont="1" applyFill="1" applyAlignment="1" applyProtection="1">
      <alignment horizontal="center" vertical="center"/>
      <protection hidden="1"/>
    </xf>
    <xf numFmtId="38" fontId="4" fillId="32" borderId="0" xfId="56" applyFont="1" applyFill="1" applyAlignment="1" applyProtection="1">
      <alignment vertical="center"/>
      <protection hidden="1"/>
    </xf>
    <xf numFmtId="0" fontId="4" fillId="0" borderId="0" xfId="0" applyFont="1" applyAlignment="1" applyProtection="1">
      <alignment vertical="center"/>
      <protection hidden="1"/>
    </xf>
    <xf numFmtId="0" fontId="10" fillId="32" borderId="0" xfId="0" applyFont="1" applyFill="1" applyBorder="1" applyAlignment="1" applyProtection="1">
      <alignment horizontal="center" vertical="center"/>
      <protection hidden="1"/>
    </xf>
    <xf numFmtId="0" fontId="8" fillId="32" borderId="0" xfId="0" applyFont="1" applyFill="1" applyAlignment="1" applyProtection="1">
      <alignment vertical="center"/>
      <protection hidden="1"/>
    </xf>
    <xf numFmtId="0" fontId="4" fillId="32" borderId="0" xfId="0" applyFont="1" applyFill="1" applyBorder="1" applyAlignment="1" applyProtection="1">
      <alignment horizontal="center" vertical="center"/>
      <protection hidden="1"/>
    </xf>
    <xf numFmtId="38" fontId="4" fillId="32" borderId="0" xfId="56" applyFont="1" applyFill="1" applyBorder="1" applyAlignment="1" applyProtection="1">
      <alignment vertical="center"/>
      <protection hidden="1"/>
    </xf>
    <xf numFmtId="0" fontId="4" fillId="32" borderId="0" xfId="0" applyFont="1" applyFill="1" applyBorder="1" applyAlignment="1" applyProtection="1">
      <alignment vertical="center"/>
      <protection hidden="1"/>
    </xf>
    <xf numFmtId="0" fontId="4" fillId="0" borderId="0" xfId="0" applyFont="1" applyAlignment="1" applyProtection="1">
      <alignment horizontal="center" vertical="center"/>
      <protection hidden="1"/>
    </xf>
    <xf numFmtId="38" fontId="4" fillId="0" borderId="0" xfId="56" applyFont="1" applyAlignment="1" applyProtection="1">
      <alignment vertical="center"/>
      <protection hidden="1"/>
    </xf>
    <xf numFmtId="0" fontId="17" fillId="0" borderId="0" xfId="0" applyFont="1" applyBorder="1" applyAlignment="1" applyProtection="1">
      <alignment horizontal="center" vertical="center" wrapText="1"/>
      <protection hidden="1"/>
    </xf>
    <xf numFmtId="0" fontId="13" fillId="32" borderId="0" xfId="0" applyFont="1" applyFill="1" applyAlignment="1" applyProtection="1">
      <alignment vertical="center"/>
      <protection hidden="1"/>
    </xf>
    <xf numFmtId="0" fontId="13" fillId="32" borderId="0" xfId="0" applyFont="1" applyFill="1" applyBorder="1" applyAlignment="1" applyProtection="1">
      <alignment horizontal="center" vertical="center"/>
      <protection hidden="1"/>
    </xf>
    <xf numFmtId="0" fontId="4" fillId="32" borderId="0" xfId="0" applyFont="1" applyFill="1" applyAlignment="1" applyProtection="1">
      <alignment vertical="center"/>
      <protection hidden="1"/>
    </xf>
    <xf numFmtId="0" fontId="7" fillId="32" borderId="0" xfId="0" applyFont="1" applyFill="1" applyAlignment="1" applyProtection="1">
      <alignment horizontal="center" vertical="center" wrapText="1"/>
      <protection hidden="1"/>
    </xf>
    <xf numFmtId="0" fontId="7" fillId="32" borderId="0" xfId="0" applyFont="1" applyFill="1" applyAlignment="1" applyProtection="1">
      <alignment horizontal="center" vertical="center"/>
      <protection hidden="1"/>
    </xf>
    <xf numFmtId="0" fontId="7" fillId="32" borderId="0" xfId="0" applyFont="1" applyFill="1" applyAlignment="1" applyProtection="1">
      <alignment vertical="center"/>
      <protection hidden="1"/>
    </xf>
    <xf numFmtId="0" fontId="4" fillId="32" borderId="0" xfId="0" applyFont="1" applyFill="1" applyAlignment="1" applyProtection="1">
      <alignment vertical="center"/>
      <protection hidden="1"/>
    </xf>
    <xf numFmtId="0" fontId="4" fillId="32" borderId="0" xfId="0" applyFont="1" applyFill="1" applyAlignment="1" applyProtection="1">
      <alignment vertical="center" wrapText="1"/>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hidden="1"/>
    </xf>
    <xf numFmtId="0" fontId="4" fillId="32" borderId="0" xfId="0" applyFont="1" applyFill="1" applyBorder="1" applyAlignment="1" applyProtection="1">
      <alignment horizontal="center" vertical="center"/>
      <protection hidden="1"/>
    </xf>
    <xf numFmtId="0" fontId="4" fillId="32" borderId="0"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38" fontId="19" fillId="0" borderId="0" xfId="54" applyFont="1" applyFill="1" applyBorder="1" applyAlignment="1" applyProtection="1">
      <alignment vertical="center"/>
      <protection hidden="1"/>
    </xf>
    <xf numFmtId="0" fontId="6" fillId="0" borderId="0" xfId="0" applyFont="1" applyFill="1" applyAlignment="1" applyProtection="1">
      <alignment horizontal="right" vertical="center"/>
      <protection hidden="1"/>
    </xf>
    <xf numFmtId="0" fontId="13" fillId="0" borderId="0" xfId="0" applyFont="1" applyFill="1" applyBorder="1" applyAlignment="1" applyProtection="1">
      <alignment horizontal="center" vertical="center" wrapText="1"/>
      <protection hidden="1"/>
    </xf>
    <xf numFmtId="38" fontId="19" fillId="0" borderId="0" xfId="54" applyFont="1" applyFill="1" applyBorder="1" applyAlignment="1" applyProtection="1">
      <alignment horizontal="right" vertical="center"/>
      <protection hidden="1"/>
    </xf>
    <xf numFmtId="0" fontId="8" fillId="0" borderId="0" xfId="0" applyFont="1" applyFill="1" applyBorder="1" applyAlignment="1" applyProtection="1">
      <alignment vertical="center"/>
      <protection hidden="1"/>
    </xf>
    <xf numFmtId="0" fontId="8" fillId="32" borderId="0" xfId="0" applyFont="1" applyFill="1" applyBorder="1" applyAlignment="1" applyProtection="1">
      <alignment vertical="center"/>
      <protection hidden="1"/>
    </xf>
    <xf numFmtId="0" fontId="13" fillId="32" borderId="0" xfId="0" applyFont="1" applyFill="1" applyAlignment="1" applyProtection="1">
      <alignment horizontal="right" vertical="center"/>
      <protection hidden="1"/>
    </xf>
    <xf numFmtId="38" fontId="4" fillId="0" borderId="0" xfId="64" applyFont="1" applyAlignment="1" applyProtection="1">
      <alignment vertical="center"/>
      <protection hidden="1"/>
    </xf>
    <xf numFmtId="0" fontId="7" fillId="32" borderId="0" xfId="0" applyFont="1" applyFill="1" applyAlignment="1" applyProtection="1">
      <alignment horizontal="center"/>
      <protection hidden="1"/>
    </xf>
    <xf numFmtId="0" fontId="22" fillId="32" borderId="0" xfId="0" applyFont="1" applyFill="1" applyAlignment="1" applyProtection="1">
      <alignment vertical="center"/>
      <protection hidden="1"/>
    </xf>
    <xf numFmtId="0" fontId="9" fillId="32" borderId="0" xfId="0" applyFont="1" applyFill="1" applyAlignment="1" applyProtection="1">
      <alignment vertical="center"/>
      <protection hidden="1"/>
    </xf>
    <xf numFmtId="0" fontId="4" fillId="32" borderId="0" xfId="0" applyFont="1" applyFill="1" applyAlignment="1" applyProtection="1">
      <alignment vertical="center"/>
      <protection locked="0"/>
    </xf>
    <xf numFmtId="0" fontId="4" fillId="32" borderId="0" xfId="0" applyFont="1" applyFill="1" applyBorder="1" applyAlignment="1" applyProtection="1">
      <alignment horizontal="left" vertical="center"/>
      <protection hidden="1"/>
    </xf>
    <xf numFmtId="3" fontId="4" fillId="32" borderId="0" xfId="0" applyNumberFormat="1" applyFont="1" applyFill="1" applyBorder="1" applyAlignment="1" applyProtection="1">
      <alignment vertical="center" shrinkToFit="1"/>
      <protection hidden="1"/>
    </xf>
    <xf numFmtId="0" fontId="8" fillId="32" borderId="0" xfId="0" applyFont="1" applyFill="1" applyBorder="1" applyAlignment="1" applyProtection="1">
      <alignment horizontal="left" vertical="center"/>
      <protection hidden="1"/>
    </xf>
    <xf numFmtId="0" fontId="4" fillId="32" borderId="0" xfId="0" applyFont="1" applyFill="1" applyBorder="1" applyAlignment="1" applyProtection="1">
      <alignment horizontal="center" vertical="center"/>
      <protection hidden="1"/>
    </xf>
    <xf numFmtId="0" fontId="4" fillId="32" borderId="0" xfId="0" applyFont="1" applyFill="1" applyAlignment="1" applyProtection="1">
      <alignment vertical="center"/>
      <protection hidden="1"/>
    </xf>
    <xf numFmtId="38" fontId="4" fillId="32" borderId="0" xfId="56" applyFont="1" applyFill="1" applyBorder="1" applyAlignment="1" applyProtection="1">
      <alignment vertical="center"/>
      <protection hidden="1"/>
    </xf>
    <xf numFmtId="0" fontId="8" fillId="32" borderId="0" xfId="0" applyFont="1" applyFill="1" applyBorder="1" applyAlignment="1" applyProtection="1">
      <alignment horizontal="right" vertical="center"/>
      <protection hidden="1"/>
    </xf>
    <xf numFmtId="0" fontId="15" fillId="32" borderId="0" xfId="0" applyFont="1" applyFill="1" applyAlignment="1" applyProtection="1">
      <alignment/>
      <protection hidden="1"/>
    </xf>
    <xf numFmtId="3" fontId="13" fillId="0" borderId="0" xfId="0" applyNumberFormat="1" applyFont="1" applyFill="1" applyBorder="1" applyAlignment="1" applyProtection="1">
      <alignment horizontal="right" vertical="center"/>
      <protection hidden="1"/>
    </xf>
    <xf numFmtId="38" fontId="4" fillId="33" borderId="10" xfId="64" applyFont="1" applyFill="1" applyBorder="1" applyAlignment="1" applyProtection="1">
      <alignment vertical="center"/>
      <protection hidden="1"/>
    </xf>
    <xf numFmtId="38" fontId="4" fillId="33" borderId="11" xfId="64" applyFont="1" applyFill="1" applyBorder="1" applyAlignment="1" applyProtection="1">
      <alignment vertical="center"/>
      <protection hidden="1"/>
    </xf>
    <xf numFmtId="38" fontId="8" fillId="0" borderId="0" xfId="64" applyFont="1" applyFill="1" applyBorder="1" applyAlignment="1" applyProtection="1">
      <alignment vertical="center"/>
      <protection hidden="1"/>
    </xf>
    <xf numFmtId="38" fontId="4" fillId="0" borderId="0" xfId="64" applyFont="1" applyFill="1" applyBorder="1" applyAlignment="1" applyProtection="1">
      <alignment vertical="center"/>
      <protection hidden="1"/>
    </xf>
    <xf numFmtId="38" fontId="4" fillId="34" borderId="10" xfId="64" applyFont="1" applyFill="1" applyBorder="1" applyAlignment="1" applyProtection="1">
      <alignment vertical="center"/>
      <protection hidden="1"/>
    </xf>
    <xf numFmtId="38" fontId="4" fillId="34" borderId="11" xfId="64"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38" fontId="4" fillId="13" borderId="10" xfId="64" applyFont="1" applyFill="1" applyBorder="1" applyAlignment="1" applyProtection="1">
      <alignment vertical="center"/>
      <protection hidden="1"/>
    </xf>
    <xf numFmtId="38" fontId="4" fillId="13" borderId="11" xfId="64" applyFont="1" applyFill="1" applyBorder="1" applyAlignment="1" applyProtection="1">
      <alignment vertical="center"/>
      <protection hidden="1"/>
    </xf>
    <xf numFmtId="0" fontId="12" fillId="0" borderId="0" xfId="0" applyFont="1" applyAlignment="1" applyProtection="1">
      <alignment vertical="center"/>
      <protection hidden="1"/>
    </xf>
    <xf numFmtId="0" fontId="12" fillId="32" borderId="0" xfId="0" applyFont="1" applyFill="1" applyAlignment="1" applyProtection="1">
      <alignment vertical="center"/>
      <protection hidden="1"/>
    </xf>
    <xf numFmtId="0" fontId="12" fillId="32" borderId="0" xfId="0" applyFont="1" applyFill="1" applyAlignment="1" applyProtection="1">
      <alignment vertical="center"/>
      <protection hidden="1"/>
    </xf>
    <xf numFmtId="0" fontId="7" fillId="0" borderId="0" xfId="0" applyFont="1" applyFill="1" applyBorder="1" applyAlignment="1" applyProtection="1">
      <alignment horizontal="center" vertical="center"/>
      <protection hidden="1"/>
    </xf>
    <xf numFmtId="0" fontId="8" fillId="0" borderId="0" xfId="0" applyFont="1" applyFill="1" applyAlignment="1" applyProtection="1">
      <alignment horizontal="right" vertical="center"/>
      <protection hidden="1"/>
    </xf>
    <xf numFmtId="0" fontId="21" fillId="32" borderId="0" xfId="0" applyFont="1" applyFill="1" applyAlignment="1" applyProtection="1">
      <alignment vertical="center"/>
      <protection hidden="1"/>
    </xf>
    <xf numFmtId="38" fontId="13" fillId="32" borderId="0" xfId="60" applyFont="1" applyFill="1" applyBorder="1" applyAlignment="1" applyProtection="1">
      <alignment horizontal="right" vertical="center"/>
      <protection hidden="1"/>
    </xf>
    <xf numFmtId="0" fontId="12" fillId="0" borderId="0" xfId="0" applyFont="1" applyFill="1" applyBorder="1" applyAlignment="1" applyProtection="1">
      <alignment horizontal="center" vertical="center"/>
      <protection hidden="1"/>
    </xf>
    <xf numFmtId="38" fontId="20" fillId="0" borderId="0" xfId="60" applyFont="1" applyFill="1" applyBorder="1" applyAlignment="1" applyProtection="1">
      <alignment horizontal="center" vertical="center" shrinkToFit="1"/>
      <protection hidden="1"/>
    </xf>
    <xf numFmtId="38" fontId="4" fillId="0" borderId="0" xfId="64"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13" fillId="0" borderId="0" xfId="0" applyFont="1" applyFill="1" applyBorder="1" applyAlignment="1" applyProtection="1">
      <alignment horizontal="right" vertical="center" wrapText="1"/>
      <protection hidden="1"/>
    </xf>
    <xf numFmtId="0" fontId="90" fillId="0" borderId="0" xfId="0" applyFont="1" applyFill="1" applyBorder="1" applyAlignment="1" applyProtection="1">
      <alignment horizontal="left" vertical="center"/>
      <protection hidden="1"/>
    </xf>
    <xf numFmtId="0" fontId="12" fillId="0" borderId="0" xfId="0" applyFont="1" applyFill="1" applyAlignment="1" applyProtection="1">
      <alignment horizontal="right" vertical="center"/>
      <protection hidden="1"/>
    </xf>
    <xf numFmtId="0" fontId="91" fillId="0" borderId="0" xfId="0" applyFont="1" applyFill="1" applyBorder="1" applyAlignment="1" applyProtection="1">
      <alignment horizontal="left" vertical="center"/>
      <protection hidden="1"/>
    </xf>
    <xf numFmtId="0" fontId="8" fillId="0" borderId="0" xfId="0" applyFont="1" applyBorder="1" applyAlignment="1" applyProtection="1">
      <alignment horizontal="center" vertical="center"/>
      <protection hidden="1"/>
    </xf>
    <xf numFmtId="0" fontId="8" fillId="0" borderId="12" xfId="0" applyFont="1" applyBorder="1" applyAlignment="1" applyProtection="1">
      <alignment horizontal="center" vertical="center"/>
      <protection hidden="1"/>
    </xf>
    <xf numFmtId="38" fontId="4" fillId="32" borderId="0" xfId="61" applyFont="1" applyFill="1" applyAlignment="1" applyProtection="1">
      <alignment vertical="center"/>
      <protection hidden="1"/>
    </xf>
    <xf numFmtId="0" fontId="27" fillId="32" borderId="0" xfId="0" applyFont="1" applyFill="1" applyAlignment="1" applyProtection="1">
      <alignment vertical="center"/>
      <protection hidden="1"/>
    </xf>
    <xf numFmtId="0" fontId="28" fillId="32" borderId="0" xfId="0" applyFont="1" applyFill="1" applyBorder="1" applyAlignment="1" applyProtection="1">
      <alignment vertical="center"/>
      <protection hidden="1"/>
    </xf>
    <xf numFmtId="0" fontId="28" fillId="32" borderId="0" xfId="0" applyFont="1" applyFill="1" applyBorder="1" applyAlignment="1" applyProtection="1">
      <alignment horizontal="center" vertical="center"/>
      <protection hidden="1"/>
    </xf>
    <xf numFmtId="38" fontId="28" fillId="32" borderId="0" xfId="56" applyFont="1" applyFill="1" applyBorder="1" applyAlignment="1" applyProtection="1">
      <alignment vertical="center"/>
      <protection hidden="1"/>
    </xf>
    <xf numFmtId="0" fontId="28" fillId="32" borderId="0" xfId="0" applyFont="1" applyFill="1" applyBorder="1" applyAlignment="1" applyProtection="1">
      <alignment horizontal="right" vertical="center"/>
      <protection hidden="1"/>
    </xf>
    <xf numFmtId="0" fontId="28" fillId="32" borderId="0" xfId="0" applyFont="1" applyFill="1" applyAlignment="1" applyProtection="1">
      <alignment vertical="center"/>
      <protection hidden="1"/>
    </xf>
    <xf numFmtId="0" fontId="29" fillId="32" borderId="0" xfId="0" applyFont="1" applyFill="1" applyAlignment="1" applyProtection="1">
      <alignment vertical="center"/>
      <protection hidden="1"/>
    </xf>
    <xf numFmtId="0" fontId="16" fillId="32" borderId="0" xfId="0" applyFont="1" applyFill="1" applyAlignment="1" applyProtection="1">
      <alignment horizontal="distributed" vertical="center"/>
      <protection hidden="1"/>
    </xf>
    <xf numFmtId="0" fontId="28" fillId="32" borderId="0" xfId="0" applyFont="1" applyFill="1" applyAlignment="1" applyProtection="1">
      <alignment horizontal="center" vertical="center"/>
      <protection hidden="1"/>
    </xf>
    <xf numFmtId="0" fontId="31" fillId="32" borderId="0" xfId="0" applyFont="1" applyFill="1" applyBorder="1" applyAlignment="1" applyProtection="1">
      <alignment vertical="center"/>
      <protection hidden="1"/>
    </xf>
    <xf numFmtId="0" fontId="27" fillId="32" borderId="0" xfId="0" applyFont="1" applyFill="1" applyAlignment="1" applyProtection="1">
      <alignment horizontal="center" vertical="center"/>
      <protection hidden="1"/>
    </xf>
    <xf numFmtId="0" fontId="32" fillId="32" borderId="0" xfId="0" applyFont="1" applyFill="1" applyBorder="1" applyAlignment="1" applyProtection="1">
      <alignment vertical="center"/>
      <protection hidden="1"/>
    </xf>
    <xf numFmtId="0" fontId="33" fillId="32" borderId="0" xfId="0" applyFont="1" applyFill="1" applyBorder="1" applyAlignment="1" applyProtection="1">
      <alignment vertical="center"/>
      <protection hidden="1"/>
    </xf>
    <xf numFmtId="0" fontId="33" fillId="32" borderId="0" xfId="0" applyFont="1" applyFill="1" applyBorder="1" applyAlignment="1" applyProtection="1">
      <alignment horizontal="right" vertical="center"/>
      <protection hidden="1"/>
    </xf>
    <xf numFmtId="0" fontId="28" fillId="32" borderId="0" xfId="0" applyFont="1" applyFill="1" applyAlignment="1" applyProtection="1">
      <alignment horizontal="right" vertical="center"/>
      <protection hidden="1"/>
    </xf>
    <xf numFmtId="0" fontId="33" fillId="32" borderId="0" xfId="0" applyFont="1" applyFill="1" applyBorder="1" applyAlignment="1" applyProtection="1">
      <alignment horizontal="center" vertical="center"/>
      <protection hidden="1"/>
    </xf>
    <xf numFmtId="0" fontId="28" fillId="32" borderId="0" xfId="0" applyFont="1" applyFill="1" applyBorder="1" applyAlignment="1" applyProtection="1">
      <alignment horizontal="left" vertical="center" wrapText="1"/>
      <protection hidden="1"/>
    </xf>
    <xf numFmtId="0" fontId="28" fillId="0" borderId="0" xfId="0" applyFont="1" applyFill="1" applyBorder="1" applyAlignment="1" applyProtection="1">
      <alignment horizontal="left" vertical="center" wrapText="1"/>
      <protection hidden="1"/>
    </xf>
    <xf numFmtId="0" fontId="27" fillId="0" borderId="0" xfId="0" applyFont="1" applyFill="1" applyAlignment="1" applyProtection="1">
      <alignment horizontal="center" vertical="center"/>
      <protection hidden="1"/>
    </xf>
    <xf numFmtId="38" fontId="27" fillId="0" borderId="0" xfId="56" applyFont="1" applyFill="1" applyAlignment="1" applyProtection="1">
      <alignment vertical="center"/>
      <protection hidden="1"/>
    </xf>
    <xf numFmtId="0" fontId="27" fillId="0" borderId="0" xfId="0" applyFont="1" applyFill="1" applyAlignment="1" applyProtection="1">
      <alignment vertical="center"/>
      <protection hidden="1"/>
    </xf>
    <xf numFmtId="0" fontId="28" fillId="0" borderId="0" xfId="0" applyFont="1" applyFill="1" applyBorder="1" applyAlignment="1" applyProtection="1">
      <alignment vertical="center" shrinkToFit="1"/>
      <protection hidden="1"/>
    </xf>
    <xf numFmtId="0" fontId="28" fillId="0" borderId="0" xfId="0" applyFont="1" applyFill="1" applyBorder="1" applyAlignment="1" applyProtection="1">
      <alignment vertical="center" wrapText="1"/>
      <protection hidden="1"/>
    </xf>
    <xf numFmtId="0" fontId="28" fillId="0" borderId="0" xfId="0" applyFont="1" applyFill="1" applyAlignment="1" applyProtection="1">
      <alignment horizontal="distributed" vertical="center"/>
      <protection hidden="1"/>
    </xf>
    <xf numFmtId="0" fontId="28" fillId="0" borderId="0" xfId="0" applyFont="1" applyFill="1" applyBorder="1" applyAlignment="1" applyProtection="1">
      <alignment horizontal="left" vertical="center"/>
      <protection hidden="1"/>
    </xf>
    <xf numFmtId="0" fontId="28" fillId="0" borderId="0" xfId="0" applyFont="1" applyFill="1" applyBorder="1" applyAlignment="1" applyProtection="1">
      <alignment horizontal="left" vertical="center" shrinkToFit="1"/>
      <protection hidden="1"/>
    </xf>
    <xf numFmtId="0" fontId="28" fillId="0" borderId="0" xfId="0" applyFont="1" applyFill="1" applyBorder="1" applyAlignment="1" applyProtection="1">
      <alignment vertical="center"/>
      <protection hidden="1"/>
    </xf>
    <xf numFmtId="0" fontId="28" fillId="0" borderId="0" xfId="0" applyFont="1" applyFill="1" applyAlignment="1" applyProtection="1">
      <alignment vertical="center"/>
      <protection hidden="1"/>
    </xf>
    <xf numFmtId="0" fontId="27" fillId="35" borderId="0" xfId="0" applyFont="1" applyFill="1" applyAlignment="1" applyProtection="1">
      <alignment vertical="center"/>
      <protection hidden="1"/>
    </xf>
    <xf numFmtId="0" fontId="27" fillId="0" borderId="0" xfId="0" applyFont="1" applyFill="1" applyAlignment="1" applyProtection="1">
      <alignment horizontal="left" vertical="center"/>
      <protection hidden="1"/>
    </xf>
    <xf numFmtId="0" fontId="28" fillId="0" borderId="0" xfId="0" applyFont="1" applyFill="1" applyBorder="1" applyAlignment="1" applyProtection="1">
      <alignment vertical="top" wrapText="1"/>
      <protection hidden="1"/>
    </xf>
    <xf numFmtId="0" fontId="28" fillId="0" borderId="0" xfId="0" applyFont="1" applyFill="1" applyBorder="1" applyAlignment="1" applyProtection="1">
      <alignment horizontal="center" vertical="center"/>
      <protection hidden="1"/>
    </xf>
    <xf numFmtId="0" fontId="28" fillId="0" borderId="0" xfId="0" applyFont="1" applyFill="1" applyBorder="1" applyAlignment="1" applyProtection="1">
      <alignment horizontal="center" vertical="center" wrapText="1"/>
      <protection hidden="1"/>
    </xf>
    <xf numFmtId="0" fontId="28" fillId="32" borderId="0" xfId="0" applyFont="1" applyFill="1" applyBorder="1" applyAlignment="1" applyProtection="1">
      <alignment horizontal="left" vertical="center"/>
      <protection hidden="1"/>
    </xf>
    <xf numFmtId="38" fontId="27" fillId="32" borderId="0" xfId="56" applyFont="1" applyFill="1" applyAlignment="1" applyProtection="1">
      <alignment vertical="center"/>
      <protection hidden="1"/>
    </xf>
    <xf numFmtId="0" fontId="28" fillId="32" borderId="0" xfId="0" applyFont="1" applyFill="1" applyBorder="1" applyAlignment="1" applyProtection="1">
      <alignment vertical="center" wrapText="1"/>
      <protection hidden="1"/>
    </xf>
    <xf numFmtId="0" fontId="28" fillId="32" borderId="0" xfId="0" applyFont="1" applyFill="1" applyAlignment="1" applyProtection="1">
      <alignment horizontal="distributed" vertical="center"/>
      <protection hidden="1"/>
    </xf>
    <xf numFmtId="0" fontId="27" fillId="32" borderId="0" xfId="0" applyFont="1" applyFill="1" applyBorder="1" applyAlignment="1" applyProtection="1">
      <alignment vertical="center"/>
      <protection hidden="1"/>
    </xf>
    <xf numFmtId="0" fontId="27" fillId="32" borderId="0" xfId="0" applyFont="1" applyFill="1" applyBorder="1" applyAlignment="1" applyProtection="1">
      <alignment vertical="center" textRotation="255"/>
      <protection hidden="1"/>
    </xf>
    <xf numFmtId="0" fontId="27" fillId="32" borderId="0" xfId="0" applyFont="1" applyFill="1" applyBorder="1" applyAlignment="1" applyProtection="1">
      <alignment horizontal="center" vertical="center"/>
      <protection hidden="1"/>
    </xf>
    <xf numFmtId="38" fontId="27" fillId="32" borderId="0" xfId="56" applyFont="1" applyFill="1" applyBorder="1" applyAlignment="1" applyProtection="1">
      <alignment vertical="center"/>
      <protection hidden="1"/>
    </xf>
    <xf numFmtId="0" fontId="27" fillId="0" borderId="0" xfId="0" applyFont="1" applyFill="1" applyBorder="1" applyAlignment="1" applyProtection="1">
      <alignment vertical="center"/>
      <protection hidden="1"/>
    </xf>
    <xf numFmtId="0" fontId="32" fillId="0" borderId="0" xfId="0" applyFont="1" applyFill="1" applyBorder="1" applyAlignment="1" applyProtection="1">
      <alignment horizontal="center" vertical="center" shrinkToFit="1"/>
      <protection hidden="1"/>
    </xf>
    <xf numFmtId="0" fontId="37" fillId="0" borderId="0" xfId="0" applyFont="1" applyFill="1" applyBorder="1" applyAlignment="1" applyProtection="1">
      <alignment vertical="center" wrapText="1" shrinkToFit="1"/>
      <protection hidden="1"/>
    </xf>
    <xf numFmtId="0" fontId="32" fillId="0" borderId="0" xfId="0" applyFont="1" applyFill="1" applyBorder="1" applyAlignment="1" applyProtection="1">
      <alignment vertical="center" wrapText="1" shrinkToFit="1"/>
      <protection hidden="1"/>
    </xf>
    <xf numFmtId="0" fontId="32" fillId="0" borderId="0" xfId="0" applyFont="1" applyFill="1" applyBorder="1" applyAlignment="1" applyProtection="1">
      <alignment vertical="center" shrinkToFit="1"/>
      <protection hidden="1"/>
    </xf>
    <xf numFmtId="0" fontId="32" fillId="0" borderId="0" xfId="0" applyFont="1" applyFill="1" applyBorder="1" applyAlignment="1" applyProtection="1">
      <alignment vertical="center"/>
      <protection hidden="1"/>
    </xf>
    <xf numFmtId="0" fontId="32" fillId="0"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center" vertical="center"/>
      <protection hidden="1"/>
    </xf>
    <xf numFmtId="38" fontId="28" fillId="0" borderId="0" xfId="56" applyFont="1" applyFill="1" applyBorder="1" applyAlignment="1" applyProtection="1">
      <alignment vertical="center"/>
      <protection hidden="1"/>
    </xf>
    <xf numFmtId="0" fontId="28" fillId="0" borderId="0" xfId="0" applyFont="1" applyFill="1" applyBorder="1" applyAlignment="1" applyProtection="1">
      <alignment horizontal="right" vertical="center"/>
      <protection hidden="1"/>
    </xf>
    <xf numFmtId="0" fontId="29" fillId="0" borderId="0" xfId="0" applyFont="1" applyFill="1" applyAlignment="1" applyProtection="1">
      <alignment vertical="center"/>
      <protection hidden="1"/>
    </xf>
    <xf numFmtId="0" fontId="16" fillId="0" borderId="0" xfId="0" applyFont="1" applyFill="1" applyAlignment="1" applyProtection="1">
      <alignment horizontal="distributed" vertical="center"/>
      <protection hidden="1"/>
    </xf>
    <xf numFmtId="0" fontId="32" fillId="0" borderId="13" xfId="0" applyFont="1" applyFill="1" applyBorder="1" applyAlignment="1" applyProtection="1">
      <alignment vertical="center" wrapText="1"/>
      <protection hidden="1"/>
    </xf>
    <xf numFmtId="0" fontId="32" fillId="0" borderId="14" xfId="0" applyFont="1" applyFill="1" applyBorder="1" applyAlignment="1" applyProtection="1">
      <alignment vertical="center" shrinkToFit="1"/>
      <protection hidden="1"/>
    </xf>
    <xf numFmtId="0" fontId="32" fillId="0" borderId="14" xfId="0" applyFont="1" applyFill="1" applyBorder="1" applyAlignment="1" applyProtection="1">
      <alignment horizontal="center" vertical="center"/>
      <protection hidden="1"/>
    </xf>
    <xf numFmtId="0" fontId="32" fillId="0" borderId="14" xfId="0" applyFont="1" applyFill="1" applyBorder="1" applyAlignment="1" applyProtection="1">
      <alignment vertical="center"/>
      <protection hidden="1"/>
    </xf>
    <xf numFmtId="0" fontId="32" fillId="0" borderId="15" xfId="0" applyFont="1" applyFill="1" applyBorder="1" applyAlignment="1" applyProtection="1">
      <alignment vertical="center"/>
      <protection hidden="1"/>
    </xf>
    <xf numFmtId="0" fontId="37" fillId="0" borderId="13" xfId="0" applyFont="1" applyFill="1" applyBorder="1" applyAlignment="1" applyProtection="1">
      <alignment vertical="center" wrapText="1" shrinkToFit="1"/>
      <protection hidden="1"/>
    </xf>
    <xf numFmtId="0" fontId="28" fillId="0" borderId="0" xfId="0" applyFont="1" applyFill="1" applyBorder="1" applyAlignment="1" applyProtection="1">
      <alignment vertical="center" textRotation="255" shrinkToFit="1"/>
      <protection hidden="1"/>
    </xf>
    <xf numFmtId="0" fontId="28" fillId="0" borderId="0" xfId="0" applyFont="1" applyFill="1" applyBorder="1" applyAlignment="1" applyProtection="1">
      <alignment horizontal="center" vertical="center" shrinkToFit="1"/>
      <protection hidden="1"/>
    </xf>
    <xf numFmtId="38" fontId="28" fillId="0" borderId="0" xfId="56" applyFont="1" applyFill="1" applyBorder="1" applyAlignment="1" applyProtection="1">
      <alignment vertical="center" shrinkToFit="1"/>
      <protection hidden="1"/>
    </xf>
    <xf numFmtId="0" fontId="27" fillId="0" borderId="0" xfId="0" applyFont="1" applyFill="1" applyBorder="1" applyAlignment="1" applyProtection="1">
      <alignment vertical="center" wrapText="1" shrinkToFit="1"/>
      <protection hidden="1"/>
    </xf>
    <xf numFmtId="0" fontId="34" fillId="0" borderId="0" xfId="0" applyFont="1" applyFill="1" applyBorder="1" applyAlignment="1" applyProtection="1">
      <alignment vertical="center"/>
      <protection hidden="1"/>
    </xf>
    <xf numFmtId="0" fontId="32" fillId="0" borderId="10" xfId="0" applyFont="1" applyFill="1" applyBorder="1" applyAlignment="1" applyProtection="1">
      <alignment vertical="center" shrinkToFit="1"/>
      <protection hidden="1"/>
    </xf>
    <xf numFmtId="0" fontId="32" fillId="0" borderId="11" xfId="0" applyFont="1" applyFill="1" applyBorder="1" applyAlignment="1" applyProtection="1">
      <alignment vertical="center" shrinkToFit="1"/>
      <protection hidden="1"/>
    </xf>
    <xf numFmtId="0" fontId="27" fillId="0" borderId="10" xfId="0" applyFont="1" applyFill="1" applyBorder="1" applyAlignment="1" applyProtection="1">
      <alignment vertical="center"/>
      <protection hidden="1"/>
    </xf>
    <xf numFmtId="0" fontId="27" fillId="0" borderId="16" xfId="0" applyFont="1" applyFill="1" applyBorder="1" applyAlignment="1" applyProtection="1">
      <alignment vertical="center"/>
      <protection hidden="1"/>
    </xf>
    <xf numFmtId="0" fontId="27" fillId="0" borderId="11" xfId="0" applyFont="1" applyFill="1" applyBorder="1" applyAlignment="1" applyProtection="1">
      <alignment vertical="center"/>
      <protection hidden="1"/>
    </xf>
    <xf numFmtId="0" fontId="27" fillId="35" borderId="0" xfId="0" applyFont="1" applyFill="1" applyBorder="1" applyAlignment="1" applyProtection="1">
      <alignment vertical="center"/>
      <protection hidden="1"/>
    </xf>
    <xf numFmtId="0" fontId="32" fillId="35" borderId="0" xfId="0" applyFont="1" applyFill="1" applyBorder="1" applyAlignment="1" applyProtection="1">
      <alignment horizontal="center" vertical="center" wrapText="1" shrinkToFit="1"/>
      <protection hidden="1"/>
    </xf>
    <xf numFmtId="0" fontId="32" fillId="35" borderId="0" xfId="0" applyFont="1" applyFill="1" applyBorder="1" applyAlignment="1" applyProtection="1">
      <alignment horizontal="center" vertical="center" shrinkToFit="1"/>
      <protection hidden="1"/>
    </xf>
    <xf numFmtId="0" fontId="28" fillId="35" borderId="0" xfId="0" applyFont="1" applyFill="1" applyBorder="1" applyAlignment="1" applyProtection="1">
      <alignment horizontal="center" vertical="center" shrinkToFit="1"/>
      <protection hidden="1"/>
    </xf>
    <xf numFmtId="0" fontId="28" fillId="35" borderId="0" xfId="0" applyFont="1" applyFill="1" applyBorder="1" applyAlignment="1" applyProtection="1">
      <alignment vertical="center" shrinkToFit="1"/>
      <protection hidden="1"/>
    </xf>
    <xf numFmtId="0" fontId="28" fillId="0" borderId="17" xfId="0" applyFont="1" applyFill="1" applyBorder="1" applyAlignment="1" applyProtection="1">
      <alignment vertical="center" shrinkToFit="1"/>
      <protection hidden="1"/>
    </xf>
    <xf numFmtId="0" fontId="28" fillId="0" borderId="18" xfId="0" applyFont="1" applyFill="1" applyBorder="1" applyAlignment="1" applyProtection="1">
      <alignment vertical="center" shrinkToFit="1"/>
      <protection hidden="1"/>
    </xf>
    <xf numFmtId="0" fontId="32" fillId="0" borderId="13" xfId="0" applyFont="1" applyFill="1" applyBorder="1" applyAlignment="1" applyProtection="1">
      <alignment vertical="center" shrinkToFit="1"/>
      <protection hidden="1"/>
    </xf>
    <xf numFmtId="49" fontId="32" fillId="0" borderId="14" xfId="0" applyNumberFormat="1" applyFont="1" applyFill="1" applyBorder="1" applyAlignment="1" applyProtection="1">
      <alignment vertical="center" shrinkToFit="1"/>
      <protection hidden="1"/>
    </xf>
    <xf numFmtId="49" fontId="32" fillId="0" borderId="14" xfId="0" applyNumberFormat="1" applyFont="1" applyFill="1" applyBorder="1" applyAlignment="1" applyProtection="1">
      <alignment horizontal="center" vertical="center"/>
      <protection hidden="1"/>
    </xf>
    <xf numFmtId="49" fontId="32" fillId="0" borderId="14" xfId="0" applyNumberFormat="1" applyFont="1" applyFill="1" applyBorder="1" applyAlignment="1" applyProtection="1">
      <alignment vertical="center"/>
      <protection hidden="1"/>
    </xf>
    <xf numFmtId="49" fontId="32" fillId="0" borderId="15" xfId="0" applyNumberFormat="1" applyFont="1" applyFill="1" applyBorder="1" applyAlignment="1" applyProtection="1">
      <alignment vertical="center"/>
      <protection hidden="1"/>
    </xf>
    <xf numFmtId="49" fontId="28" fillId="0" borderId="17" xfId="0" applyNumberFormat="1" applyFont="1" applyFill="1" applyBorder="1" applyAlignment="1" applyProtection="1">
      <alignment vertical="center" shrinkToFit="1"/>
      <protection hidden="1"/>
    </xf>
    <xf numFmtId="49" fontId="28" fillId="0" borderId="18" xfId="0" applyNumberFormat="1" applyFont="1" applyFill="1" applyBorder="1" applyAlignment="1" applyProtection="1">
      <alignment vertical="center" shrinkToFit="1"/>
      <protection hidden="1"/>
    </xf>
    <xf numFmtId="0" fontId="33" fillId="0" borderId="0" xfId="0" applyFont="1" applyFill="1" applyBorder="1" applyAlignment="1" applyProtection="1">
      <alignment horizontal="center" vertical="center"/>
      <protection hidden="1"/>
    </xf>
    <xf numFmtId="0" fontId="37" fillId="0" borderId="0" xfId="0" applyFont="1" applyFill="1" applyAlignment="1" applyProtection="1">
      <alignment vertical="center" wrapText="1"/>
      <protection hidden="1"/>
    </xf>
    <xf numFmtId="0" fontId="38" fillId="0" borderId="0" xfId="0" applyFont="1" applyAlignment="1">
      <alignment horizontal="center" vertical="center"/>
    </xf>
    <xf numFmtId="0" fontId="39" fillId="0" borderId="0" xfId="0" applyFont="1" applyAlignment="1">
      <alignment horizontal="center" vertical="center"/>
    </xf>
    <xf numFmtId="0" fontId="16" fillId="0" borderId="0" xfId="0" applyFont="1" applyAlignment="1">
      <alignment horizontal="justify" vertical="center"/>
    </xf>
    <xf numFmtId="0" fontId="16" fillId="0" borderId="0" xfId="0" applyFont="1" applyFill="1" applyAlignment="1" applyProtection="1">
      <alignment vertical="center"/>
      <protection hidden="1"/>
    </xf>
    <xf numFmtId="0" fontId="16" fillId="0" borderId="0" xfId="0" applyFont="1" applyFill="1" applyAlignment="1" applyProtection="1">
      <alignment horizontal="center" vertical="center"/>
      <protection hidden="1"/>
    </xf>
    <xf numFmtId="38" fontId="16" fillId="0" borderId="0" xfId="56" applyFont="1" applyFill="1" applyAlignment="1" applyProtection="1">
      <alignment vertical="center"/>
      <protection hidden="1"/>
    </xf>
    <xf numFmtId="0" fontId="16" fillId="0" borderId="0" xfId="0" applyFont="1" applyAlignment="1">
      <alignment horizontal="left" vertical="center"/>
    </xf>
    <xf numFmtId="0" fontId="16" fillId="0" borderId="0" xfId="0" applyFont="1" applyAlignment="1">
      <alignment horizontal="center" vertical="center"/>
    </xf>
    <xf numFmtId="0" fontId="34" fillId="0" borderId="0" xfId="0" applyFont="1" applyBorder="1" applyAlignment="1" applyProtection="1">
      <alignment horizontal="left" vertical="center" wrapText="1"/>
      <protection hidden="1"/>
    </xf>
    <xf numFmtId="0" fontId="17" fillId="32" borderId="0" xfId="0" applyFont="1" applyFill="1" applyBorder="1" applyAlignment="1" applyProtection="1">
      <alignment vertical="center"/>
      <protection hidden="1"/>
    </xf>
    <xf numFmtId="0" fontId="17" fillId="0" borderId="0" xfId="0" applyFont="1" applyBorder="1" applyAlignment="1" applyProtection="1">
      <alignment vertical="center"/>
      <protection hidden="1"/>
    </xf>
    <xf numFmtId="0" fontId="17" fillId="0" borderId="0" xfId="0" applyFont="1" applyBorder="1" applyAlignment="1" applyProtection="1">
      <alignment vertical="center" wrapText="1"/>
      <protection hidden="1"/>
    </xf>
    <xf numFmtId="0" fontId="17" fillId="0" borderId="0" xfId="0" applyFont="1" applyBorder="1" applyAlignment="1" applyProtection="1">
      <alignment horizontal="left" vertical="center" wrapText="1"/>
      <protection hidden="1"/>
    </xf>
    <xf numFmtId="0" fontId="17" fillId="0" borderId="0" xfId="0" applyFont="1" applyBorder="1" applyAlignment="1" applyProtection="1">
      <alignment vertical="center"/>
      <protection locked="0"/>
    </xf>
    <xf numFmtId="0" fontId="17" fillId="0" borderId="0" xfId="0" applyFont="1" applyBorder="1" applyAlignment="1" applyProtection="1">
      <alignment vertical="center" shrinkToFit="1"/>
      <protection hidden="1"/>
    </xf>
    <xf numFmtId="0" fontId="16" fillId="0" borderId="0" xfId="0" applyFont="1" applyAlignment="1">
      <alignment vertical="center" wrapText="1"/>
    </xf>
    <xf numFmtId="0" fontId="17" fillId="0" borderId="0" xfId="0" applyFont="1" applyFill="1" applyBorder="1" applyAlignment="1" applyProtection="1">
      <alignment vertical="center" wrapText="1"/>
      <protection hidden="1"/>
    </xf>
    <xf numFmtId="0" fontId="12" fillId="34" borderId="19" xfId="0" applyFont="1" applyFill="1" applyBorder="1" applyAlignment="1" applyProtection="1">
      <alignment horizontal="center" vertical="center"/>
      <protection hidden="1"/>
    </xf>
    <xf numFmtId="0" fontId="17" fillId="0" borderId="0" xfId="0" applyFont="1" applyFill="1" applyBorder="1" applyAlignment="1" applyProtection="1">
      <alignment vertical="center"/>
      <protection hidden="1"/>
    </xf>
    <xf numFmtId="0" fontId="92" fillId="0" borderId="0" xfId="0" applyFont="1" applyFill="1" applyBorder="1" applyAlignment="1" applyProtection="1">
      <alignment vertical="center"/>
      <protection hidden="1"/>
    </xf>
    <xf numFmtId="0" fontId="32" fillId="0" borderId="0" xfId="0" applyFont="1" applyFill="1" applyBorder="1" applyAlignment="1" applyProtection="1">
      <alignment vertical="center" textRotation="255" shrinkToFit="1"/>
      <protection hidden="1"/>
    </xf>
    <xf numFmtId="49" fontId="32" fillId="0" borderId="0" xfId="0" applyNumberFormat="1" applyFont="1" applyFill="1" applyBorder="1" applyAlignment="1" applyProtection="1">
      <alignment vertical="center" shrinkToFit="1"/>
      <protection hidden="1"/>
    </xf>
    <xf numFmtId="49" fontId="32" fillId="0" borderId="0" xfId="0" applyNumberFormat="1" applyFont="1" applyFill="1" applyBorder="1" applyAlignment="1" applyProtection="1">
      <alignment vertical="center"/>
      <protection hidden="1"/>
    </xf>
    <xf numFmtId="0" fontId="17" fillId="0" borderId="0" xfId="0" applyFont="1" applyFill="1" applyBorder="1" applyAlignment="1" applyProtection="1">
      <alignment vertical="center"/>
      <protection hidden="1"/>
    </xf>
    <xf numFmtId="0" fontId="5" fillId="0" borderId="0" xfId="0" applyFont="1" applyFill="1" applyBorder="1" applyAlignment="1" applyProtection="1">
      <alignment vertical="center" wrapText="1"/>
      <protection hidden="1"/>
    </xf>
    <xf numFmtId="49" fontId="28" fillId="32" borderId="0" xfId="0" applyNumberFormat="1" applyFont="1" applyFill="1" applyAlignment="1" applyProtection="1">
      <alignment horizontal="left" vertical="center"/>
      <protection hidden="1"/>
    </xf>
    <xf numFmtId="0" fontId="36" fillId="0" borderId="0" xfId="0" applyFont="1" applyFill="1" applyBorder="1" applyAlignment="1" applyProtection="1">
      <alignment vertical="center" shrinkToFit="1"/>
      <protection hidden="1"/>
    </xf>
    <xf numFmtId="38" fontId="36" fillId="0" borderId="0" xfId="56" applyFont="1" applyFill="1" applyBorder="1" applyAlignment="1" applyProtection="1">
      <alignment vertical="center" shrinkToFit="1"/>
      <protection hidden="1"/>
    </xf>
    <xf numFmtId="0" fontId="27" fillId="0" borderId="0" xfId="0" applyFont="1" applyFill="1" applyAlignment="1" applyProtection="1">
      <alignment horizontal="right" vertical="center"/>
      <protection hidden="1"/>
    </xf>
    <xf numFmtId="0" fontId="17" fillId="0"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0" borderId="0" xfId="0" applyFont="1" applyFill="1" applyAlignment="1" applyProtection="1">
      <alignment vertical="center"/>
      <protection locked="0"/>
    </xf>
    <xf numFmtId="0" fontId="9" fillId="0" borderId="0" xfId="0" applyFont="1" applyFill="1" applyAlignment="1" applyProtection="1">
      <alignment horizontal="right" vertical="center"/>
      <protection hidden="1"/>
    </xf>
    <xf numFmtId="0" fontId="8" fillId="0" borderId="14" xfId="0" applyFont="1" applyBorder="1" applyAlignment="1" applyProtection="1">
      <alignment vertical="center"/>
      <protection hidden="1"/>
    </xf>
    <xf numFmtId="38" fontId="26" fillId="0" borderId="0" xfId="54" applyFont="1" applyFill="1" applyBorder="1" applyAlignment="1" applyProtection="1">
      <alignment vertical="center"/>
      <protection hidden="1"/>
    </xf>
    <xf numFmtId="0" fontId="9" fillId="0" borderId="0" xfId="0" applyFont="1" applyFill="1" applyBorder="1" applyAlignment="1" applyProtection="1">
      <alignment horizontal="left" vertical="center" wrapText="1"/>
      <protection hidden="1"/>
    </xf>
    <xf numFmtId="0" fontId="21" fillId="0" borderId="0" xfId="0" applyFont="1" applyFill="1" applyBorder="1" applyAlignment="1" applyProtection="1">
      <alignment horizontal="center" vertical="center"/>
      <protection hidden="1"/>
    </xf>
    <xf numFmtId="0" fontId="20" fillId="32" borderId="0" xfId="0" applyFont="1" applyFill="1" applyBorder="1" applyAlignment="1" applyProtection="1">
      <alignment vertical="center"/>
      <protection hidden="1"/>
    </xf>
    <xf numFmtId="49" fontId="28" fillId="35" borderId="0" xfId="0" applyNumberFormat="1" applyFont="1" applyFill="1" applyBorder="1" applyAlignment="1" applyProtection="1">
      <alignment horizontal="center" vertical="center" shrinkToFit="1"/>
      <protection hidden="1"/>
    </xf>
    <xf numFmtId="38" fontId="19" fillId="32" borderId="0" xfId="54" applyFont="1" applyFill="1" applyBorder="1" applyAlignment="1" applyProtection="1">
      <alignment horizontal="right" vertical="center"/>
      <protection hidden="1"/>
    </xf>
    <xf numFmtId="0" fontId="13" fillId="0" borderId="0" xfId="0" applyFont="1" applyFill="1" applyBorder="1" applyAlignment="1" applyProtection="1">
      <alignment horizontal="center" vertical="center"/>
      <protection hidden="1"/>
    </xf>
    <xf numFmtId="3" fontId="4"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vertical="center"/>
      <protection hidden="1"/>
    </xf>
    <xf numFmtId="0" fontId="13" fillId="0" borderId="15" xfId="0" applyFont="1" applyFill="1" applyBorder="1" applyAlignment="1" applyProtection="1">
      <alignment horizontal="center" vertical="center"/>
      <protection hidden="1"/>
    </xf>
    <xf numFmtId="0" fontId="13" fillId="0" borderId="20" xfId="0" applyFont="1" applyFill="1" applyBorder="1" applyAlignment="1" applyProtection="1">
      <alignment horizontal="center" vertical="center"/>
      <protection hidden="1"/>
    </xf>
    <xf numFmtId="0" fontId="13" fillId="0" borderId="21" xfId="0" applyFont="1" applyFill="1" applyBorder="1" applyAlignment="1" applyProtection="1">
      <alignment horizontal="center" vertical="center"/>
      <protection hidden="1"/>
    </xf>
    <xf numFmtId="0" fontId="13" fillId="0" borderId="22" xfId="0" applyFont="1" applyFill="1" applyBorder="1" applyAlignment="1" applyProtection="1">
      <alignment horizontal="center" vertical="center"/>
      <protection hidden="1"/>
    </xf>
    <xf numFmtId="0" fontId="13" fillId="0" borderId="23" xfId="0" applyFont="1" applyFill="1" applyBorder="1" applyAlignment="1" applyProtection="1">
      <alignment horizontal="center" vertical="center"/>
      <protection hidden="1"/>
    </xf>
    <xf numFmtId="0" fontId="13" fillId="0" borderId="24" xfId="0" applyFont="1" applyFill="1" applyBorder="1" applyAlignment="1" applyProtection="1">
      <alignment horizontal="center" vertical="center"/>
      <protection hidden="1"/>
    </xf>
    <xf numFmtId="0" fontId="13" fillId="0" borderId="25" xfId="0" applyFont="1" applyFill="1" applyBorder="1" applyAlignment="1" applyProtection="1">
      <alignment horizontal="center" vertical="center"/>
      <protection hidden="1"/>
    </xf>
    <xf numFmtId="0" fontId="13" fillId="0" borderId="26" xfId="0" applyFont="1" applyFill="1" applyBorder="1" applyAlignment="1" applyProtection="1">
      <alignment horizontal="center" vertical="center"/>
      <protection hidden="1"/>
    </xf>
    <xf numFmtId="0" fontId="13" fillId="0" borderId="27" xfId="0" applyFont="1" applyFill="1" applyBorder="1" applyAlignment="1" applyProtection="1">
      <alignment horizontal="center" vertical="center"/>
      <protection hidden="1"/>
    </xf>
    <xf numFmtId="0" fontId="13" fillId="0" borderId="28" xfId="0" applyFont="1" applyFill="1" applyBorder="1" applyAlignment="1" applyProtection="1">
      <alignment horizontal="center" vertical="center"/>
      <protection hidden="1"/>
    </xf>
    <xf numFmtId="0" fontId="13" fillId="0" borderId="29" xfId="0" applyFont="1" applyFill="1" applyBorder="1" applyAlignment="1" applyProtection="1">
      <alignment horizontal="center" vertical="center"/>
      <protection hidden="1"/>
    </xf>
    <xf numFmtId="0" fontId="13" fillId="0" borderId="30" xfId="0" applyFont="1" applyFill="1" applyBorder="1" applyAlignment="1" applyProtection="1">
      <alignment horizontal="center" vertical="center"/>
      <protection hidden="1"/>
    </xf>
    <xf numFmtId="0" fontId="12" fillId="32" borderId="0" xfId="0" applyFont="1" applyFill="1" applyBorder="1" applyAlignment="1" applyProtection="1">
      <alignment horizontal="right" vertical="center"/>
      <protection hidden="1"/>
    </xf>
    <xf numFmtId="0" fontId="27" fillId="0" borderId="0" xfId="0" applyFont="1" applyFill="1" applyBorder="1" applyAlignment="1" applyProtection="1">
      <alignment horizontal="left" vertical="center" wrapText="1"/>
      <protection hidden="1"/>
    </xf>
    <xf numFmtId="0" fontId="18" fillId="0" borderId="0" xfId="0" applyFont="1" applyFill="1" applyBorder="1" applyAlignment="1" applyProtection="1">
      <alignment horizontal="center" vertical="center"/>
      <protection hidden="1"/>
    </xf>
    <xf numFmtId="49" fontId="12" fillId="32" borderId="0" xfId="0" applyNumberFormat="1" applyFont="1" applyFill="1" applyBorder="1" applyAlignment="1" applyProtection="1">
      <alignment horizontal="center" vertical="center"/>
      <protection hidden="1"/>
    </xf>
    <xf numFmtId="0" fontId="12" fillId="32" borderId="0" xfId="0" applyFont="1" applyFill="1" applyBorder="1" applyAlignment="1" applyProtection="1">
      <alignment vertical="center"/>
      <protection hidden="1"/>
    </xf>
    <xf numFmtId="0" fontId="12" fillId="32" borderId="0" xfId="0" applyFont="1" applyFill="1" applyBorder="1" applyAlignment="1" applyProtection="1">
      <alignment horizontal="center" vertical="center"/>
      <protection hidden="1"/>
    </xf>
    <xf numFmtId="0" fontId="12" fillId="0" borderId="0" xfId="0" applyFont="1" applyFill="1" applyAlignment="1" applyProtection="1">
      <alignment vertical="center"/>
      <protection hidden="1"/>
    </xf>
    <xf numFmtId="0" fontId="12" fillId="32" borderId="0" xfId="0" applyFont="1" applyFill="1" applyBorder="1" applyAlignment="1" applyProtection="1">
      <alignment horizontal="left" vertical="center"/>
      <protection hidden="1"/>
    </xf>
    <xf numFmtId="0" fontId="12" fillId="32" borderId="0" xfId="0" applyFont="1" applyFill="1" applyBorder="1" applyAlignment="1" applyProtection="1">
      <alignment horizontal="distributed" vertical="center"/>
      <protection hidden="1"/>
    </xf>
    <xf numFmtId="49" fontId="12" fillId="32" borderId="0" xfId="0" applyNumberFormat="1" applyFont="1" applyFill="1" applyBorder="1" applyAlignment="1" applyProtection="1">
      <alignment horizontal="left" vertical="center"/>
      <protection hidden="1"/>
    </xf>
    <xf numFmtId="0" fontId="12" fillId="32" borderId="0" xfId="0" applyFont="1" applyFill="1" applyBorder="1" applyAlignment="1" applyProtection="1">
      <alignment vertical="center"/>
      <protection hidden="1"/>
    </xf>
    <xf numFmtId="0" fontId="11" fillId="0" borderId="0" xfId="132" applyFont="1" applyBorder="1" applyAlignment="1" applyProtection="1">
      <alignment vertical="center"/>
      <protection hidden="1"/>
    </xf>
    <xf numFmtId="0" fontId="12" fillId="0" borderId="0" xfId="132" applyFont="1" applyBorder="1" applyAlignment="1" applyProtection="1">
      <alignment vertical="center" wrapText="1"/>
      <protection hidden="1"/>
    </xf>
    <xf numFmtId="0" fontId="12" fillId="0" borderId="0" xfId="132" applyFont="1" applyBorder="1" applyAlignment="1" applyProtection="1">
      <alignment vertical="center" shrinkToFit="1"/>
      <protection hidden="1"/>
    </xf>
    <xf numFmtId="0" fontId="12" fillId="0" borderId="0" xfId="132" applyFont="1" applyBorder="1" applyAlignment="1" applyProtection="1">
      <alignment horizontal="center" vertical="center" shrinkToFit="1"/>
      <protection hidden="1"/>
    </xf>
    <xf numFmtId="0" fontId="12" fillId="0" borderId="0" xfId="132" applyFont="1" applyBorder="1" applyAlignment="1" applyProtection="1">
      <alignment horizontal="left" vertical="center"/>
      <protection hidden="1"/>
    </xf>
    <xf numFmtId="0" fontId="12" fillId="32" borderId="18" xfId="0" applyFont="1" applyFill="1" applyBorder="1" applyAlignment="1" applyProtection="1">
      <alignment horizontal="center" vertical="center"/>
      <protection locked="0"/>
    </xf>
    <xf numFmtId="0" fontId="12" fillId="32" borderId="31" xfId="0" applyFont="1" applyFill="1" applyBorder="1" applyAlignment="1" applyProtection="1">
      <alignment horizontal="center" vertical="center"/>
      <protection locked="0"/>
    </xf>
    <xf numFmtId="0" fontId="12" fillId="32" borderId="32" xfId="0" applyFont="1" applyFill="1" applyBorder="1" applyAlignment="1" applyProtection="1">
      <alignment horizontal="center" vertical="center"/>
      <protection locked="0"/>
    </xf>
    <xf numFmtId="0" fontId="12" fillId="32" borderId="33" xfId="0" applyFont="1" applyFill="1" applyBorder="1" applyAlignment="1" applyProtection="1">
      <alignment horizontal="center" vertical="center"/>
      <protection locked="0"/>
    </xf>
    <xf numFmtId="0" fontId="12" fillId="32" borderId="0" xfId="0" applyFont="1" applyFill="1" applyBorder="1" applyAlignment="1" applyProtection="1">
      <alignment horizontal="center" vertical="center" wrapText="1"/>
      <protection hidden="1"/>
    </xf>
    <xf numFmtId="0" fontId="12" fillId="32" borderId="18" xfId="0" applyFont="1" applyFill="1" applyBorder="1" applyAlignment="1" applyProtection="1">
      <alignment vertical="center"/>
      <protection locked="0"/>
    </xf>
    <xf numFmtId="0" fontId="8" fillId="0" borderId="0" xfId="0" applyFont="1" applyBorder="1" applyAlignment="1" applyProtection="1">
      <alignment vertical="center"/>
      <protection hidden="1"/>
    </xf>
    <xf numFmtId="0" fontId="10" fillId="32" borderId="34" xfId="0" applyFont="1" applyFill="1" applyBorder="1" applyAlignment="1" applyProtection="1">
      <alignment horizontal="center" vertical="center"/>
      <protection hidden="1"/>
    </xf>
    <xf numFmtId="38" fontId="42" fillId="32" borderId="35" xfId="54" applyFont="1" applyFill="1" applyBorder="1" applyAlignment="1" applyProtection="1">
      <alignment vertical="center"/>
      <protection hidden="1"/>
    </xf>
    <xf numFmtId="38" fontId="42" fillId="32" borderId="0" xfId="54" applyFont="1" applyFill="1" applyBorder="1" applyAlignment="1" applyProtection="1">
      <alignment vertical="center"/>
      <protection hidden="1"/>
    </xf>
    <xf numFmtId="0" fontId="4" fillId="0" borderId="36" xfId="0" applyFont="1" applyFill="1" applyBorder="1" applyAlignment="1" applyProtection="1">
      <alignment vertical="center"/>
      <protection locked="0"/>
    </xf>
    <xf numFmtId="0" fontId="4" fillId="0" borderId="36" xfId="0" applyFont="1" applyFill="1" applyBorder="1" applyAlignment="1" applyProtection="1">
      <alignment vertical="center"/>
      <protection hidden="1"/>
    </xf>
    <xf numFmtId="0" fontId="30" fillId="0" borderId="0" xfId="0" applyFont="1" applyFill="1" applyAlignment="1" applyProtection="1">
      <alignment vertical="distributed"/>
      <protection hidden="1"/>
    </xf>
    <xf numFmtId="0" fontId="32" fillId="0" borderId="16" xfId="0" applyFont="1" applyFill="1" applyBorder="1" applyAlignment="1" applyProtection="1">
      <alignment vertical="center" shrinkToFit="1"/>
      <protection hidden="1"/>
    </xf>
    <xf numFmtId="0" fontId="32" fillId="0" borderId="16" xfId="0" applyFont="1" applyFill="1" applyBorder="1" applyAlignment="1" applyProtection="1">
      <alignment vertical="center" shrinkToFit="1"/>
      <protection locked="0"/>
    </xf>
    <xf numFmtId="0" fontId="32" fillId="0" borderId="11" xfId="0" applyFont="1" applyFill="1" applyBorder="1" applyAlignment="1" applyProtection="1">
      <alignment vertical="center" shrinkToFit="1"/>
      <protection locked="0"/>
    </xf>
    <xf numFmtId="49" fontId="32" fillId="0" borderId="16" xfId="0" applyNumberFormat="1" applyFont="1" applyFill="1" applyBorder="1" applyAlignment="1" applyProtection="1">
      <alignment vertical="center" shrinkToFit="1"/>
      <protection hidden="1"/>
    </xf>
    <xf numFmtId="0" fontId="93" fillId="0" borderId="37" xfId="0" applyFont="1" applyFill="1" applyBorder="1" applyAlignment="1" applyProtection="1">
      <alignment vertical="center"/>
      <protection hidden="1"/>
    </xf>
    <xf numFmtId="0" fontId="7" fillId="32" borderId="0" xfId="0" applyFont="1" applyFill="1" applyAlignment="1" applyProtection="1">
      <alignment vertical="center"/>
      <protection hidden="1"/>
    </xf>
    <xf numFmtId="49" fontId="19" fillId="32" borderId="0" xfId="0" applyNumberFormat="1" applyFont="1" applyFill="1" applyBorder="1" applyAlignment="1" applyProtection="1">
      <alignment horizontal="center" vertical="center"/>
      <protection hidden="1"/>
    </xf>
    <xf numFmtId="0" fontId="19" fillId="32" borderId="0"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0" fontId="19" fillId="32" borderId="0" xfId="0" applyFont="1" applyFill="1" applyBorder="1" applyAlignment="1" applyProtection="1">
      <alignment horizontal="center" vertical="center"/>
      <protection hidden="1"/>
    </xf>
    <xf numFmtId="0" fontId="19" fillId="32" borderId="0" xfId="0" applyFont="1" applyFill="1" applyBorder="1" applyAlignment="1" applyProtection="1">
      <alignment horizontal="center" vertical="center"/>
      <protection locked="0"/>
    </xf>
    <xf numFmtId="0" fontId="19" fillId="32" borderId="0" xfId="0" applyFont="1" applyFill="1" applyBorder="1" applyAlignment="1" applyProtection="1">
      <alignment horizontal="distributed" vertical="center"/>
      <protection hidden="1"/>
    </xf>
    <xf numFmtId="0" fontId="18" fillId="0" borderId="0" xfId="0" applyFont="1" applyFill="1" applyBorder="1" applyAlignment="1" applyProtection="1">
      <alignment horizontal="center" vertical="center"/>
      <protection hidden="1"/>
    </xf>
    <xf numFmtId="0" fontId="19" fillId="0" borderId="0" xfId="0" applyFont="1" applyFill="1" applyAlignment="1" applyProtection="1">
      <alignment vertical="center"/>
      <protection hidden="1"/>
    </xf>
    <xf numFmtId="0" fontId="19" fillId="32" borderId="0" xfId="0" applyFont="1" applyFill="1" applyBorder="1" applyAlignment="1" applyProtection="1">
      <alignment horizontal="left" vertical="center"/>
      <protection hidden="1"/>
    </xf>
    <xf numFmtId="0" fontId="19" fillId="32" borderId="0" xfId="0" applyFont="1" applyFill="1" applyAlignment="1" applyProtection="1">
      <alignment vertical="center"/>
      <protection hidden="1"/>
    </xf>
    <xf numFmtId="0" fontId="4" fillId="0" borderId="0" xfId="0" applyFont="1" applyBorder="1" applyAlignment="1" applyProtection="1">
      <alignment vertical="center"/>
      <protection hidden="1"/>
    </xf>
    <xf numFmtId="0" fontId="3" fillId="0" borderId="0"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Alignment="1" applyProtection="1">
      <alignment vertical="center"/>
      <protection locked="0"/>
    </xf>
    <xf numFmtId="0" fontId="13" fillId="0" borderId="38" xfId="0" applyFont="1" applyFill="1" applyBorder="1" applyAlignment="1" applyProtection="1">
      <alignment horizontal="center" vertical="center"/>
      <protection hidden="1"/>
    </xf>
    <xf numFmtId="0" fontId="12" fillId="32" borderId="10" xfId="0" applyFont="1" applyFill="1" applyBorder="1" applyAlignment="1" applyProtection="1">
      <alignment horizontal="center" vertical="center"/>
      <protection locked="0"/>
    </xf>
    <xf numFmtId="0" fontId="12" fillId="32" borderId="16" xfId="0" applyFont="1" applyFill="1" applyBorder="1" applyAlignment="1" applyProtection="1">
      <alignment vertical="center"/>
      <protection hidden="1"/>
    </xf>
    <xf numFmtId="0" fontId="12" fillId="32" borderId="11" xfId="0" applyFont="1" applyFill="1" applyBorder="1" applyAlignment="1" applyProtection="1">
      <alignment vertical="center"/>
      <protection hidden="1"/>
    </xf>
    <xf numFmtId="0" fontId="12" fillId="0" borderId="39" xfId="0" applyFont="1" applyFill="1" applyBorder="1" applyAlignment="1" applyProtection="1">
      <alignment vertical="center"/>
      <protection hidden="1"/>
    </xf>
    <xf numFmtId="49" fontId="19" fillId="32" borderId="39" xfId="0" applyNumberFormat="1" applyFont="1" applyFill="1" applyBorder="1" applyAlignment="1" applyProtection="1">
      <alignment horizontal="center" vertical="center"/>
      <protection hidden="1"/>
    </xf>
    <xf numFmtId="0" fontId="19" fillId="0" borderId="39" xfId="0" applyFont="1" applyFill="1" applyBorder="1" applyAlignment="1" applyProtection="1">
      <alignment vertical="center"/>
      <protection hidden="1"/>
    </xf>
    <xf numFmtId="0" fontId="12" fillId="32" borderId="39" xfId="0" applyFont="1" applyFill="1" applyBorder="1" applyAlignment="1" applyProtection="1">
      <alignment vertical="center"/>
      <protection hidden="1"/>
    </xf>
    <xf numFmtId="0" fontId="12" fillId="32" borderId="39" xfId="0" applyFont="1" applyFill="1" applyBorder="1" applyAlignment="1" applyProtection="1">
      <alignment horizontal="center" vertical="center" wrapText="1"/>
      <protection hidden="1"/>
    </xf>
    <xf numFmtId="0" fontId="12" fillId="32" borderId="39" xfId="0" applyFont="1" applyFill="1" applyBorder="1" applyAlignment="1" applyProtection="1">
      <alignment horizontal="center" vertical="center"/>
      <protection hidden="1"/>
    </xf>
    <xf numFmtId="38" fontId="24" fillId="32" borderId="40" xfId="60" applyFont="1" applyFill="1" applyBorder="1" applyAlignment="1" applyProtection="1">
      <alignment horizontal="center" vertical="center" shrinkToFit="1"/>
      <protection locked="0"/>
    </xf>
    <xf numFmtId="38" fontId="24" fillId="32" borderId="41" xfId="60" applyFont="1" applyFill="1" applyBorder="1" applyAlignment="1" applyProtection="1">
      <alignment horizontal="center" vertical="center" shrinkToFit="1"/>
      <protection locked="0"/>
    </xf>
    <xf numFmtId="38" fontId="24" fillId="32" borderId="42" xfId="60" applyFont="1" applyFill="1" applyBorder="1" applyAlignment="1" applyProtection="1">
      <alignment horizontal="center" vertical="center" shrinkToFit="1"/>
      <protection locked="0"/>
    </xf>
    <xf numFmtId="38" fontId="13" fillId="0" borderId="38" xfId="0" applyNumberFormat="1" applyFont="1" applyFill="1" applyBorder="1" applyAlignment="1" applyProtection="1">
      <alignment vertical="center"/>
      <protection hidden="1"/>
    </xf>
    <xf numFmtId="0" fontId="4" fillId="0" borderId="10" xfId="0" applyFont="1" applyFill="1" applyBorder="1" applyAlignment="1" applyProtection="1">
      <alignment vertical="center"/>
      <protection hidden="1"/>
    </xf>
    <xf numFmtId="0" fontId="4" fillId="0" borderId="10" xfId="0" applyFont="1" applyFill="1" applyBorder="1" applyAlignment="1" applyProtection="1">
      <alignment vertical="center"/>
      <protection locked="0"/>
    </xf>
    <xf numFmtId="0" fontId="28" fillId="0" borderId="0" xfId="0" applyFont="1" applyFill="1" applyAlignment="1" applyProtection="1">
      <alignment vertical="center" shrinkToFit="1"/>
      <protection hidden="1"/>
    </xf>
    <xf numFmtId="0" fontId="13" fillId="0" borderId="43" xfId="0" applyFont="1" applyFill="1" applyBorder="1" applyAlignment="1" applyProtection="1">
      <alignment vertical="center" shrinkToFit="1"/>
      <protection locked="0"/>
    </xf>
    <xf numFmtId="0" fontId="13" fillId="0" borderId="44" xfId="0" applyFont="1" applyFill="1" applyBorder="1" applyAlignment="1" applyProtection="1">
      <alignment vertical="center" shrinkToFit="1"/>
      <protection locked="0"/>
    </xf>
    <xf numFmtId="0" fontId="13" fillId="0" borderId="45" xfId="0" applyFont="1" applyFill="1" applyBorder="1" applyAlignment="1" applyProtection="1">
      <alignment vertical="center" shrinkToFit="1"/>
      <protection locked="0"/>
    </xf>
    <xf numFmtId="0" fontId="13" fillId="0" borderId="46" xfId="0" applyFont="1" applyFill="1" applyBorder="1" applyAlignment="1" applyProtection="1">
      <alignment vertical="center" shrinkToFit="1"/>
      <protection locked="0"/>
    </xf>
    <xf numFmtId="0" fontId="13" fillId="0" borderId="47" xfId="0" applyFont="1" applyFill="1" applyBorder="1" applyAlignment="1" applyProtection="1">
      <alignment vertical="center" shrinkToFit="1"/>
      <protection locked="0"/>
    </xf>
    <xf numFmtId="0" fontId="13" fillId="0" borderId="48" xfId="0" applyFont="1" applyFill="1" applyBorder="1" applyAlignment="1" applyProtection="1">
      <alignment vertical="center" shrinkToFit="1"/>
      <protection locked="0"/>
    </xf>
    <xf numFmtId="0" fontId="13" fillId="0" borderId="49" xfId="0" applyFont="1" applyFill="1" applyBorder="1" applyAlignment="1" applyProtection="1">
      <alignment vertical="center" shrinkToFit="1"/>
      <protection hidden="1"/>
    </xf>
    <xf numFmtId="0" fontId="13" fillId="0" borderId="50" xfId="0" applyFont="1" applyFill="1" applyBorder="1" applyAlignment="1" applyProtection="1">
      <alignment vertical="center" shrinkToFit="1"/>
      <protection hidden="1"/>
    </xf>
    <xf numFmtId="0" fontId="13" fillId="0" borderId="51" xfId="0" applyFont="1" applyFill="1" applyBorder="1" applyAlignment="1" applyProtection="1">
      <alignment vertical="center" shrinkToFit="1"/>
      <protection hidden="1"/>
    </xf>
    <xf numFmtId="0" fontId="13" fillId="0" borderId="52" xfId="0" applyFont="1" applyFill="1" applyBorder="1" applyAlignment="1" applyProtection="1">
      <alignment vertical="center" shrinkToFit="1"/>
      <protection hidden="1"/>
    </xf>
    <xf numFmtId="0" fontId="13" fillId="0" borderId="53" xfId="0" applyFont="1" applyFill="1" applyBorder="1" applyAlignment="1" applyProtection="1">
      <alignment vertical="center" shrinkToFit="1"/>
      <protection hidden="1"/>
    </xf>
    <xf numFmtId="0" fontId="13" fillId="0" borderId="54" xfId="0" applyFont="1" applyFill="1" applyBorder="1" applyAlignment="1" applyProtection="1">
      <alignment vertical="center" shrinkToFit="1"/>
      <protection hidden="1"/>
    </xf>
    <xf numFmtId="0" fontId="13" fillId="0" borderId="55" xfId="0" applyFont="1" applyFill="1" applyBorder="1" applyAlignment="1" applyProtection="1">
      <alignment vertical="center" shrinkToFit="1"/>
      <protection hidden="1"/>
    </xf>
    <xf numFmtId="0" fontId="13" fillId="0" borderId="56" xfId="0" applyFont="1" applyFill="1" applyBorder="1" applyAlignment="1" applyProtection="1">
      <alignment vertical="center" shrinkToFit="1"/>
      <protection hidden="1"/>
    </xf>
    <xf numFmtId="0" fontId="4" fillId="32" borderId="0" xfId="0" applyFont="1" applyFill="1" applyAlignment="1" applyProtection="1">
      <alignment horizontal="right" vertical="center"/>
      <protection hidden="1"/>
    </xf>
    <xf numFmtId="0" fontId="8" fillId="0" borderId="0" xfId="0" applyFont="1" applyFill="1" applyBorder="1" applyAlignment="1" applyProtection="1">
      <alignment vertical="center"/>
      <protection hidden="1"/>
    </xf>
    <xf numFmtId="0" fontId="4" fillId="0" borderId="0" xfId="0" applyFont="1" applyFill="1" applyAlignment="1" applyProtection="1">
      <alignment horizontal="right" vertical="center"/>
      <protection hidden="1"/>
    </xf>
    <xf numFmtId="0" fontId="19" fillId="0" borderId="0" xfId="0" applyFont="1" applyFill="1" applyBorder="1" applyAlignment="1" applyProtection="1">
      <alignment vertical="center"/>
      <protection hidden="1"/>
    </xf>
    <xf numFmtId="0" fontId="94" fillId="32" borderId="12" xfId="0" applyFont="1" applyFill="1" applyBorder="1" applyAlignment="1" applyProtection="1">
      <alignment vertical="center"/>
      <protection hidden="1"/>
    </xf>
    <xf numFmtId="0" fontId="95" fillId="32" borderId="12" xfId="0" applyFont="1" applyFill="1" applyBorder="1" applyAlignment="1" applyProtection="1">
      <alignment vertical="center"/>
      <protection hidden="1"/>
    </xf>
    <xf numFmtId="0" fontId="32" fillId="36" borderId="10" xfId="0" applyFont="1" applyFill="1" applyBorder="1" applyAlignment="1" applyProtection="1">
      <alignment horizontal="center" vertical="center" wrapText="1" shrinkToFit="1"/>
      <protection hidden="1"/>
    </xf>
    <xf numFmtId="0" fontId="32" fillId="36" borderId="16" xfId="0" applyFont="1" applyFill="1" applyBorder="1" applyAlignment="1" applyProtection="1">
      <alignment horizontal="center" vertical="center" wrapText="1" shrinkToFit="1"/>
      <protection hidden="1"/>
    </xf>
    <xf numFmtId="0" fontId="32" fillId="36" borderId="16" xfId="0" applyFont="1" applyFill="1" applyBorder="1" applyAlignment="1" applyProtection="1">
      <alignment horizontal="center" vertical="center" shrinkToFit="1"/>
      <protection hidden="1"/>
    </xf>
    <xf numFmtId="0" fontId="32" fillId="36" borderId="11" xfId="0" applyFont="1" applyFill="1" applyBorder="1" applyAlignment="1" applyProtection="1">
      <alignment horizontal="center" vertical="center" shrinkToFit="1"/>
      <protection hidden="1"/>
    </xf>
    <xf numFmtId="0" fontId="32" fillId="0" borderId="10" xfId="0" applyFont="1" applyFill="1" applyBorder="1" applyAlignment="1" applyProtection="1">
      <alignment horizontal="center" vertical="center" shrinkToFit="1"/>
      <protection locked="0"/>
    </xf>
    <xf numFmtId="0" fontId="32" fillId="0" borderId="16" xfId="0" applyFont="1" applyFill="1" applyBorder="1" applyAlignment="1" applyProtection="1">
      <alignment horizontal="center" vertical="center" shrinkToFit="1"/>
      <protection locked="0"/>
    </xf>
    <xf numFmtId="0" fontId="32" fillId="0" borderId="16" xfId="0" applyFont="1" applyFill="1" applyBorder="1" applyAlignment="1" applyProtection="1">
      <alignment vertical="center" shrinkToFit="1"/>
      <protection hidden="1"/>
    </xf>
    <xf numFmtId="0" fontId="92" fillId="0" borderId="16" xfId="0" applyFont="1" applyFill="1" applyBorder="1" applyAlignment="1" applyProtection="1">
      <alignment vertical="center"/>
      <protection hidden="1"/>
    </xf>
    <xf numFmtId="0" fontId="92" fillId="0" borderId="57" xfId="0" applyFont="1" applyFill="1" applyBorder="1" applyAlignment="1" applyProtection="1">
      <alignment vertical="center"/>
      <protection hidden="1"/>
    </xf>
    <xf numFmtId="0" fontId="32" fillId="0" borderId="37" xfId="0" applyFont="1" applyFill="1" applyBorder="1" applyAlignment="1" applyProtection="1">
      <alignment horizontal="center" vertical="center" shrinkToFit="1"/>
      <protection locked="0"/>
    </xf>
    <xf numFmtId="0" fontId="32" fillId="0" borderId="57" xfId="0" applyFont="1" applyFill="1" applyBorder="1" applyAlignment="1" applyProtection="1">
      <alignment vertical="center" shrinkToFit="1"/>
      <protection hidden="1"/>
    </xf>
    <xf numFmtId="0" fontId="92" fillId="37" borderId="10" xfId="0" applyFont="1" applyFill="1" applyBorder="1" applyAlignment="1" applyProtection="1">
      <alignment horizontal="center" vertical="center"/>
      <protection hidden="1"/>
    </xf>
    <xf numFmtId="0" fontId="92" fillId="37" borderId="16" xfId="0" applyFont="1" applyFill="1" applyBorder="1" applyAlignment="1" applyProtection="1">
      <alignment horizontal="center" vertical="center"/>
      <protection hidden="1"/>
    </xf>
    <xf numFmtId="0" fontId="32" fillId="37" borderId="16" xfId="0" applyFont="1" applyFill="1" applyBorder="1" applyAlignment="1" applyProtection="1">
      <alignment horizontal="center" vertical="center"/>
      <protection hidden="1"/>
    </xf>
    <xf numFmtId="0" fontId="32" fillId="37" borderId="57" xfId="0" applyFont="1" applyFill="1" applyBorder="1" applyAlignment="1" applyProtection="1">
      <alignment horizontal="center" vertical="center"/>
      <protection hidden="1"/>
    </xf>
    <xf numFmtId="0" fontId="32" fillId="37" borderId="16" xfId="0" applyFont="1" applyFill="1" applyBorder="1" applyAlignment="1" applyProtection="1">
      <alignment horizontal="center" vertical="center" wrapText="1" shrinkToFit="1"/>
      <protection hidden="1"/>
    </xf>
    <xf numFmtId="0" fontId="32" fillId="37" borderId="11" xfId="0" applyFont="1" applyFill="1" applyBorder="1" applyAlignment="1" applyProtection="1">
      <alignment horizontal="center" vertical="center" wrapText="1" shrinkToFit="1"/>
      <protection hidden="1"/>
    </xf>
    <xf numFmtId="0" fontId="32" fillId="37" borderId="11" xfId="0" applyFont="1" applyFill="1" applyBorder="1" applyAlignment="1" applyProtection="1">
      <alignment horizontal="center" vertical="center"/>
      <protection hidden="1"/>
    </xf>
    <xf numFmtId="0" fontId="32" fillId="0" borderId="18" xfId="0" applyFont="1" applyFill="1" applyBorder="1" applyAlignment="1" applyProtection="1">
      <alignment vertical="center" shrinkToFit="1"/>
      <protection locked="0"/>
    </xf>
    <xf numFmtId="0" fontId="32" fillId="0" borderId="13" xfId="0" applyFont="1" applyFill="1" applyBorder="1" applyAlignment="1" applyProtection="1">
      <alignment vertical="center" shrinkToFit="1"/>
      <protection locked="0"/>
    </xf>
    <xf numFmtId="0" fontId="32" fillId="37" borderId="16" xfId="0" applyFont="1" applyFill="1" applyBorder="1" applyAlignment="1" applyProtection="1">
      <alignment vertical="center" shrinkToFit="1"/>
      <protection hidden="1"/>
    </xf>
    <xf numFmtId="0" fontId="32" fillId="37" borderId="57" xfId="0" applyFont="1" applyFill="1" applyBorder="1" applyAlignment="1" applyProtection="1">
      <alignment vertical="center" shrinkToFit="1"/>
      <protection hidden="1"/>
    </xf>
    <xf numFmtId="0" fontId="32" fillId="0" borderId="11" xfId="0" applyFont="1" applyFill="1" applyBorder="1" applyAlignment="1" applyProtection="1">
      <alignment vertical="center" shrinkToFit="1"/>
      <protection hidden="1"/>
    </xf>
    <xf numFmtId="0" fontId="32" fillId="37" borderId="37" xfId="0" applyFont="1" applyFill="1" applyBorder="1" applyAlignment="1" applyProtection="1">
      <alignment horizontal="center" vertical="center" shrinkToFit="1"/>
      <protection hidden="1"/>
    </xf>
    <xf numFmtId="0" fontId="32" fillId="37" borderId="16" xfId="0" applyFont="1" applyFill="1" applyBorder="1" applyAlignment="1" applyProtection="1">
      <alignment horizontal="center" vertical="center" shrinkToFit="1"/>
      <protection hidden="1"/>
    </xf>
    <xf numFmtId="0" fontId="32" fillId="37" borderId="11" xfId="0" applyFont="1" applyFill="1" applyBorder="1" applyAlignment="1" applyProtection="1">
      <alignment vertical="center" shrinkToFit="1"/>
      <protection hidden="1"/>
    </xf>
    <xf numFmtId="0" fontId="32" fillId="36" borderId="10" xfId="0" applyFont="1" applyFill="1" applyBorder="1" applyAlignment="1" applyProtection="1">
      <alignment horizontal="center" vertical="center" shrinkToFit="1"/>
      <protection hidden="1"/>
    </xf>
    <xf numFmtId="0" fontId="32" fillId="0" borderId="17" xfId="0" applyFont="1" applyFill="1" applyBorder="1" applyAlignment="1" applyProtection="1">
      <alignment horizontal="center" vertical="center" shrinkToFit="1"/>
      <protection hidden="1"/>
    </xf>
    <xf numFmtId="0" fontId="32" fillId="0" borderId="14" xfId="0" applyFont="1" applyFill="1" applyBorder="1" applyAlignment="1" applyProtection="1">
      <alignment horizontal="center" vertical="center" shrinkToFit="1"/>
      <protection hidden="1"/>
    </xf>
    <xf numFmtId="0" fontId="32" fillId="0" borderId="13" xfId="0" applyFont="1" applyFill="1" applyBorder="1" applyAlignment="1" applyProtection="1">
      <alignment horizontal="center" vertical="center" shrinkToFit="1"/>
      <protection locked="0"/>
    </xf>
    <xf numFmtId="0" fontId="32" fillId="0" borderId="20" xfId="0" applyFont="1" applyFill="1" applyBorder="1" applyAlignment="1" applyProtection="1">
      <alignment horizontal="center" vertical="center" shrinkToFit="1"/>
      <protection locked="0"/>
    </xf>
    <xf numFmtId="0" fontId="32" fillId="0" borderId="15" xfId="0" applyFont="1" applyFill="1" applyBorder="1" applyAlignment="1" applyProtection="1">
      <alignment horizontal="center" vertical="center"/>
      <protection hidden="1"/>
    </xf>
    <xf numFmtId="0" fontId="32" fillId="0" borderId="58" xfId="0" applyFont="1" applyFill="1" applyBorder="1" applyAlignment="1" applyProtection="1">
      <alignment horizontal="center" vertical="center"/>
      <protection hidden="1"/>
    </xf>
    <xf numFmtId="0" fontId="32" fillId="0" borderId="20" xfId="0" applyFont="1" applyFill="1" applyBorder="1" applyAlignment="1" applyProtection="1">
      <alignment horizontal="center" vertical="center"/>
      <protection hidden="1"/>
    </xf>
    <xf numFmtId="0" fontId="32" fillId="0" borderId="59" xfId="0" applyFont="1" applyFill="1" applyBorder="1" applyAlignment="1" applyProtection="1">
      <alignment horizontal="center" vertical="center"/>
      <protection hidden="1"/>
    </xf>
    <xf numFmtId="0" fontId="34" fillId="0" borderId="17" xfId="0" applyFont="1" applyFill="1" applyBorder="1" applyAlignment="1" applyProtection="1">
      <alignment vertical="center" wrapText="1" shrinkToFit="1"/>
      <protection hidden="1"/>
    </xf>
    <xf numFmtId="0" fontId="34" fillId="0" borderId="14" xfId="0" applyFont="1" applyFill="1" applyBorder="1" applyAlignment="1" applyProtection="1">
      <alignment vertical="center" wrapText="1" shrinkToFit="1"/>
      <protection hidden="1"/>
    </xf>
    <xf numFmtId="0" fontId="32" fillId="36" borderId="17" xfId="0" applyFont="1" applyFill="1" applyBorder="1" applyAlignment="1" applyProtection="1">
      <alignment horizontal="center" vertical="center" shrinkToFit="1"/>
      <protection hidden="1"/>
    </xf>
    <xf numFmtId="0" fontId="32" fillId="36" borderId="14" xfId="0" applyFont="1" applyFill="1" applyBorder="1" applyAlignment="1" applyProtection="1">
      <alignment horizontal="center" vertical="center" shrinkToFit="1"/>
      <protection hidden="1"/>
    </xf>
    <xf numFmtId="0" fontId="32" fillId="36" borderId="18" xfId="0" applyFont="1" applyFill="1" applyBorder="1" applyAlignment="1" applyProtection="1">
      <alignment horizontal="center" vertical="center" shrinkToFit="1"/>
      <protection hidden="1"/>
    </xf>
    <xf numFmtId="0" fontId="32" fillId="36" borderId="13" xfId="0" applyFont="1" applyFill="1" applyBorder="1" applyAlignment="1" applyProtection="1">
      <alignment horizontal="center" vertical="center" shrinkToFit="1"/>
      <protection hidden="1"/>
    </xf>
    <xf numFmtId="49" fontId="32" fillId="0" borderId="17" xfId="0" applyNumberFormat="1" applyFont="1" applyFill="1" applyBorder="1" applyAlignment="1" applyProtection="1">
      <alignment horizontal="center" vertical="center" wrapText="1" shrinkToFit="1"/>
      <protection locked="0"/>
    </xf>
    <xf numFmtId="49" fontId="32" fillId="0" borderId="14" xfId="0" applyNumberFormat="1" applyFont="1" applyFill="1" applyBorder="1" applyAlignment="1" applyProtection="1">
      <alignment horizontal="center" vertical="center" wrapText="1" shrinkToFit="1"/>
      <protection locked="0"/>
    </xf>
    <xf numFmtId="49" fontId="32" fillId="0" borderId="18" xfId="0" applyNumberFormat="1" applyFont="1" applyFill="1" applyBorder="1" applyAlignment="1" applyProtection="1">
      <alignment horizontal="center" vertical="center" wrapText="1" shrinkToFit="1"/>
      <protection locked="0"/>
    </xf>
    <xf numFmtId="49" fontId="32" fillId="0" borderId="13" xfId="0" applyNumberFormat="1" applyFont="1" applyFill="1" applyBorder="1" applyAlignment="1" applyProtection="1">
      <alignment horizontal="center" vertical="center" wrapText="1" shrinkToFit="1"/>
      <protection locked="0"/>
    </xf>
    <xf numFmtId="0" fontId="32" fillId="0" borderId="18" xfId="0" applyFont="1" applyFill="1" applyBorder="1" applyAlignment="1" applyProtection="1">
      <alignment horizontal="center" vertical="center" shrinkToFit="1"/>
      <protection locked="0"/>
    </xf>
    <xf numFmtId="0" fontId="28" fillId="32" borderId="0" xfId="0" applyFont="1" applyFill="1" applyAlignment="1" applyProtection="1">
      <alignment horizontal="center" vertical="center"/>
      <protection hidden="1"/>
    </xf>
    <xf numFmtId="0" fontId="16" fillId="0" borderId="0" xfId="0" applyFont="1" applyAlignment="1">
      <alignment vertical="center" wrapText="1"/>
    </xf>
    <xf numFmtId="49" fontId="32" fillId="36" borderId="10" xfId="0" applyNumberFormat="1" applyFont="1" applyFill="1" applyBorder="1" applyAlignment="1" applyProtection="1">
      <alignment horizontal="center" vertical="center" wrapText="1" shrinkToFit="1"/>
      <protection hidden="1"/>
    </xf>
    <xf numFmtId="49" fontId="32" fillId="36" borderId="16" xfId="0" applyNumberFormat="1" applyFont="1" applyFill="1" applyBorder="1" applyAlignment="1" applyProtection="1">
      <alignment horizontal="center" vertical="center" wrapText="1" shrinkToFit="1"/>
      <protection hidden="1"/>
    </xf>
    <xf numFmtId="49" fontId="32" fillId="36" borderId="16" xfId="0" applyNumberFormat="1" applyFont="1" applyFill="1" applyBorder="1" applyAlignment="1" applyProtection="1">
      <alignment horizontal="center" vertical="center" shrinkToFit="1"/>
      <protection hidden="1"/>
    </xf>
    <xf numFmtId="49" fontId="32" fillId="36" borderId="11" xfId="0" applyNumberFormat="1" applyFont="1" applyFill="1" applyBorder="1" applyAlignment="1" applyProtection="1">
      <alignment horizontal="center" vertical="center" shrinkToFit="1"/>
      <protection hidden="1"/>
    </xf>
    <xf numFmtId="49" fontId="28" fillId="0" borderId="10" xfId="0" applyNumberFormat="1" applyFont="1" applyFill="1" applyBorder="1" applyAlignment="1" applyProtection="1">
      <alignment horizontal="center" vertical="center" shrinkToFit="1"/>
      <protection hidden="1"/>
    </xf>
    <xf numFmtId="49" fontId="28" fillId="0" borderId="16" xfId="0" applyNumberFormat="1" applyFont="1" applyFill="1" applyBorder="1" applyAlignment="1" applyProtection="1">
      <alignment horizontal="center" vertical="center" shrinkToFit="1"/>
      <protection hidden="1"/>
    </xf>
    <xf numFmtId="0" fontId="37" fillId="0" borderId="0" xfId="0" applyFont="1" applyFill="1" applyAlignment="1" applyProtection="1">
      <alignment horizontal="left" vertical="center" wrapText="1"/>
      <protection hidden="1"/>
    </xf>
    <xf numFmtId="0" fontId="28" fillId="32" borderId="0" xfId="0" applyFont="1" applyFill="1" applyAlignment="1" applyProtection="1">
      <alignment horizontal="center" vertical="center"/>
      <protection locked="0"/>
    </xf>
    <xf numFmtId="0" fontId="34" fillId="0" borderId="13" xfId="0" applyFont="1" applyFill="1" applyBorder="1" applyAlignment="1" applyProtection="1">
      <alignment horizontal="center" vertical="center" wrapText="1"/>
      <protection locked="0"/>
    </xf>
    <xf numFmtId="0" fontId="17" fillId="0" borderId="0" xfId="0" applyFont="1" applyBorder="1" applyAlignment="1" applyProtection="1">
      <alignment vertical="center" wrapText="1"/>
      <protection hidden="1"/>
    </xf>
    <xf numFmtId="0" fontId="16" fillId="0" borderId="0" xfId="0" applyFont="1" applyFill="1" applyAlignment="1" applyProtection="1">
      <alignment horizontal="center" vertical="center"/>
      <protection locked="0"/>
    </xf>
    <xf numFmtId="0" fontId="16" fillId="0" borderId="0" xfId="0" applyFont="1" applyFill="1" applyAlignment="1" applyProtection="1">
      <alignment horizontal="center" vertical="center"/>
      <protection hidden="1"/>
    </xf>
    <xf numFmtId="209" fontId="17" fillId="32" borderId="36" xfId="0" applyNumberFormat="1" applyFont="1" applyFill="1" applyBorder="1" applyAlignment="1" applyProtection="1">
      <alignment horizontal="center" vertical="center"/>
      <protection locked="0"/>
    </xf>
    <xf numFmtId="0" fontId="17" fillId="32" borderId="36" xfId="0" applyFont="1" applyFill="1" applyBorder="1" applyAlignment="1" applyProtection="1">
      <alignment horizontal="center" vertical="center"/>
      <protection locked="0"/>
    </xf>
    <xf numFmtId="0" fontId="17" fillId="32" borderId="0" xfId="0" applyFont="1" applyFill="1" applyBorder="1" applyAlignment="1" applyProtection="1">
      <alignment vertical="center" wrapText="1"/>
      <protection hidden="1"/>
    </xf>
    <xf numFmtId="0" fontId="16" fillId="0" borderId="0" xfId="0" applyFont="1" applyFill="1" applyAlignment="1" applyProtection="1">
      <alignment vertical="center" wrapText="1"/>
      <protection hidden="1"/>
    </xf>
    <xf numFmtId="0" fontId="17" fillId="0" borderId="36" xfId="0" applyFont="1" applyBorder="1" applyAlignment="1" applyProtection="1">
      <alignment horizontal="center" vertical="center"/>
      <protection locked="0"/>
    </xf>
    <xf numFmtId="0" fontId="17" fillId="0" borderId="36" xfId="0" applyFont="1" applyBorder="1" applyAlignment="1" applyProtection="1">
      <alignment horizontal="left" vertical="center" wrapText="1"/>
      <protection locked="0"/>
    </xf>
    <xf numFmtId="0" fontId="17" fillId="0" borderId="10" xfId="0" applyFont="1" applyBorder="1" applyAlignment="1" applyProtection="1">
      <alignment horizontal="center" vertical="center" shrinkToFit="1"/>
      <protection locked="0"/>
    </xf>
    <xf numFmtId="0" fontId="17" fillId="0" borderId="16" xfId="0" applyFont="1" applyBorder="1" applyAlignment="1" applyProtection="1">
      <alignment horizontal="center" vertical="center" shrinkToFit="1"/>
      <protection locked="0"/>
    </xf>
    <xf numFmtId="0" fontId="17" fillId="0" borderId="11" xfId="0" applyFont="1" applyBorder="1" applyAlignment="1" applyProtection="1">
      <alignment horizontal="center" vertical="center" shrinkToFit="1"/>
      <protection locked="0"/>
    </xf>
    <xf numFmtId="0" fontId="17" fillId="0" borderId="36" xfId="0" applyFont="1" applyBorder="1" applyAlignment="1" applyProtection="1">
      <alignment horizontal="center" vertical="center" shrinkToFit="1"/>
      <protection locked="0"/>
    </xf>
    <xf numFmtId="0" fontId="17" fillId="0" borderId="17"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5" xfId="0" applyFont="1" applyBorder="1" applyAlignment="1" applyProtection="1">
      <alignment horizontal="center" vertical="center" wrapText="1"/>
      <protection hidden="1"/>
    </xf>
    <xf numFmtId="0" fontId="17" fillId="0" borderId="18" xfId="0" applyFont="1" applyBorder="1" applyAlignment="1" applyProtection="1">
      <alignment horizontal="center" vertical="center" wrapText="1"/>
      <protection hidden="1"/>
    </xf>
    <xf numFmtId="0" fontId="17" fillId="0" borderId="13" xfId="0" applyFont="1" applyBorder="1" applyAlignment="1" applyProtection="1">
      <alignment horizontal="center" vertical="center" wrapText="1"/>
      <protection hidden="1"/>
    </xf>
    <xf numFmtId="0" fontId="17" fillId="0" borderId="20" xfId="0" applyFont="1" applyBorder="1" applyAlignment="1" applyProtection="1">
      <alignment horizontal="center" vertical="center" wrapText="1"/>
      <protection hidden="1"/>
    </xf>
    <xf numFmtId="0" fontId="17" fillId="0" borderId="36" xfId="0" applyFont="1" applyBorder="1" applyAlignment="1" applyProtection="1">
      <alignment horizontal="center" vertical="center" wrapText="1"/>
      <protection hidden="1"/>
    </xf>
    <xf numFmtId="0" fontId="17" fillId="32" borderId="36" xfId="0" applyFont="1" applyFill="1" applyBorder="1" applyAlignment="1" applyProtection="1">
      <alignment horizontal="center" vertical="center"/>
      <protection hidden="1"/>
    </xf>
    <xf numFmtId="0" fontId="28" fillId="32" borderId="0" xfId="0" applyFont="1" applyFill="1" applyAlignment="1" applyProtection="1">
      <alignment horizontal="right" vertical="center"/>
      <protection hidden="1"/>
    </xf>
    <xf numFmtId="0" fontId="17" fillId="0" borderId="0" xfId="0" applyFont="1" applyBorder="1" applyAlignment="1" applyProtection="1">
      <alignment horizontal="left" vertical="center"/>
      <protection hidden="1"/>
    </xf>
    <xf numFmtId="0" fontId="5" fillId="32" borderId="13" xfId="0" applyFont="1" applyFill="1" applyBorder="1" applyAlignment="1" applyProtection="1">
      <alignment horizontal="left" vertical="center" shrinkToFit="1"/>
      <protection locked="0"/>
    </xf>
    <xf numFmtId="0" fontId="38" fillId="0" borderId="0" xfId="0" applyFont="1" applyAlignment="1" applyProtection="1">
      <alignment horizontal="center" vertical="center"/>
      <protection hidden="1"/>
    </xf>
    <xf numFmtId="0" fontId="16" fillId="0" borderId="0" xfId="0" applyFont="1" applyAlignment="1">
      <alignment horizontal="center" vertical="center"/>
    </xf>
    <xf numFmtId="0" fontId="40" fillId="35" borderId="0" xfId="0" applyFont="1" applyFill="1" applyAlignment="1" applyProtection="1">
      <alignment horizontal="center" vertical="center"/>
      <protection hidden="1"/>
    </xf>
    <xf numFmtId="49" fontId="28" fillId="0" borderId="16" xfId="0" applyNumberFormat="1" applyFont="1" applyFill="1" applyBorder="1" applyAlignment="1" applyProtection="1">
      <alignment horizontal="center" vertical="center" shrinkToFit="1"/>
      <protection locked="0"/>
    </xf>
    <xf numFmtId="49" fontId="28" fillId="0" borderId="14" xfId="0" applyNumberFormat="1" applyFont="1" applyFill="1" applyBorder="1" applyAlignment="1" applyProtection="1">
      <alignment horizontal="center" vertical="center" shrinkToFit="1"/>
      <protection hidden="1"/>
    </xf>
    <xf numFmtId="49" fontId="28" fillId="0" borderId="13" xfId="0" applyNumberFormat="1" applyFont="1" applyFill="1" applyBorder="1" applyAlignment="1" applyProtection="1">
      <alignment horizontal="center" vertical="center" shrinkToFit="1"/>
      <protection hidden="1"/>
    </xf>
    <xf numFmtId="49" fontId="28" fillId="0" borderId="14" xfId="0" applyNumberFormat="1" applyFont="1" applyFill="1" applyBorder="1" applyAlignment="1" applyProtection="1">
      <alignment horizontal="center" vertical="center" shrinkToFit="1"/>
      <protection locked="0"/>
    </xf>
    <xf numFmtId="49" fontId="28" fillId="0" borderId="13" xfId="0" applyNumberFormat="1" applyFont="1" applyFill="1" applyBorder="1" applyAlignment="1" applyProtection="1">
      <alignment horizontal="center" vertical="center" shrinkToFit="1"/>
      <protection locked="0"/>
    </xf>
    <xf numFmtId="49" fontId="28" fillId="0" borderId="11" xfId="0" applyNumberFormat="1" applyFont="1" applyFill="1" applyBorder="1" applyAlignment="1" applyProtection="1">
      <alignment horizontal="center" vertical="center" shrinkToFit="1"/>
      <protection locked="0"/>
    </xf>
    <xf numFmtId="49" fontId="28" fillId="0" borderId="15" xfId="0" applyNumberFormat="1" applyFont="1" applyFill="1" applyBorder="1" applyAlignment="1" applyProtection="1">
      <alignment horizontal="center" vertical="center" shrinkToFit="1"/>
      <protection locked="0"/>
    </xf>
    <xf numFmtId="49" fontId="28" fillId="0" borderId="20" xfId="0" applyNumberFormat="1" applyFont="1" applyFill="1" applyBorder="1" applyAlignment="1" applyProtection="1">
      <alignment horizontal="center" vertical="center" shrinkToFit="1"/>
      <protection locked="0"/>
    </xf>
    <xf numFmtId="0" fontId="28" fillId="0" borderId="13" xfId="0" applyNumberFormat="1" applyFont="1" applyFill="1" applyBorder="1" applyAlignment="1" applyProtection="1">
      <alignment horizontal="center" vertical="center" shrinkToFit="1"/>
      <protection locked="0"/>
    </xf>
    <xf numFmtId="0" fontId="28" fillId="0" borderId="20" xfId="0" applyNumberFormat="1" applyFont="1" applyFill="1" applyBorder="1" applyAlignment="1" applyProtection="1">
      <alignment horizontal="center" vertical="center" shrinkToFit="1"/>
      <protection locked="0"/>
    </xf>
    <xf numFmtId="49" fontId="32" fillId="36" borderId="17" xfId="0" applyNumberFormat="1" applyFont="1" applyFill="1" applyBorder="1" applyAlignment="1" applyProtection="1">
      <alignment horizontal="center" vertical="center" wrapText="1" shrinkToFit="1"/>
      <protection hidden="1"/>
    </xf>
    <xf numFmtId="49" fontId="32" fillId="36" borderId="14" xfId="0" applyNumberFormat="1" applyFont="1" applyFill="1" applyBorder="1" applyAlignment="1" applyProtection="1">
      <alignment horizontal="center" vertical="center" wrapText="1" shrinkToFit="1"/>
      <protection hidden="1"/>
    </xf>
    <xf numFmtId="49" fontId="32" fillId="36" borderId="15" xfId="0" applyNumberFormat="1" applyFont="1" applyFill="1" applyBorder="1" applyAlignment="1" applyProtection="1">
      <alignment horizontal="center" vertical="center" wrapText="1" shrinkToFit="1"/>
      <protection hidden="1"/>
    </xf>
    <xf numFmtId="49" fontId="32" fillId="36" borderId="18" xfId="0" applyNumberFormat="1" applyFont="1" applyFill="1" applyBorder="1" applyAlignment="1" applyProtection="1">
      <alignment horizontal="center" vertical="center" wrapText="1" shrinkToFit="1"/>
      <protection hidden="1"/>
    </xf>
    <xf numFmtId="49" fontId="32" fillId="36" borderId="13" xfId="0" applyNumberFormat="1" applyFont="1" applyFill="1" applyBorder="1" applyAlignment="1" applyProtection="1">
      <alignment horizontal="center" vertical="center" wrapText="1" shrinkToFit="1"/>
      <protection hidden="1"/>
    </xf>
    <xf numFmtId="49" fontId="32" fillId="36" borderId="20" xfId="0" applyNumberFormat="1" applyFont="1" applyFill="1" applyBorder="1" applyAlignment="1" applyProtection="1">
      <alignment horizontal="center" vertical="center" wrapText="1" shrinkToFit="1"/>
      <protection hidden="1"/>
    </xf>
    <xf numFmtId="49" fontId="32" fillId="36" borderId="10" xfId="0" applyNumberFormat="1" applyFont="1" applyFill="1" applyBorder="1" applyAlignment="1" applyProtection="1">
      <alignment horizontal="center" vertical="center" shrinkToFit="1"/>
      <protection hidden="1"/>
    </xf>
    <xf numFmtId="49" fontId="32" fillId="36" borderId="17" xfId="0" applyNumberFormat="1" applyFont="1" applyFill="1" applyBorder="1" applyAlignment="1" applyProtection="1">
      <alignment horizontal="center" vertical="center" shrinkToFit="1"/>
      <protection hidden="1"/>
    </xf>
    <xf numFmtId="49" fontId="32" fillId="36" borderId="14" xfId="0" applyNumberFormat="1" applyFont="1" applyFill="1" applyBorder="1" applyAlignment="1" applyProtection="1">
      <alignment horizontal="center" vertical="center" shrinkToFit="1"/>
      <protection hidden="1"/>
    </xf>
    <xf numFmtId="49" fontId="32" fillId="36" borderId="15" xfId="0" applyNumberFormat="1" applyFont="1" applyFill="1" applyBorder="1" applyAlignment="1" applyProtection="1">
      <alignment horizontal="center" vertical="center" shrinkToFit="1"/>
      <protection hidden="1"/>
    </xf>
    <xf numFmtId="49" fontId="32" fillId="36" borderId="18" xfId="0" applyNumberFormat="1" applyFont="1" applyFill="1" applyBorder="1" applyAlignment="1" applyProtection="1">
      <alignment horizontal="center" vertical="center" shrinkToFit="1"/>
      <protection hidden="1"/>
    </xf>
    <xf numFmtId="49" fontId="32" fillId="36" borderId="13" xfId="0" applyNumberFormat="1" applyFont="1" applyFill="1" applyBorder="1" applyAlignment="1" applyProtection="1">
      <alignment horizontal="center" vertical="center" shrinkToFit="1"/>
      <protection hidden="1"/>
    </xf>
    <xf numFmtId="49" fontId="32" fillId="36" borderId="20" xfId="0" applyNumberFormat="1" applyFont="1" applyFill="1" applyBorder="1" applyAlignment="1" applyProtection="1">
      <alignment horizontal="center" vertical="center" shrinkToFit="1"/>
      <protection hidden="1"/>
    </xf>
    <xf numFmtId="49" fontId="32" fillId="0" borderId="17" xfId="0" applyNumberFormat="1" applyFont="1" applyFill="1" applyBorder="1" applyAlignment="1" applyProtection="1">
      <alignment horizontal="center" vertical="center" shrinkToFit="1"/>
      <protection hidden="1"/>
    </xf>
    <xf numFmtId="49" fontId="32" fillId="0" borderId="14" xfId="0" applyNumberFormat="1" applyFont="1" applyFill="1" applyBorder="1" applyAlignment="1" applyProtection="1">
      <alignment horizontal="center" vertical="center" shrinkToFit="1"/>
      <protection hidden="1"/>
    </xf>
    <xf numFmtId="49" fontId="32" fillId="0" borderId="14" xfId="0" applyNumberFormat="1" applyFont="1" applyFill="1" applyBorder="1" applyAlignment="1" applyProtection="1">
      <alignment horizontal="center" vertical="center" shrinkToFit="1"/>
      <protection locked="0"/>
    </xf>
    <xf numFmtId="0" fontId="28" fillId="0" borderId="18" xfId="0" applyNumberFormat="1" applyFont="1" applyFill="1" applyBorder="1" applyAlignment="1" applyProtection="1">
      <alignment horizontal="center" vertical="center" shrinkToFit="1"/>
      <protection locked="0"/>
    </xf>
    <xf numFmtId="0" fontId="32" fillId="0" borderId="10" xfId="0" applyNumberFormat="1" applyFont="1" applyFill="1" applyBorder="1" applyAlignment="1" applyProtection="1">
      <alignment horizontal="center" vertical="center" shrinkToFit="1"/>
      <protection locked="0"/>
    </xf>
    <xf numFmtId="0" fontId="32" fillId="0" borderId="16" xfId="0" applyNumberFormat="1" applyFont="1" applyFill="1" applyBorder="1" applyAlignment="1" applyProtection="1">
      <alignment horizontal="center" vertical="center" shrinkToFit="1"/>
      <protection locked="0"/>
    </xf>
    <xf numFmtId="0" fontId="32" fillId="0" borderId="11" xfId="0" applyNumberFormat="1" applyFont="1" applyFill="1" applyBorder="1" applyAlignment="1" applyProtection="1">
      <alignment horizontal="center" vertical="center" shrinkToFit="1"/>
      <protection locked="0"/>
    </xf>
    <xf numFmtId="49" fontId="32" fillId="36" borderId="10" xfId="0" applyNumberFormat="1" applyFont="1" applyFill="1" applyBorder="1" applyAlignment="1" applyProtection="1">
      <alignment horizontal="center" vertical="center"/>
      <protection hidden="1"/>
    </xf>
    <xf numFmtId="49" fontId="32" fillId="36" borderId="16" xfId="0" applyNumberFormat="1" applyFont="1" applyFill="1" applyBorder="1" applyAlignment="1" applyProtection="1">
      <alignment horizontal="center" vertical="center"/>
      <protection hidden="1"/>
    </xf>
    <xf numFmtId="49" fontId="32" fillId="36" borderId="11" xfId="0" applyNumberFormat="1" applyFont="1" applyFill="1" applyBorder="1" applyAlignment="1" applyProtection="1">
      <alignment horizontal="center" vertical="center"/>
      <protection hidden="1"/>
    </xf>
    <xf numFmtId="49" fontId="43" fillId="0" borderId="10" xfId="0" applyNumberFormat="1" applyFont="1" applyFill="1" applyBorder="1" applyAlignment="1" applyProtection="1">
      <alignment horizontal="center" vertical="center" shrinkToFit="1"/>
      <protection locked="0"/>
    </xf>
    <xf numFmtId="49" fontId="43" fillId="0" borderId="16" xfId="0" applyNumberFormat="1" applyFont="1" applyFill="1" applyBorder="1" applyAlignment="1" applyProtection="1">
      <alignment horizontal="center" vertical="center" shrinkToFit="1"/>
      <protection locked="0"/>
    </xf>
    <xf numFmtId="49" fontId="32" fillId="0" borderId="16" xfId="0" applyNumberFormat="1" applyFont="1" applyFill="1" applyBorder="1" applyAlignment="1" applyProtection="1">
      <alignment horizontal="center" vertical="center"/>
      <protection hidden="1"/>
    </xf>
    <xf numFmtId="49" fontId="43" fillId="0" borderId="11" xfId="0" applyNumberFormat="1" applyFont="1" applyFill="1" applyBorder="1" applyAlignment="1" applyProtection="1">
      <alignment horizontal="center" vertical="center" shrinkToFit="1"/>
      <protection locked="0"/>
    </xf>
    <xf numFmtId="0" fontId="32" fillId="0" borderId="13" xfId="0" applyFont="1" applyFill="1" applyBorder="1" applyAlignment="1" applyProtection="1">
      <alignment horizontal="left" vertical="center" shrinkToFit="1"/>
      <protection hidden="1"/>
    </xf>
    <xf numFmtId="0" fontId="28" fillId="0" borderId="10" xfId="0" applyFont="1" applyFill="1" applyBorder="1" applyAlignment="1" applyProtection="1">
      <alignment horizontal="center" vertical="center" shrinkToFit="1"/>
      <protection hidden="1"/>
    </xf>
    <xf numFmtId="0" fontId="28" fillId="0" borderId="16" xfId="0" applyFont="1" applyFill="1" applyBorder="1" applyAlignment="1" applyProtection="1">
      <alignment horizontal="center" vertical="center" shrinkToFit="1"/>
      <protection hidden="1"/>
    </xf>
    <xf numFmtId="0" fontId="28" fillId="0" borderId="14" xfId="0" applyFont="1" applyFill="1" applyBorder="1" applyAlignment="1" applyProtection="1">
      <alignment horizontal="center" vertical="center" shrinkToFit="1"/>
      <protection hidden="1"/>
    </xf>
    <xf numFmtId="0" fontId="28" fillId="0" borderId="13" xfId="0" applyFont="1" applyFill="1" applyBorder="1" applyAlignment="1" applyProtection="1">
      <alignment horizontal="center" vertical="center" shrinkToFit="1"/>
      <protection hidden="1"/>
    </xf>
    <xf numFmtId="0" fontId="32" fillId="36" borderId="17" xfId="0" applyFont="1" applyFill="1" applyBorder="1" applyAlignment="1" applyProtection="1">
      <alignment horizontal="center" vertical="center" wrapText="1" shrinkToFit="1"/>
      <protection hidden="1"/>
    </xf>
    <xf numFmtId="0" fontId="32" fillId="36" borderId="15" xfId="0" applyFont="1" applyFill="1" applyBorder="1" applyAlignment="1" applyProtection="1">
      <alignment horizontal="center" vertical="center" shrinkToFit="1"/>
      <protection hidden="1"/>
    </xf>
    <xf numFmtId="0" fontId="32" fillId="36" borderId="20" xfId="0" applyFont="1" applyFill="1" applyBorder="1" applyAlignment="1" applyProtection="1">
      <alignment horizontal="center" vertical="center" shrinkToFit="1"/>
      <protection hidden="1"/>
    </xf>
    <xf numFmtId="0" fontId="32" fillId="0" borderId="18" xfId="0" applyNumberFormat="1" applyFont="1" applyFill="1" applyBorder="1" applyAlignment="1" applyProtection="1">
      <alignment horizontal="center" vertical="center" shrinkToFit="1"/>
      <protection locked="0"/>
    </xf>
    <xf numFmtId="0" fontId="32" fillId="0" borderId="13" xfId="0" applyNumberFormat="1" applyFont="1" applyFill="1" applyBorder="1" applyAlignment="1" applyProtection="1">
      <alignment horizontal="center" vertical="center" shrinkToFit="1"/>
      <protection locked="0"/>
    </xf>
    <xf numFmtId="0" fontId="32" fillId="0" borderId="0" xfId="0" applyNumberFormat="1" applyFont="1" applyFill="1" applyBorder="1" applyAlignment="1" applyProtection="1">
      <alignment horizontal="center" vertical="center" shrinkToFit="1"/>
      <protection locked="0"/>
    </xf>
    <xf numFmtId="0" fontId="32" fillId="0" borderId="11" xfId="0" applyFont="1" applyFill="1" applyBorder="1" applyAlignment="1" applyProtection="1">
      <alignment horizontal="center" vertical="center" shrinkToFit="1"/>
      <protection locked="0"/>
    </xf>
    <xf numFmtId="0" fontId="32" fillId="36" borderId="10" xfId="0" applyFont="1" applyFill="1" applyBorder="1" applyAlignment="1" applyProtection="1">
      <alignment horizontal="center" vertical="center"/>
      <protection hidden="1"/>
    </xf>
    <xf numFmtId="0" fontId="32" fillId="36" borderId="16" xfId="0" applyFont="1" applyFill="1" applyBorder="1" applyAlignment="1" applyProtection="1">
      <alignment horizontal="center" vertical="center"/>
      <protection hidden="1"/>
    </xf>
    <xf numFmtId="0" fontId="32" fillId="36" borderId="11" xfId="0" applyFont="1" applyFill="1" applyBorder="1" applyAlignment="1" applyProtection="1">
      <alignment horizontal="center" vertical="center"/>
      <protection hidden="1"/>
    </xf>
    <xf numFmtId="49" fontId="43" fillId="0" borderId="18" xfId="0" applyNumberFormat="1" applyFont="1" applyFill="1" applyBorder="1" applyAlignment="1" applyProtection="1">
      <alignment horizontal="center" vertical="center" shrinkToFit="1"/>
      <protection locked="0"/>
    </xf>
    <xf numFmtId="49" fontId="43" fillId="0" borderId="13" xfId="0" applyNumberFormat="1" applyFont="1" applyFill="1" applyBorder="1" applyAlignment="1" applyProtection="1">
      <alignment horizontal="center" vertical="center" shrinkToFit="1"/>
      <protection locked="0"/>
    </xf>
    <xf numFmtId="49" fontId="32" fillId="0" borderId="13" xfId="0" applyNumberFormat="1" applyFont="1" applyFill="1" applyBorder="1" applyAlignment="1" applyProtection="1">
      <alignment horizontal="center" vertical="center"/>
      <protection hidden="1"/>
    </xf>
    <xf numFmtId="49" fontId="43" fillId="0" borderId="20" xfId="0" applyNumberFormat="1" applyFont="1" applyFill="1" applyBorder="1" applyAlignment="1" applyProtection="1">
      <alignment horizontal="center" vertical="center" shrinkToFit="1"/>
      <protection locked="0"/>
    </xf>
    <xf numFmtId="0" fontId="32" fillId="36" borderId="18" xfId="0" applyFont="1" applyFill="1" applyBorder="1" applyAlignment="1" applyProtection="1">
      <alignment horizontal="center" vertical="center" wrapText="1" shrinkToFit="1"/>
      <protection hidden="1"/>
    </xf>
    <xf numFmtId="0" fontId="32" fillId="36" borderId="13" xfId="0" applyFont="1" applyFill="1" applyBorder="1" applyAlignment="1" applyProtection="1">
      <alignment horizontal="center" vertical="center" wrapText="1" shrinkToFit="1"/>
      <protection hidden="1"/>
    </xf>
    <xf numFmtId="0" fontId="32" fillId="36" borderId="20" xfId="0" applyFont="1" applyFill="1" applyBorder="1" applyAlignment="1" applyProtection="1">
      <alignment horizontal="center" vertical="center" wrapText="1" shrinkToFit="1"/>
      <protection hidden="1"/>
    </xf>
    <xf numFmtId="49" fontId="28" fillId="0" borderId="36" xfId="0" applyNumberFormat="1" applyFont="1" applyFill="1" applyBorder="1" applyAlignment="1" applyProtection="1">
      <alignment horizontal="center" vertical="center" shrinkToFit="1"/>
      <protection locked="0"/>
    </xf>
    <xf numFmtId="49" fontId="28" fillId="0" borderId="10" xfId="0" applyNumberFormat="1" applyFont="1" applyFill="1" applyBorder="1" applyAlignment="1" applyProtection="1">
      <alignment horizontal="center" vertical="center" shrinkToFit="1"/>
      <protection locked="0"/>
    </xf>
    <xf numFmtId="0" fontId="32" fillId="0" borderId="0" xfId="0" applyFont="1" applyFill="1" applyBorder="1" applyAlignment="1" applyProtection="1">
      <alignment horizontal="left" vertical="center" shrinkToFit="1"/>
      <protection hidden="1"/>
    </xf>
    <xf numFmtId="0" fontId="32" fillId="0" borderId="16" xfId="0" applyFont="1" applyFill="1" applyBorder="1" applyAlignment="1" applyProtection="1">
      <alignment horizontal="center" vertical="center" shrinkToFit="1"/>
      <protection hidden="1"/>
    </xf>
    <xf numFmtId="0" fontId="32" fillId="0" borderId="16" xfId="0" applyFont="1" applyFill="1" applyBorder="1" applyAlignment="1" applyProtection="1">
      <alignment horizontal="center" vertical="center"/>
      <protection hidden="1"/>
    </xf>
    <xf numFmtId="0" fontId="32" fillId="0" borderId="16" xfId="0" applyFont="1" applyFill="1" applyBorder="1" applyAlignment="1" applyProtection="1">
      <alignment horizontal="center" vertical="center"/>
      <protection locked="0"/>
    </xf>
    <xf numFmtId="38" fontId="41" fillId="0" borderId="10" xfId="56" applyFont="1" applyFill="1" applyBorder="1" applyAlignment="1" applyProtection="1">
      <alignment horizontal="center" vertical="center" shrinkToFit="1"/>
      <protection hidden="1" locked="0"/>
    </xf>
    <xf numFmtId="38" fontId="41" fillId="0" borderId="16" xfId="56" applyFont="1" applyFill="1" applyBorder="1" applyAlignment="1" applyProtection="1">
      <alignment horizontal="center" vertical="center" shrinkToFit="1"/>
      <protection hidden="1" locked="0"/>
    </xf>
    <xf numFmtId="38" fontId="41" fillId="0" borderId="11" xfId="56" applyFont="1" applyFill="1" applyBorder="1" applyAlignment="1" applyProtection="1">
      <alignment horizontal="center" vertical="center" shrinkToFit="1"/>
      <protection hidden="1" locked="0"/>
    </xf>
    <xf numFmtId="0" fontId="32" fillId="0" borderId="34" xfId="0" applyFont="1" applyFill="1" applyBorder="1" applyAlignment="1" applyProtection="1">
      <alignment horizontal="center" vertical="center" shrinkToFit="1"/>
      <protection hidden="1"/>
    </xf>
    <xf numFmtId="0" fontId="32" fillId="0" borderId="0" xfId="0" applyFont="1" applyFill="1" applyBorder="1" applyAlignment="1" applyProtection="1">
      <alignment horizontal="center" vertical="center" shrinkToFit="1"/>
      <protection hidden="1"/>
    </xf>
    <xf numFmtId="0" fontId="32" fillId="0" borderId="16" xfId="0" applyFont="1" applyFill="1" applyBorder="1" applyAlignment="1" applyProtection="1">
      <alignment vertical="top" wrapText="1" shrinkToFit="1"/>
      <protection hidden="1"/>
    </xf>
    <xf numFmtId="0" fontId="32" fillId="0" borderId="16" xfId="0" applyFont="1" applyFill="1" applyBorder="1" applyAlignment="1" applyProtection="1">
      <alignment vertical="top" shrinkToFit="1"/>
      <protection hidden="1"/>
    </xf>
    <xf numFmtId="0" fontId="32" fillId="0" borderId="11" xfId="0" applyFont="1" applyFill="1" applyBorder="1" applyAlignment="1" applyProtection="1">
      <alignment vertical="top" shrinkToFit="1"/>
      <protection hidden="1"/>
    </xf>
    <xf numFmtId="0" fontId="27" fillId="0" borderId="0" xfId="0" applyFont="1" applyFill="1" applyBorder="1" applyAlignment="1" applyProtection="1">
      <alignment horizontal="left" vertical="center" wrapText="1"/>
      <protection hidden="1"/>
    </xf>
    <xf numFmtId="0" fontId="32" fillId="0" borderId="37" xfId="0" applyFont="1" applyFill="1" applyBorder="1" applyAlignment="1" applyProtection="1">
      <alignment horizontal="center" vertical="center" shrinkToFit="1"/>
      <protection hidden="1"/>
    </xf>
    <xf numFmtId="0" fontId="32" fillId="0" borderId="0" xfId="0" applyFont="1" applyFill="1" applyBorder="1" applyAlignment="1" applyProtection="1">
      <alignment horizontal="center" vertical="center" shrinkToFit="1"/>
      <protection locked="0"/>
    </xf>
    <xf numFmtId="0" fontId="32" fillId="37" borderId="10" xfId="0" applyFont="1" applyFill="1" applyBorder="1" applyAlignment="1" applyProtection="1">
      <alignment horizontal="center" vertical="center" shrinkToFit="1"/>
      <protection hidden="1"/>
    </xf>
    <xf numFmtId="0" fontId="92" fillId="37" borderId="16" xfId="0" applyFont="1" applyFill="1" applyBorder="1" applyAlignment="1" applyProtection="1">
      <alignment vertical="center"/>
      <protection hidden="1"/>
    </xf>
    <xf numFmtId="0" fontId="92" fillId="37" borderId="57" xfId="0" applyFont="1" applyFill="1" applyBorder="1" applyAlignment="1" applyProtection="1">
      <alignment vertical="center"/>
      <protection hidden="1"/>
    </xf>
    <xf numFmtId="0" fontId="32" fillId="0" borderId="22" xfId="0" applyFont="1" applyFill="1" applyBorder="1" applyAlignment="1" applyProtection="1">
      <alignment horizontal="left" vertical="center" shrinkToFit="1"/>
      <protection hidden="1"/>
    </xf>
    <xf numFmtId="0" fontId="32" fillId="0" borderId="13" xfId="0" applyFont="1" applyFill="1" applyBorder="1" applyAlignment="1" applyProtection="1">
      <alignment horizontal="left" vertical="center" wrapText="1"/>
      <protection hidden="1"/>
    </xf>
    <xf numFmtId="0" fontId="32" fillId="36" borderId="14" xfId="0" applyFont="1" applyFill="1" applyBorder="1" applyAlignment="1" applyProtection="1">
      <alignment horizontal="center" vertical="center" wrapText="1" shrinkToFit="1"/>
      <protection hidden="1"/>
    </xf>
    <xf numFmtId="0" fontId="32" fillId="36" borderId="15" xfId="0" applyFont="1" applyFill="1" applyBorder="1" applyAlignment="1" applyProtection="1">
      <alignment horizontal="center" vertical="center" wrapText="1" shrinkToFit="1"/>
      <protection hidden="1"/>
    </xf>
    <xf numFmtId="0" fontId="32" fillId="36" borderId="34" xfId="0" applyFont="1" applyFill="1" applyBorder="1" applyAlignment="1" applyProtection="1">
      <alignment horizontal="center" vertical="center" wrapText="1" shrinkToFit="1"/>
      <protection hidden="1"/>
    </xf>
    <xf numFmtId="0" fontId="32" fillId="36" borderId="0" xfId="0" applyFont="1" applyFill="1" applyBorder="1" applyAlignment="1" applyProtection="1">
      <alignment horizontal="center" vertical="center" wrapText="1" shrinkToFit="1"/>
      <protection hidden="1"/>
    </xf>
    <xf numFmtId="0" fontId="32" fillId="36" borderId="22" xfId="0" applyFont="1" applyFill="1" applyBorder="1" applyAlignment="1" applyProtection="1">
      <alignment horizontal="center" vertical="center" wrapText="1" shrinkToFit="1"/>
      <protection hidden="1"/>
    </xf>
    <xf numFmtId="0" fontId="30" fillId="0" borderId="0" xfId="0" applyFont="1" applyFill="1" applyBorder="1" applyAlignment="1" applyProtection="1">
      <alignment horizontal="center" vertical="center"/>
      <protection hidden="1"/>
    </xf>
    <xf numFmtId="0" fontId="30" fillId="32" borderId="0" xfId="0" applyFont="1" applyFill="1" applyBorder="1" applyAlignment="1" applyProtection="1">
      <alignment horizontal="center" vertical="center"/>
      <protection hidden="1"/>
    </xf>
    <xf numFmtId="0" fontId="16" fillId="32" borderId="0" xfId="0" applyFont="1" applyFill="1" applyBorder="1" applyAlignment="1" applyProtection="1">
      <alignment horizontal="left" vertical="center" wrapText="1"/>
      <protection hidden="1"/>
    </xf>
    <xf numFmtId="0" fontId="37" fillId="0" borderId="0" xfId="0" applyFont="1" applyFill="1" applyAlignment="1" applyProtection="1">
      <alignment horizontal="right" vertical="center" wrapText="1"/>
      <protection hidden="1"/>
    </xf>
    <xf numFmtId="0" fontId="28" fillId="0" borderId="0" xfId="0" applyFont="1" applyFill="1" applyAlignment="1" applyProtection="1">
      <alignment horizontal="distributed" vertical="center"/>
      <protection hidden="1"/>
    </xf>
    <xf numFmtId="0" fontId="36" fillId="0" borderId="0" xfId="0" applyFont="1" applyFill="1" applyAlignment="1" applyProtection="1">
      <alignment horizontal="left" vertical="center" shrinkToFit="1"/>
      <protection locked="0"/>
    </xf>
    <xf numFmtId="0" fontId="34" fillId="0" borderId="0" xfId="0" applyFont="1" applyFill="1" applyAlignment="1" applyProtection="1">
      <alignment horizontal="center" vertical="center"/>
      <protection hidden="1"/>
    </xf>
    <xf numFmtId="0" fontId="35" fillId="32" borderId="0" xfId="0" applyFont="1" applyFill="1" applyBorder="1" applyAlignment="1" applyProtection="1">
      <alignment horizontal="center" vertical="center"/>
      <protection hidden="1"/>
    </xf>
    <xf numFmtId="0" fontId="28" fillId="0" borderId="0" xfId="0" applyFont="1" applyFill="1" applyBorder="1" applyAlignment="1" applyProtection="1">
      <alignment horizontal="distributed" vertical="center" wrapText="1"/>
      <protection hidden="1"/>
    </xf>
    <xf numFmtId="0" fontId="16" fillId="0" borderId="0" xfId="0" applyFont="1" applyFill="1" applyAlignment="1" applyProtection="1">
      <alignment horizontal="left" vertical="center" shrinkToFit="1"/>
      <protection locked="0"/>
    </xf>
    <xf numFmtId="0" fontId="28" fillId="0" borderId="0" xfId="0" applyFont="1" applyFill="1" applyBorder="1" applyAlignment="1" applyProtection="1">
      <alignment horizontal="center" vertical="center"/>
      <protection hidden="1"/>
    </xf>
    <xf numFmtId="49" fontId="28" fillId="0" borderId="0" xfId="0" applyNumberFormat="1" applyFont="1" applyFill="1" applyAlignment="1" applyProtection="1">
      <alignment horizontal="center" vertical="center"/>
      <protection locked="0"/>
    </xf>
    <xf numFmtId="49" fontId="28" fillId="0" borderId="0" xfId="0" applyNumberFormat="1" applyFont="1" applyFill="1" applyAlignment="1" applyProtection="1">
      <alignment horizontal="center" vertical="center"/>
      <protection hidden="1"/>
    </xf>
    <xf numFmtId="0" fontId="28" fillId="0" borderId="0" xfId="0" applyFont="1" applyFill="1" applyAlignment="1" applyProtection="1">
      <alignment vertical="center"/>
      <protection hidden="1"/>
    </xf>
    <xf numFmtId="0" fontId="28" fillId="0" borderId="0" xfId="0" applyFont="1" applyFill="1" applyAlignment="1" applyProtection="1">
      <alignment horizontal="left" vertical="center" shrinkToFit="1"/>
      <protection locked="0"/>
    </xf>
    <xf numFmtId="0" fontId="27" fillId="0" borderId="0" xfId="0" applyFont="1" applyFill="1" applyAlignment="1" applyProtection="1">
      <alignment horizontal="right" vertical="center"/>
      <protection hidden="1"/>
    </xf>
    <xf numFmtId="0" fontId="19" fillId="32" borderId="0" xfId="0" applyFont="1" applyFill="1" applyBorder="1" applyAlignment="1" applyProtection="1">
      <alignment horizontal="left" vertical="center" indent="2"/>
      <protection hidden="1"/>
    </xf>
    <xf numFmtId="0" fontId="7" fillId="36" borderId="60" xfId="0" applyFont="1" applyFill="1" applyBorder="1" applyAlignment="1" applyProtection="1">
      <alignment horizontal="center" vertical="center" wrapText="1"/>
      <protection hidden="1"/>
    </xf>
    <xf numFmtId="0" fontId="7" fillId="36" borderId="61" xfId="0" applyFont="1" applyFill="1" applyBorder="1" applyAlignment="1" applyProtection="1">
      <alignment horizontal="center" vertical="center" wrapText="1"/>
      <protection hidden="1"/>
    </xf>
    <xf numFmtId="0" fontId="7" fillId="36" borderId="62" xfId="0" applyFont="1" applyFill="1" applyBorder="1" applyAlignment="1" applyProtection="1">
      <alignment horizontal="center" vertical="center" wrapText="1"/>
      <protection hidden="1"/>
    </xf>
    <xf numFmtId="38" fontId="96" fillId="0" borderId="63" xfId="0" applyNumberFormat="1" applyFont="1" applyBorder="1" applyAlignment="1" applyProtection="1">
      <alignment horizontal="right" vertical="center"/>
      <protection hidden="1" locked="0"/>
    </xf>
    <xf numFmtId="38" fontId="96" fillId="0" borderId="16" xfId="0" applyNumberFormat="1" applyFont="1" applyBorder="1" applyAlignment="1" applyProtection="1">
      <alignment horizontal="right" vertical="center"/>
      <protection hidden="1" locked="0"/>
    </xf>
    <xf numFmtId="0" fontId="19" fillId="0" borderId="64" xfId="0" applyFont="1" applyFill="1" applyBorder="1" applyAlignment="1" applyProtection="1">
      <alignment horizontal="center" vertical="center"/>
      <protection hidden="1"/>
    </xf>
    <xf numFmtId="0" fontId="19" fillId="0" borderId="65" xfId="0" applyFont="1" applyFill="1" applyBorder="1" applyAlignment="1" applyProtection="1">
      <alignment horizontal="center" vertical="center"/>
      <protection hidden="1"/>
    </xf>
    <xf numFmtId="0" fontId="19" fillId="0" borderId="66" xfId="0" applyFont="1" applyFill="1" applyBorder="1" applyAlignment="1" applyProtection="1">
      <alignment horizontal="center" vertical="center"/>
      <protection hidden="1"/>
    </xf>
    <xf numFmtId="0" fontId="19" fillId="32" borderId="64" xfId="0" applyFont="1" applyFill="1" applyBorder="1" applyAlignment="1" applyProtection="1">
      <alignment horizontal="center" vertical="center"/>
      <protection hidden="1"/>
    </xf>
    <xf numFmtId="0" fontId="19" fillId="32" borderId="65" xfId="0" applyFont="1" applyFill="1" applyBorder="1" applyAlignment="1" applyProtection="1">
      <alignment horizontal="center" vertical="center"/>
      <protection hidden="1"/>
    </xf>
    <xf numFmtId="0" fontId="19" fillId="32" borderId="66" xfId="0" applyFont="1" applyFill="1" applyBorder="1" applyAlignment="1" applyProtection="1">
      <alignment horizontal="center" vertical="center"/>
      <protection hidden="1"/>
    </xf>
    <xf numFmtId="0" fontId="12" fillId="32" borderId="32" xfId="0" applyFont="1" applyFill="1" applyBorder="1" applyAlignment="1" applyProtection="1">
      <alignment vertical="center" shrinkToFit="1"/>
      <protection hidden="1"/>
    </xf>
    <xf numFmtId="0" fontId="12" fillId="32" borderId="67" xfId="0" applyFont="1" applyFill="1" applyBorder="1" applyAlignment="1" applyProtection="1">
      <alignment vertical="center" shrinkToFit="1"/>
      <protection hidden="1"/>
    </xf>
    <xf numFmtId="0" fontId="12" fillId="32" borderId="68" xfId="0" applyFont="1" applyFill="1" applyBorder="1" applyAlignment="1" applyProtection="1">
      <alignment vertical="center" shrinkToFit="1"/>
      <protection hidden="1"/>
    </xf>
    <xf numFmtId="0" fontId="23" fillId="38" borderId="0" xfId="0" applyFont="1" applyFill="1" applyBorder="1" applyAlignment="1" applyProtection="1">
      <alignment horizontal="center" vertical="center"/>
      <protection hidden="1"/>
    </xf>
    <xf numFmtId="38" fontId="20" fillId="0" borderId="13" xfId="56" applyFont="1" applyFill="1" applyBorder="1" applyAlignment="1" applyProtection="1">
      <alignment horizontal="center" vertical="center"/>
      <protection locked="0"/>
    </xf>
    <xf numFmtId="0" fontId="19" fillId="32" borderId="16" xfId="0" applyFont="1" applyFill="1" applyBorder="1" applyAlignment="1" applyProtection="1">
      <alignment vertical="center"/>
      <protection hidden="1"/>
    </xf>
    <xf numFmtId="0" fontId="19" fillId="32" borderId="16" xfId="0" applyFont="1" applyFill="1" applyBorder="1" applyAlignment="1" applyProtection="1">
      <alignment horizontal="left" vertical="center"/>
      <protection hidden="1"/>
    </xf>
    <xf numFmtId="0" fontId="19" fillId="32" borderId="0" xfId="0" applyFont="1" applyFill="1" applyBorder="1" applyAlignment="1" applyProtection="1">
      <alignment horizontal="center" vertical="center" shrinkToFit="1"/>
      <protection locked="0"/>
    </xf>
    <xf numFmtId="0" fontId="19" fillId="13" borderId="60" xfId="0" applyFont="1" applyFill="1" applyBorder="1" applyAlignment="1" applyProtection="1">
      <alignment horizontal="left" vertical="center" indent="2"/>
      <protection hidden="1"/>
    </xf>
    <xf numFmtId="0" fontId="19" fillId="13" borderId="61" xfId="0" applyFont="1" applyFill="1" applyBorder="1" applyAlignment="1" applyProtection="1">
      <alignment horizontal="left" vertical="center" indent="2"/>
      <protection hidden="1"/>
    </xf>
    <xf numFmtId="0" fontId="19" fillId="13" borderId="62" xfId="0" applyFont="1" applyFill="1" applyBorder="1" applyAlignment="1" applyProtection="1">
      <alignment horizontal="left" vertical="center" indent="2"/>
      <protection hidden="1"/>
    </xf>
    <xf numFmtId="0" fontId="19" fillId="13" borderId="10" xfId="0" applyFont="1" applyFill="1" applyBorder="1" applyAlignment="1" applyProtection="1">
      <alignment horizontal="left" vertical="center" indent="2"/>
      <protection hidden="1"/>
    </xf>
    <xf numFmtId="0" fontId="19" fillId="13" borderId="16" xfId="0" applyFont="1" applyFill="1" applyBorder="1" applyAlignment="1" applyProtection="1">
      <alignment horizontal="left" vertical="center" indent="2"/>
      <protection hidden="1"/>
    </xf>
    <xf numFmtId="0" fontId="19" fillId="13" borderId="11" xfId="0" applyFont="1" applyFill="1" applyBorder="1" applyAlignment="1" applyProtection="1">
      <alignment horizontal="left" vertical="center" indent="2"/>
      <protection hidden="1"/>
    </xf>
    <xf numFmtId="0" fontId="12" fillId="32" borderId="0" xfId="0" applyFont="1" applyFill="1" applyBorder="1" applyAlignment="1" applyProtection="1">
      <alignment horizontal="right" vertical="center"/>
      <protection hidden="1"/>
    </xf>
    <xf numFmtId="0" fontId="8" fillId="0" borderId="16"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8" fillId="0" borderId="69" xfId="0" applyFont="1" applyBorder="1" applyAlignment="1" applyProtection="1">
      <alignment horizontal="center" vertical="center"/>
      <protection hidden="1"/>
    </xf>
    <xf numFmtId="0" fontId="8" fillId="0" borderId="70" xfId="0" applyFont="1" applyBorder="1" applyAlignment="1" applyProtection="1">
      <alignment horizontal="center" vertical="center"/>
      <protection hidden="1"/>
    </xf>
    <xf numFmtId="0" fontId="12" fillId="32" borderId="13" xfId="0" applyFont="1" applyFill="1" applyBorder="1" applyAlignment="1" applyProtection="1">
      <alignment vertical="center" shrinkToFit="1"/>
      <protection hidden="1"/>
    </xf>
    <xf numFmtId="0" fontId="8" fillId="0" borderId="13" xfId="0" applyFont="1" applyBorder="1" applyAlignment="1" applyProtection="1">
      <alignment horizontal="center" vertical="center"/>
      <protection hidden="1"/>
    </xf>
    <xf numFmtId="0" fontId="8" fillId="0" borderId="20" xfId="0" applyFont="1" applyBorder="1" applyAlignment="1" applyProtection="1">
      <alignment horizontal="center" vertical="center"/>
      <protection hidden="1"/>
    </xf>
    <xf numFmtId="0" fontId="44" fillId="33" borderId="71" xfId="0" applyFont="1" applyFill="1" applyBorder="1" applyAlignment="1" applyProtection="1">
      <alignment horizontal="center" vertical="center" wrapText="1"/>
      <protection hidden="1"/>
    </xf>
    <xf numFmtId="0" fontId="44" fillId="33" borderId="72" xfId="0" applyFont="1" applyFill="1" applyBorder="1" applyAlignment="1" applyProtection="1">
      <alignment horizontal="center" vertical="center" wrapText="1"/>
      <protection hidden="1"/>
    </xf>
    <xf numFmtId="0" fontId="44" fillId="33" borderId="73" xfId="0" applyFont="1" applyFill="1" applyBorder="1" applyAlignment="1" applyProtection="1">
      <alignment horizontal="center" vertical="center" wrapText="1"/>
      <protection hidden="1"/>
    </xf>
    <xf numFmtId="38" fontId="96" fillId="0" borderId="63" xfId="0" applyNumberFormat="1" applyFont="1" applyFill="1" applyBorder="1" applyAlignment="1" applyProtection="1">
      <alignment vertical="center" wrapText="1"/>
      <protection hidden="1"/>
    </xf>
    <xf numFmtId="38" fontId="96" fillId="0" borderId="16" xfId="0" applyNumberFormat="1" applyFont="1" applyFill="1" applyBorder="1" applyAlignment="1" applyProtection="1">
      <alignment vertical="center" wrapText="1"/>
      <protection hidden="1"/>
    </xf>
    <xf numFmtId="0" fontId="19" fillId="33" borderId="10" xfId="0" applyFont="1" applyFill="1" applyBorder="1" applyAlignment="1" applyProtection="1">
      <alignment horizontal="right" vertical="center" wrapText="1" indent="1"/>
      <protection hidden="1"/>
    </xf>
    <xf numFmtId="0" fontId="19" fillId="33" borderId="16" xfId="0" applyFont="1" applyFill="1" applyBorder="1" applyAlignment="1" applyProtection="1">
      <alignment horizontal="right" vertical="center" wrapText="1" indent="1"/>
      <protection hidden="1"/>
    </xf>
    <xf numFmtId="0" fontId="19" fillId="33" borderId="11" xfId="0" applyFont="1" applyFill="1" applyBorder="1" applyAlignment="1" applyProtection="1">
      <alignment horizontal="right" vertical="center" wrapText="1" indent="1"/>
      <protection hidden="1"/>
    </xf>
    <xf numFmtId="0" fontId="8" fillId="0" borderId="74" xfId="0" applyFont="1" applyBorder="1" applyAlignment="1" applyProtection="1">
      <alignment horizontal="center" vertical="center"/>
      <protection hidden="1"/>
    </xf>
    <xf numFmtId="0" fontId="8" fillId="0" borderId="75" xfId="0" applyFont="1" applyBorder="1" applyAlignment="1" applyProtection="1">
      <alignment horizontal="center" vertical="center"/>
      <protection hidden="1"/>
    </xf>
    <xf numFmtId="0" fontId="19" fillId="33" borderId="18" xfId="0" applyFont="1" applyFill="1" applyBorder="1" applyAlignment="1" applyProtection="1">
      <alignment horizontal="right" vertical="center" wrapText="1" indent="1"/>
      <protection hidden="1"/>
    </xf>
    <xf numFmtId="0" fontId="19" fillId="33" borderId="13" xfId="0" applyFont="1" applyFill="1" applyBorder="1" applyAlignment="1" applyProtection="1">
      <alignment horizontal="right" vertical="center" wrapText="1" indent="1"/>
      <protection hidden="1"/>
    </xf>
    <xf numFmtId="0" fontId="19" fillId="33" borderId="20" xfId="0" applyFont="1" applyFill="1" applyBorder="1" applyAlignment="1" applyProtection="1">
      <alignment horizontal="right" vertical="center" wrapText="1" indent="1"/>
      <protection hidden="1"/>
    </xf>
    <xf numFmtId="38" fontId="96" fillId="0" borderId="76" xfId="0" applyNumberFormat="1" applyFont="1" applyFill="1" applyBorder="1" applyAlignment="1" applyProtection="1">
      <alignment horizontal="right" vertical="center"/>
      <protection hidden="1"/>
    </xf>
    <xf numFmtId="38" fontId="96" fillId="0" borderId="13" xfId="0" applyNumberFormat="1" applyFont="1" applyFill="1" applyBorder="1" applyAlignment="1" applyProtection="1">
      <alignment horizontal="right" vertical="center"/>
      <protection hidden="1"/>
    </xf>
    <xf numFmtId="0" fontId="8" fillId="0" borderId="18" xfId="0" applyFont="1" applyBorder="1" applyAlignment="1" applyProtection="1">
      <alignment horizontal="center" vertical="center"/>
      <protection hidden="1"/>
    </xf>
    <xf numFmtId="0" fontId="8" fillId="0" borderId="52"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38" fontId="96" fillId="0" borderId="77" xfId="0" applyNumberFormat="1" applyFont="1" applyFill="1" applyBorder="1" applyAlignment="1" applyProtection="1">
      <alignment horizontal="right" vertical="center"/>
      <protection hidden="1" locked="0"/>
    </xf>
    <xf numFmtId="38" fontId="96" fillId="0" borderId="69" xfId="0" applyNumberFormat="1" applyFont="1" applyFill="1" applyBorder="1" applyAlignment="1" applyProtection="1">
      <alignment horizontal="right" vertical="center"/>
      <protection hidden="1" locked="0"/>
    </xf>
    <xf numFmtId="0" fontId="8" fillId="0" borderId="10" xfId="0" applyFont="1" applyBorder="1" applyAlignment="1" applyProtection="1">
      <alignment horizontal="center" vertical="center"/>
      <protection hidden="1"/>
    </xf>
    <xf numFmtId="0" fontId="8" fillId="0" borderId="78" xfId="0" applyFont="1" applyBorder="1" applyAlignment="1" applyProtection="1">
      <alignment horizontal="center" vertical="center"/>
      <protection hidden="1"/>
    </xf>
    <xf numFmtId="0" fontId="8" fillId="0" borderId="60" xfId="0" applyFont="1" applyBorder="1" applyAlignment="1" applyProtection="1">
      <alignment horizontal="center" vertical="center"/>
      <protection hidden="1"/>
    </xf>
    <xf numFmtId="0" fontId="8" fillId="0" borderId="79" xfId="0" applyFont="1" applyBorder="1" applyAlignment="1" applyProtection="1">
      <alignment horizontal="center" vertical="center"/>
      <protection hidden="1"/>
    </xf>
    <xf numFmtId="0" fontId="19" fillId="13" borderId="74" xfId="0" applyFont="1" applyFill="1" applyBorder="1" applyAlignment="1" applyProtection="1">
      <alignment horizontal="left" vertical="center" indent="2"/>
      <protection hidden="1"/>
    </xf>
    <xf numFmtId="0" fontId="19" fillId="13" borderId="69" xfId="0" applyFont="1" applyFill="1" applyBorder="1" applyAlignment="1" applyProtection="1">
      <alignment horizontal="left" vertical="center" indent="2"/>
      <protection hidden="1"/>
    </xf>
    <xf numFmtId="0" fontId="19" fillId="13" borderId="70" xfId="0" applyFont="1" applyFill="1" applyBorder="1" applyAlignment="1" applyProtection="1">
      <alignment horizontal="left" vertical="center" indent="2"/>
      <protection hidden="1"/>
    </xf>
    <xf numFmtId="0" fontId="8" fillId="0" borderId="72" xfId="0" applyFont="1" applyBorder="1" applyAlignment="1" applyProtection="1">
      <alignment horizontal="center" vertical="center"/>
      <protection hidden="1"/>
    </xf>
    <xf numFmtId="0" fontId="8" fillId="0" borderId="80" xfId="0" applyFont="1" applyBorder="1" applyAlignment="1" applyProtection="1">
      <alignment horizontal="center" vertical="center"/>
      <protection hidden="1"/>
    </xf>
    <xf numFmtId="38" fontId="97" fillId="0" borderId="72" xfId="0" applyNumberFormat="1" applyFont="1" applyFill="1" applyBorder="1" applyAlignment="1" applyProtection="1">
      <alignment vertical="center" wrapText="1"/>
      <protection hidden="1"/>
    </xf>
    <xf numFmtId="0" fontId="8" fillId="0" borderId="61" xfId="0" applyFont="1" applyBorder="1" applyAlignment="1" applyProtection="1">
      <alignment horizontal="center" vertical="center"/>
      <protection hidden="1"/>
    </xf>
    <xf numFmtId="0" fontId="8" fillId="0" borderId="62" xfId="0" applyFont="1" applyBorder="1" applyAlignment="1" applyProtection="1">
      <alignment horizontal="center" vertical="center"/>
      <protection hidden="1"/>
    </xf>
    <xf numFmtId="38" fontId="96" fillId="0" borderId="81" xfId="0" applyNumberFormat="1" applyFont="1" applyBorder="1" applyAlignment="1" applyProtection="1">
      <alignment horizontal="right" vertical="center"/>
      <protection hidden="1" locked="0"/>
    </xf>
    <xf numFmtId="38" fontId="96" fillId="0" borderId="61" xfId="0" applyNumberFormat="1" applyFont="1" applyBorder="1" applyAlignment="1" applyProtection="1">
      <alignment horizontal="right" vertical="center"/>
      <protection hidden="1" locked="0"/>
    </xf>
    <xf numFmtId="0" fontId="94" fillId="32" borderId="0" xfId="0" applyFont="1" applyFill="1" applyBorder="1" applyAlignment="1" applyProtection="1">
      <alignment vertical="center"/>
      <protection hidden="1"/>
    </xf>
    <xf numFmtId="0" fontId="13" fillId="34" borderId="0" xfId="0" applyFont="1" applyFill="1" applyAlignment="1" applyProtection="1">
      <alignment horizontal="center" vertical="center"/>
      <protection locked="0"/>
    </xf>
    <xf numFmtId="0" fontId="13" fillId="34"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hidden="1"/>
    </xf>
    <xf numFmtId="213" fontId="25" fillId="0" borderId="82" xfId="60" applyNumberFormat="1" applyFont="1" applyBorder="1" applyAlignment="1" applyProtection="1">
      <alignment vertical="center" shrinkToFit="1"/>
      <protection hidden="1"/>
    </xf>
    <xf numFmtId="213" fontId="25" fillId="0" borderId="83" xfId="60" applyNumberFormat="1" applyFont="1" applyBorder="1" applyAlignment="1" applyProtection="1">
      <alignment vertical="center" shrinkToFit="1"/>
      <protection hidden="1"/>
    </xf>
    <xf numFmtId="49" fontId="12" fillId="0" borderId="84" xfId="0" applyNumberFormat="1" applyFont="1" applyBorder="1" applyAlignment="1" applyProtection="1">
      <alignment vertical="center" shrinkToFit="1"/>
      <protection locked="0"/>
    </xf>
    <xf numFmtId="49" fontId="12" fillId="0" borderId="41" xfId="0" applyNumberFormat="1" applyFont="1" applyBorder="1" applyAlignment="1" applyProtection="1">
      <alignment vertical="center" shrinkToFit="1"/>
      <protection locked="0"/>
    </xf>
    <xf numFmtId="49" fontId="12" fillId="0" borderId="54" xfId="0" applyNumberFormat="1" applyFont="1" applyBorder="1" applyAlignment="1" applyProtection="1">
      <alignment vertical="center" shrinkToFit="1"/>
      <protection locked="0"/>
    </xf>
    <xf numFmtId="0" fontId="19" fillId="0" borderId="84" xfId="0" applyNumberFormat="1" applyFont="1" applyBorder="1" applyAlignment="1" applyProtection="1">
      <alignment horizontal="center" vertical="center" shrinkToFit="1"/>
      <protection locked="0"/>
    </xf>
    <xf numFmtId="0" fontId="19" fillId="0" borderId="41" xfId="0" applyNumberFormat="1" applyFont="1" applyBorder="1" applyAlignment="1" applyProtection="1">
      <alignment horizontal="center" vertical="center" shrinkToFit="1"/>
      <protection locked="0"/>
    </xf>
    <xf numFmtId="0" fontId="19" fillId="0" borderId="54" xfId="0" applyNumberFormat="1" applyFont="1" applyBorder="1" applyAlignment="1" applyProtection="1">
      <alignment horizontal="center" vertical="center" shrinkToFit="1"/>
      <protection locked="0"/>
    </xf>
    <xf numFmtId="0" fontId="12" fillId="33" borderId="85" xfId="0" applyFont="1" applyFill="1" applyBorder="1" applyAlignment="1" applyProtection="1">
      <alignment horizontal="right" vertical="center"/>
      <protection hidden="1"/>
    </xf>
    <xf numFmtId="0" fontId="12" fillId="33" borderId="83" xfId="0" applyFont="1" applyFill="1" applyBorder="1" applyAlignment="1" applyProtection="1">
      <alignment horizontal="right" vertical="center"/>
      <protection hidden="1"/>
    </xf>
    <xf numFmtId="0" fontId="12" fillId="33" borderId="86" xfId="0" applyFont="1" applyFill="1" applyBorder="1" applyAlignment="1" applyProtection="1">
      <alignment horizontal="right" vertical="center"/>
      <protection hidden="1"/>
    </xf>
    <xf numFmtId="213" fontId="19" fillId="32" borderId="41" xfId="60" applyNumberFormat="1" applyFont="1" applyFill="1" applyBorder="1" applyAlignment="1" applyProtection="1">
      <alignment vertical="center" shrinkToFit="1"/>
      <protection locked="0"/>
    </xf>
    <xf numFmtId="213" fontId="19" fillId="32" borderId="54" xfId="60" applyNumberFormat="1" applyFont="1" applyFill="1" applyBorder="1" applyAlignment="1" applyProtection="1">
      <alignment vertical="center" shrinkToFit="1"/>
      <protection locked="0"/>
    </xf>
    <xf numFmtId="202" fontId="19" fillId="0" borderId="84" xfId="60" applyNumberFormat="1" applyFont="1" applyFill="1" applyBorder="1" applyAlignment="1" applyProtection="1">
      <alignment vertical="center" shrinkToFit="1"/>
      <protection locked="0"/>
    </xf>
    <xf numFmtId="202" fontId="19" fillId="0" borderId="41" xfId="60" applyNumberFormat="1" applyFont="1" applyFill="1" applyBorder="1" applyAlignment="1" applyProtection="1">
      <alignment vertical="center" shrinkToFit="1"/>
      <protection locked="0"/>
    </xf>
    <xf numFmtId="202" fontId="19" fillId="0" borderId="54" xfId="60" applyNumberFormat="1" applyFont="1" applyFill="1" applyBorder="1" applyAlignment="1" applyProtection="1">
      <alignment vertical="center" shrinkToFit="1"/>
      <protection locked="0"/>
    </xf>
    <xf numFmtId="49" fontId="19" fillId="0" borderId="87" xfId="0" applyNumberFormat="1" applyFont="1" applyFill="1" applyBorder="1" applyAlignment="1" applyProtection="1">
      <alignment horizontal="center" vertical="center" shrinkToFit="1"/>
      <protection locked="0"/>
    </xf>
    <xf numFmtId="49" fontId="19" fillId="0" borderId="88" xfId="0" applyNumberFormat="1" applyFont="1" applyFill="1" applyBorder="1" applyAlignment="1" applyProtection="1">
      <alignment horizontal="center" vertical="center" shrinkToFit="1"/>
      <protection locked="0"/>
    </xf>
    <xf numFmtId="49" fontId="12" fillId="0" borderId="88" xfId="0" applyNumberFormat="1" applyFont="1" applyBorder="1" applyAlignment="1" applyProtection="1">
      <alignment horizontal="center" vertical="center" shrinkToFit="1"/>
      <protection locked="0"/>
    </xf>
    <xf numFmtId="213" fontId="19" fillId="0" borderId="84" xfId="60" applyNumberFormat="1" applyFont="1" applyFill="1" applyBorder="1" applyAlignment="1" applyProtection="1">
      <alignment vertical="center" shrinkToFit="1"/>
      <protection locked="0"/>
    </xf>
    <xf numFmtId="213" fontId="19" fillId="0" borderId="41" xfId="60" applyNumberFormat="1" applyFont="1" applyFill="1" applyBorder="1" applyAlignment="1" applyProtection="1">
      <alignment vertical="center" shrinkToFit="1"/>
      <protection locked="0"/>
    </xf>
    <xf numFmtId="213" fontId="19" fillId="0" borderId="54" xfId="60" applyNumberFormat="1" applyFont="1" applyFill="1" applyBorder="1" applyAlignment="1" applyProtection="1">
      <alignment vertical="center" shrinkToFit="1"/>
      <protection locked="0"/>
    </xf>
    <xf numFmtId="49" fontId="12" fillId="0" borderId="84" xfId="0" applyNumberFormat="1" applyFont="1" applyBorder="1" applyAlignment="1" applyProtection="1">
      <alignment horizontal="center" vertical="center" shrinkToFit="1"/>
      <protection locked="0"/>
    </xf>
    <xf numFmtId="49" fontId="12" fillId="0" borderId="41" xfId="0" applyNumberFormat="1" applyFont="1" applyBorder="1" applyAlignment="1" applyProtection="1">
      <alignment horizontal="center" vertical="center" shrinkToFit="1"/>
      <protection locked="0"/>
    </xf>
    <xf numFmtId="49" fontId="12" fillId="0" borderId="54" xfId="0" applyNumberFormat="1" applyFont="1" applyBorder="1" applyAlignment="1" applyProtection="1">
      <alignment horizontal="center" vertical="center" shrinkToFit="1"/>
      <protection locked="0"/>
    </xf>
    <xf numFmtId="213" fontId="19" fillId="0" borderId="89" xfId="60" applyNumberFormat="1" applyFont="1" applyFill="1" applyBorder="1" applyAlignment="1" applyProtection="1">
      <alignment vertical="center" shrinkToFit="1"/>
      <protection locked="0"/>
    </xf>
    <xf numFmtId="213" fontId="19" fillId="0" borderId="40" xfId="60" applyNumberFormat="1" applyFont="1" applyFill="1" applyBorder="1" applyAlignment="1" applyProtection="1">
      <alignment vertical="center" shrinkToFit="1"/>
      <protection locked="0"/>
    </xf>
    <xf numFmtId="213" fontId="19" fillId="0" borderId="90" xfId="60" applyNumberFormat="1" applyFont="1" applyFill="1" applyBorder="1" applyAlignment="1" applyProtection="1">
      <alignment vertical="center" shrinkToFit="1"/>
      <protection locked="0"/>
    </xf>
    <xf numFmtId="0" fontId="12" fillId="34" borderId="91" xfId="0" applyFont="1" applyFill="1" applyBorder="1" applyAlignment="1" applyProtection="1">
      <alignment horizontal="center" vertical="center" wrapText="1"/>
      <protection hidden="1"/>
    </xf>
    <xf numFmtId="0" fontId="12" fillId="34" borderId="92" xfId="0" applyFont="1" applyFill="1" applyBorder="1" applyAlignment="1" applyProtection="1">
      <alignment horizontal="center" vertical="center" wrapText="1"/>
      <protection hidden="1"/>
    </xf>
    <xf numFmtId="0" fontId="12" fillId="34" borderId="93" xfId="0" applyFont="1" applyFill="1" applyBorder="1" applyAlignment="1" applyProtection="1">
      <alignment horizontal="center" vertical="center" wrapText="1"/>
      <protection hidden="1"/>
    </xf>
    <xf numFmtId="0" fontId="12" fillId="34" borderId="19" xfId="0" applyFont="1" applyFill="1" applyBorder="1" applyAlignment="1" applyProtection="1">
      <alignment horizontal="center" vertical="center" wrapText="1"/>
      <protection hidden="1"/>
    </xf>
    <xf numFmtId="0" fontId="12" fillId="34" borderId="94" xfId="0" applyFont="1" applyFill="1" applyBorder="1" applyAlignment="1" applyProtection="1">
      <alignment horizontal="center" vertical="center"/>
      <protection hidden="1"/>
    </xf>
    <xf numFmtId="0" fontId="12" fillId="34" borderId="95" xfId="0" applyFont="1" applyFill="1" applyBorder="1" applyAlignment="1" applyProtection="1">
      <alignment horizontal="center" vertical="center"/>
      <protection hidden="1"/>
    </xf>
    <xf numFmtId="49" fontId="19" fillId="0" borderId="96" xfId="0" applyNumberFormat="1" applyFont="1" applyFill="1" applyBorder="1" applyAlignment="1" applyProtection="1">
      <alignment horizontal="center" vertical="center" shrinkToFit="1"/>
      <protection locked="0"/>
    </xf>
    <xf numFmtId="49" fontId="19" fillId="0" borderId="40" xfId="0" applyNumberFormat="1" applyFont="1" applyFill="1" applyBorder="1" applyAlignment="1" applyProtection="1">
      <alignment horizontal="center" vertical="center" shrinkToFit="1"/>
      <protection locked="0"/>
    </xf>
    <xf numFmtId="49" fontId="12" fillId="0" borderId="89" xfId="0" applyNumberFormat="1" applyFont="1" applyBorder="1" applyAlignment="1" applyProtection="1">
      <alignment horizontal="center" vertical="center" shrinkToFit="1"/>
      <protection locked="0"/>
    </xf>
    <xf numFmtId="49" fontId="12" fillId="0" borderId="40" xfId="0" applyNumberFormat="1" applyFont="1" applyBorder="1" applyAlignment="1" applyProtection="1">
      <alignment horizontal="center" vertical="center" shrinkToFit="1"/>
      <protection locked="0"/>
    </xf>
    <xf numFmtId="49" fontId="12" fillId="0" borderId="90" xfId="0" applyNumberFormat="1" applyFont="1" applyBorder="1" applyAlignment="1" applyProtection="1">
      <alignment horizontal="center" vertical="center" shrinkToFit="1"/>
      <protection locked="0"/>
    </xf>
    <xf numFmtId="49" fontId="12" fillId="0" borderId="89" xfId="0" applyNumberFormat="1" applyFont="1" applyBorder="1" applyAlignment="1" applyProtection="1">
      <alignment vertical="center" shrinkToFit="1"/>
      <protection locked="0"/>
    </xf>
    <xf numFmtId="49" fontId="12" fillId="0" borderId="40" xfId="0" applyNumberFormat="1" applyFont="1" applyBorder="1" applyAlignment="1" applyProtection="1">
      <alignment vertical="center" shrinkToFit="1"/>
      <protection locked="0"/>
    </xf>
    <xf numFmtId="49" fontId="12" fillId="0" borderId="90" xfId="0" applyNumberFormat="1" applyFont="1" applyBorder="1" applyAlignment="1" applyProtection="1">
      <alignment vertical="center" shrinkToFit="1"/>
      <protection locked="0"/>
    </xf>
    <xf numFmtId="0" fontId="19" fillId="0" borderId="89" xfId="0" applyNumberFormat="1" applyFont="1" applyBorder="1" applyAlignment="1" applyProtection="1">
      <alignment horizontal="center" vertical="center" shrinkToFit="1"/>
      <protection locked="0"/>
    </xf>
    <xf numFmtId="0" fontId="19" fillId="0" borderId="40" xfId="0" applyNumberFormat="1" applyFont="1" applyBorder="1" applyAlignment="1" applyProtection="1">
      <alignment horizontal="center" vertical="center" shrinkToFit="1"/>
      <protection locked="0"/>
    </xf>
    <xf numFmtId="0" fontId="19" fillId="0" borderId="90" xfId="0" applyNumberFormat="1" applyFont="1" applyBorder="1" applyAlignment="1" applyProtection="1">
      <alignment horizontal="center" vertical="center" shrinkToFit="1"/>
      <protection locked="0"/>
    </xf>
    <xf numFmtId="213" fontId="19" fillId="32" borderId="40" xfId="60" applyNumberFormat="1" applyFont="1" applyFill="1" applyBorder="1" applyAlignment="1" applyProtection="1">
      <alignment vertical="center" shrinkToFit="1"/>
      <protection locked="0"/>
    </xf>
    <xf numFmtId="213" fontId="19" fillId="32" borderId="90" xfId="60" applyNumberFormat="1" applyFont="1" applyFill="1" applyBorder="1" applyAlignment="1" applyProtection="1">
      <alignment vertical="center" shrinkToFit="1"/>
      <protection locked="0"/>
    </xf>
    <xf numFmtId="202" fontId="19" fillId="0" borderId="89" xfId="60" applyNumberFormat="1" applyFont="1" applyFill="1" applyBorder="1" applyAlignment="1" applyProtection="1">
      <alignment vertical="center" shrinkToFit="1"/>
      <protection locked="0"/>
    </xf>
    <xf numFmtId="202" fontId="19" fillId="0" borderId="40" xfId="60" applyNumberFormat="1" applyFont="1" applyFill="1" applyBorder="1" applyAlignment="1" applyProtection="1">
      <alignment vertical="center" shrinkToFit="1"/>
      <protection locked="0"/>
    </xf>
    <xf numFmtId="202" fontId="19" fillId="0" borderId="90" xfId="60" applyNumberFormat="1" applyFont="1" applyFill="1" applyBorder="1" applyAlignment="1" applyProtection="1">
      <alignment vertical="center" shrinkToFit="1"/>
      <protection locked="0"/>
    </xf>
    <xf numFmtId="0" fontId="12" fillId="34" borderId="97" xfId="0" applyFont="1" applyFill="1" applyBorder="1" applyAlignment="1" applyProtection="1">
      <alignment horizontal="center" vertical="center" wrapText="1"/>
      <protection hidden="1"/>
    </xf>
    <xf numFmtId="0" fontId="12" fillId="34" borderId="98" xfId="0" applyFont="1" applyFill="1" applyBorder="1" applyAlignment="1" applyProtection="1">
      <alignment horizontal="center" vertical="center" wrapText="1"/>
      <protection hidden="1"/>
    </xf>
    <xf numFmtId="0" fontId="12" fillId="33" borderId="91" xfId="0" applyFont="1" applyFill="1" applyBorder="1" applyAlignment="1" applyProtection="1">
      <alignment horizontal="center" vertical="center" shrinkToFit="1"/>
      <protection hidden="1"/>
    </xf>
    <xf numFmtId="0" fontId="12" fillId="33" borderId="92" xfId="0" applyFont="1" applyFill="1" applyBorder="1" applyAlignment="1" applyProtection="1">
      <alignment horizontal="center" vertical="center" shrinkToFit="1"/>
      <protection hidden="1"/>
    </xf>
    <xf numFmtId="0" fontId="12" fillId="33" borderId="97" xfId="0" applyFont="1" applyFill="1" applyBorder="1" applyAlignment="1" applyProtection="1">
      <alignment horizontal="center" vertical="center" shrinkToFit="1"/>
      <protection hidden="1"/>
    </xf>
    <xf numFmtId="0" fontId="12" fillId="33" borderId="93" xfId="0" applyFont="1" applyFill="1" applyBorder="1" applyAlignment="1" applyProtection="1">
      <alignment horizontal="center" vertical="center" shrinkToFit="1"/>
      <protection hidden="1"/>
    </xf>
    <xf numFmtId="0" fontId="12" fillId="33" borderId="19" xfId="0" applyFont="1" applyFill="1" applyBorder="1" applyAlignment="1" applyProtection="1">
      <alignment horizontal="center" vertical="center" shrinkToFit="1"/>
      <protection hidden="1"/>
    </xf>
    <xf numFmtId="0" fontId="12" fillId="33" borderId="98" xfId="0" applyFont="1" applyFill="1" applyBorder="1" applyAlignment="1" applyProtection="1">
      <alignment horizontal="center" vertical="center" shrinkToFit="1"/>
      <protection hidden="1"/>
    </xf>
    <xf numFmtId="0" fontId="12" fillId="34" borderId="99" xfId="0" applyFont="1" applyFill="1" applyBorder="1" applyAlignment="1" applyProtection="1">
      <alignment horizontal="center" vertical="center"/>
      <protection hidden="1"/>
    </xf>
    <xf numFmtId="0" fontId="12" fillId="34" borderId="100" xfId="0" applyFont="1" applyFill="1" applyBorder="1" applyAlignment="1" applyProtection="1">
      <alignment horizontal="center" vertical="center"/>
      <protection hidden="1"/>
    </xf>
    <xf numFmtId="0" fontId="12" fillId="34" borderId="101" xfId="0" applyFont="1" applyFill="1" applyBorder="1" applyAlignment="1" applyProtection="1">
      <alignment horizontal="center" vertical="center"/>
      <protection hidden="1"/>
    </xf>
    <xf numFmtId="0" fontId="12" fillId="33" borderId="91" xfId="0" applyFont="1" applyFill="1" applyBorder="1" applyAlignment="1" applyProtection="1">
      <alignment horizontal="center" vertical="center" wrapText="1"/>
      <protection hidden="1"/>
    </xf>
    <xf numFmtId="0" fontId="12" fillId="33" borderId="92" xfId="0" applyFont="1" applyFill="1" applyBorder="1" applyAlignment="1" applyProtection="1">
      <alignment horizontal="center" vertical="center" wrapText="1"/>
      <protection hidden="1"/>
    </xf>
    <xf numFmtId="0" fontId="12" fillId="33" borderId="97" xfId="0" applyFont="1" applyFill="1" applyBorder="1" applyAlignment="1" applyProtection="1">
      <alignment horizontal="center" vertical="center" wrapText="1"/>
      <protection hidden="1"/>
    </xf>
    <xf numFmtId="0" fontId="12" fillId="33" borderId="93" xfId="0" applyFont="1" applyFill="1" applyBorder="1" applyAlignment="1" applyProtection="1">
      <alignment horizontal="center" vertical="center" wrapText="1"/>
      <protection hidden="1"/>
    </xf>
    <xf numFmtId="0" fontId="12" fillId="33" borderId="19" xfId="0" applyFont="1" applyFill="1" applyBorder="1" applyAlignment="1" applyProtection="1">
      <alignment horizontal="center" vertical="center" wrapText="1"/>
      <protection hidden="1"/>
    </xf>
    <xf numFmtId="0" fontId="12" fillId="33" borderId="98" xfId="0" applyFont="1" applyFill="1" applyBorder="1" applyAlignment="1" applyProtection="1">
      <alignment horizontal="center" vertical="center" wrapText="1"/>
      <protection hidden="1"/>
    </xf>
    <xf numFmtId="49" fontId="19" fillId="0" borderId="102" xfId="0" applyNumberFormat="1" applyFont="1" applyFill="1" applyBorder="1" applyAlignment="1" applyProtection="1">
      <alignment horizontal="center" vertical="center" shrinkToFit="1"/>
      <protection locked="0"/>
    </xf>
    <xf numFmtId="49" fontId="19" fillId="0" borderId="41" xfId="0" applyNumberFormat="1" applyFont="1" applyFill="1" applyBorder="1" applyAlignment="1" applyProtection="1">
      <alignment horizontal="center" vertical="center" shrinkToFit="1"/>
      <protection locked="0"/>
    </xf>
    <xf numFmtId="49" fontId="19" fillId="0" borderId="54" xfId="0" applyNumberFormat="1" applyFont="1" applyFill="1" applyBorder="1" applyAlignment="1" applyProtection="1">
      <alignment horizontal="center" vertical="center" shrinkToFit="1"/>
      <protection locked="0"/>
    </xf>
    <xf numFmtId="0" fontId="6" fillId="34" borderId="103" xfId="0" applyFont="1" applyFill="1" applyBorder="1" applyAlignment="1" applyProtection="1">
      <alignment horizontal="center" vertical="center" wrapText="1"/>
      <protection hidden="1"/>
    </xf>
    <xf numFmtId="0" fontId="6" fillId="34" borderId="92" xfId="0" applyFont="1" applyFill="1" applyBorder="1" applyAlignment="1" applyProtection="1">
      <alignment horizontal="center" vertical="center" wrapText="1"/>
      <protection hidden="1"/>
    </xf>
    <xf numFmtId="0" fontId="6" fillId="34" borderId="104" xfId="0" applyFont="1" applyFill="1" applyBorder="1" applyAlignment="1" applyProtection="1">
      <alignment horizontal="center" vertical="center" wrapText="1"/>
      <protection hidden="1"/>
    </xf>
    <xf numFmtId="0" fontId="6" fillId="34" borderId="19" xfId="0" applyFont="1" applyFill="1" applyBorder="1" applyAlignment="1" applyProtection="1">
      <alignment horizontal="center" vertical="center" wrapText="1"/>
      <protection hidden="1"/>
    </xf>
    <xf numFmtId="0" fontId="6" fillId="34" borderId="91" xfId="0" applyFont="1" applyFill="1" applyBorder="1" applyAlignment="1" applyProtection="1">
      <alignment horizontal="center" vertical="center" wrapText="1"/>
      <protection hidden="1"/>
    </xf>
    <xf numFmtId="0" fontId="6" fillId="34" borderId="97" xfId="0" applyFont="1" applyFill="1" applyBorder="1" applyAlignment="1" applyProtection="1">
      <alignment horizontal="center" vertical="center" wrapText="1"/>
      <protection hidden="1"/>
    </xf>
    <xf numFmtId="0" fontId="6" fillId="34" borderId="93" xfId="0" applyFont="1" applyFill="1" applyBorder="1" applyAlignment="1" applyProtection="1">
      <alignment horizontal="center" vertical="center" wrapText="1"/>
      <protection hidden="1"/>
    </xf>
    <xf numFmtId="0" fontId="6" fillId="34" borderId="98" xfId="0" applyFont="1" applyFill="1" applyBorder="1" applyAlignment="1" applyProtection="1">
      <alignment horizontal="center" vertical="center" wrapText="1"/>
      <protection hidden="1"/>
    </xf>
    <xf numFmtId="49" fontId="12" fillId="0" borderId="105" xfId="0" applyNumberFormat="1" applyFont="1" applyBorder="1" applyAlignment="1" applyProtection="1">
      <alignment vertical="center" shrinkToFit="1"/>
      <protection locked="0"/>
    </xf>
    <xf numFmtId="49" fontId="12" fillId="0" borderId="42" xfId="0" applyNumberFormat="1" applyFont="1" applyBorder="1" applyAlignment="1" applyProtection="1">
      <alignment vertical="center" shrinkToFit="1"/>
      <protection locked="0"/>
    </xf>
    <xf numFmtId="49" fontId="12" fillId="0" borderId="50" xfId="0" applyNumberFormat="1" applyFont="1" applyBorder="1" applyAlignment="1" applyProtection="1">
      <alignment vertical="center" shrinkToFit="1"/>
      <protection locked="0"/>
    </xf>
    <xf numFmtId="0" fontId="19" fillId="0" borderId="105" xfId="0" applyNumberFormat="1" applyFont="1" applyBorder="1" applyAlignment="1" applyProtection="1">
      <alignment horizontal="center" vertical="center" shrinkToFit="1"/>
      <protection locked="0"/>
    </xf>
    <xf numFmtId="0" fontId="19" fillId="0" borderId="42" xfId="0" applyNumberFormat="1" applyFont="1" applyBorder="1" applyAlignment="1" applyProtection="1">
      <alignment horizontal="center" vertical="center" shrinkToFit="1"/>
      <protection locked="0"/>
    </xf>
    <xf numFmtId="0" fontId="19" fillId="0" borderId="50" xfId="0" applyNumberFormat="1" applyFont="1" applyBorder="1" applyAlignment="1" applyProtection="1">
      <alignment horizontal="center" vertical="center" shrinkToFit="1"/>
      <protection locked="0"/>
    </xf>
    <xf numFmtId="49" fontId="19" fillId="0" borderId="90" xfId="0" applyNumberFormat="1" applyFont="1" applyFill="1" applyBorder="1" applyAlignment="1" applyProtection="1">
      <alignment horizontal="center" vertical="center" shrinkToFit="1"/>
      <protection locked="0"/>
    </xf>
    <xf numFmtId="49" fontId="12" fillId="0" borderId="105" xfId="0" applyNumberFormat="1" applyFont="1" applyBorder="1" applyAlignment="1" applyProtection="1">
      <alignment horizontal="center" vertical="center" shrinkToFit="1"/>
      <protection locked="0"/>
    </xf>
    <xf numFmtId="49" fontId="12" fillId="0" borderId="42" xfId="0" applyNumberFormat="1" applyFont="1" applyBorder="1" applyAlignment="1" applyProtection="1">
      <alignment horizontal="center" vertical="center" shrinkToFit="1"/>
      <protection locked="0"/>
    </xf>
    <xf numFmtId="49" fontId="12" fillId="0" borderId="50" xfId="0" applyNumberFormat="1" applyFont="1" applyBorder="1" applyAlignment="1" applyProtection="1">
      <alignment horizontal="center" vertical="center" shrinkToFit="1"/>
      <protection locked="0"/>
    </xf>
    <xf numFmtId="213" fontId="19" fillId="32" borderId="84" xfId="60" applyNumberFormat="1" applyFont="1" applyFill="1" applyBorder="1" applyAlignment="1" applyProtection="1">
      <alignment vertical="center" shrinkToFit="1"/>
      <protection locked="0"/>
    </xf>
    <xf numFmtId="38" fontId="45" fillId="0" borderId="34" xfId="0" applyNumberFormat="1" applyFont="1" applyFill="1" applyBorder="1" applyAlignment="1" applyProtection="1">
      <alignment horizontal="right" vertical="center"/>
      <protection hidden="1"/>
    </xf>
    <xf numFmtId="0" fontId="45" fillId="0" borderId="0" xfId="0" applyFont="1" applyFill="1" applyBorder="1" applyAlignment="1" applyProtection="1">
      <alignment horizontal="right" vertical="center"/>
      <protection hidden="1"/>
    </xf>
    <xf numFmtId="0" fontId="45" fillId="0" borderId="106" xfId="0" applyFont="1" applyFill="1" applyBorder="1" applyAlignment="1" applyProtection="1">
      <alignment horizontal="right" vertical="center"/>
      <protection hidden="1"/>
    </xf>
    <xf numFmtId="0" fontId="45" fillId="0" borderId="19" xfId="0" applyFont="1" applyFill="1" applyBorder="1" applyAlignment="1" applyProtection="1">
      <alignment horizontal="right" vertical="center"/>
      <protection hidden="1"/>
    </xf>
    <xf numFmtId="0" fontId="13" fillId="0" borderId="107" xfId="0" applyFont="1" applyFill="1" applyBorder="1" applyAlignment="1" applyProtection="1">
      <alignment horizontal="center" vertical="center"/>
      <protection hidden="1"/>
    </xf>
    <xf numFmtId="0" fontId="13" fillId="0" borderId="108" xfId="0" applyFont="1" applyFill="1" applyBorder="1" applyAlignment="1" applyProtection="1">
      <alignment horizontal="center" vertical="center"/>
      <protection hidden="1"/>
    </xf>
    <xf numFmtId="0" fontId="20" fillId="0" borderId="109" xfId="0" applyFont="1" applyFill="1" applyBorder="1" applyAlignment="1" applyProtection="1">
      <alignment horizontal="center" vertical="center"/>
      <protection hidden="1"/>
    </xf>
    <xf numFmtId="0" fontId="20" fillId="0" borderId="12" xfId="0" applyFont="1" applyFill="1" applyBorder="1" applyAlignment="1" applyProtection="1">
      <alignment horizontal="center" vertical="center"/>
      <protection hidden="1"/>
    </xf>
    <xf numFmtId="181" fontId="24" fillId="0" borderId="109" xfId="0" applyNumberFormat="1" applyFont="1" applyFill="1" applyBorder="1" applyAlignment="1" applyProtection="1">
      <alignment vertical="center"/>
      <protection hidden="1"/>
    </xf>
    <xf numFmtId="181" fontId="24" fillId="0" borderId="12" xfId="0" applyNumberFormat="1" applyFont="1" applyFill="1" applyBorder="1" applyAlignment="1" applyProtection="1">
      <alignment vertical="center"/>
      <protection hidden="1"/>
    </xf>
    <xf numFmtId="0" fontId="13" fillId="0" borderId="110" xfId="0" applyFont="1" applyFill="1" applyBorder="1" applyAlignment="1" applyProtection="1">
      <alignment horizontal="center" vertical="center"/>
      <protection hidden="1"/>
    </xf>
    <xf numFmtId="0" fontId="13" fillId="0" borderId="53" xfId="0" applyFont="1" applyFill="1" applyBorder="1" applyAlignment="1" applyProtection="1">
      <alignment horizontal="center" vertical="center"/>
      <protection hidden="1"/>
    </xf>
    <xf numFmtId="38" fontId="24" fillId="0" borderId="12" xfId="0" applyNumberFormat="1" applyFont="1" applyFill="1" applyBorder="1" applyAlignment="1" applyProtection="1">
      <alignment vertical="center"/>
      <protection hidden="1"/>
    </xf>
    <xf numFmtId="38" fontId="25" fillId="0" borderId="106" xfId="0" applyNumberFormat="1" applyFont="1" applyFill="1" applyBorder="1" applyAlignment="1" applyProtection="1">
      <alignment horizontal="right" vertical="center"/>
      <protection hidden="1"/>
    </xf>
    <xf numFmtId="38" fontId="25" fillId="0" borderId="19" xfId="0" applyNumberFormat="1" applyFont="1" applyFill="1" applyBorder="1" applyAlignment="1" applyProtection="1">
      <alignment horizontal="right" vertical="center"/>
      <protection hidden="1"/>
    </xf>
    <xf numFmtId="0" fontId="12" fillId="0" borderId="35" xfId="0"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22" xfId="0" applyFont="1" applyFill="1" applyBorder="1" applyAlignment="1" applyProtection="1">
      <alignment horizontal="center" vertical="center"/>
      <protection hidden="1"/>
    </xf>
    <xf numFmtId="0" fontId="12" fillId="0" borderId="1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12" fillId="0" borderId="28" xfId="0" applyFont="1" applyFill="1" applyBorder="1" applyAlignment="1" applyProtection="1">
      <alignment horizontal="center" vertical="center"/>
      <protection hidden="1"/>
    </xf>
    <xf numFmtId="0" fontId="20" fillId="0" borderId="112" xfId="0" applyFont="1" applyFill="1" applyBorder="1" applyAlignment="1" applyProtection="1">
      <alignment horizontal="center" vertical="center"/>
      <protection hidden="1"/>
    </xf>
    <xf numFmtId="0" fontId="20" fillId="0" borderId="113" xfId="0" applyFont="1" applyFill="1" applyBorder="1" applyAlignment="1" applyProtection="1">
      <alignment horizontal="center" vertical="center"/>
      <protection hidden="1"/>
    </xf>
    <xf numFmtId="181" fontId="24" fillId="0" borderId="112" xfId="0" applyNumberFormat="1" applyFont="1" applyFill="1" applyBorder="1" applyAlignment="1" applyProtection="1">
      <alignment vertical="center"/>
      <protection hidden="1"/>
    </xf>
    <xf numFmtId="181" fontId="24" fillId="0" borderId="113" xfId="0" applyNumberFormat="1" applyFont="1" applyFill="1" applyBorder="1" applyAlignment="1" applyProtection="1">
      <alignment vertical="center"/>
      <protection hidden="1"/>
    </xf>
    <xf numFmtId="0" fontId="13" fillId="0" borderId="114" xfId="0" applyFont="1" applyFill="1" applyBorder="1" applyAlignment="1" applyProtection="1">
      <alignment horizontal="center" vertical="center"/>
      <protection hidden="1"/>
    </xf>
    <xf numFmtId="0" fontId="13" fillId="0" borderId="51" xfId="0" applyFont="1" applyFill="1" applyBorder="1" applyAlignment="1" applyProtection="1">
      <alignment horizontal="center" vertical="center"/>
      <protection hidden="1"/>
    </xf>
    <xf numFmtId="38" fontId="24" fillId="0" borderId="113" xfId="0" applyNumberFormat="1" applyFont="1" applyFill="1" applyBorder="1" applyAlignment="1" applyProtection="1">
      <alignment vertical="center"/>
      <protection hidden="1"/>
    </xf>
    <xf numFmtId="38" fontId="25" fillId="0" borderId="112" xfId="0" applyNumberFormat="1" applyFont="1" applyFill="1" applyBorder="1" applyAlignment="1" applyProtection="1">
      <alignment horizontal="right" vertical="center"/>
      <protection hidden="1"/>
    </xf>
    <xf numFmtId="38" fontId="25" fillId="0" borderId="113" xfId="0" applyNumberFormat="1" applyFont="1" applyFill="1" applyBorder="1" applyAlignment="1" applyProtection="1">
      <alignment horizontal="right" vertical="center"/>
      <protection hidden="1"/>
    </xf>
    <xf numFmtId="38" fontId="45" fillId="0" borderId="17" xfId="0" applyNumberFormat="1" applyFont="1" applyFill="1" applyBorder="1" applyAlignment="1" applyProtection="1">
      <alignment horizontal="right" vertical="center"/>
      <protection hidden="1"/>
    </xf>
    <xf numFmtId="0" fontId="45" fillId="0" borderId="14" xfId="0" applyFont="1" applyFill="1" applyBorder="1" applyAlignment="1" applyProtection="1">
      <alignment horizontal="right" vertical="center"/>
      <protection hidden="1"/>
    </xf>
    <xf numFmtId="0" fontId="45" fillId="0" borderId="18" xfId="0" applyFont="1" applyFill="1" applyBorder="1" applyAlignment="1" applyProtection="1">
      <alignment horizontal="right" vertical="center"/>
      <protection hidden="1"/>
    </xf>
    <xf numFmtId="0" fontId="45" fillId="0" borderId="13" xfId="0" applyFont="1" applyFill="1" applyBorder="1" applyAlignment="1" applyProtection="1">
      <alignment horizontal="right" vertical="center"/>
      <protection hidden="1"/>
    </xf>
    <xf numFmtId="0" fontId="13" fillId="0" borderId="115" xfId="0" applyFont="1" applyFill="1" applyBorder="1" applyAlignment="1" applyProtection="1">
      <alignment horizontal="center" vertical="center"/>
      <protection hidden="1"/>
    </xf>
    <xf numFmtId="0" fontId="13" fillId="0" borderId="116" xfId="0" applyFont="1" applyFill="1" applyBorder="1" applyAlignment="1" applyProtection="1">
      <alignment horizontal="center" vertical="center"/>
      <protection hidden="1"/>
    </xf>
    <xf numFmtId="0" fontId="20" fillId="0" borderId="18" xfId="0" applyFont="1" applyFill="1" applyBorder="1" applyAlignment="1" applyProtection="1">
      <alignment horizontal="center" vertical="center"/>
      <protection hidden="1"/>
    </xf>
    <xf numFmtId="0" fontId="20" fillId="0" borderId="13" xfId="0" applyFont="1" applyFill="1" applyBorder="1" applyAlignment="1" applyProtection="1">
      <alignment horizontal="center" vertical="center"/>
      <protection hidden="1"/>
    </xf>
    <xf numFmtId="181" fontId="24" fillId="0" borderId="18" xfId="0" applyNumberFormat="1" applyFont="1" applyFill="1" applyBorder="1" applyAlignment="1" applyProtection="1">
      <alignment vertical="center"/>
      <protection hidden="1"/>
    </xf>
    <xf numFmtId="181" fontId="24" fillId="0" borderId="13" xfId="0" applyNumberFormat="1" applyFont="1" applyFill="1" applyBorder="1" applyAlignment="1" applyProtection="1">
      <alignment vertical="center"/>
      <protection hidden="1"/>
    </xf>
    <xf numFmtId="0" fontId="13" fillId="0" borderId="76" xfId="0" applyFont="1" applyFill="1" applyBorder="1" applyAlignment="1" applyProtection="1">
      <alignment horizontal="center" vertical="center"/>
      <protection hidden="1"/>
    </xf>
    <xf numFmtId="0" fontId="13" fillId="0" borderId="52" xfId="0" applyFont="1" applyFill="1" applyBorder="1" applyAlignment="1" applyProtection="1">
      <alignment horizontal="center" vertical="center"/>
      <protection hidden="1"/>
    </xf>
    <xf numFmtId="38" fontId="24" fillId="0" borderId="13" xfId="0" applyNumberFormat="1" applyFont="1" applyFill="1" applyBorder="1" applyAlignment="1" applyProtection="1">
      <alignment vertical="center"/>
      <protection hidden="1"/>
    </xf>
    <xf numFmtId="38" fontId="25" fillId="0" borderId="18" xfId="0" applyNumberFormat="1" applyFont="1" applyFill="1" applyBorder="1" applyAlignment="1" applyProtection="1">
      <alignment horizontal="right" vertical="center"/>
      <protection hidden="1"/>
    </xf>
    <xf numFmtId="38" fontId="25" fillId="0" borderId="13" xfId="0" applyNumberFormat="1" applyFont="1" applyFill="1" applyBorder="1" applyAlignment="1" applyProtection="1">
      <alignment horizontal="right" vertical="center"/>
      <protection hidden="1"/>
    </xf>
    <xf numFmtId="38" fontId="25" fillId="0" borderId="117" xfId="0" applyNumberFormat="1" applyFont="1" applyFill="1" applyBorder="1" applyAlignment="1" applyProtection="1">
      <alignment horizontal="right" vertical="center"/>
      <protection hidden="1"/>
    </xf>
    <xf numFmtId="38" fontId="25" fillId="0" borderId="42" xfId="0" applyNumberFormat="1" applyFont="1" applyFill="1" applyBorder="1" applyAlignment="1" applyProtection="1">
      <alignment horizontal="right" vertical="center"/>
      <protection hidden="1"/>
    </xf>
    <xf numFmtId="38" fontId="25" fillId="0" borderId="118" xfId="0" applyNumberFormat="1" applyFont="1" applyFill="1" applyBorder="1" applyAlignment="1" applyProtection="1">
      <alignment horizontal="right" vertical="center"/>
      <protection hidden="1"/>
    </xf>
    <xf numFmtId="38" fontId="25" fillId="0" borderId="119" xfId="0" applyNumberFormat="1" applyFont="1" applyFill="1" applyBorder="1" applyAlignment="1" applyProtection="1">
      <alignment horizontal="right" vertical="center"/>
      <protection hidden="1"/>
    </xf>
    <xf numFmtId="0" fontId="12" fillId="0" borderId="120"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xf>
    <xf numFmtId="0" fontId="12" fillId="0" borderId="121" xfId="0" applyFont="1" applyFill="1" applyBorder="1" applyAlignment="1" applyProtection="1">
      <alignment horizontal="center" vertical="center"/>
      <protection hidden="1"/>
    </xf>
    <xf numFmtId="0" fontId="12" fillId="0" borderId="13" xfId="0" applyFont="1" applyFill="1" applyBorder="1" applyAlignment="1" applyProtection="1">
      <alignment horizontal="center" vertical="center"/>
      <protection hidden="1"/>
    </xf>
    <xf numFmtId="0" fontId="12" fillId="0" borderId="20" xfId="0" applyFont="1" applyFill="1" applyBorder="1" applyAlignment="1" applyProtection="1">
      <alignment horizontal="center" vertical="center"/>
      <protection hidden="1"/>
    </xf>
    <xf numFmtId="181" fontId="24" fillId="0" borderId="118" xfId="0" applyNumberFormat="1" applyFont="1" applyFill="1" applyBorder="1" applyAlignment="1" applyProtection="1">
      <alignment vertical="center"/>
      <protection hidden="1"/>
    </xf>
    <xf numFmtId="181" fontId="24" fillId="0" borderId="119" xfId="0" applyNumberFormat="1" applyFont="1" applyFill="1" applyBorder="1" applyAlignment="1" applyProtection="1">
      <alignment vertical="center"/>
      <protection hidden="1"/>
    </xf>
    <xf numFmtId="0" fontId="13" fillId="0" borderId="122" xfId="0" applyFont="1" applyFill="1" applyBorder="1" applyAlignment="1" applyProtection="1">
      <alignment horizontal="center" vertical="center"/>
      <protection hidden="1"/>
    </xf>
    <xf numFmtId="0" fontId="13" fillId="0" borderId="123" xfId="0" applyFont="1" applyFill="1" applyBorder="1" applyAlignment="1" applyProtection="1">
      <alignment horizontal="center" vertical="center"/>
      <protection hidden="1"/>
    </xf>
    <xf numFmtId="38" fontId="24" fillId="0" borderId="119" xfId="0" applyNumberFormat="1" applyFont="1" applyFill="1" applyBorder="1" applyAlignment="1" applyProtection="1">
      <alignment vertical="center"/>
      <protection hidden="1"/>
    </xf>
    <xf numFmtId="0" fontId="21" fillId="33" borderId="85" xfId="0" applyFont="1" applyFill="1" applyBorder="1" applyAlignment="1" applyProtection="1">
      <alignment horizontal="right" vertical="center"/>
      <protection hidden="1"/>
    </xf>
    <xf numFmtId="0" fontId="21" fillId="33" borderId="83" xfId="0" applyFont="1" applyFill="1" applyBorder="1" applyAlignment="1" applyProtection="1">
      <alignment horizontal="right" vertical="center"/>
      <protection hidden="1"/>
    </xf>
    <xf numFmtId="38" fontId="45" fillId="0" borderId="82" xfId="0" applyNumberFormat="1" applyFont="1" applyFill="1" applyBorder="1" applyAlignment="1" applyProtection="1">
      <alignment horizontal="right" vertical="center"/>
      <protection hidden="1"/>
    </xf>
    <xf numFmtId="38" fontId="45" fillId="0" borderId="83" xfId="0" applyNumberFormat="1" applyFont="1" applyFill="1" applyBorder="1" applyAlignment="1" applyProtection="1">
      <alignment horizontal="right" vertical="center"/>
      <protection hidden="1"/>
    </xf>
    <xf numFmtId="202" fontId="19" fillId="0" borderId="124" xfId="0" applyNumberFormat="1" applyFont="1" applyFill="1" applyBorder="1" applyAlignment="1" applyProtection="1">
      <alignment vertical="center" shrinkToFit="1"/>
      <protection locked="0"/>
    </xf>
    <xf numFmtId="202" fontId="19" fillId="0" borderId="125" xfId="0" applyNumberFormat="1" applyFont="1" applyFill="1" applyBorder="1" applyAlignment="1" applyProtection="1">
      <alignment vertical="center" shrinkToFit="1"/>
      <protection locked="0"/>
    </xf>
    <xf numFmtId="202" fontId="19" fillId="0" borderId="46" xfId="0" applyNumberFormat="1" applyFont="1" applyFill="1" applyBorder="1" applyAlignment="1" applyProtection="1">
      <alignment vertical="center" shrinkToFit="1"/>
      <protection locked="0"/>
    </xf>
    <xf numFmtId="38" fontId="45" fillId="0" borderId="118" xfId="0" applyNumberFormat="1" applyFont="1" applyFill="1" applyBorder="1" applyAlignment="1" applyProtection="1">
      <alignment horizontal="right" vertical="center"/>
      <protection hidden="1"/>
    </xf>
    <xf numFmtId="0" fontId="45" fillId="0" borderId="119" xfId="0" applyFont="1" applyFill="1" applyBorder="1" applyAlignment="1" applyProtection="1">
      <alignment horizontal="right" vertical="center"/>
      <protection hidden="1"/>
    </xf>
    <xf numFmtId="0" fontId="45" fillId="0" borderId="34" xfId="0" applyFont="1" applyFill="1" applyBorder="1" applyAlignment="1" applyProtection="1">
      <alignment horizontal="right" vertical="center"/>
      <protection hidden="1"/>
    </xf>
    <xf numFmtId="0" fontId="13" fillId="0" borderId="126" xfId="0" applyFont="1" applyFill="1" applyBorder="1" applyAlignment="1" applyProtection="1">
      <alignment horizontal="center" vertical="center"/>
      <protection hidden="1"/>
    </xf>
    <xf numFmtId="202" fontId="25" fillId="0" borderId="127" xfId="60" applyNumberFormat="1" applyFont="1" applyBorder="1" applyAlignment="1" applyProtection="1">
      <alignment vertical="center" shrinkToFit="1"/>
      <protection hidden="1"/>
    </xf>
    <xf numFmtId="202" fontId="25" fillId="0" borderId="83" xfId="60" applyNumberFormat="1" applyFont="1" applyBorder="1" applyAlignment="1" applyProtection="1">
      <alignment vertical="center" shrinkToFit="1"/>
      <protection hidden="1"/>
    </xf>
    <xf numFmtId="202" fontId="25" fillId="0" borderId="38" xfId="60" applyNumberFormat="1" applyFont="1" applyBorder="1" applyAlignment="1" applyProtection="1">
      <alignment vertical="center" shrinkToFit="1"/>
      <protection hidden="1"/>
    </xf>
    <xf numFmtId="0" fontId="12" fillId="0" borderId="128" xfId="0" applyFont="1" applyFill="1" applyBorder="1" applyAlignment="1" applyProtection="1">
      <alignment horizontal="center" vertical="center" wrapText="1"/>
      <protection hidden="1"/>
    </xf>
    <xf numFmtId="0" fontId="12" fillId="0" borderId="119" xfId="0" applyFont="1" applyFill="1" applyBorder="1" applyAlignment="1" applyProtection="1">
      <alignment horizontal="center" vertical="center"/>
      <protection hidden="1"/>
    </xf>
    <xf numFmtId="0" fontId="12" fillId="0" borderId="30" xfId="0" applyFont="1" applyFill="1" applyBorder="1" applyAlignment="1" applyProtection="1">
      <alignment horizontal="center" vertical="center"/>
      <protection hidden="1"/>
    </xf>
    <xf numFmtId="0" fontId="7" fillId="36" borderId="129" xfId="0" applyFont="1" applyFill="1" applyBorder="1" applyAlignment="1" applyProtection="1">
      <alignment horizontal="center" vertical="center"/>
      <protection hidden="1"/>
    </xf>
    <xf numFmtId="0" fontId="7" fillId="36" borderId="130" xfId="0" applyFont="1" applyFill="1" applyBorder="1" applyAlignment="1" applyProtection="1">
      <alignment horizontal="center" vertical="center"/>
      <protection hidden="1"/>
    </xf>
    <xf numFmtId="0" fontId="19" fillId="33" borderId="131" xfId="0" applyFont="1" applyFill="1" applyBorder="1" applyAlignment="1" applyProtection="1">
      <alignment horizontal="center" vertical="center"/>
      <protection hidden="1"/>
    </xf>
    <xf numFmtId="0" fontId="19" fillId="33" borderId="132" xfId="0" applyFont="1" applyFill="1" applyBorder="1" applyAlignment="1" applyProtection="1">
      <alignment horizontal="center" vertical="center"/>
      <protection hidden="1"/>
    </xf>
    <xf numFmtId="0" fontId="19" fillId="33" borderId="133" xfId="0" applyFont="1" applyFill="1" applyBorder="1" applyAlignment="1" applyProtection="1">
      <alignment horizontal="center" vertical="center"/>
      <protection hidden="1"/>
    </xf>
    <xf numFmtId="0" fontId="20" fillId="0" borderId="117" xfId="0" applyFont="1" applyFill="1" applyBorder="1" applyAlignment="1" applyProtection="1">
      <alignment horizontal="center" vertical="center"/>
      <protection hidden="1"/>
    </xf>
    <xf numFmtId="0" fontId="20" fillId="0" borderId="42" xfId="0" applyFont="1" applyFill="1" applyBorder="1" applyAlignment="1" applyProtection="1">
      <alignment horizontal="center" vertical="center"/>
      <protection hidden="1"/>
    </xf>
    <xf numFmtId="0" fontId="20" fillId="32" borderId="130" xfId="0" applyFont="1" applyFill="1" applyBorder="1" applyAlignment="1" applyProtection="1">
      <alignment horizontal="center" vertical="center"/>
      <protection hidden="1"/>
    </xf>
    <xf numFmtId="0" fontId="20" fillId="32" borderId="134" xfId="0" applyFont="1" applyFill="1" applyBorder="1" applyAlignment="1" applyProtection="1">
      <alignment horizontal="center" vertical="center"/>
      <protection hidden="1"/>
    </xf>
    <xf numFmtId="181" fontId="24" fillId="0" borderId="117" xfId="0" applyNumberFormat="1" applyFont="1" applyFill="1" applyBorder="1" applyAlignment="1" applyProtection="1">
      <alignment vertical="center"/>
      <protection hidden="1"/>
    </xf>
    <xf numFmtId="181" fontId="24" fillId="0" borderId="42" xfId="0" applyNumberFormat="1" applyFont="1" applyFill="1" applyBorder="1" applyAlignment="1" applyProtection="1">
      <alignment vertical="center"/>
      <protection hidden="1"/>
    </xf>
    <xf numFmtId="0" fontId="13" fillId="0" borderId="105" xfId="0" applyFont="1" applyFill="1" applyBorder="1" applyAlignment="1" applyProtection="1">
      <alignment horizontal="center" vertical="center"/>
      <protection hidden="1"/>
    </xf>
    <xf numFmtId="0" fontId="13" fillId="0" borderId="50" xfId="0" applyFont="1" applyFill="1" applyBorder="1" applyAlignment="1" applyProtection="1">
      <alignment horizontal="center" vertical="center"/>
      <protection hidden="1"/>
    </xf>
    <xf numFmtId="38" fontId="24" fillId="0" borderId="42" xfId="0" applyNumberFormat="1" applyFont="1" applyFill="1" applyBorder="1" applyAlignment="1" applyProtection="1">
      <alignment vertical="center"/>
      <protection hidden="1"/>
    </xf>
    <xf numFmtId="0" fontId="20" fillId="0" borderId="118" xfId="0" applyFont="1" applyFill="1" applyBorder="1" applyAlignment="1" applyProtection="1">
      <alignment horizontal="center" vertical="center"/>
      <protection hidden="1"/>
    </xf>
    <xf numFmtId="0" fontId="20" fillId="0" borderId="119" xfId="0" applyFont="1" applyFill="1" applyBorder="1" applyAlignment="1" applyProtection="1">
      <alignment horizontal="center" vertical="center"/>
      <protection hidden="1"/>
    </xf>
    <xf numFmtId="0" fontId="19" fillId="36" borderId="135" xfId="0" applyFont="1" applyFill="1" applyBorder="1" applyAlignment="1" applyProtection="1">
      <alignment horizontal="center" vertical="center" shrinkToFit="1"/>
      <protection hidden="1"/>
    </xf>
    <xf numFmtId="0" fontId="19" fillId="36" borderId="132" xfId="0" applyFont="1" applyFill="1" applyBorder="1" applyAlignment="1" applyProtection="1">
      <alignment horizontal="center" vertical="center" shrinkToFit="1"/>
      <protection hidden="1"/>
    </xf>
    <xf numFmtId="0" fontId="19" fillId="36" borderId="136" xfId="0" applyFont="1" applyFill="1" applyBorder="1" applyAlignment="1" applyProtection="1">
      <alignment horizontal="center" vertical="center" shrinkToFit="1"/>
      <protection hidden="1"/>
    </xf>
    <xf numFmtId="0" fontId="19" fillId="36" borderId="131" xfId="0" applyFont="1" applyFill="1" applyBorder="1" applyAlignment="1" applyProtection="1">
      <alignment horizontal="center" vertical="center" shrinkToFit="1"/>
      <protection hidden="1"/>
    </xf>
    <xf numFmtId="0" fontId="19" fillId="33" borderId="137" xfId="0" applyFont="1" applyFill="1" applyBorder="1" applyAlignment="1" applyProtection="1">
      <alignment horizontal="center" vertical="center"/>
      <protection hidden="1"/>
    </xf>
    <xf numFmtId="0" fontId="19" fillId="36" borderId="138" xfId="0" applyFont="1" applyFill="1" applyBorder="1" applyAlignment="1" applyProtection="1">
      <alignment horizontal="center" vertical="center"/>
      <protection hidden="1"/>
    </xf>
    <xf numFmtId="0" fontId="19" fillId="36" borderId="137" xfId="0" applyFont="1" applyFill="1" applyBorder="1" applyAlignment="1" applyProtection="1">
      <alignment horizontal="center" vertical="center"/>
      <protection hidden="1"/>
    </xf>
    <xf numFmtId="0" fontId="19" fillId="36" borderId="132" xfId="0" applyFont="1" applyFill="1" applyBorder="1" applyAlignment="1" applyProtection="1">
      <alignment horizontal="center" vertical="center"/>
      <protection hidden="1"/>
    </xf>
    <xf numFmtId="0" fontId="19" fillId="36" borderId="136" xfId="0" applyFont="1" applyFill="1" applyBorder="1" applyAlignment="1" applyProtection="1">
      <alignment horizontal="center" vertical="center"/>
      <protection hidden="1"/>
    </xf>
    <xf numFmtId="0" fontId="19" fillId="33" borderId="136" xfId="0" applyFont="1" applyFill="1" applyBorder="1" applyAlignment="1" applyProtection="1">
      <alignment horizontal="center" vertical="center"/>
      <protection hidden="1"/>
    </xf>
    <xf numFmtId="213" fontId="19" fillId="32" borderId="105" xfId="60" applyNumberFormat="1" applyFont="1" applyFill="1" applyBorder="1" applyAlignment="1" applyProtection="1">
      <alignment vertical="center" shrinkToFit="1"/>
      <protection locked="0"/>
    </xf>
    <xf numFmtId="213" fontId="19" fillId="32" borderId="42" xfId="60" applyNumberFormat="1" applyFont="1" applyFill="1" applyBorder="1" applyAlignment="1" applyProtection="1">
      <alignment vertical="center" shrinkToFit="1"/>
      <protection locked="0"/>
    </xf>
    <xf numFmtId="202" fontId="19" fillId="0" borderId="139" xfId="0" applyNumberFormat="1" applyFont="1" applyFill="1" applyBorder="1" applyAlignment="1" applyProtection="1">
      <alignment vertical="center" shrinkToFit="1"/>
      <protection locked="0"/>
    </xf>
    <xf numFmtId="202" fontId="19" fillId="0" borderId="0" xfId="0" applyNumberFormat="1" applyFont="1" applyFill="1" applyBorder="1" applyAlignment="1" applyProtection="1">
      <alignment vertical="center" shrinkToFit="1"/>
      <protection locked="0"/>
    </xf>
    <xf numFmtId="202" fontId="19" fillId="0" borderId="107" xfId="0" applyNumberFormat="1" applyFont="1" applyFill="1" applyBorder="1" applyAlignment="1" applyProtection="1">
      <alignment vertical="center" shrinkToFit="1"/>
      <protection locked="0"/>
    </xf>
    <xf numFmtId="0" fontId="12" fillId="33" borderId="140" xfId="0" applyFont="1" applyFill="1" applyBorder="1" applyAlignment="1" applyProtection="1">
      <alignment horizontal="center" vertical="center" wrapText="1"/>
      <protection hidden="1"/>
    </xf>
    <xf numFmtId="0" fontId="12" fillId="33" borderId="141" xfId="0" applyFont="1" applyFill="1" applyBorder="1" applyAlignment="1" applyProtection="1">
      <alignment horizontal="center" vertical="center" wrapText="1"/>
      <protection hidden="1"/>
    </xf>
    <xf numFmtId="213" fontId="19" fillId="32" borderId="89" xfId="60" applyNumberFormat="1" applyFont="1" applyFill="1" applyBorder="1" applyAlignment="1" applyProtection="1">
      <alignment vertical="center" shrinkToFit="1"/>
      <protection locked="0"/>
    </xf>
    <xf numFmtId="0" fontId="12" fillId="34" borderId="142" xfId="0" applyFont="1" applyFill="1" applyBorder="1" applyAlignment="1" applyProtection="1">
      <alignment horizontal="center" vertical="center"/>
      <protection hidden="1"/>
    </xf>
    <xf numFmtId="202" fontId="19" fillId="0" borderId="105" xfId="60" applyNumberFormat="1" applyFont="1" applyFill="1" applyBorder="1" applyAlignment="1" applyProtection="1">
      <alignment vertical="center" shrinkToFit="1"/>
      <protection locked="0"/>
    </xf>
    <xf numFmtId="202" fontId="19" fillId="0" borderId="42" xfId="60" applyNumberFormat="1" applyFont="1" applyFill="1" applyBorder="1" applyAlignment="1" applyProtection="1">
      <alignment vertical="center" shrinkToFit="1"/>
      <protection locked="0"/>
    </xf>
    <xf numFmtId="202" fontId="19" fillId="0" borderId="50" xfId="60" applyNumberFormat="1" applyFont="1" applyFill="1" applyBorder="1" applyAlignment="1" applyProtection="1">
      <alignment vertical="center" shrinkToFit="1"/>
      <protection locked="0"/>
    </xf>
    <xf numFmtId="202" fontId="19" fillId="0" borderId="143" xfId="60" applyNumberFormat="1" applyFont="1" applyFill="1" applyBorder="1" applyAlignment="1" applyProtection="1">
      <alignment vertical="center" shrinkToFit="1"/>
      <protection locked="0"/>
    </xf>
    <xf numFmtId="202" fontId="19" fillId="0" borderId="43" xfId="60" applyNumberFormat="1" applyFont="1" applyFill="1" applyBorder="1" applyAlignment="1" applyProtection="1">
      <alignment vertical="center" shrinkToFit="1"/>
      <protection locked="0"/>
    </xf>
    <xf numFmtId="49" fontId="19" fillId="0" borderId="144" xfId="0" applyNumberFormat="1" applyFont="1" applyFill="1" applyBorder="1" applyAlignment="1" applyProtection="1">
      <alignment horizontal="center" vertical="center" shrinkToFit="1"/>
      <protection locked="0"/>
    </xf>
    <xf numFmtId="49" fontId="19" fillId="0" borderId="145" xfId="0" applyNumberFormat="1" applyFont="1" applyFill="1" applyBorder="1" applyAlignment="1" applyProtection="1">
      <alignment horizontal="center" vertical="center" shrinkToFit="1"/>
      <protection locked="0"/>
    </xf>
    <xf numFmtId="49" fontId="12" fillId="0" borderId="145" xfId="0" applyNumberFormat="1" applyFont="1" applyBorder="1" applyAlignment="1" applyProtection="1">
      <alignment horizontal="center" vertical="center" shrinkToFit="1"/>
      <protection locked="0"/>
    </xf>
    <xf numFmtId="0" fontId="23" fillId="38" borderId="0" xfId="0" applyFont="1" applyFill="1" applyAlignment="1" applyProtection="1">
      <alignment horizontal="center" vertical="center" wrapText="1"/>
      <protection hidden="1"/>
    </xf>
    <xf numFmtId="202" fontId="19" fillId="0" borderId="89" xfId="60" applyNumberFormat="1" applyFont="1" applyFill="1" applyBorder="1" applyAlignment="1" applyProtection="1">
      <alignment horizontal="right" vertical="center" shrinkToFit="1"/>
      <protection locked="0"/>
    </xf>
    <xf numFmtId="202" fontId="19" fillId="0" borderId="40" xfId="60" applyNumberFormat="1" applyFont="1" applyFill="1" applyBorder="1" applyAlignment="1" applyProtection="1">
      <alignment horizontal="right" vertical="center" shrinkToFit="1"/>
      <protection locked="0"/>
    </xf>
    <xf numFmtId="202" fontId="19" fillId="0" borderId="43" xfId="60" applyNumberFormat="1" applyFont="1" applyFill="1" applyBorder="1" applyAlignment="1" applyProtection="1">
      <alignment horizontal="right" vertical="center" shrinkToFit="1"/>
      <protection locked="0"/>
    </xf>
    <xf numFmtId="202" fontId="19" fillId="0" borderId="84" xfId="60" applyNumberFormat="1" applyFont="1" applyFill="1" applyBorder="1" applyAlignment="1" applyProtection="1">
      <alignment horizontal="right" vertical="center" shrinkToFit="1"/>
      <protection locked="0"/>
    </xf>
    <xf numFmtId="202" fontId="19" fillId="0" borderId="41" xfId="60" applyNumberFormat="1" applyFont="1" applyFill="1" applyBorder="1" applyAlignment="1" applyProtection="1">
      <alignment horizontal="right" vertical="center" shrinkToFit="1"/>
      <protection locked="0"/>
    </xf>
    <xf numFmtId="202" fontId="19" fillId="0" borderId="143" xfId="60" applyNumberFormat="1" applyFont="1" applyFill="1" applyBorder="1" applyAlignment="1" applyProtection="1">
      <alignment horizontal="right" vertical="center" shrinkToFit="1"/>
      <protection locked="0"/>
    </xf>
    <xf numFmtId="0" fontId="12" fillId="0" borderId="146" xfId="0" applyFont="1" applyFill="1" applyBorder="1" applyAlignment="1" applyProtection="1">
      <alignment horizontal="center" vertical="center" shrinkToFit="1"/>
      <protection hidden="1"/>
    </xf>
    <xf numFmtId="0" fontId="12" fillId="0" borderId="61" xfId="0" applyFont="1" applyFill="1" applyBorder="1" applyAlignment="1" applyProtection="1">
      <alignment horizontal="center" vertical="center" shrinkToFit="1"/>
      <protection hidden="1"/>
    </xf>
    <xf numFmtId="0" fontId="12" fillId="0" borderId="62" xfId="0" applyFont="1" applyFill="1" applyBorder="1" applyAlignment="1" applyProtection="1">
      <alignment horizontal="center" vertical="center" shrinkToFit="1"/>
      <protection hidden="1"/>
    </xf>
    <xf numFmtId="0" fontId="24" fillId="0" borderId="60" xfId="0" applyFont="1" applyFill="1" applyBorder="1" applyAlignment="1" applyProtection="1">
      <alignment horizontal="center" vertical="center"/>
      <protection hidden="1"/>
    </xf>
    <xf numFmtId="0" fontId="24" fillId="0" borderId="61" xfId="0" applyFont="1" applyFill="1" applyBorder="1" applyAlignment="1" applyProtection="1">
      <alignment horizontal="center" vertical="center"/>
      <protection hidden="1"/>
    </xf>
    <xf numFmtId="0" fontId="24" fillId="0" borderId="62" xfId="0" applyFont="1" applyFill="1" applyBorder="1" applyAlignment="1" applyProtection="1">
      <alignment horizontal="center" vertical="center"/>
      <protection hidden="1"/>
    </xf>
    <xf numFmtId="0" fontId="12" fillId="0" borderId="147" xfId="0" applyFont="1" applyFill="1" applyBorder="1" applyAlignment="1" applyProtection="1">
      <alignment horizontal="center" vertical="center" wrapText="1"/>
      <protection hidden="1"/>
    </xf>
    <xf numFmtId="0" fontId="12" fillId="0" borderId="148" xfId="0" applyFont="1" applyFill="1" applyBorder="1" applyAlignment="1" applyProtection="1">
      <alignment horizontal="center" vertical="center"/>
      <protection hidden="1"/>
    </xf>
    <xf numFmtId="0" fontId="12" fillId="0" borderId="149" xfId="0" applyFont="1" applyFill="1" applyBorder="1" applyAlignment="1" applyProtection="1">
      <alignment horizontal="center" vertical="center"/>
      <protection hidden="1"/>
    </xf>
    <xf numFmtId="0" fontId="12" fillId="0" borderId="150" xfId="0" applyFont="1" applyFill="1" applyBorder="1" applyAlignment="1" applyProtection="1">
      <alignment horizontal="center" vertical="center"/>
      <protection hidden="1"/>
    </xf>
    <xf numFmtId="0" fontId="12" fillId="0" borderId="151" xfId="0" applyFont="1" applyFill="1" applyBorder="1" applyAlignment="1" applyProtection="1">
      <alignment horizontal="center" vertical="center"/>
      <protection hidden="1"/>
    </xf>
    <xf numFmtId="0" fontId="12" fillId="0" borderId="152" xfId="0" applyFont="1" applyFill="1" applyBorder="1" applyAlignment="1" applyProtection="1">
      <alignment horizontal="center" vertical="center"/>
      <protection hidden="1"/>
    </xf>
    <xf numFmtId="0" fontId="24" fillId="0" borderId="148" xfId="0" applyFont="1" applyFill="1" applyBorder="1" applyAlignment="1" applyProtection="1">
      <alignment horizontal="center" vertical="center"/>
      <protection hidden="1"/>
    </xf>
    <xf numFmtId="0" fontId="24" fillId="0" borderId="150" xfId="0" applyFont="1" applyFill="1" applyBorder="1" applyAlignment="1" applyProtection="1">
      <alignment horizontal="center" vertical="center"/>
      <protection hidden="1"/>
    </xf>
    <xf numFmtId="0" fontId="24" fillId="0" borderId="152" xfId="0" applyFont="1" applyFill="1" applyBorder="1" applyAlignment="1" applyProtection="1">
      <alignment horizontal="center" vertical="center"/>
      <protection hidden="1"/>
    </xf>
    <xf numFmtId="202" fontId="19" fillId="0" borderId="105" xfId="60" applyNumberFormat="1" applyFont="1" applyFill="1" applyBorder="1" applyAlignment="1" applyProtection="1">
      <alignment horizontal="right" vertical="center" shrinkToFit="1"/>
      <protection locked="0"/>
    </xf>
    <xf numFmtId="202" fontId="19" fillId="0" borderId="42" xfId="60" applyNumberFormat="1" applyFont="1" applyFill="1" applyBorder="1" applyAlignment="1" applyProtection="1">
      <alignment horizontal="right" vertical="center" shrinkToFit="1"/>
      <protection locked="0"/>
    </xf>
    <xf numFmtId="202" fontId="19" fillId="0" borderId="47" xfId="60" applyNumberFormat="1" applyFont="1" applyFill="1" applyBorder="1" applyAlignment="1" applyProtection="1">
      <alignment horizontal="right" vertical="center" shrinkToFit="1"/>
      <protection locked="0"/>
    </xf>
    <xf numFmtId="202" fontId="19" fillId="0" borderId="142" xfId="60" applyNumberFormat="1" applyFont="1" applyFill="1" applyBorder="1" applyAlignment="1" applyProtection="1">
      <alignment horizontal="right" vertical="center" shrinkToFit="1"/>
      <protection locked="0"/>
    </xf>
    <xf numFmtId="202" fontId="19" fillId="0" borderId="94" xfId="60" applyNumberFormat="1" applyFont="1" applyFill="1" applyBorder="1" applyAlignment="1" applyProtection="1">
      <alignment horizontal="right" vertical="center" shrinkToFit="1"/>
      <protection locked="0"/>
    </xf>
    <xf numFmtId="202" fontId="19" fillId="0" borderId="153" xfId="60" applyNumberFormat="1" applyFont="1" applyFill="1" applyBorder="1" applyAlignment="1" applyProtection="1">
      <alignment horizontal="right" vertical="center" shrinkToFit="1"/>
      <protection locked="0"/>
    </xf>
    <xf numFmtId="213" fontId="25" fillId="0" borderId="154" xfId="60" applyNumberFormat="1" applyFont="1" applyBorder="1" applyAlignment="1" applyProtection="1">
      <alignment vertical="center" shrinkToFit="1"/>
      <protection hidden="1"/>
    </xf>
    <xf numFmtId="213" fontId="19" fillId="0" borderId="105" xfId="60" applyNumberFormat="1" applyFont="1" applyFill="1" applyBorder="1" applyAlignment="1" applyProtection="1">
      <alignment vertical="center" shrinkToFit="1"/>
      <protection locked="0"/>
    </xf>
    <xf numFmtId="213" fontId="19" fillId="0" borderId="42" xfId="60" applyNumberFormat="1" applyFont="1" applyFill="1" applyBorder="1" applyAlignment="1" applyProtection="1">
      <alignment vertical="center" shrinkToFit="1"/>
      <protection locked="0"/>
    </xf>
    <xf numFmtId="213" fontId="19" fillId="0" borderId="50" xfId="60" applyNumberFormat="1" applyFont="1" applyFill="1" applyBorder="1" applyAlignment="1" applyProtection="1">
      <alignment vertical="center" shrinkToFit="1"/>
      <protection locked="0"/>
    </xf>
    <xf numFmtId="213" fontId="19" fillId="32" borderId="50" xfId="60" applyNumberFormat="1" applyFont="1" applyFill="1" applyBorder="1" applyAlignment="1" applyProtection="1">
      <alignment vertical="center" shrinkToFit="1"/>
      <protection locked="0"/>
    </xf>
    <xf numFmtId="49" fontId="19" fillId="0" borderId="155" xfId="0" applyNumberFormat="1" applyFont="1" applyFill="1" applyBorder="1" applyAlignment="1" applyProtection="1">
      <alignment horizontal="center" vertical="center" shrinkToFit="1"/>
      <protection locked="0"/>
    </xf>
    <xf numFmtId="49" fontId="19" fillId="0" borderId="42" xfId="0" applyNumberFormat="1" applyFont="1" applyFill="1" applyBorder="1" applyAlignment="1" applyProtection="1">
      <alignment horizontal="center" vertical="center" shrinkToFit="1"/>
      <protection locked="0"/>
    </xf>
    <xf numFmtId="49" fontId="19" fillId="0" borderId="50" xfId="0" applyNumberFormat="1" applyFont="1" applyFill="1" applyBorder="1" applyAlignment="1" applyProtection="1">
      <alignment horizontal="center" vertical="center" shrinkToFit="1"/>
      <protection locked="0"/>
    </xf>
    <xf numFmtId="202" fontId="25" fillId="0" borderId="156" xfId="60" applyNumberFormat="1" applyFont="1" applyBorder="1" applyAlignment="1" applyProtection="1">
      <alignment vertical="center" shrinkToFit="1"/>
      <protection hidden="1"/>
    </xf>
    <xf numFmtId="202" fontId="25" fillId="0" borderId="86" xfId="60" applyNumberFormat="1" applyFont="1" applyBorder="1" applyAlignment="1" applyProtection="1">
      <alignment vertical="center" shrinkToFit="1"/>
      <protection hidden="1"/>
    </xf>
    <xf numFmtId="202" fontId="25" fillId="0" borderId="157" xfId="60" applyNumberFormat="1" applyFont="1" applyBorder="1" applyAlignment="1" applyProtection="1">
      <alignment vertical="center" shrinkToFit="1"/>
      <protection hidden="1"/>
    </xf>
    <xf numFmtId="202" fontId="25" fillId="0" borderId="158" xfId="60" applyNumberFormat="1" applyFont="1" applyBorder="1" applyAlignment="1" applyProtection="1">
      <alignment vertical="center" shrinkToFit="1"/>
      <protection hidden="1"/>
    </xf>
    <xf numFmtId="0" fontId="7" fillId="36" borderId="73" xfId="0" applyFont="1" applyFill="1" applyBorder="1" applyAlignment="1" applyProtection="1">
      <alignment horizontal="center" vertical="center"/>
      <protection hidden="1"/>
    </xf>
    <xf numFmtId="0" fontId="13" fillId="0" borderId="89" xfId="0" applyFont="1" applyFill="1" applyBorder="1" applyAlignment="1" applyProtection="1">
      <alignment horizontal="center" vertical="center"/>
      <protection hidden="1"/>
    </xf>
    <xf numFmtId="0" fontId="13" fillId="0" borderId="90" xfId="0" applyFont="1" applyFill="1" applyBorder="1" applyAlignment="1" applyProtection="1">
      <alignment horizontal="center" vertical="center"/>
      <protection hidden="1"/>
    </xf>
    <xf numFmtId="38" fontId="24" fillId="0" borderId="40" xfId="0" applyNumberFormat="1" applyFont="1" applyFill="1" applyBorder="1" applyAlignment="1" applyProtection="1">
      <alignment vertical="center"/>
      <protection hidden="1"/>
    </xf>
    <xf numFmtId="38" fontId="25" fillId="0" borderId="159" xfId="0" applyNumberFormat="1" applyFont="1" applyFill="1" applyBorder="1" applyAlignment="1" applyProtection="1">
      <alignment horizontal="right" vertical="center"/>
      <protection hidden="1"/>
    </xf>
    <xf numFmtId="38" fontId="25" fillId="0" borderId="40" xfId="0" applyNumberFormat="1" applyFont="1" applyFill="1" applyBorder="1" applyAlignment="1" applyProtection="1">
      <alignment horizontal="right" vertical="center"/>
      <protection hidden="1"/>
    </xf>
    <xf numFmtId="181" fontId="24" fillId="0" borderId="160" xfId="0" applyNumberFormat="1" applyFont="1" applyFill="1" applyBorder="1" applyAlignment="1" applyProtection="1">
      <alignment vertical="center"/>
      <protection hidden="1"/>
    </xf>
    <xf numFmtId="181" fontId="24" fillId="0" borderId="41" xfId="0" applyNumberFormat="1" applyFont="1" applyFill="1" applyBorder="1" applyAlignment="1" applyProtection="1">
      <alignment vertical="center"/>
      <protection hidden="1"/>
    </xf>
    <xf numFmtId="0" fontId="13" fillId="0" borderId="84" xfId="0" applyFont="1" applyFill="1" applyBorder="1" applyAlignment="1" applyProtection="1">
      <alignment horizontal="center" vertical="center"/>
      <protection hidden="1"/>
    </xf>
    <xf numFmtId="0" fontId="13" fillId="0" borderId="54" xfId="0" applyFont="1" applyFill="1" applyBorder="1" applyAlignment="1" applyProtection="1">
      <alignment horizontal="center" vertical="center"/>
      <protection hidden="1"/>
    </xf>
    <xf numFmtId="38" fontId="24" fillId="0" borderId="41" xfId="0" applyNumberFormat="1" applyFont="1" applyFill="1" applyBorder="1" applyAlignment="1" applyProtection="1">
      <alignment vertical="center"/>
      <protection hidden="1"/>
    </xf>
    <xf numFmtId="38" fontId="25" fillId="0" borderId="160" xfId="0" applyNumberFormat="1" applyFont="1" applyFill="1" applyBorder="1" applyAlignment="1" applyProtection="1">
      <alignment horizontal="right" vertical="center"/>
      <protection hidden="1"/>
    </xf>
    <xf numFmtId="38" fontId="25" fillId="0" borderId="41" xfId="0" applyNumberFormat="1" applyFont="1" applyFill="1" applyBorder="1" applyAlignment="1" applyProtection="1">
      <alignment horizontal="right" vertical="center"/>
      <protection hidden="1"/>
    </xf>
    <xf numFmtId="181" fontId="24" fillId="0" borderId="159" xfId="0" applyNumberFormat="1" applyFont="1" applyFill="1" applyBorder="1" applyAlignment="1" applyProtection="1">
      <alignment vertical="center"/>
      <protection hidden="1"/>
    </xf>
    <xf numFmtId="181" fontId="24" fillId="0" borderId="40" xfId="0" applyNumberFormat="1" applyFont="1" applyFill="1" applyBorder="1" applyAlignment="1" applyProtection="1">
      <alignment vertical="center"/>
      <protection hidden="1"/>
    </xf>
    <xf numFmtId="38" fontId="25" fillId="0" borderId="161" xfId="0" applyNumberFormat="1" applyFont="1" applyFill="1" applyBorder="1" applyAlignment="1" applyProtection="1">
      <alignment horizontal="right" vertical="center"/>
      <protection hidden="1"/>
    </xf>
    <xf numFmtId="38" fontId="25" fillId="0" borderId="162" xfId="0" applyNumberFormat="1" applyFont="1" applyFill="1" applyBorder="1" applyAlignment="1" applyProtection="1">
      <alignment horizontal="right" vertical="center"/>
      <protection hidden="1"/>
    </xf>
    <xf numFmtId="38" fontId="45" fillId="0" borderId="161" xfId="0" applyNumberFormat="1" applyFont="1" applyFill="1" applyBorder="1" applyAlignment="1" applyProtection="1">
      <alignment horizontal="right" vertical="center"/>
      <protection hidden="1"/>
    </xf>
    <xf numFmtId="38" fontId="45" fillId="0" borderId="162" xfId="0" applyNumberFormat="1" applyFont="1" applyFill="1" applyBorder="1" applyAlignment="1" applyProtection="1">
      <alignment horizontal="right" vertical="center"/>
      <protection hidden="1"/>
    </xf>
    <xf numFmtId="181" fontId="24" fillId="0" borderId="163" xfId="0" applyNumberFormat="1" applyFont="1" applyFill="1" applyBorder="1" applyAlignment="1" applyProtection="1">
      <alignment vertical="center"/>
      <protection hidden="1"/>
    </xf>
    <xf numFmtId="181" fontId="24" fillId="0" borderId="164" xfId="0" applyNumberFormat="1" applyFont="1" applyFill="1" applyBorder="1" applyAlignment="1" applyProtection="1">
      <alignment vertical="center"/>
      <protection hidden="1"/>
    </xf>
    <xf numFmtId="0" fontId="13" fillId="0" borderId="165" xfId="0" applyFont="1" applyFill="1" applyBorder="1" applyAlignment="1" applyProtection="1">
      <alignment horizontal="center" vertical="center"/>
      <protection hidden="1"/>
    </xf>
    <xf numFmtId="0" fontId="13" fillId="0" borderId="55" xfId="0" applyFont="1" applyFill="1" applyBorder="1" applyAlignment="1" applyProtection="1">
      <alignment horizontal="center" vertical="center"/>
      <protection hidden="1"/>
    </xf>
    <xf numFmtId="38" fontId="24" fillId="0" borderId="164" xfId="0" applyNumberFormat="1" applyFont="1" applyFill="1" applyBorder="1" applyAlignment="1" applyProtection="1">
      <alignment vertical="center"/>
      <protection hidden="1"/>
    </xf>
    <xf numFmtId="38" fontId="25" fillId="0" borderId="163" xfId="0" applyNumberFormat="1" applyFont="1" applyFill="1" applyBorder="1" applyAlignment="1" applyProtection="1">
      <alignment horizontal="right" vertical="center"/>
      <protection hidden="1"/>
    </xf>
    <xf numFmtId="38" fontId="25" fillId="0" borderId="164" xfId="0" applyNumberFormat="1" applyFont="1" applyFill="1" applyBorder="1" applyAlignment="1" applyProtection="1">
      <alignment horizontal="right" vertical="center"/>
      <protection hidden="1"/>
    </xf>
    <xf numFmtId="0" fontId="13" fillId="0" borderId="166" xfId="0" applyFont="1" applyFill="1" applyBorder="1" applyAlignment="1" applyProtection="1">
      <alignment horizontal="center" vertical="center"/>
      <protection hidden="1"/>
    </xf>
    <xf numFmtId="0" fontId="13" fillId="0" borderId="167" xfId="0" applyFont="1" applyFill="1" applyBorder="1" applyAlignment="1" applyProtection="1">
      <alignment horizontal="center" vertical="center"/>
      <protection hidden="1"/>
    </xf>
    <xf numFmtId="38" fontId="24" fillId="0" borderId="168" xfId="0" applyNumberFormat="1" applyFont="1" applyFill="1" applyBorder="1" applyAlignment="1" applyProtection="1">
      <alignment vertical="center"/>
      <protection hidden="1"/>
    </xf>
    <xf numFmtId="38" fontId="45" fillId="0" borderId="119" xfId="0" applyNumberFormat="1" applyFont="1" applyFill="1" applyBorder="1" applyAlignment="1" applyProtection="1">
      <alignment horizontal="right" vertical="center"/>
      <protection hidden="1"/>
    </xf>
    <xf numFmtId="38" fontId="45" fillId="0" borderId="0" xfId="0" applyNumberFormat="1" applyFont="1" applyFill="1" applyBorder="1" applyAlignment="1" applyProtection="1">
      <alignment horizontal="right" vertical="center"/>
      <protection hidden="1"/>
    </xf>
    <xf numFmtId="38" fontId="45" fillId="0" borderId="18" xfId="0" applyNumberFormat="1" applyFont="1" applyFill="1" applyBorder="1" applyAlignment="1" applyProtection="1">
      <alignment horizontal="right" vertical="center"/>
      <protection hidden="1"/>
    </xf>
    <xf numFmtId="38" fontId="45" fillId="0" borderId="13" xfId="0" applyNumberFormat="1" applyFont="1" applyFill="1" applyBorder="1" applyAlignment="1" applyProtection="1">
      <alignment horizontal="right" vertical="center"/>
      <protection hidden="1"/>
    </xf>
    <xf numFmtId="0" fontId="94" fillId="32" borderId="12" xfId="0" applyFont="1" applyFill="1" applyBorder="1" applyAlignment="1" applyProtection="1">
      <alignment horizontal="center" vertical="center"/>
      <protection hidden="1"/>
    </xf>
    <xf numFmtId="38" fontId="45" fillId="0" borderId="82" xfId="0" applyNumberFormat="1" applyFont="1" applyFill="1" applyBorder="1" applyAlignment="1" applyProtection="1">
      <alignment vertical="center"/>
      <protection hidden="1"/>
    </xf>
    <xf numFmtId="38" fontId="45" fillId="0" borderId="83" xfId="0" applyNumberFormat="1" applyFont="1" applyFill="1" applyBorder="1" applyAlignment="1" applyProtection="1">
      <alignment vertical="center"/>
      <protection hidden="1"/>
    </xf>
    <xf numFmtId="0" fontId="21" fillId="33" borderId="129" xfId="0" applyFont="1" applyFill="1" applyBorder="1" applyAlignment="1" applyProtection="1">
      <alignment horizontal="center" vertical="center"/>
      <protection hidden="1"/>
    </xf>
    <xf numFmtId="0" fontId="21" fillId="33" borderId="130" xfId="0" applyFont="1" applyFill="1" applyBorder="1" applyAlignment="1" applyProtection="1">
      <alignment horizontal="center" vertical="center"/>
      <protection hidden="1"/>
    </xf>
    <xf numFmtId="0" fontId="21" fillId="0" borderId="130" xfId="0" applyFont="1" applyFill="1" applyBorder="1" applyAlignment="1" applyProtection="1">
      <alignment horizontal="center" vertical="center"/>
      <protection hidden="1"/>
    </xf>
    <xf numFmtId="0" fontId="21" fillId="0" borderId="134" xfId="0" applyFont="1" applyFill="1" applyBorder="1" applyAlignment="1" applyProtection="1">
      <alignment horizontal="center" vertical="center"/>
      <protection hidden="1"/>
    </xf>
    <xf numFmtId="0" fontId="24" fillId="0" borderId="117" xfId="0" applyFont="1" applyFill="1" applyBorder="1" applyAlignment="1" applyProtection="1">
      <alignment horizontal="center" vertical="center"/>
      <protection hidden="1"/>
    </xf>
    <xf numFmtId="0" fontId="24" fillId="0" borderId="42" xfId="0" applyFont="1" applyFill="1" applyBorder="1" applyAlignment="1" applyProtection="1">
      <alignment horizontal="center" vertical="center"/>
      <protection hidden="1"/>
    </xf>
    <xf numFmtId="196" fontId="24" fillId="0" borderId="169" xfId="0" applyNumberFormat="1" applyFont="1" applyFill="1" applyBorder="1" applyAlignment="1" applyProtection="1">
      <alignment vertical="center"/>
      <protection hidden="1"/>
    </xf>
    <xf numFmtId="196" fontId="24" fillId="0" borderId="94" xfId="0" applyNumberFormat="1" applyFont="1" applyFill="1" applyBorder="1" applyAlignment="1" applyProtection="1">
      <alignment vertical="center"/>
      <protection hidden="1"/>
    </xf>
    <xf numFmtId="38" fontId="45" fillId="0" borderId="34" xfId="0" applyNumberFormat="1" applyFont="1" applyFill="1" applyBorder="1" applyAlignment="1" applyProtection="1">
      <alignment vertical="center"/>
      <protection hidden="1"/>
    </xf>
    <xf numFmtId="38" fontId="45" fillId="0" borderId="0" xfId="0" applyNumberFormat="1" applyFont="1" applyFill="1" applyBorder="1" applyAlignment="1" applyProtection="1">
      <alignment vertical="center"/>
      <protection hidden="1"/>
    </xf>
    <xf numFmtId="38" fontId="45" fillId="0" borderId="18" xfId="0" applyNumberFormat="1" applyFont="1" applyFill="1" applyBorder="1" applyAlignment="1" applyProtection="1">
      <alignment vertical="center"/>
      <protection hidden="1"/>
    </xf>
    <xf numFmtId="38" fontId="45" fillId="0" borderId="13" xfId="0" applyNumberFormat="1" applyFont="1" applyFill="1" applyBorder="1" applyAlignment="1" applyProtection="1">
      <alignment vertical="center"/>
      <protection hidden="1"/>
    </xf>
    <xf numFmtId="38" fontId="13" fillId="0" borderId="107" xfId="0" applyNumberFormat="1" applyFont="1" applyFill="1" applyBorder="1" applyAlignment="1" applyProtection="1">
      <alignment horizontal="center" vertical="center"/>
      <protection hidden="1"/>
    </xf>
    <xf numFmtId="38" fontId="13" fillId="0" borderId="116" xfId="0" applyNumberFormat="1" applyFont="1" applyFill="1" applyBorder="1" applyAlignment="1" applyProtection="1">
      <alignment horizontal="center" vertical="center"/>
      <protection hidden="1"/>
    </xf>
    <xf numFmtId="0" fontId="19" fillId="0" borderId="160" xfId="0" applyFont="1" applyFill="1" applyBorder="1" applyAlignment="1" applyProtection="1">
      <alignment horizontal="center" vertical="center" shrinkToFit="1"/>
      <protection hidden="1"/>
    </xf>
    <xf numFmtId="0" fontId="19" fillId="0" borderId="41" xfId="0" applyFont="1" applyFill="1" applyBorder="1" applyAlignment="1" applyProtection="1">
      <alignment horizontal="center" vertical="center" shrinkToFit="1"/>
      <protection hidden="1"/>
    </xf>
    <xf numFmtId="0" fontId="19" fillId="0" borderId="21" xfId="0" applyFont="1" applyFill="1" applyBorder="1" applyAlignment="1" applyProtection="1">
      <alignment horizontal="center" vertical="center" shrinkToFit="1"/>
      <protection hidden="1"/>
    </xf>
    <xf numFmtId="0" fontId="24" fillId="0" borderId="160" xfId="0" applyFont="1" applyFill="1" applyBorder="1" applyAlignment="1" applyProtection="1">
      <alignment horizontal="center" vertical="center"/>
      <protection hidden="1"/>
    </xf>
    <xf numFmtId="0" fontId="24" fillId="0" borderId="41" xfId="0" applyFont="1" applyFill="1" applyBorder="1" applyAlignment="1" applyProtection="1">
      <alignment horizontal="center" vertical="center"/>
      <protection hidden="1"/>
    </xf>
    <xf numFmtId="196" fontId="24" fillId="0" borderId="160" xfId="0" applyNumberFormat="1" applyFont="1" applyFill="1" applyBorder="1" applyAlignment="1" applyProtection="1">
      <alignment vertical="center"/>
      <protection hidden="1"/>
    </xf>
    <xf numFmtId="196" fontId="24" fillId="0" borderId="41" xfId="0" applyNumberFormat="1" applyFont="1" applyFill="1" applyBorder="1" applyAlignment="1" applyProtection="1">
      <alignment vertical="center"/>
      <protection hidden="1"/>
    </xf>
    <xf numFmtId="38" fontId="25" fillId="0" borderId="160" xfId="0" applyNumberFormat="1" applyFont="1" applyFill="1" applyBorder="1" applyAlignment="1" applyProtection="1">
      <alignment vertical="center"/>
      <protection hidden="1"/>
    </xf>
    <xf numFmtId="38" fontId="25" fillId="0" borderId="41" xfId="0" applyNumberFormat="1" applyFont="1" applyFill="1" applyBorder="1" applyAlignment="1" applyProtection="1">
      <alignment vertical="center"/>
      <protection hidden="1"/>
    </xf>
    <xf numFmtId="196" fontId="24" fillId="0" borderId="112" xfId="0" applyNumberFormat="1" applyFont="1" applyFill="1" applyBorder="1" applyAlignment="1" applyProtection="1">
      <alignment vertical="center"/>
      <protection hidden="1"/>
    </xf>
    <xf numFmtId="196" fontId="24" fillId="0" borderId="113" xfId="0" applyNumberFormat="1" applyFont="1" applyFill="1" applyBorder="1" applyAlignment="1" applyProtection="1">
      <alignment vertical="center"/>
      <protection hidden="1"/>
    </xf>
    <xf numFmtId="38" fontId="25" fillId="0" borderId="117" xfId="0" applyNumberFormat="1" applyFont="1" applyFill="1" applyBorder="1" applyAlignment="1" applyProtection="1">
      <alignment vertical="center"/>
      <protection hidden="1"/>
    </xf>
    <xf numFmtId="38" fontId="25" fillId="0" borderId="42" xfId="0" applyNumberFormat="1" applyFont="1" applyFill="1" applyBorder="1" applyAlignment="1" applyProtection="1">
      <alignment vertical="center"/>
      <protection hidden="1"/>
    </xf>
    <xf numFmtId="38" fontId="25" fillId="0" borderId="112" xfId="0" applyNumberFormat="1" applyFont="1" applyFill="1" applyBorder="1" applyAlignment="1" applyProtection="1">
      <alignment vertical="center"/>
      <protection hidden="1"/>
    </xf>
    <xf numFmtId="38" fontId="25" fillId="0" borderId="113" xfId="0" applyNumberFormat="1" applyFont="1" applyFill="1" applyBorder="1" applyAlignment="1" applyProtection="1">
      <alignment vertical="center"/>
      <protection hidden="1"/>
    </xf>
    <xf numFmtId="0" fontId="12" fillId="0" borderId="120" xfId="0" applyFont="1" applyFill="1" applyBorder="1" applyAlignment="1" applyProtection="1">
      <alignment horizontal="center" vertical="center"/>
      <protection hidden="1"/>
    </xf>
    <xf numFmtId="0" fontId="19" fillId="0" borderId="112" xfId="0" applyFont="1" applyFill="1" applyBorder="1" applyAlignment="1" applyProtection="1">
      <alignment horizontal="center" vertical="center" shrinkToFit="1"/>
      <protection hidden="1"/>
    </xf>
    <xf numFmtId="0" fontId="19" fillId="0" borderId="113" xfId="0" applyFont="1" applyFill="1" applyBorder="1" applyAlignment="1" applyProtection="1">
      <alignment horizontal="center" vertical="center" shrinkToFit="1"/>
      <protection hidden="1"/>
    </xf>
    <xf numFmtId="0" fontId="19" fillId="0" borderId="27" xfId="0" applyFont="1" applyFill="1" applyBorder="1" applyAlignment="1" applyProtection="1">
      <alignment horizontal="center" vertical="center" shrinkToFit="1"/>
      <protection hidden="1"/>
    </xf>
    <xf numFmtId="0" fontId="24" fillId="0" borderId="170" xfId="0" applyFont="1" applyFill="1" applyBorder="1" applyAlignment="1" applyProtection="1">
      <alignment horizontal="center" vertical="center"/>
      <protection hidden="1"/>
    </xf>
    <xf numFmtId="0" fontId="24" fillId="0" borderId="125" xfId="0" applyFont="1" applyFill="1" applyBorder="1" applyAlignment="1" applyProtection="1">
      <alignment horizontal="center" vertical="center"/>
      <protection hidden="1"/>
    </xf>
    <xf numFmtId="0" fontId="19" fillId="0" borderId="117" xfId="0" applyFont="1" applyFill="1" applyBorder="1" applyAlignment="1" applyProtection="1">
      <alignment horizontal="center" vertical="center" shrinkToFit="1"/>
      <protection hidden="1"/>
    </xf>
    <xf numFmtId="0" fontId="19" fillId="0" borderId="42" xfId="0" applyFont="1" applyFill="1" applyBorder="1" applyAlignment="1" applyProtection="1">
      <alignment horizontal="center" vertical="center" shrinkToFit="1"/>
      <protection hidden="1"/>
    </xf>
    <xf numFmtId="0" fontId="19" fillId="0" borderId="25" xfId="0" applyFont="1" applyFill="1" applyBorder="1" applyAlignment="1" applyProtection="1">
      <alignment horizontal="center" vertical="center" shrinkToFit="1"/>
      <protection hidden="1"/>
    </xf>
    <xf numFmtId="38" fontId="24" fillId="0" borderId="0" xfId="0" applyNumberFormat="1" applyFont="1" applyFill="1" applyBorder="1" applyAlignment="1" applyProtection="1">
      <alignment vertical="center"/>
      <protection hidden="1"/>
    </xf>
    <xf numFmtId="38" fontId="45" fillId="0" borderId="17" xfId="0" applyNumberFormat="1" applyFont="1" applyFill="1" applyBorder="1" applyAlignment="1" applyProtection="1">
      <alignment vertical="center"/>
      <protection hidden="1"/>
    </xf>
    <xf numFmtId="38" fontId="45" fillId="0" borderId="14" xfId="0" applyNumberFormat="1" applyFont="1" applyFill="1" applyBorder="1" applyAlignment="1" applyProtection="1">
      <alignment vertical="center"/>
      <protection hidden="1"/>
    </xf>
    <xf numFmtId="38" fontId="13" fillId="0" borderId="115" xfId="0" applyNumberFormat="1" applyFont="1" applyFill="1" applyBorder="1" applyAlignment="1" applyProtection="1">
      <alignment horizontal="center" vertical="center"/>
      <protection hidden="1"/>
    </xf>
    <xf numFmtId="196" fontId="24" fillId="0" borderId="163" xfId="0" applyNumberFormat="1" applyFont="1" applyFill="1" applyBorder="1" applyAlignment="1" applyProtection="1">
      <alignment vertical="center"/>
      <protection hidden="1"/>
    </xf>
    <xf numFmtId="196" fontId="24" fillId="0" borderId="164" xfId="0" applyNumberFormat="1" applyFont="1" applyFill="1" applyBorder="1" applyAlignment="1" applyProtection="1">
      <alignment vertical="center"/>
      <protection hidden="1"/>
    </xf>
    <xf numFmtId="0" fontId="24" fillId="0" borderId="163" xfId="0" applyFont="1" applyFill="1" applyBorder="1" applyAlignment="1" applyProtection="1">
      <alignment horizontal="center" vertical="center"/>
      <protection hidden="1"/>
    </xf>
    <xf numFmtId="0" fontId="24" fillId="0" borderId="164" xfId="0" applyFont="1" applyFill="1" applyBorder="1" applyAlignment="1" applyProtection="1">
      <alignment horizontal="center" vertical="center"/>
      <protection hidden="1"/>
    </xf>
    <xf numFmtId="0" fontId="24" fillId="0" borderId="112" xfId="0" applyFont="1" applyFill="1" applyBorder="1" applyAlignment="1" applyProtection="1">
      <alignment horizontal="center" vertical="center"/>
      <protection hidden="1"/>
    </xf>
    <xf numFmtId="0" fontId="24" fillId="0" borderId="113" xfId="0" applyFont="1" applyFill="1" applyBorder="1" applyAlignment="1" applyProtection="1">
      <alignment horizontal="center" vertical="center"/>
      <protection hidden="1"/>
    </xf>
    <xf numFmtId="0" fontId="19" fillId="0" borderId="163" xfId="0" applyFont="1" applyFill="1" applyBorder="1" applyAlignment="1" applyProtection="1">
      <alignment horizontal="center" vertical="center" shrinkToFit="1"/>
      <protection hidden="1"/>
    </xf>
    <xf numFmtId="0" fontId="19" fillId="0" borderId="164" xfId="0" applyFont="1" applyFill="1" applyBorder="1" applyAlignment="1" applyProtection="1">
      <alignment horizontal="center" vertical="center" shrinkToFit="1"/>
      <protection hidden="1"/>
    </xf>
    <xf numFmtId="0" fontId="19" fillId="0" borderId="24" xfId="0" applyFont="1" applyFill="1" applyBorder="1" applyAlignment="1" applyProtection="1">
      <alignment horizontal="center" vertical="center" shrinkToFit="1"/>
      <protection hidden="1"/>
    </xf>
    <xf numFmtId="38" fontId="25" fillId="0" borderId="163" xfId="0" applyNumberFormat="1" applyFont="1" applyFill="1" applyBorder="1" applyAlignment="1" applyProtection="1">
      <alignment vertical="center"/>
      <protection hidden="1"/>
    </xf>
    <xf numFmtId="38" fontId="25" fillId="0" borderId="164" xfId="0" applyNumberFormat="1" applyFont="1" applyFill="1" applyBorder="1" applyAlignment="1" applyProtection="1">
      <alignment vertical="center"/>
      <protection hidden="1"/>
    </xf>
    <xf numFmtId="38" fontId="24" fillId="0" borderId="14" xfId="0" applyNumberFormat="1" applyFont="1" applyFill="1" applyBorder="1" applyAlignment="1" applyProtection="1">
      <alignment vertical="center"/>
      <protection hidden="1"/>
    </xf>
    <xf numFmtId="0" fontId="12" fillId="0" borderId="128" xfId="0" applyFont="1" applyFill="1" applyBorder="1" applyAlignment="1" applyProtection="1">
      <alignment horizontal="center" vertical="center"/>
      <protection hidden="1"/>
    </xf>
    <xf numFmtId="0" fontId="19" fillId="0" borderId="159" xfId="0" applyFont="1" applyFill="1" applyBorder="1" applyAlignment="1" applyProtection="1">
      <alignment horizontal="center" vertical="center" shrinkToFit="1"/>
      <protection hidden="1"/>
    </xf>
    <xf numFmtId="0" fontId="19" fillId="0" borderId="40" xfId="0" applyFont="1" applyFill="1" applyBorder="1" applyAlignment="1" applyProtection="1">
      <alignment horizontal="center" vertical="center" shrinkToFit="1"/>
      <protection hidden="1"/>
    </xf>
    <xf numFmtId="0" fontId="19" fillId="0" borderId="23" xfId="0" applyFont="1" applyFill="1" applyBorder="1" applyAlignment="1" applyProtection="1">
      <alignment horizontal="center" vertical="center" shrinkToFit="1"/>
      <protection hidden="1"/>
    </xf>
    <xf numFmtId="0" fontId="24" fillId="0" borderId="159" xfId="0" applyFont="1" applyFill="1" applyBorder="1" applyAlignment="1" applyProtection="1">
      <alignment horizontal="center" vertical="center"/>
      <protection hidden="1"/>
    </xf>
    <xf numFmtId="0" fontId="24" fillId="0" borderId="40" xfId="0" applyFont="1" applyFill="1" applyBorder="1" applyAlignment="1" applyProtection="1">
      <alignment horizontal="center" vertical="center"/>
      <protection hidden="1"/>
    </xf>
    <xf numFmtId="196" fontId="24" fillId="0" borderId="159" xfId="0" applyNumberFormat="1" applyFont="1" applyFill="1" applyBorder="1" applyAlignment="1" applyProtection="1">
      <alignment vertical="center"/>
      <protection hidden="1"/>
    </xf>
    <xf numFmtId="196" fontId="24" fillId="0" borderId="40" xfId="0" applyNumberFormat="1" applyFont="1" applyFill="1" applyBorder="1" applyAlignment="1" applyProtection="1">
      <alignment vertical="center"/>
      <protection hidden="1"/>
    </xf>
    <xf numFmtId="38" fontId="25" fillId="0" borderId="159" xfId="0" applyNumberFormat="1" applyFont="1" applyFill="1" applyBorder="1" applyAlignment="1" applyProtection="1">
      <alignment vertical="center"/>
      <protection hidden="1"/>
    </xf>
    <xf numFmtId="38" fontId="25" fillId="0" borderId="40" xfId="0" applyNumberFormat="1" applyFont="1" applyFill="1" applyBorder="1" applyAlignment="1" applyProtection="1">
      <alignment vertical="center"/>
      <protection hidden="1"/>
    </xf>
    <xf numFmtId="38" fontId="45" fillId="0" borderId="118" xfId="0" applyNumberFormat="1" applyFont="1" applyFill="1" applyBorder="1" applyAlignment="1" applyProtection="1">
      <alignment vertical="center"/>
      <protection hidden="1"/>
    </xf>
    <xf numFmtId="38" fontId="45" fillId="0" borderId="119" xfId="0" applyNumberFormat="1" applyFont="1" applyFill="1" applyBorder="1" applyAlignment="1" applyProtection="1">
      <alignment vertical="center"/>
      <protection hidden="1"/>
    </xf>
    <xf numFmtId="38" fontId="13" fillId="0" borderId="126" xfId="0" applyNumberFormat="1" applyFont="1" applyFill="1" applyBorder="1" applyAlignment="1" applyProtection="1">
      <alignment horizontal="center" vertical="center"/>
      <protection hidden="1"/>
    </xf>
    <xf numFmtId="0" fontId="12" fillId="34" borderId="36" xfId="0" applyFont="1" applyFill="1" applyBorder="1" applyAlignment="1" applyProtection="1">
      <alignment horizontal="center" vertical="center" shrinkToFit="1"/>
      <protection hidden="1"/>
    </xf>
    <xf numFmtId="0" fontId="12" fillId="0" borderId="10" xfId="0" applyFont="1" applyFill="1" applyBorder="1" applyAlignment="1" applyProtection="1">
      <alignment vertical="center" shrinkToFit="1"/>
      <protection locked="0"/>
    </xf>
    <xf numFmtId="0" fontId="12" fillId="0" borderId="16" xfId="0" applyFont="1" applyFill="1" applyBorder="1" applyAlignment="1" applyProtection="1">
      <alignment vertical="center" shrinkToFit="1"/>
      <protection locked="0"/>
    </xf>
    <xf numFmtId="0" fontId="12" fillId="0" borderId="11" xfId="0" applyFont="1" applyFill="1" applyBorder="1" applyAlignment="1" applyProtection="1">
      <alignment vertical="center" shrinkToFit="1"/>
      <protection locked="0"/>
    </xf>
    <xf numFmtId="0" fontId="12" fillId="36" borderId="135" xfId="0" applyFont="1" applyFill="1" applyBorder="1" applyAlignment="1" applyProtection="1">
      <alignment horizontal="center" vertical="center"/>
      <protection hidden="1"/>
    </xf>
    <xf numFmtId="0" fontId="12" fillId="36" borderId="136" xfId="0" applyFont="1" applyFill="1" applyBorder="1" applyAlignment="1" applyProtection="1">
      <alignment horizontal="center" vertical="center"/>
      <protection hidden="1"/>
    </xf>
    <xf numFmtId="0" fontId="12" fillId="36" borderId="131" xfId="0" applyFont="1" applyFill="1" applyBorder="1" applyAlignment="1" applyProtection="1">
      <alignment horizontal="center" vertical="center" wrapText="1"/>
      <protection hidden="1"/>
    </xf>
    <xf numFmtId="0" fontId="12" fillId="36" borderId="132" xfId="0" applyFont="1" applyFill="1" applyBorder="1" applyAlignment="1" applyProtection="1">
      <alignment horizontal="center" vertical="center" wrapText="1"/>
      <protection hidden="1"/>
    </xf>
    <xf numFmtId="0" fontId="12" fillId="36" borderId="136" xfId="0" applyFont="1" applyFill="1" applyBorder="1" applyAlignment="1" applyProtection="1">
      <alignment horizontal="center" vertical="center" wrapText="1"/>
      <protection hidden="1"/>
    </xf>
    <xf numFmtId="0" fontId="19" fillId="33" borderId="131" xfId="0" applyFont="1" applyFill="1" applyBorder="1" applyAlignment="1" applyProtection="1">
      <alignment horizontal="center" vertical="center" wrapText="1"/>
      <protection hidden="1"/>
    </xf>
    <xf numFmtId="0" fontId="12" fillId="33" borderId="138" xfId="0" applyFont="1" applyFill="1" applyBorder="1" applyAlignment="1" applyProtection="1">
      <alignment horizontal="center" vertical="center"/>
      <protection hidden="1"/>
    </xf>
    <xf numFmtId="0" fontId="12" fillId="33" borderId="137" xfId="0" applyFont="1" applyFill="1" applyBorder="1" applyAlignment="1" applyProtection="1">
      <alignment horizontal="center" vertical="center"/>
      <protection hidden="1"/>
    </xf>
    <xf numFmtId="0" fontId="12" fillId="36" borderId="36" xfId="0" applyFont="1" applyFill="1" applyBorder="1" applyAlignment="1" applyProtection="1">
      <alignment horizontal="center" vertical="center"/>
      <protection hidden="1"/>
    </xf>
    <xf numFmtId="0" fontId="12" fillId="0" borderId="36" xfId="0" applyFont="1" applyFill="1" applyBorder="1" applyAlignment="1" applyProtection="1">
      <alignment horizontal="center" vertical="center"/>
      <protection hidden="1"/>
    </xf>
    <xf numFmtId="202" fontId="19" fillId="0" borderId="171" xfId="61" applyNumberFormat="1" applyFont="1" applyFill="1" applyBorder="1" applyAlignment="1" applyProtection="1">
      <alignment horizontal="right" vertical="center" shrinkToFit="1"/>
      <protection locked="0"/>
    </xf>
    <xf numFmtId="202" fontId="19" fillId="0" borderId="168" xfId="61" applyNumberFormat="1" applyFont="1" applyFill="1" applyBorder="1" applyAlignment="1" applyProtection="1">
      <alignment horizontal="right" vertical="center" shrinkToFit="1"/>
      <protection locked="0"/>
    </xf>
    <xf numFmtId="0" fontId="13" fillId="0" borderId="92" xfId="0" applyFont="1" applyFill="1" applyBorder="1" applyAlignment="1" applyProtection="1">
      <alignment horizontal="center" vertical="center"/>
      <protection hidden="1"/>
    </xf>
    <xf numFmtId="0" fontId="12" fillId="0" borderId="120" xfId="0"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shrinkToFit="1"/>
      <protection locked="0"/>
    </xf>
    <xf numFmtId="0" fontId="12" fillId="0" borderId="35" xfId="0" applyFont="1" applyFill="1" applyBorder="1" applyAlignment="1" applyProtection="1">
      <alignment horizontal="center" vertical="center" shrinkToFit="1"/>
      <protection locked="0"/>
    </xf>
    <xf numFmtId="0" fontId="12" fillId="0" borderId="22" xfId="0" applyFont="1" applyFill="1" applyBorder="1" applyAlignment="1" applyProtection="1">
      <alignment horizontal="center" vertical="center" shrinkToFit="1"/>
      <protection locked="0"/>
    </xf>
    <xf numFmtId="0" fontId="12" fillId="0" borderId="111" xfId="0" applyFont="1" applyFill="1" applyBorder="1" applyAlignment="1" applyProtection="1">
      <alignment horizontal="center" vertical="center" shrinkToFit="1"/>
      <protection locked="0"/>
    </xf>
    <xf numFmtId="0" fontId="12" fillId="0" borderId="28" xfId="0" applyFont="1" applyFill="1" applyBorder="1" applyAlignment="1" applyProtection="1">
      <alignment horizontal="center" vertical="center" shrinkToFit="1"/>
      <protection locked="0"/>
    </xf>
    <xf numFmtId="0" fontId="19" fillId="0" borderId="17" xfId="0" applyFont="1" applyFill="1" applyBorder="1" applyAlignment="1" applyProtection="1">
      <alignment horizontal="center" vertical="center" shrinkToFit="1"/>
      <protection locked="0"/>
    </xf>
    <xf numFmtId="0" fontId="19" fillId="0" borderId="14" xfId="0" applyFont="1" applyFill="1" applyBorder="1" applyAlignment="1" applyProtection="1">
      <alignment horizontal="center" vertical="center" shrinkToFit="1"/>
      <protection locked="0"/>
    </xf>
    <xf numFmtId="0" fontId="19" fillId="0" borderId="18" xfId="0" applyFont="1" applyFill="1" applyBorder="1" applyAlignment="1" applyProtection="1">
      <alignment horizontal="center" vertical="center" shrinkToFit="1"/>
      <protection locked="0"/>
    </xf>
    <xf numFmtId="0" fontId="19" fillId="0" borderId="13" xfId="0" applyFont="1" applyFill="1" applyBorder="1" applyAlignment="1" applyProtection="1">
      <alignment horizontal="center" vertical="center" shrinkToFit="1"/>
      <protection locked="0"/>
    </xf>
    <xf numFmtId="49" fontId="12" fillId="0" borderId="112" xfId="0" applyNumberFormat="1" applyFont="1" applyFill="1" applyBorder="1" applyAlignment="1" applyProtection="1">
      <alignment horizontal="center" vertical="center" shrinkToFit="1"/>
      <protection locked="0"/>
    </xf>
    <xf numFmtId="49" fontId="12" fillId="0" borderId="113" xfId="0" applyNumberFormat="1" applyFont="1" applyFill="1" applyBorder="1" applyAlignment="1" applyProtection="1">
      <alignment horizontal="center" vertical="center" shrinkToFit="1"/>
      <protection locked="0"/>
    </xf>
    <xf numFmtId="49" fontId="12" fillId="0" borderId="51" xfId="0" applyNumberFormat="1" applyFont="1" applyFill="1" applyBorder="1" applyAlignment="1" applyProtection="1">
      <alignment horizontal="center" vertical="center" shrinkToFit="1"/>
      <protection locked="0"/>
    </xf>
    <xf numFmtId="49" fontId="12" fillId="0" borderId="114" xfId="0" applyNumberFormat="1" applyFont="1" applyFill="1" applyBorder="1" applyAlignment="1" applyProtection="1">
      <alignment horizontal="center" vertical="center" shrinkToFit="1"/>
      <protection locked="0"/>
    </xf>
    <xf numFmtId="202" fontId="19" fillId="0" borderId="114" xfId="61" applyNumberFormat="1" applyFont="1" applyFill="1" applyBorder="1" applyAlignment="1" applyProtection="1">
      <alignment horizontal="right" vertical="center" shrinkToFit="1"/>
      <protection locked="0"/>
    </xf>
    <xf numFmtId="202" fontId="19" fillId="0" borderId="113" xfId="61" applyNumberFormat="1" applyFont="1" applyFill="1" applyBorder="1" applyAlignment="1" applyProtection="1">
      <alignment horizontal="right" vertical="center" shrinkToFit="1"/>
      <protection locked="0"/>
    </xf>
    <xf numFmtId="49" fontId="12" fillId="0" borderId="172" xfId="0" applyNumberFormat="1" applyFont="1" applyFill="1" applyBorder="1" applyAlignment="1" applyProtection="1">
      <alignment horizontal="center" vertical="center" shrinkToFit="1"/>
      <protection locked="0"/>
    </xf>
    <xf numFmtId="49" fontId="12" fillId="0" borderId="168" xfId="0" applyNumberFormat="1" applyFont="1" applyFill="1" applyBorder="1" applyAlignment="1" applyProtection="1">
      <alignment horizontal="center" vertical="center" shrinkToFit="1"/>
      <protection locked="0"/>
    </xf>
    <xf numFmtId="49" fontId="12" fillId="0" borderId="173" xfId="0" applyNumberFormat="1" applyFont="1" applyFill="1" applyBorder="1" applyAlignment="1" applyProtection="1">
      <alignment horizontal="center" vertical="center" shrinkToFit="1"/>
      <protection locked="0"/>
    </xf>
    <xf numFmtId="49" fontId="12" fillId="0" borderId="171" xfId="0" applyNumberFormat="1" applyFont="1" applyFill="1" applyBorder="1" applyAlignment="1" applyProtection="1">
      <alignment horizontal="center" vertical="center" shrinkToFit="1"/>
      <protection locked="0"/>
    </xf>
    <xf numFmtId="49" fontId="12" fillId="0" borderId="171" xfId="0" applyNumberFormat="1" applyFont="1" applyBorder="1" applyAlignment="1" applyProtection="1">
      <alignment horizontal="left" vertical="center" shrinkToFit="1"/>
      <protection locked="0"/>
    </xf>
    <xf numFmtId="49" fontId="12" fillId="0" borderId="168" xfId="0" applyNumberFormat="1" applyFont="1" applyBorder="1" applyAlignment="1" applyProtection="1">
      <alignment horizontal="left" vertical="center" shrinkToFit="1"/>
      <protection locked="0"/>
    </xf>
    <xf numFmtId="49" fontId="12" fillId="0" borderId="173" xfId="0" applyNumberFormat="1" applyFont="1" applyBorder="1" applyAlignment="1" applyProtection="1">
      <alignment horizontal="left" vertical="center" shrinkToFit="1"/>
      <protection locked="0"/>
    </xf>
    <xf numFmtId="0" fontId="19" fillId="0" borderId="171" xfId="61" applyNumberFormat="1" applyFont="1" applyFill="1" applyBorder="1" applyAlignment="1" applyProtection="1">
      <alignment horizontal="center" vertical="center" shrinkToFit="1"/>
      <protection locked="0"/>
    </xf>
    <xf numFmtId="0" fontId="19" fillId="0" borderId="168" xfId="61" applyNumberFormat="1" applyFont="1" applyFill="1" applyBorder="1" applyAlignment="1" applyProtection="1">
      <alignment horizontal="center" vertical="center" shrinkToFit="1"/>
      <protection locked="0"/>
    </xf>
    <xf numFmtId="0" fontId="19" fillId="0" borderId="173" xfId="61" applyNumberFormat="1" applyFont="1" applyFill="1" applyBorder="1" applyAlignment="1" applyProtection="1">
      <alignment horizontal="center" vertical="center" shrinkToFit="1"/>
      <protection locked="0"/>
    </xf>
    <xf numFmtId="212" fontId="19" fillId="0" borderId="171" xfId="0" applyNumberFormat="1" applyFont="1" applyFill="1" applyBorder="1" applyAlignment="1" applyProtection="1">
      <alignment horizontal="right" vertical="center" shrinkToFit="1"/>
      <protection locked="0"/>
    </xf>
    <xf numFmtId="212" fontId="19" fillId="0" borderId="168" xfId="0" applyNumberFormat="1" applyFont="1" applyFill="1" applyBorder="1" applyAlignment="1" applyProtection="1">
      <alignment horizontal="right" vertical="center" shrinkToFit="1"/>
      <protection locked="0"/>
    </xf>
    <xf numFmtId="212" fontId="19" fillId="0" borderId="173" xfId="0" applyNumberFormat="1" applyFont="1" applyFill="1" applyBorder="1" applyAlignment="1" applyProtection="1">
      <alignment horizontal="right" vertical="center" shrinkToFit="1"/>
      <protection locked="0"/>
    </xf>
    <xf numFmtId="213" fontId="19" fillId="0" borderId="171" xfId="0" applyNumberFormat="1" applyFont="1" applyFill="1" applyBorder="1" applyAlignment="1" applyProtection="1">
      <alignment horizontal="right" vertical="center" shrinkToFit="1"/>
      <protection locked="0"/>
    </xf>
    <xf numFmtId="213" fontId="19" fillId="0" borderId="168" xfId="0" applyNumberFormat="1" applyFont="1" applyFill="1" applyBorder="1" applyAlignment="1" applyProtection="1">
      <alignment horizontal="right" vertical="center" shrinkToFit="1"/>
      <protection locked="0"/>
    </xf>
    <xf numFmtId="213" fontId="19" fillId="0" borderId="173" xfId="0" applyNumberFormat="1" applyFont="1" applyFill="1" applyBorder="1" applyAlignment="1" applyProtection="1">
      <alignment horizontal="right" vertical="center" shrinkToFit="1"/>
      <protection locked="0"/>
    </xf>
    <xf numFmtId="214" fontId="19" fillId="0" borderId="171" xfId="0" applyNumberFormat="1" applyFont="1" applyFill="1" applyBorder="1" applyAlignment="1" applyProtection="1">
      <alignment horizontal="right" vertical="center" shrinkToFit="1"/>
      <protection locked="0"/>
    </xf>
    <xf numFmtId="214" fontId="19" fillId="0" borderId="168" xfId="0" applyNumberFormat="1" applyFont="1" applyFill="1" applyBorder="1" applyAlignment="1" applyProtection="1">
      <alignment horizontal="right" vertical="center" shrinkToFit="1"/>
      <protection locked="0"/>
    </xf>
    <xf numFmtId="214" fontId="19" fillId="0" borderId="173" xfId="0" applyNumberFormat="1" applyFont="1" applyFill="1" applyBorder="1" applyAlignment="1" applyProtection="1">
      <alignment horizontal="right" vertical="center" shrinkToFit="1"/>
      <protection locked="0"/>
    </xf>
    <xf numFmtId="49" fontId="12" fillId="0" borderId="114" xfId="0" applyNumberFormat="1" applyFont="1" applyBorder="1" applyAlignment="1" applyProtection="1">
      <alignment horizontal="left" vertical="center" shrinkToFit="1"/>
      <protection locked="0"/>
    </xf>
    <xf numFmtId="49" fontId="12" fillId="0" borderId="113" xfId="0" applyNumberFormat="1" applyFont="1" applyBorder="1" applyAlignment="1" applyProtection="1">
      <alignment horizontal="left" vertical="center" shrinkToFit="1"/>
      <protection locked="0"/>
    </xf>
    <xf numFmtId="49" fontId="12" fillId="0" borderId="51" xfId="0" applyNumberFormat="1" applyFont="1" applyBorder="1" applyAlignment="1" applyProtection="1">
      <alignment horizontal="left" vertical="center" shrinkToFit="1"/>
      <protection locked="0"/>
    </xf>
    <xf numFmtId="0" fontId="19" fillId="0" borderId="114" xfId="61" applyNumberFormat="1" applyFont="1" applyFill="1" applyBorder="1" applyAlignment="1" applyProtection="1">
      <alignment horizontal="center" vertical="center" shrinkToFit="1"/>
      <protection locked="0"/>
    </xf>
    <xf numFmtId="0" fontId="19" fillId="0" borderId="113" xfId="61" applyNumberFormat="1" applyFont="1" applyFill="1" applyBorder="1" applyAlignment="1" applyProtection="1">
      <alignment horizontal="center" vertical="center" shrinkToFit="1"/>
      <protection locked="0"/>
    </xf>
    <xf numFmtId="0" fontId="19" fillId="0" borderId="51" xfId="61" applyNumberFormat="1" applyFont="1" applyFill="1" applyBorder="1" applyAlignment="1" applyProtection="1">
      <alignment horizontal="center" vertical="center" shrinkToFit="1"/>
      <protection locked="0"/>
    </xf>
    <xf numFmtId="212" fontId="19" fillId="0" borderId="114" xfId="0" applyNumberFormat="1" applyFont="1" applyFill="1" applyBorder="1" applyAlignment="1" applyProtection="1">
      <alignment horizontal="right" vertical="center" shrinkToFit="1"/>
      <protection locked="0"/>
    </xf>
    <xf numFmtId="212" fontId="19" fillId="0" borderId="113" xfId="0" applyNumberFormat="1" applyFont="1" applyFill="1" applyBorder="1" applyAlignment="1" applyProtection="1">
      <alignment horizontal="right" vertical="center" shrinkToFit="1"/>
      <protection locked="0"/>
    </xf>
    <xf numFmtId="212" fontId="19" fillId="0" borderId="51" xfId="0" applyNumberFormat="1" applyFont="1" applyFill="1" applyBorder="1" applyAlignment="1" applyProtection="1">
      <alignment horizontal="right" vertical="center" shrinkToFit="1"/>
      <protection locked="0"/>
    </xf>
    <xf numFmtId="213" fontId="19" fillId="0" borderId="114" xfId="0" applyNumberFormat="1" applyFont="1" applyFill="1" applyBorder="1" applyAlignment="1" applyProtection="1">
      <alignment horizontal="right" vertical="center" shrinkToFit="1"/>
      <protection locked="0"/>
    </xf>
    <xf numFmtId="213" fontId="19" fillId="0" borderId="113" xfId="0" applyNumberFormat="1" applyFont="1" applyFill="1" applyBorder="1" applyAlignment="1" applyProtection="1">
      <alignment horizontal="right" vertical="center" shrinkToFit="1"/>
      <protection locked="0"/>
    </xf>
    <xf numFmtId="213" fontId="19" fillId="0" borderId="51" xfId="0" applyNumberFormat="1" applyFont="1" applyFill="1" applyBorder="1" applyAlignment="1" applyProtection="1">
      <alignment horizontal="right" vertical="center" shrinkToFit="1"/>
      <protection locked="0"/>
    </xf>
    <xf numFmtId="214" fontId="19" fillId="0" borderId="114" xfId="0" applyNumberFormat="1" applyFont="1" applyFill="1" applyBorder="1" applyAlignment="1" applyProtection="1">
      <alignment horizontal="right" vertical="center" shrinkToFit="1"/>
      <protection locked="0"/>
    </xf>
    <xf numFmtId="214" fontId="19" fillId="0" borderId="113" xfId="0" applyNumberFormat="1" applyFont="1" applyFill="1" applyBorder="1" applyAlignment="1" applyProtection="1">
      <alignment horizontal="right" vertical="center" shrinkToFit="1"/>
      <protection locked="0"/>
    </xf>
    <xf numFmtId="214" fontId="19" fillId="0" borderId="51" xfId="0" applyNumberFormat="1" applyFont="1" applyFill="1" applyBorder="1" applyAlignment="1" applyProtection="1">
      <alignment horizontal="right" vertical="center" shrinkToFit="1"/>
      <protection locked="0"/>
    </xf>
    <xf numFmtId="214" fontId="19" fillId="0" borderId="174" xfId="0" applyNumberFormat="1" applyFont="1" applyFill="1" applyBorder="1" applyAlignment="1" applyProtection="1">
      <alignment horizontal="center" vertical="center" shrinkToFit="1"/>
      <protection locked="0"/>
    </xf>
    <xf numFmtId="214" fontId="19" fillId="0" borderId="14" xfId="0" applyNumberFormat="1" applyFont="1" applyFill="1" applyBorder="1" applyAlignment="1" applyProtection="1">
      <alignment horizontal="center" vertical="center" shrinkToFit="1"/>
      <protection locked="0"/>
    </xf>
    <xf numFmtId="214" fontId="19" fillId="0" borderId="56" xfId="0" applyNumberFormat="1" applyFont="1" applyFill="1" applyBorder="1" applyAlignment="1" applyProtection="1">
      <alignment horizontal="center" vertical="center" shrinkToFit="1"/>
      <protection locked="0"/>
    </xf>
    <xf numFmtId="214" fontId="19" fillId="0" borderId="110" xfId="0" applyNumberFormat="1" applyFont="1" applyFill="1" applyBorder="1" applyAlignment="1" applyProtection="1">
      <alignment horizontal="center" vertical="center" shrinkToFit="1"/>
      <protection locked="0"/>
    </xf>
    <xf numFmtId="214" fontId="19" fillId="0" borderId="12" xfId="0" applyNumberFormat="1" applyFont="1" applyFill="1" applyBorder="1" applyAlignment="1" applyProtection="1">
      <alignment horizontal="center" vertical="center" shrinkToFit="1"/>
      <protection locked="0"/>
    </xf>
    <xf numFmtId="214" fontId="19" fillId="0" borderId="53" xfId="0" applyNumberFormat="1" applyFont="1" applyFill="1" applyBorder="1" applyAlignment="1" applyProtection="1">
      <alignment horizontal="center" vertical="center" shrinkToFit="1"/>
      <protection locked="0"/>
    </xf>
    <xf numFmtId="0" fontId="19" fillId="0" borderId="165" xfId="61" applyNumberFormat="1" applyFont="1" applyFill="1" applyBorder="1" applyAlignment="1" applyProtection="1">
      <alignment horizontal="center" vertical="center" shrinkToFit="1"/>
      <protection locked="0"/>
    </xf>
    <xf numFmtId="0" fontId="19" fillId="0" borderId="164" xfId="61" applyNumberFormat="1" applyFont="1" applyFill="1" applyBorder="1" applyAlignment="1" applyProtection="1">
      <alignment horizontal="center" vertical="center" shrinkToFit="1"/>
      <protection locked="0"/>
    </xf>
    <xf numFmtId="0" fontId="19" fillId="0" borderId="55" xfId="61" applyNumberFormat="1" applyFont="1" applyFill="1" applyBorder="1" applyAlignment="1" applyProtection="1">
      <alignment horizontal="center" vertical="center" shrinkToFit="1"/>
      <protection locked="0"/>
    </xf>
    <xf numFmtId="212" fontId="19" fillId="0" borderId="165" xfId="0" applyNumberFormat="1" applyFont="1" applyFill="1" applyBorder="1" applyAlignment="1" applyProtection="1">
      <alignment horizontal="right" vertical="center" shrinkToFit="1"/>
      <protection locked="0"/>
    </xf>
    <xf numFmtId="212" fontId="19" fillId="0" borderId="164" xfId="0" applyNumberFormat="1" applyFont="1" applyFill="1" applyBorder="1" applyAlignment="1" applyProtection="1">
      <alignment horizontal="right" vertical="center" shrinkToFit="1"/>
      <protection locked="0"/>
    </xf>
    <xf numFmtId="212" fontId="19" fillId="0" borderId="55" xfId="0" applyNumberFormat="1" applyFont="1" applyFill="1" applyBorder="1" applyAlignment="1" applyProtection="1">
      <alignment horizontal="right" vertical="center" shrinkToFit="1"/>
      <protection locked="0"/>
    </xf>
    <xf numFmtId="213" fontId="19" fillId="0" borderId="165" xfId="0" applyNumberFormat="1" applyFont="1" applyFill="1" applyBorder="1" applyAlignment="1" applyProtection="1">
      <alignment horizontal="right" vertical="center" shrinkToFit="1"/>
      <protection locked="0"/>
    </xf>
    <xf numFmtId="213" fontId="19" fillId="0" borderId="164" xfId="0" applyNumberFormat="1" applyFont="1" applyFill="1" applyBorder="1" applyAlignment="1" applyProtection="1">
      <alignment horizontal="right" vertical="center" shrinkToFit="1"/>
      <protection locked="0"/>
    </xf>
    <xf numFmtId="213" fontId="19" fillId="0" borderId="55" xfId="0" applyNumberFormat="1" applyFont="1" applyFill="1" applyBorder="1" applyAlignment="1" applyProtection="1">
      <alignment horizontal="right" vertical="center" shrinkToFit="1"/>
      <protection locked="0"/>
    </xf>
    <xf numFmtId="214" fontId="19" fillId="0" borderId="165" xfId="0" applyNumberFormat="1" applyFont="1" applyFill="1" applyBorder="1" applyAlignment="1" applyProtection="1">
      <alignment horizontal="right" vertical="center" shrinkToFit="1"/>
      <protection locked="0"/>
    </xf>
    <xf numFmtId="214" fontId="19" fillId="0" borderId="164" xfId="0" applyNumberFormat="1" applyFont="1" applyFill="1" applyBorder="1" applyAlignment="1" applyProtection="1">
      <alignment horizontal="right" vertical="center" shrinkToFit="1"/>
      <protection locked="0"/>
    </xf>
    <xf numFmtId="214" fontId="19" fillId="0" borderId="55" xfId="0" applyNumberFormat="1" applyFont="1" applyFill="1" applyBorder="1" applyAlignment="1" applyProtection="1">
      <alignment horizontal="right" vertical="center" shrinkToFit="1"/>
      <protection locked="0"/>
    </xf>
    <xf numFmtId="202" fontId="19" fillId="0" borderId="165" xfId="61" applyNumberFormat="1" applyFont="1" applyFill="1" applyBorder="1" applyAlignment="1" applyProtection="1">
      <alignment horizontal="right" vertical="center" shrinkToFit="1"/>
      <protection locked="0"/>
    </xf>
    <xf numFmtId="202" fontId="19" fillId="0" borderId="164" xfId="61" applyNumberFormat="1" applyFont="1" applyFill="1" applyBorder="1" applyAlignment="1" applyProtection="1">
      <alignment horizontal="right" vertical="center" shrinkToFit="1"/>
      <protection locked="0"/>
    </xf>
    <xf numFmtId="0" fontId="19" fillId="0" borderId="109" xfId="0" applyFont="1" applyFill="1" applyBorder="1" applyAlignment="1" applyProtection="1">
      <alignment horizontal="center" vertical="center" shrinkToFit="1"/>
      <protection locked="0"/>
    </xf>
    <xf numFmtId="0" fontId="19" fillId="0" borderId="12" xfId="0" applyFont="1" applyFill="1" applyBorder="1" applyAlignment="1" applyProtection="1">
      <alignment horizontal="center" vertical="center" shrinkToFit="1"/>
      <protection locked="0"/>
    </xf>
    <xf numFmtId="214" fontId="19" fillId="0" borderId="76" xfId="0" applyNumberFormat="1" applyFont="1" applyFill="1" applyBorder="1" applyAlignment="1" applyProtection="1">
      <alignment horizontal="center" vertical="center" shrinkToFit="1"/>
      <protection locked="0"/>
    </xf>
    <xf numFmtId="214" fontId="19" fillId="0" borderId="13" xfId="0" applyNumberFormat="1" applyFont="1" applyFill="1" applyBorder="1" applyAlignment="1" applyProtection="1">
      <alignment horizontal="center" vertical="center" shrinkToFit="1"/>
      <protection locked="0"/>
    </xf>
    <xf numFmtId="214" fontId="19" fillId="0" borderId="52" xfId="0" applyNumberFormat="1" applyFont="1" applyFill="1" applyBorder="1" applyAlignment="1" applyProtection="1">
      <alignment horizontal="center" vertical="center" shrinkToFit="1"/>
      <protection locked="0"/>
    </xf>
    <xf numFmtId="49" fontId="12" fillId="0" borderId="163" xfId="0" applyNumberFormat="1" applyFont="1" applyFill="1" applyBorder="1" applyAlignment="1" applyProtection="1">
      <alignment horizontal="center" vertical="center" shrinkToFit="1"/>
      <protection locked="0"/>
    </xf>
    <xf numFmtId="49" fontId="12" fillId="0" borderId="164" xfId="0" applyNumberFormat="1" applyFont="1" applyFill="1" applyBorder="1" applyAlignment="1" applyProtection="1">
      <alignment horizontal="center" vertical="center" shrinkToFit="1"/>
      <protection locked="0"/>
    </xf>
    <xf numFmtId="49" fontId="12" fillId="0" borderId="55" xfId="0" applyNumberFormat="1" applyFont="1" applyFill="1" applyBorder="1" applyAlignment="1" applyProtection="1">
      <alignment horizontal="center" vertical="center" shrinkToFit="1"/>
      <protection locked="0"/>
    </xf>
    <xf numFmtId="49" fontId="12" fillId="0" borderId="165" xfId="0" applyNumberFormat="1" applyFont="1" applyFill="1" applyBorder="1" applyAlignment="1" applyProtection="1">
      <alignment horizontal="center" vertical="center" shrinkToFit="1"/>
      <protection locked="0"/>
    </xf>
    <xf numFmtId="49" fontId="12" fillId="0" borderId="165" xfId="0" applyNumberFormat="1" applyFont="1" applyBorder="1" applyAlignment="1" applyProtection="1">
      <alignment horizontal="left" vertical="center" shrinkToFit="1"/>
      <protection locked="0"/>
    </xf>
    <xf numFmtId="49" fontId="12" fillId="0" borderId="164" xfId="0" applyNumberFormat="1" applyFont="1" applyBorder="1" applyAlignment="1" applyProtection="1">
      <alignment horizontal="left" vertical="center" shrinkToFit="1"/>
      <protection locked="0"/>
    </xf>
    <xf numFmtId="49" fontId="12" fillId="0" borderId="55" xfId="0" applyNumberFormat="1" applyFont="1" applyBorder="1" applyAlignment="1" applyProtection="1">
      <alignment horizontal="left" vertical="center" shrinkToFit="1"/>
      <protection locked="0"/>
    </xf>
    <xf numFmtId="0" fontId="12" fillId="0" borderId="121" xfId="0" applyFont="1" applyFill="1" applyBorder="1" applyAlignment="1" applyProtection="1">
      <alignment horizontal="center" vertical="center" shrinkToFit="1"/>
      <protection locked="0"/>
    </xf>
    <xf numFmtId="0" fontId="12" fillId="0" borderId="20" xfId="0" applyFont="1" applyFill="1" applyBorder="1" applyAlignment="1" applyProtection="1">
      <alignment horizontal="center" vertical="center" shrinkToFit="1"/>
      <protection locked="0"/>
    </xf>
    <xf numFmtId="213" fontId="19" fillId="0" borderId="89" xfId="0" applyNumberFormat="1" applyFont="1" applyFill="1" applyBorder="1" applyAlignment="1" applyProtection="1">
      <alignment horizontal="right" vertical="center" shrinkToFit="1"/>
      <protection locked="0"/>
    </xf>
    <xf numFmtId="213" fontId="19" fillId="0" borderId="40" xfId="0" applyNumberFormat="1" applyFont="1" applyFill="1" applyBorder="1" applyAlignment="1" applyProtection="1">
      <alignment horizontal="right" vertical="center" shrinkToFit="1"/>
      <protection locked="0"/>
    </xf>
    <xf numFmtId="213" fontId="19" fillId="0" borderId="90" xfId="0" applyNumberFormat="1" applyFont="1" applyFill="1" applyBorder="1" applyAlignment="1" applyProtection="1">
      <alignment horizontal="right" vertical="center" shrinkToFit="1"/>
      <protection locked="0"/>
    </xf>
    <xf numFmtId="214" fontId="19" fillId="0" borderId="89" xfId="0" applyNumberFormat="1" applyFont="1" applyFill="1" applyBorder="1" applyAlignment="1" applyProtection="1">
      <alignment horizontal="right" vertical="center" shrinkToFit="1"/>
      <protection locked="0"/>
    </xf>
    <xf numFmtId="214" fontId="19" fillId="0" borderId="40" xfId="0" applyNumberFormat="1" applyFont="1" applyFill="1" applyBorder="1" applyAlignment="1" applyProtection="1">
      <alignment horizontal="right" vertical="center" shrinkToFit="1"/>
      <protection locked="0"/>
    </xf>
    <xf numFmtId="214" fontId="19" fillId="0" borderId="90" xfId="0" applyNumberFormat="1" applyFont="1" applyFill="1" applyBorder="1" applyAlignment="1" applyProtection="1">
      <alignment horizontal="right" vertical="center" shrinkToFit="1"/>
      <protection locked="0"/>
    </xf>
    <xf numFmtId="214" fontId="19" fillId="0" borderId="122" xfId="0" applyNumberFormat="1" applyFont="1" applyFill="1" applyBorder="1" applyAlignment="1" applyProtection="1">
      <alignment horizontal="center" vertical="center" shrinkToFit="1"/>
      <protection locked="0"/>
    </xf>
    <xf numFmtId="214" fontId="19" fillId="0" borderId="119" xfId="0" applyNumberFormat="1" applyFont="1" applyFill="1" applyBorder="1" applyAlignment="1" applyProtection="1">
      <alignment horizontal="center" vertical="center" shrinkToFit="1"/>
      <protection locked="0"/>
    </xf>
    <xf numFmtId="214" fontId="19" fillId="0" borderId="123" xfId="0" applyNumberFormat="1" applyFont="1" applyFill="1" applyBorder="1" applyAlignment="1" applyProtection="1">
      <alignment horizontal="center" vertical="center" shrinkToFit="1"/>
      <protection locked="0"/>
    </xf>
    <xf numFmtId="202" fontId="19" fillId="0" borderId="89" xfId="61" applyNumberFormat="1" applyFont="1" applyFill="1" applyBorder="1" applyAlignment="1" applyProtection="1">
      <alignment horizontal="right" vertical="center" shrinkToFit="1"/>
      <protection locked="0"/>
    </xf>
    <xf numFmtId="202" fontId="19" fillId="0" borderId="40" xfId="61" applyNumberFormat="1" applyFont="1" applyFill="1" applyBorder="1" applyAlignment="1" applyProtection="1">
      <alignment horizontal="right" vertical="center" shrinkToFit="1"/>
      <protection locked="0"/>
    </xf>
    <xf numFmtId="0" fontId="12" fillId="34" borderId="138" xfId="0" applyFont="1" applyFill="1" applyBorder="1" applyAlignment="1" applyProtection="1">
      <alignment horizontal="center" vertical="center" wrapText="1"/>
      <protection hidden="1"/>
    </xf>
    <xf numFmtId="0" fontId="12" fillId="34" borderId="132" xfId="0" applyFont="1" applyFill="1" applyBorder="1" applyAlignment="1" applyProtection="1">
      <alignment horizontal="center" vertical="center"/>
      <protection hidden="1"/>
    </xf>
    <xf numFmtId="0" fontId="12" fillId="34" borderId="133" xfId="0" applyFont="1" applyFill="1" applyBorder="1" applyAlignment="1" applyProtection="1">
      <alignment horizontal="center" vertical="center"/>
      <protection hidden="1"/>
    </xf>
    <xf numFmtId="0" fontId="12" fillId="0" borderId="128" xfId="0" applyFont="1" applyFill="1" applyBorder="1" applyAlignment="1" applyProtection="1">
      <alignment horizontal="center" vertical="center" wrapText="1" shrinkToFit="1"/>
      <protection locked="0"/>
    </xf>
    <xf numFmtId="0" fontId="12" fillId="0" borderId="30" xfId="0" applyFont="1" applyFill="1" applyBorder="1" applyAlignment="1" applyProtection="1">
      <alignment horizontal="center" vertical="center" wrapText="1" shrinkToFit="1"/>
      <protection locked="0"/>
    </xf>
    <xf numFmtId="0" fontId="12" fillId="0" borderId="35" xfId="0" applyFont="1" applyFill="1" applyBorder="1" applyAlignment="1" applyProtection="1">
      <alignment horizontal="center" vertical="center" wrapText="1" shrinkToFit="1"/>
      <protection locked="0"/>
    </xf>
    <xf numFmtId="0" fontId="12" fillId="0" borderId="22" xfId="0" applyFont="1" applyFill="1" applyBorder="1" applyAlignment="1" applyProtection="1">
      <alignment horizontal="center" vertical="center" wrapText="1" shrinkToFit="1"/>
      <protection locked="0"/>
    </xf>
    <xf numFmtId="0" fontId="12" fillId="0" borderId="121" xfId="0" applyFont="1" applyFill="1" applyBorder="1" applyAlignment="1" applyProtection="1">
      <alignment horizontal="center" vertical="center" wrapText="1" shrinkToFit="1"/>
      <protection locked="0"/>
    </xf>
    <xf numFmtId="0" fontId="12" fillId="0" borderId="20" xfId="0" applyFont="1" applyFill="1" applyBorder="1" applyAlignment="1" applyProtection="1">
      <alignment horizontal="center" vertical="center" wrapText="1" shrinkToFit="1"/>
      <protection locked="0"/>
    </xf>
    <xf numFmtId="0" fontId="19" fillId="0" borderId="118" xfId="0" applyFont="1" applyFill="1" applyBorder="1" applyAlignment="1" applyProtection="1">
      <alignment horizontal="center" vertical="center" shrinkToFit="1"/>
      <protection locked="0"/>
    </xf>
    <xf numFmtId="0" fontId="19" fillId="0" borderId="119" xfId="0" applyFont="1" applyFill="1" applyBorder="1" applyAlignment="1" applyProtection="1">
      <alignment horizontal="center" vertical="center" shrinkToFit="1"/>
      <protection locked="0"/>
    </xf>
    <xf numFmtId="49" fontId="12" fillId="0" borderId="159" xfId="0" applyNumberFormat="1" applyFont="1" applyFill="1" applyBorder="1" applyAlignment="1" applyProtection="1">
      <alignment horizontal="center" vertical="center" shrinkToFit="1"/>
      <protection locked="0"/>
    </xf>
    <xf numFmtId="49" fontId="12" fillId="0" borderId="40" xfId="0" applyNumberFormat="1" applyFont="1" applyFill="1" applyBorder="1" applyAlignment="1" applyProtection="1">
      <alignment horizontal="center" vertical="center" shrinkToFit="1"/>
      <protection locked="0"/>
    </xf>
    <xf numFmtId="49" fontId="12" fillId="0" borderId="90" xfId="0" applyNumberFormat="1" applyFont="1" applyFill="1" applyBorder="1" applyAlignment="1" applyProtection="1">
      <alignment horizontal="center" vertical="center" shrinkToFit="1"/>
      <protection locked="0"/>
    </xf>
    <xf numFmtId="49" fontId="12" fillId="0" borderId="89" xfId="0" applyNumberFormat="1" applyFont="1" applyFill="1" applyBorder="1" applyAlignment="1" applyProtection="1">
      <alignment horizontal="center" vertical="center" shrinkToFit="1"/>
      <protection locked="0"/>
    </xf>
    <xf numFmtId="49" fontId="12" fillId="0" borderId="89" xfId="0" applyNumberFormat="1" applyFont="1" applyBorder="1" applyAlignment="1" applyProtection="1">
      <alignment horizontal="left" vertical="center" shrinkToFit="1"/>
      <protection locked="0"/>
    </xf>
    <xf numFmtId="49" fontId="12" fillId="0" borderId="40" xfId="0" applyNumberFormat="1" applyFont="1" applyBorder="1" applyAlignment="1" applyProtection="1">
      <alignment horizontal="left" vertical="center" shrinkToFit="1"/>
      <protection locked="0"/>
    </xf>
    <xf numFmtId="49" fontId="12" fillId="0" borderId="90" xfId="0" applyNumberFormat="1" applyFont="1" applyBorder="1" applyAlignment="1" applyProtection="1">
      <alignment horizontal="left" vertical="center" shrinkToFit="1"/>
      <protection locked="0"/>
    </xf>
    <xf numFmtId="0" fontId="19" fillId="0" borderId="89" xfId="61" applyNumberFormat="1" applyFont="1" applyFill="1" applyBorder="1" applyAlignment="1" applyProtection="1">
      <alignment horizontal="center" vertical="center" shrinkToFit="1"/>
      <protection locked="0"/>
    </xf>
    <xf numFmtId="0" fontId="19" fillId="0" borderId="40" xfId="61" applyNumberFormat="1" applyFont="1" applyFill="1" applyBorder="1" applyAlignment="1" applyProtection="1">
      <alignment horizontal="center" vertical="center" shrinkToFit="1"/>
      <protection locked="0"/>
    </xf>
    <xf numFmtId="0" fontId="19" fillId="0" borderId="90" xfId="61" applyNumberFormat="1" applyFont="1" applyFill="1" applyBorder="1" applyAlignment="1" applyProtection="1">
      <alignment horizontal="center" vertical="center" shrinkToFit="1"/>
      <protection locked="0"/>
    </xf>
    <xf numFmtId="212" fontId="19" fillId="0" borderId="89" xfId="0" applyNumberFormat="1" applyFont="1" applyFill="1" applyBorder="1" applyAlignment="1" applyProtection="1">
      <alignment horizontal="right" vertical="center" shrinkToFit="1"/>
      <protection locked="0"/>
    </xf>
    <xf numFmtId="212" fontId="19" fillId="0" borderId="40" xfId="0" applyNumberFormat="1" applyFont="1" applyFill="1" applyBorder="1" applyAlignment="1" applyProtection="1">
      <alignment horizontal="right" vertical="center" shrinkToFit="1"/>
      <protection locked="0"/>
    </xf>
    <xf numFmtId="212" fontId="19" fillId="0" borderId="90" xfId="0" applyNumberFormat="1" applyFont="1" applyFill="1" applyBorder="1" applyAlignment="1" applyProtection="1">
      <alignment horizontal="right" vertical="center" shrinkToFit="1"/>
      <protection locked="0"/>
    </xf>
    <xf numFmtId="0" fontId="12" fillId="34" borderId="132" xfId="0" applyFont="1" applyFill="1" applyBorder="1" applyAlignment="1" applyProtection="1">
      <alignment horizontal="center" vertical="center" wrapText="1"/>
      <protection hidden="1"/>
    </xf>
    <xf numFmtId="0" fontId="12" fillId="34" borderId="137" xfId="0" applyFont="1" applyFill="1" applyBorder="1" applyAlignment="1" applyProtection="1">
      <alignment horizontal="center" vertical="center" wrapText="1"/>
      <protection hidden="1"/>
    </xf>
    <xf numFmtId="0" fontId="12" fillId="33" borderId="138" xfId="0" applyFont="1" applyFill="1" applyBorder="1" applyAlignment="1" applyProtection="1">
      <alignment horizontal="center" vertical="center" shrinkToFit="1"/>
      <protection hidden="1"/>
    </xf>
    <xf numFmtId="0" fontId="12" fillId="33" borderId="132" xfId="0" applyFont="1" applyFill="1" applyBorder="1" applyAlignment="1" applyProtection="1">
      <alignment horizontal="center" vertical="center" shrinkToFit="1"/>
      <protection hidden="1"/>
    </xf>
    <xf numFmtId="0" fontId="12" fillId="33" borderId="137" xfId="0" applyFont="1" applyFill="1" applyBorder="1" applyAlignment="1" applyProtection="1">
      <alignment horizontal="center" vertical="center" shrinkToFit="1"/>
      <protection hidden="1"/>
    </xf>
    <xf numFmtId="0" fontId="13" fillId="34" borderId="138" xfId="0" applyFont="1" applyFill="1" applyBorder="1" applyAlignment="1" applyProtection="1">
      <alignment horizontal="center" vertical="center" wrapText="1"/>
      <protection hidden="1"/>
    </xf>
    <xf numFmtId="0" fontId="13" fillId="34" borderId="132" xfId="0" applyFont="1" applyFill="1" applyBorder="1" applyAlignment="1" applyProtection="1">
      <alignment horizontal="center" vertical="center" wrapText="1"/>
      <protection hidden="1"/>
    </xf>
    <xf numFmtId="0" fontId="13" fillId="34" borderId="137" xfId="0" applyFont="1" applyFill="1" applyBorder="1" applyAlignment="1" applyProtection="1">
      <alignment horizontal="center" vertical="center" wrapText="1"/>
      <protection hidden="1"/>
    </xf>
    <xf numFmtId="0" fontId="13" fillId="33" borderId="138" xfId="0" applyFont="1" applyFill="1" applyBorder="1" applyAlignment="1" applyProtection="1">
      <alignment horizontal="center" vertical="center" wrapText="1"/>
      <protection hidden="1"/>
    </xf>
    <xf numFmtId="0" fontId="13" fillId="33" borderId="132" xfId="0" applyFont="1" applyFill="1" applyBorder="1" applyAlignment="1" applyProtection="1">
      <alignment horizontal="center" vertical="center" wrapText="1"/>
      <protection hidden="1"/>
    </xf>
    <xf numFmtId="0" fontId="13" fillId="33" borderId="137" xfId="0" applyFont="1" applyFill="1" applyBorder="1" applyAlignment="1" applyProtection="1">
      <alignment horizontal="center" vertical="center" wrapText="1"/>
      <protection hidden="1"/>
    </xf>
    <xf numFmtId="0" fontId="4" fillId="0" borderId="36" xfId="0" applyFont="1" applyFill="1" applyBorder="1" applyAlignment="1" applyProtection="1">
      <alignment horizontal="center" vertical="center"/>
      <protection hidden="1"/>
    </xf>
    <xf numFmtId="0" fontId="12" fillId="34" borderId="131" xfId="0" applyFont="1" applyFill="1" applyBorder="1" applyAlignment="1" applyProtection="1">
      <alignment horizontal="center" vertical="center" wrapText="1"/>
      <protection hidden="1"/>
    </xf>
  </cellXfs>
  <cellStyles count="12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3" xfId="46"/>
    <cellStyle name="Hyperlink" xfId="47"/>
    <cellStyle name="ハイパーリンク 2" xfId="48"/>
    <cellStyle name="メモ" xfId="49"/>
    <cellStyle name="リンク セル" xfId="50"/>
    <cellStyle name="悪い" xfId="51"/>
    <cellStyle name="計算" xfId="52"/>
    <cellStyle name="警告文" xfId="53"/>
    <cellStyle name="Comma [0]" xfId="54"/>
    <cellStyle name="Comma" xfId="55"/>
    <cellStyle name="桁区切り 2" xfId="56"/>
    <cellStyle name="桁区切り 2 2" xfId="57"/>
    <cellStyle name="桁区切り 2 2 2" xfId="58"/>
    <cellStyle name="桁区切り 2 3" xfId="59"/>
    <cellStyle name="桁区切り 2 3 2" xfId="60"/>
    <cellStyle name="桁区切り 2 3 2 2" xfId="61"/>
    <cellStyle name="桁区切り 2 4" xfId="62"/>
    <cellStyle name="桁区切り 2 4 2" xfId="63"/>
    <cellStyle name="桁区切り 2 5" xfId="64"/>
    <cellStyle name="桁区切り 2 6" xfId="65"/>
    <cellStyle name="桁区切り 3" xfId="66"/>
    <cellStyle name="桁区切り 3 2" xfId="67"/>
    <cellStyle name="桁区切り 3 2 2" xfId="68"/>
    <cellStyle name="桁区切り 3 3" xfId="69"/>
    <cellStyle name="桁区切り 3 4" xfId="70"/>
    <cellStyle name="見出し 1" xfId="71"/>
    <cellStyle name="見出し 2" xfId="72"/>
    <cellStyle name="見出し 3" xfId="73"/>
    <cellStyle name="見出し 4" xfId="74"/>
    <cellStyle name="集計" xfId="75"/>
    <cellStyle name="出力" xfId="76"/>
    <cellStyle name="説明文" xfId="77"/>
    <cellStyle name="Currency [0]" xfId="78"/>
    <cellStyle name="Currency" xfId="79"/>
    <cellStyle name="入力" xfId="80"/>
    <cellStyle name="標準 2" xfId="81"/>
    <cellStyle name="標準 2 2" xfId="82"/>
    <cellStyle name="標準 2 2 2" xfId="83"/>
    <cellStyle name="標準 2 2 2 2" xfId="84"/>
    <cellStyle name="標準 2 2 2 2 2" xfId="85"/>
    <cellStyle name="標準 2 2 2_【H26建材(補正)】申請書式（個人集合）0325" xfId="86"/>
    <cellStyle name="標準 2 2 3" xfId="87"/>
    <cellStyle name="標準 2 2 3 2" xfId="88"/>
    <cellStyle name="標準 2 2 3 3" xfId="89"/>
    <cellStyle name="標準 2 2 3_【H26建材(補正)】申請書式（個人集合）0325" xfId="90"/>
    <cellStyle name="標準 2 2 4" xfId="91"/>
    <cellStyle name="標準 2 2 4 2" xfId="92"/>
    <cellStyle name="標準 2 2_(見本)【ガラス】対象製品申請リスト_20130624" xfId="93"/>
    <cellStyle name="標準 2 3" xfId="94"/>
    <cellStyle name="標準 2 3 2" xfId="95"/>
    <cellStyle name="標準 2 3 3" xfId="96"/>
    <cellStyle name="標準 2 3 3 2" xfId="97"/>
    <cellStyle name="標準 2 3_【H26建材(補正)】申請書式（個人集合）0325" xfId="98"/>
    <cellStyle name="標準 2 4" xfId="99"/>
    <cellStyle name="標準 2 4 2" xfId="100"/>
    <cellStyle name="標準 2 4 2 2" xfId="101"/>
    <cellStyle name="標準 2 4_【H26建材(補正)】申請書式（個人集合）0325" xfId="102"/>
    <cellStyle name="標準 2 5" xfId="103"/>
    <cellStyle name="標準 2 5 2" xfId="104"/>
    <cellStyle name="標準 2 5 2 2" xfId="105"/>
    <cellStyle name="標準 2 5 2 3" xfId="106"/>
    <cellStyle name="標準 2 5 2_【H26建材(補正)】申請書式（個人集合）0325" xfId="107"/>
    <cellStyle name="標準 2 5 3" xfId="108"/>
    <cellStyle name="標準 2 5 4" xfId="109"/>
    <cellStyle name="標準 2 5 5" xfId="110"/>
    <cellStyle name="標準 2 5_【H26建材(補正)】申請書式（個人集合）0325" xfId="111"/>
    <cellStyle name="標準 2 6" xfId="112"/>
    <cellStyle name="標準 2_【H26建材(補正)】申請書式（個人集合）0325" xfId="113"/>
    <cellStyle name="標準 3" xfId="114"/>
    <cellStyle name="標準 3 2" xfId="115"/>
    <cellStyle name="標準 3 2 2" xfId="116"/>
    <cellStyle name="標準 3 2_【H26建材(補正)】申請書式（個人集合）0325" xfId="117"/>
    <cellStyle name="標準 3_【H26建材(補正)】申請書式（個人集合）0325" xfId="118"/>
    <cellStyle name="標準 4" xfId="119"/>
    <cellStyle name="標準 4 2" xfId="120"/>
    <cellStyle name="標準 4 3" xfId="121"/>
    <cellStyle name="標準 4_【H26建材(補正)】申請書式（個人集合）0325" xfId="122"/>
    <cellStyle name="標準 5" xfId="123"/>
    <cellStyle name="標準 5 2" xfId="124"/>
    <cellStyle name="標準 5 3" xfId="125"/>
    <cellStyle name="標準 5_【H26建材(補正)】申請書式（個人集合）0325" xfId="126"/>
    <cellStyle name="標準 6" xfId="127"/>
    <cellStyle name="標準 7" xfId="128"/>
    <cellStyle name="標準 7 2" xfId="129"/>
    <cellStyle name="標準 7_【H26建材(補正)】申請書式（個人集合）0325" xfId="130"/>
    <cellStyle name="標準 8" xfId="131"/>
    <cellStyle name="標準_新築・既築" xfId="132"/>
    <cellStyle name="Followed Hyperlink" xfId="133"/>
    <cellStyle name="良い" xfId="134"/>
  </cellStyles>
  <dxfs count="26">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theme="0" tint="-0.3499799966812134"/>
        </patternFill>
      </fill>
    </dxf>
    <dxf>
      <fill>
        <patternFill>
          <bgColor theme="0" tint="-0.3499799966812134"/>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CO173"/>
  <sheetViews>
    <sheetView showGridLines="0" tabSelected="1" view="pageBreakPreview" zoomScale="80" zoomScaleSheetLayoutView="80" zoomScalePageLayoutView="0" workbookViewId="0" topLeftCell="A1">
      <selection activeCell="BT5" sqref="BT5:BX5"/>
    </sheetView>
  </sheetViews>
  <sheetFormatPr defaultColWidth="1.421875" defaultRowHeight="18" customHeight="1"/>
  <cols>
    <col min="1" max="4" width="1.421875" style="98" customWidth="1"/>
    <col min="5" max="6" width="1.421875" style="96" customWidth="1"/>
    <col min="7" max="8" width="1.421875" style="97" customWidth="1"/>
    <col min="9" max="12" width="1.421875" style="98" customWidth="1"/>
    <col min="13" max="13" width="1.28515625" style="98" customWidth="1"/>
    <col min="14" max="91" width="1.421875" style="98" customWidth="1"/>
    <col min="92" max="92" width="2.140625" style="98" customWidth="1"/>
    <col min="93" max="16384" width="1.421875" style="98" customWidth="1"/>
  </cols>
  <sheetData>
    <row r="2" spans="3:92" s="78" customFormat="1" ht="19.5" customHeight="1">
      <c r="C2" s="79"/>
      <c r="D2" s="79"/>
      <c r="E2" s="80"/>
      <c r="F2" s="80"/>
      <c r="G2" s="81"/>
      <c r="H2" s="81"/>
      <c r="I2" s="79"/>
      <c r="J2" s="82"/>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BN2" s="84"/>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row>
    <row r="3" spans="3:90" s="78" customFormat="1" ht="9.75" customHeight="1">
      <c r="C3" s="79"/>
      <c r="D3" s="79"/>
      <c r="E3" s="80"/>
      <c r="F3" s="80"/>
      <c r="G3" s="81"/>
      <c r="H3" s="81"/>
      <c r="I3" s="79"/>
      <c r="J3" s="82"/>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BN3" s="85"/>
      <c r="BO3" s="85"/>
      <c r="BP3" s="85"/>
      <c r="BQ3" s="85"/>
      <c r="BR3" s="85"/>
      <c r="BS3" s="85"/>
      <c r="BT3" s="85"/>
      <c r="BU3" s="85"/>
      <c r="BV3" s="85"/>
      <c r="BW3" s="85"/>
      <c r="BX3" s="85"/>
      <c r="BY3" s="85"/>
      <c r="BZ3" s="85"/>
      <c r="CA3" s="85"/>
      <c r="CB3" s="85"/>
      <c r="CC3" s="85"/>
      <c r="CD3" s="85"/>
      <c r="CE3" s="85"/>
      <c r="CF3" s="85"/>
      <c r="CG3" s="85"/>
      <c r="CH3" s="85"/>
      <c r="CI3" s="85"/>
      <c r="CJ3" s="85"/>
      <c r="CK3" s="85"/>
      <c r="CL3" s="85"/>
    </row>
    <row r="4" spans="3:90" s="78" customFormat="1" ht="9.75" customHeight="1">
      <c r="C4" s="79"/>
      <c r="D4" s="79"/>
      <c r="E4" s="80"/>
      <c r="F4" s="80"/>
      <c r="G4" s="81"/>
      <c r="H4" s="81"/>
      <c r="I4" s="79"/>
      <c r="J4" s="82"/>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BN4" s="85"/>
      <c r="BO4" s="85"/>
      <c r="BP4" s="85"/>
      <c r="BQ4" s="85"/>
      <c r="BR4" s="85"/>
      <c r="BS4" s="85"/>
      <c r="BT4" s="85"/>
      <c r="BU4" s="85"/>
      <c r="BV4" s="85"/>
      <c r="BW4" s="85"/>
      <c r="BX4" s="85"/>
      <c r="BY4" s="85"/>
      <c r="BZ4" s="85"/>
      <c r="CA4" s="85"/>
      <c r="CB4" s="85"/>
      <c r="CC4" s="85"/>
      <c r="CD4" s="85"/>
      <c r="CE4" s="85"/>
      <c r="CF4" s="85"/>
      <c r="CG4" s="85"/>
      <c r="CH4" s="85"/>
      <c r="CI4" s="85"/>
      <c r="CJ4" s="85"/>
      <c r="CK4" s="85"/>
      <c r="CL4" s="85"/>
    </row>
    <row r="5" spans="1:92" s="78" customFormat="1" ht="18" customHeight="1">
      <c r="A5" s="83" t="s">
        <v>271</v>
      </c>
      <c r="B5" s="83"/>
      <c r="C5" s="79"/>
      <c r="D5" s="79"/>
      <c r="E5" s="80"/>
      <c r="F5" s="80"/>
      <c r="G5" s="81"/>
      <c r="H5" s="81"/>
      <c r="I5" s="79"/>
      <c r="J5" s="83"/>
      <c r="K5" s="83"/>
      <c r="L5" s="83"/>
      <c r="M5" s="83"/>
      <c r="N5" s="83"/>
      <c r="O5" s="83"/>
      <c r="P5" s="83"/>
      <c r="Q5" s="83"/>
      <c r="R5" s="83"/>
      <c r="S5" s="83"/>
      <c r="T5" s="83"/>
      <c r="U5" s="83"/>
      <c r="V5" s="83"/>
      <c r="W5" s="83"/>
      <c r="X5" s="83"/>
      <c r="Y5" s="83"/>
      <c r="Z5" s="83"/>
      <c r="AA5" s="83"/>
      <c r="AB5" s="83"/>
      <c r="AC5" s="83"/>
      <c r="AD5" s="83"/>
      <c r="AE5" s="83"/>
      <c r="AF5" s="83"/>
      <c r="AG5" s="83"/>
      <c r="AH5" s="83"/>
      <c r="AJ5" s="83"/>
      <c r="AK5" s="83"/>
      <c r="AL5" s="83"/>
      <c r="AM5" s="83"/>
      <c r="AN5" s="83"/>
      <c r="AO5" s="83"/>
      <c r="AP5" s="83"/>
      <c r="AQ5" s="83"/>
      <c r="AR5" s="83"/>
      <c r="BK5" s="83"/>
      <c r="BL5" s="83"/>
      <c r="BM5" s="83"/>
      <c r="BO5" s="83"/>
      <c r="BP5" s="350" t="s">
        <v>53</v>
      </c>
      <c r="BQ5" s="350"/>
      <c r="BR5" s="350"/>
      <c r="BS5" s="350"/>
      <c r="BT5" s="359"/>
      <c r="BU5" s="359"/>
      <c r="BV5" s="359"/>
      <c r="BW5" s="359"/>
      <c r="BX5" s="359"/>
      <c r="BY5" s="350" t="s">
        <v>10</v>
      </c>
      <c r="BZ5" s="350"/>
      <c r="CA5" s="359"/>
      <c r="CB5" s="359"/>
      <c r="CC5" s="359"/>
      <c r="CD5" s="359"/>
      <c r="CE5" s="359"/>
      <c r="CF5" s="350" t="s">
        <v>9</v>
      </c>
      <c r="CG5" s="350"/>
      <c r="CH5" s="359"/>
      <c r="CI5" s="359"/>
      <c r="CJ5" s="359"/>
      <c r="CK5" s="359"/>
      <c r="CL5" s="359"/>
      <c r="CM5" s="350" t="s">
        <v>8</v>
      </c>
      <c r="CN5" s="350"/>
    </row>
    <row r="6" spans="1:90" s="78" customFormat="1" ht="18" customHeight="1">
      <c r="A6" s="87"/>
      <c r="B6" s="87"/>
      <c r="C6" s="79"/>
      <c r="D6" s="79"/>
      <c r="E6" s="80"/>
      <c r="F6" s="80"/>
      <c r="G6" s="81"/>
      <c r="H6" s="81"/>
      <c r="I6" s="79"/>
      <c r="J6" s="83"/>
      <c r="K6" s="83"/>
      <c r="L6" s="83"/>
      <c r="M6" s="83"/>
      <c r="N6" s="83"/>
      <c r="O6" s="83"/>
      <c r="P6" s="83"/>
      <c r="Q6" s="83"/>
      <c r="R6" s="83"/>
      <c r="S6" s="83"/>
      <c r="T6" s="83"/>
      <c r="U6" s="83"/>
      <c r="V6" s="83"/>
      <c r="W6" s="83"/>
      <c r="X6" s="83"/>
      <c r="Y6" s="83"/>
      <c r="Z6" s="83"/>
      <c r="AA6" s="83"/>
      <c r="AB6" s="83"/>
      <c r="AC6" s="83"/>
      <c r="AD6" s="83"/>
      <c r="AE6" s="83"/>
      <c r="AF6" s="83"/>
      <c r="AG6" s="83"/>
      <c r="AH6" s="83"/>
      <c r="AJ6" s="86"/>
      <c r="AK6" s="86"/>
      <c r="AL6" s="83"/>
      <c r="AM6" s="83"/>
      <c r="AN6" s="83"/>
      <c r="AO6" s="83"/>
      <c r="AP6" s="83"/>
      <c r="AQ6" s="83"/>
      <c r="AR6" s="83"/>
      <c r="BK6" s="83"/>
      <c r="BL6" s="83"/>
      <c r="BM6" s="83"/>
      <c r="BN6" s="86"/>
      <c r="BO6" s="86"/>
      <c r="BP6" s="86"/>
      <c r="BQ6" s="86"/>
      <c r="BR6" s="88"/>
      <c r="BS6" s="88"/>
      <c r="BT6" s="88"/>
      <c r="BU6" s="88"/>
      <c r="BV6" s="88"/>
      <c r="BW6" s="88"/>
      <c r="BX6" s="88"/>
      <c r="BY6" s="88"/>
      <c r="BZ6" s="88"/>
      <c r="CA6" s="88"/>
      <c r="CB6" s="88"/>
      <c r="CC6" s="88"/>
      <c r="CD6" s="88"/>
      <c r="CE6" s="88"/>
      <c r="CF6" s="88"/>
      <c r="CG6" s="88"/>
      <c r="CH6" s="88"/>
      <c r="CI6" s="88"/>
      <c r="CJ6" s="88"/>
      <c r="CK6" s="88"/>
      <c r="CL6" s="88"/>
    </row>
    <row r="7" spans="1:44" s="78" customFormat="1" ht="18" customHeight="1">
      <c r="A7" s="89" t="s">
        <v>54</v>
      </c>
      <c r="B7" s="89"/>
      <c r="C7" s="90"/>
      <c r="D7" s="90"/>
      <c r="E7" s="90"/>
      <c r="F7" s="90"/>
      <c r="G7" s="90"/>
      <c r="H7" s="90"/>
      <c r="I7" s="90"/>
      <c r="J7" s="91"/>
      <c r="K7" s="83"/>
      <c r="L7" s="83"/>
      <c r="M7" s="83"/>
      <c r="N7" s="83"/>
      <c r="O7" s="83"/>
      <c r="P7" s="83"/>
      <c r="Q7" s="83"/>
      <c r="R7" s="83"/>
      <c r="S7" s="83"/>
      <c r="T7" s="83"/>
      <c r="U7" s="83"/>
      <c r="V7" s="83"/>
      <c r="W7" s="83"/>
      <c r="X7" s="83"/>
      <c r="Y7" s="83"/>
      <c r="Z7" s="83"/>
      <c r="AA7" s="83"/>
      <c r="AB7" s="83"/>
      <c r="AC7" s="83"/>
      <c r="AD7" s="83"/>
      <c r="AE7" s="83"/>
      <c r="AF7" s="83"/>
      <c r="AG7" s="83"/>
      <c r="AH7" s="83"/>
      <c r="AI7" s="92"/>
      <c r="AJ7" s="83"/>
      <c r="AK7" s="83"/>
      <c r="AL7" s="83"/>
      <c r="AM7" s="83"/>
      <c r="AN7" s="83"/>
      <c r="AO7" s="83"/>
      <c r="AP7" s="83"/>
      <c r="AQ7" s="83"/>
      <c r="AR7" s="83"/>
    </row>
    <row r="8" spans="1:44" s="78" customFormat="1" ht="18" customHeight="1">
      <c r="A8" s="79" t="s">
        <v>112</v>
      </c>
      <c r="B8" s="79"/>
      <c r="C8" s="79"/>
      <c r="D8" s="93"/>
      <c r="E8" s="93"/>
      <c r="F8" s="93"/>
      <c r="G8" s="93"/>
      <c r="H8" s="93"/>
      <c r="I8" s="93"/>
      <c r="J8" s="93"/>
      <c r="K8" s="83"/>
      <c r="L8" s="83"/>
      <c r="M8" s="83"/>
      <c r="N8" s="83"/>
      <c r="O8" s="350" t="s">
        <v>111</v>
      </c>
      <c r="P8" s="350"/>
      <c r="Q8" s="350"/>
      <c r="R8" s="350"/>
      <c r="S8" s="350"/>
      <c r="T8" s="350"/>
      <c r="U8" s="350"/>
      <c r="V8" s="350"/>
      <c r="W8" s="350"/>
      <c r="X8" s="350"/>
      <c r="Y8" s="83" t="s">
        <v>113</v>
      </c>
      <c r="Z8" s="83"/>
      <c r="AA8" s="83"/>
      <c r="AB8" s="83"/>
      <c r="AC8" s="83"/>
      <c r="AD8" s="83"/>
      <c r="AE8" s="83"/>
      <c r="AF8" s="83"/>
      <c r="AG8" s="83"/>
      <c r="AH8" s="83"/>
      <c r="AI8" s="83"/>
      <c r="AJ8" s="83"/>
      <c r="AK8" s="83"/>
      <c r="AL8" s="83"/>
      <c r="AM8" s="83"/>
      <c r="AN8" s="83"/>
      <c r="AO8" s="83"/>
      <c r="AP8" s="83"/>
      <c r="AQ8" s="83"/>
      <c r="AR8" s="83"/>
    </row>
    <row r="9" spans="1:44" s="78" customFormat="1" ht="15" customHeight="1">
      <c r="A9" s="94"/>
      <c r="B9" s="94"/>
      <c r="C9" s="94"/>
      <c r="D9" s="94"/>
      <c r="E9" s="94"/>
      <c r="F9" s="94"/>
      <c r="G9" s="94"/>
      <c r="H9" s="94"/>
      <c r="I9" s="94"/>
      <c r="J9" s="94"/>
      <c r="T9" s="94"/>
      <c r="AD9" s="94"/>
      <c r="AE9" s="94"/>
      <c r="AF9" s="94"/>
      <c r="AG9" s="94"/>
      <c r="AH9" s="94"/>
      <c r="AI9" s="94"/>
      <c r="AJ9" s="94"/>
      <c r="AK9" s="94"/>
      <c r="AL9" s="94"/>
      <c r="AM9" s="94"/>
      <c r="AN9" s="94"/>
      <c r="AO9" s="94"/>
      <c r="AP9" s="94"/>
      <c r="AQ9" s="94"/>
      <c r="AR9" s="94"/>
    </row>
    <row r="10" spans="1:44" s="78" customFormat="1" ht="15" customHeight="1">
      <c r="A10" s="94"/>
      <c r="B10" s="94"/>
      <c r="C10" s="94"/>
      <c r="D10" s="94"/>
      <c r="E10" s="94"/>
      <c r="F10" s="94"/>
      <c r="G10" s="94"/>
      <c r="H10" s="94"/>
      <c r="I10" s="94"/>
      <c r="J10" s="94"/>
      <c r="T10" s="94"/>
      <c r="AD10" s="94"/>
      <c r="AE10" s="94"/>
      <c r="AF10" s="94"/>
      <c r="AG10" s="94"/>
      <c r="AH10" s="94"/>
      <c r="AI10" s="94"/>
      <c r="AJ10" s="94"/>
      <c r="AK10" s="94"/>
      <c r="AL10" s="94"/>
      <c r="AM10" s="94"/>
      <c r="AN10" s="94"/>
      <c r="AO10" s="94"/>
      <c r="AP10" s="94"/>
      <c r="AQ10" s="94"/>
      <c r="AR10" s="94"/>
    </row>
    <row r="11" spans="1:90" ht="21" customHeight="1">
      <c r="A11" s="95"/>
      <c r="B11" s="95"/>
      <c r="C11" s="95"/>
      <c r="D11" s="95"/>
      <c r="T11" s="99"/>
      <c r="U11" s="99"/>
      <c r="V11" s="99"/>
      <c r="W11" s="99"/>
      <c r="X11" s="100"/>
      <c r="Y11" s="100"/>
      <c r="Z11" s="100"/>
      <c r="AA11" s="100"/>
      <c r="AB11" s="100"/>
      <c r="AC11" s="100"/>
      <c r="AD11" s="100"/>
      <c r="AE11" s="100"/>
      <c r="AF11" s="100"/>
      <c r="AG11" s="100"/>
      <c r="AH11" s="100"/>
      <c r="AI11" s="100"/>
      <c r="AJ11" s="482" t="s">
        <v>55</v>
      </c>
      <c r="AK11" s="482"/>
      <c r="AL11" s="482"/>
      <c r="AM11" s="482"/>
      <c r="AN11" s="482"/>
      <c r="AO11" s="482"/>
      <c r="AP11" s="482"/>
      <c r="AQ11" s="482"/>
      <c r="AR11" s="482"/>
      <c r="AS11" s="100"/>
      <c r="AT11" s="478" t="s">
        <v>56</v>
      </c>
      <c r="AU11" s="478"/>
      <c r="AV11" s="478"/>
      <c r="AW11" s="478"/>
      <c r="AX11" s="478"/>
      <c r="AY11" s="478"/>
      <c r="AZ11" s="478"/>
      <c r="BA11" s="478"/>
      <c r="BB11" s="478"/>
      <c r="BC11" s="478"/>
      <c r="BD11" s="485"/>
      <c r="BE11" s="485"/>
      <c r="BF11" s="485"/>
      <c r="BG11" s="485"/>
      <c r="BH11" s="485"/>
      <c r="BI11" s="486" t="s">
        <v>130</v>
      </c>
      <c r="BJ11" s="486"/>
      <c r="BK11" s="485"/>
      <c r="BL11" s="485"/>
      <c r="BM11" s="485"/>
      <c r="BN11" s="485"/>
      <c r="BO11" s="48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row>
    <row r="12" spans="1:92" ht="26.25" customHeight="1">
      <c r="A12" s="102"/>
      <c r="B12" s="102"/>
      <c r="C12" s="102"/>
      <c r="D12" s="102"/>
      <c r="T12" s="103"/>
      <c r="U12" s="103"/>
      <c r="V12" s="103"/>
      <c r="W12" s="103"/>
      <c r="X12" s="100"/>
      <c r="Y12" s="100"/>
      <c r="Z12" s="100"/>
      <c r="AA12" s="100"/>
      <c r="AB12" s="100"/>
      <c r="AC12" s="100"/>
      <c r="AD12" s="100"/>
      <c r="AE12" s="100"/>
      <c r="AF12" s="100"/>
      <c r="AG12" s="100"/>
      <c r="AH12" s="100"/>
      <c r="AI12" s="100"/>
      <c r="AJ12" s="100"/>
      <c r="AK12" s="100"/>
      <c r="AL12" s="100"/>
      <c r="AM12" s="100"/>
      <c r="AN12" s="100"/>
      <c r="AO12" s="100"/>
      <c r="AP12" s="100"/>
      <c r="AQ12" s="100"/>
      <c r="AR12" s="104"/>
      <c r="AT12" s="478" t="s">
        <v>57</v>
      </c>
      <c r="AU12" s="478"/>
      <c r="AV12" s="478"/>
      <c r="AW12" s="478"/>
      <c r="AX12" s="478"/>
      <c r="AY12" s="478"/>
      <c r="AZ12" s="478"/>
      <c r="BA12" s="478"/>
      <c r="BB12" s="478"/>
      <c r="BC12" s="478"/>
      <c r="BD12" s="483"/>
      <c r="BE12" s="483"/>
      <c r="BF12" s="483"/>
      <c r="BG12" s="483"/>
      <c r="BH12" s="483"/>
      <c r="BI12" s="483"/>
      <c r="BJ12" s="483"/>
      <c r="BK12" s="483"/>
      <c r="BL12" s="483"/>
      <c r="BM12" s="483"/>
      <c r="BN12" s="483"/>
      <c r="BO12" s="483"/>
      <c r="BP12" s="483"/>
      <c r="BQ12" s="483"/>
      <c r="BR12" s="483"/>
      <c r="BS12" s="483"/>
      <c r="BT12" s="483"/>
      <c r="BU12" s="483"/>
      <c r="BV12" s="483"/>
      <c r="BW12" s="483"/>
      <c r="BX12" s="483"/>
      <c r="BY12" s="483"/>
      <c r="BZ12" s="483"/>
      <c r="CA12" s="483"/>
      <c r="CB12" s="483"/>
      <c r="CC12" s="483"/>
      <c r="CD12" s="483"/>
      <c r="CE12" s="483"/>
      <c r="CF12" s="483"/>
      <c r="CG12" s="483"/>
      <c r="CH12" s="483"/>
      <c r="CI12" s="483"/>
      <c r="CJ12" s="483"/>
      <c r="CK12" s="483"/>
      <c r="CL12" s="483"/>
      <c r="CM12" s="166"/>
      <c r="CN12" s="166"/>
    </row>
    <row r="13" spans="1:92" ht="26.25" customHeight="1">
      <c r="A13" s="102"/>
      <c r="B13" s="102"/>
      <c r="C13" s="102"/>
      <c r="D13" s="102"/>
      <c r="T13" s="103"/>
      <c r="U13" s="103"/>
      <c r="V13" s="103"/>
      <c r="W13" s="103"/>
      <c r="X13" s="100"/>
      <c r="Y13" s="100"/>
      <c r="Z13" s="100"/>
      <c r="AA13" s="100"/>
      <c r="AB13" s="100"/>
      <c r="AC13" s="100"/>
      <c r="AD13" s="100"/>
      <c r="AE13" s="100"/>
      <c r="AF13" s="100"/>
      <c r="AG13" s="100"/>
      <c r="AH13" s="100"/>
      <c r="AI13" s="100"/>
      <c r="AJ13" s="100"/>
      <c r="AK13" s="100"/>
      <c r="AL13" s="100"/>
      <c r="AM13" s="100"/>
      <c r="AN13" s="100"/>
      <c r="AO13" s="100"/>
      <c r="AP13" s="100"/>
      <c r="AQ13" s="100"/>
      <c r="AR13" s="104"/>
      <c r="AT13" s="478"/>
      <c r="AU13" s="478"/>
      <c r="AV13" s="478"/>
      <c r="AW13" s="478"/>
      <c r="AX13" s="478"/>
      <c r="AY13" s="478"/>
      <c r="AZ13" s="478"/>
      <c r="BA13" s="478"/>
      <c r="BB13" s="478"/>
      <c r="BC13" s="478"/>
      <c r="BD13" s="483"/>
      <c r="BE13" s="483"/>
      <c r="BF13" s="483"/>
      <c r="BG13" s="483"/>
      <c r="BH13" s="483"/>
      <c r="BI13" s="483"/>
      <c r="BJ13" s="483"/>
      <c r="BK13" s="483"/>
      <c r="BL13" s="483"/>
      <c r="BM13" s="483"/>
      <c r="BN13" s="483"/>
      <c r="BO13" s="483"/>
      <c r="BP13" s="483"/>
      <c r="BQ13" s="483"/>
      <c r="BR13" s="483"/>
      <c r="BS13" s="483"/>
      <c r="BT13" s="483"/>
      <c r="BU13" s="483"/>
      <c r="BV13" s="483"/>
      <c r="BW13" s="483"/>
      <c r="BX13" s="483"/>
      <c r="BY13" s="483"/>
      <c r="BZ13" s="483"/>
      <c r="CA13" s="483"/>
      <c r="CB13" s="483"/>
      <c r="CC13" s="483"/>
      <c r="CD13" s="483"/>
      <c r="CE13" s="483"/>
      <c r="CF13" s="483"/>
      <c r="CG13" s="483"/>
      <c r="CH13" s="483"/>
      <c r="CI13" s="483"/>
      <c r="CJ13" s="483"/>
      <c r="CK13" s="483"/>
      <c r="CL13" s="483"/>
      <c r="CM13" s="166"/>
      <c r="CN13" s="166"/>
    </row>
    <row r="14" spans="1:92" ht="15" customHeight="1">
      <c r="A14" s="102"/>
      <c r="B14" s="102"/>
      <c r="C14" s="102"/>
      <c r="D14" s="102"/>
      <c r="T14" s="103"/>
      <c r="U14" s="103"/>
      <c r="V14" s="103"/>
      <c r="W14" s="103"/>
      <c r="X14" s="100"/>
      <c r="Y14" s="100"/>
      <c r="Z14" s="100"/>
      <c r="AA14" s="100"/>
      <c r="AB14" s="100"/>
      <c r="AC14" s="100"/>
      <c r="AD14" s="100"/>
      <c r="AE14" s="100"/>
      <c r="AF14" s="100"/>
      <c r="AG14" s="100"/>
      <c r="AH14" s="100"/>
      <c r="AI14" s="100"/>
      <c r="AJ14" s="100"/>
      <c r="AK14" s="100"/>
      <c r="AL14" s="100"/>
      <c r="AM14" s="100"/>
      <c r="AN14" s="100"/>
      <c r="AO14" s="100"/>
      <c r="AP14" s="100"/>
      <c r="AQ14" s="100"/>
      <c r="AR14" s="104"/>
      <c r="AT14" s="487" t="s">
        <v>58</v>
      </c>
      <c r="AU14" s="487"/>
      <c r="AV14" s="487"/>
      <c r="AW14" s="487"/>
      <c r="AX14" s="487"/>
      <c r="AY14" s="487"/>
      <c r="AZ14" s="487"/>
      <c r="BA14" s="487"/>
      <c r="BB14" s="487"/>
      <c r="BC14" s="487"/>
      <c r="BD14" s="488"/>
      <c r="BE14" s="488"/>
      <c r="BF14" s="488"/>
      <c r="BG14" s="488"/>
      <c r="BH14" s="488"/>
      <c r="BI14" s="488"/>
      <c r="BJ14" s="488"/>
      <c r="BK14" s="488"/>
      <c r="BL14" s="488"/>
      <c r="BM14" s="488"/>
      <c r="BN14" s="488"/>
      <c r="BO14" s="488"/>
      <c r="BP14" s="488"/>
      <c r="BQ14" s="488"/>
      <c r="BR14" s="488"/>
      <c r="BS14" s="488"/>
      <c r="BT14" s="488"/>
      <c r="BU14" s="488"/>
      <c r="BV14" s="488"/>
      <c r="BW14" s="488"/>
      <c r="BX14" s="488"/>
      <c r="BY14" s="488"/>
      <c r="BZ14" s="488"/>
      <c r="CA14" s="488"/>
      <c r="CB14" s="488"/>
      <c r="CC14" s="488"/>
      <c r="CD14" s="488"/>
      <c r="CE14" s="488"/>
      <c r="CF14" s="488"/>
      <c r="CG14" s="488"/>
      <c r="CH14" s="488"/>
      <c r="CI14" s="488"/>
      <c r="CJ14" s="488"/>
      <c r="CK14" s="283"/>
      <c r="CL14" s="283"/>
      <c r="CM14" s="283"/>
      <c r="CN14" s="283"/>
    </row>
    <row r="15" spans="1:92" ht="26.25" customHeight="1">
      <c r="A15" s="102"/>
      <c r="B15" s="102"/>
      <c r="C15" s="102"/>
      <c r="D15" s="102"/>
      <c r="T15" s="103"/>
      <c r="U15" s="103"/>
      <c r="V15" s="103"/>
      <c r="W15" s="103"/>
      <c r="X15" s="100"/>
      <c r="Y15" s="100"/>
      <c r="Z15" s="100"/>
      <c r="AA15" s="100"/>
      <c r="AB15" s="100"/>
      <c r="AC15" s="100"/>
      <c r="AD15" s="100"/>
      <c r="AE15" s="100"/>
      <c r="AF15" s="100"/>
      <c r="AG15" s="100"/>
      <c r="AH15" s="100"/>
      <c r="AI15" s="100"/>
      <c r="AJ15" s="100"/>
      <c r="AK15" s="100"/>
      <c r="AL15" s="100"/>
      <c r="AM15" s="100"/>
      <c r="AN15" s="100"/>
      <c r="AO15" s="100"/>
      <c r="AP15" s="100"/>
      <c r="AQ15" s="100"/>
      <c r="AR15" s="104"/>
      <c r="AT15" s="478" t="s">
        <v>59</v>
      </c>
      <c r="AU15" s="478"/>
      <c r="AV15" s="478"/>
      <c r="AW15" s="478"/>
      <c r="AX15" s="478"/>
      <c r="AY15" s="478"/>
      <c r="AZ15" s="478"/>
      <c r="BA15" s="478"/>
      <c r="BB15" s="478"/>
      <c r="BC15" s="478"/>
      <c r="BD15" s="479"/>
      <c r="BE15" s="479"/>
      <c r="BF15" s="479"/>
      <c r="BG15" s="479"/>
      <c r="BH15" s="479"/>
      <c r="BI15" s="479"/>
      <c r="BJ15" s="479"/>
      <c r="BK15" s="479"/>
      <c r="BL15" s="479"/>
      <c r="BM15" s="479"/>
      <c r="BN15" s="479"/>
      <c r="BO15" s="479"/>
      <c r="BP15" s="479"/>
      <c r="BQ15" s="479"/>
      <c r="BR15" s="479"/>
      <c r="BS15" s="479"/>
      <c r="BT15" s="479"/>
      <c r="BU15" s="479"/>
      <c r="BV15" s="479"/>
      <c r="BW15" s="479"/>
      <c r="BX15" s="479"/>
      <c r="BY15" s="479"/>
      <c r="BZ15" s="479"/>
      <c r="CA15" s="479"/>
      <c r="CB15" s="479"/>
      <c r="CC15" s="479"/>
      <c r="CD15" s="479"/>
      <c r="CE15" s="479"/>
      <c r="CF15" s="479"/>
      <c r="CG15" s="479"/>
      <c r="CH15" s="479"/>
      <c r="CI15" s="479"/>
      <c r="CJ15" s="479"/>
      <c r="CK15" s="480" t="s">
        <v>12</v>
      </c>
      <c r="CL15" s="480"/>
      <c r="CM15" s="480"/>
      <c r="CN15" s="480"/>
    </row>
    <row r="16" spans="1:93" ht="26.25" customHeight="1">
      <c r="A16" s="102"/>
      <c r="B16" s="102"/>
      <c r="C16" s="102"/>
      <c r="D16" s="102"/>
      <c r="T16" s="103"/>
      <c r="U16" s="103"/>
      <c r="V16" s="103"/>
      <c r="W16" s="103"/>
      <c r="X16" s="100"/>
      <c r="Y16" s="100"/>
      <c r="Z16" s="100"/>
      <c r="AA16" s="100"/>
      <c r="AB16" s="100"/>
      <c r="AC16" s="100"/>
      <c r="AD16" s="100"/>
      <c r="AE16" s="100"/>
      <c r="AF16" s="100"/>
      <c r="AG16" s="100"/>
      <c r="AH16" s="100"/>
      <c r="AI16" s="100"/>
      <c r="AJ16" s="100"/>
      <c r="AK16" s="100"/>
      <c r="AL16" s="100"/>
      <c r="AM16" s="100"/>
      <c r="AN16" s="100"/>
      <c r="AO16" s="100"/>
      <c r="AP16" s="100"/>
      <c r="AQ16" s="100"/>
      <c r="AR16" s="104"/>
      <c r="AT16" s="478" t="s">
        <v>60</v>
      </c>
      <c r="AU16" s="478"/>
      <c r="AV16" s="478"/>
      <c r="AW16" s="478"/>
      <c r="AX16" s="478"/>
      <c r="AY16" s="478"/>
      <c r="AZ16" s="478"/>
      <c r="BA16" s="478"/>
      <c r="BB16" s="478"/>
      <c r="BC16" s="478"/>
      <c r="BD16" s="362" t="s">
        <v>116</v>
      </c>
      <c r="BE16" s="362"/>
      <c r="BF16" s="362"/>
      <c r="BG16" s="362"/>
      <c r="BH16" s="362"/>
      <c r="BI16" s="362"/>
      <c r="BJ16" s="362"/>
      <c r="BK16" s="362"/>
      <c r="BL16" s="363" t="s">
        <v>10</v>
      </c>
      <c r="BM16" s="363"/>
      <c r="BN16" s="363"/>
      <c r="BO16" s="362"/>
      <c r="BP16" s="362"/>
      <c r="BQ16" s="362"/>
      <c r="BR16" s="362"/>
      <c r="BS16" s="363" t="s">
        <v>9</v>
      </c>
      <c r="BT16" s="363"/>
      <c r="BU16" s="363"/>
      <c r="BV16" s="362"/>
      <c r="BW16" s="362"/>
      <c r="BX16" s="362"/>
      <c r="BY16" s="362"/>
      <c r="BZ16" s="363" t="s">
        <v>8</v>
      </c>
      <c r="CA16" s="363"/>
      <c r="CB16" s="363"/>
      <c r="CK16" s="480"/>
      <c r="CL16" s="480"/>
      <c r="CM16" s="480"/>
      <c r="CN16" s="480"/>
      <c r="CO16" s="106"/>
    </row>
    <row r="17" spans="1:44" ht="15" customHeight="1">
      <c r="A17" s="95"/>
      <c r="B17" s="95"/>
      <c r="C17" s="95"/>
      <c r="D17" s="95"/>
      <c r="E17" s="95"/>
      <c r="F17" s="95"/>
      <c r="G17" s="95"/>
      <c r="H17" s="95"/>
      <c r="I17" s="95"/>
      <c r="J17" s="95"/>
      <c r="T17" s="95"/>
      <c r="AD17" s="95"/>
      <c r="AE17" s="95"/>
      <c r="AF17" s="95"/>
      <c r="AG17" s="95"/>
      <c r="AH17" s="95"/>
      <c r="AI17" s="95"/>
      <c r="AJ17" s="95"/>
      <c r="AK17" s="95"/>
      <c r="AL17" s="95"/>
      <c r="AM17" s="95"/>
      <c r="AN17" s="95"/>
      <c r="AO17" s="95"/>
      <c r="AP17" s="95"/>
      <c r="AQ17" s="95"/>
      <c r="AR17" s="95"/>
    </row>
    <row r="18" spans="1:44" ht="15" customHeight="1">
      <c r="A18" s="95"/>
      <c r="B18" s="95"/>
      <c r="C18" s="95"/>
      <c r="D18" s="95"/>
      <c r="E18" s="95"/>
      <c r="F18" s="95"/>
      <c r="G18" s="95"/>
      <c r="H18" s="95"/>
      <c r="I18" s="95"/>
      <c r="J18" s="95"/>
      <c r="T18" s="95"/>
      <c r="AD18" s="95"/>
      <c r="AE18" s="95"/>
      <c r="AF18" s="95"/>
      <c r="AG18" s="95"/>
      <c r="AH18" s="95"/>
      <c r="AI18" s="95"/>
      <c r="AJ18" s="95"/>
      <c r="AK18" s="95"/>
      <c r="AL18" s="95"/>
      <c r="AM18" s="95"/>
      <c r="AN18" s="95"/>
      <c r="AO18" s="95"/>
      <c r="AP18" s="95"/>
      <c r="AQ18" s="95"/>
      <c r="AR18" s="95"/>
    </row>
    <row r="19" spans="1:44" ht="15" customHeight="1">
      <c r="A19" s="95"/>
      <c r="B19" s="95"/>
      <c r="C19" s="95"/>
      <c r="D19" s="95"/>
      <c r="E19" s="95"/>
      <c r="F19" s="95"/>
      <c r="G19" s="95"/>
      <c r="H19" s="95"/>
      <c r="I19" s="95"/>
      <c r="J19" s="95"/>
      <c r="T19" s="95"/>
      <c r="AD19" s="95"/>
      <c r="AE19" s="95"/>
      <c r="AF19" s="95"/>
      <c r="AG19" s="95"/>
      <c r="AH19" s="95"/>
      <c r="AI19" s="95"/>
      <c r="AJ19" s="95"/>
      <c r="AK19" s="95"/>
      <c r="AL19" s="95"/>
      <c r="AM19" s="95"/>
      <c r="AN19" s="95"/>
      <c r="AO19" s="95"/>
      <c r="AP19" s="95"/>
      <c r="AQ19" s="95"/>
      <c r="AR19" s="95"/>
    </row>
    <row r="20" spans="1:90" ht="12" customHeight="1">
      <c r="A20" s="102"/>
      <c r="B20" s="102"/>
      <c r="C20" s="102"/>
      <c r="D20" s="102"/>
      <c r="T20" s="103"/>
      <c r="U20" s="103"/>
      <c r="V20" s="103"/>
      <c r="W20" s="103"/>
      <c r="X20" s="100"/>
      <c r="Y20" s="100"/>
      <c r="Z20" s="100"/>
      <c r="AA20" s="100"/>
      <c r="AB20" s="100"/>
      <c r="AC20" s="100"/>
      <c r="AD20" s="100"/>
      <c r="AE20" s="100"/>
      <c r="AF20" s="100"/>
      <c r="AG20" s="100"/>
      <c r="AH20" s="100"/>
      <c r="AI20" s="100"/>
      <c r="AJ20" s="100"/>
      <c r="AK20" s="100"/>
      <c r="AL20" s="100"/>
      <c r="AM20" s="100"/>
      <c r="AN20" s="100"/>
      <c r="AO20" s="100"/>
      <c r="AP20" s="100"/>
      <c r="AQ20" s="100"/>
      <c r="AR20" s="104"/>
      <c r="AT20" s="101"/>
      <c r="AU20" s="101"/>
      <c r="AV20" s="101"/>
      <c r="AW20" s="101"/>
      <c r="AX20" s="101"/>
      <c r="AY20" s="101"/>
      <c r="AZ20" s="101"/>
      <c r="BA20" s="101"/>
      <c r="BB20" s="101"/>
      <c r="BC20" s="101"/>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row>
    <row r="21" spans="1:90" ht="21" customHeight="1">
      <c r="A21" s="102"/>
      <c r="B21" s="102"/>
      <c r="C21" s="102"/>
      <c r="D21" s="102"/>
      <c r="R21" s="108"/>
      <c r="S21" s="108"/>
      <c r="T21" s="108"/>
      <c r="U21" s="108"/>
      <c r="V21" s="108"/>
      <c r="W21" s="108"/>
      <c r="X21" s="108"/>
      <c r="Y21" s="108"/>
      <c r="Z21" s="108"/>
      <c r="AA21" s="108"/>
      <c r="AB21" s="108"/>
      <c r="AC21" s="108"/>
      <c r="AD21" s="108"/>
      <c r="AE21" s="108"/>
      <c r="AF21" s="108"/>
      <c r="AG21" s="108"/>
      <c r="AH21" s="108"/>
      <c r="AI21" s="108"/>
      <c r="AJ21" s="482" t="s">
        <v>61</v>
      </c>
      <c r="AK21" s="482"/>
      <c r="AL21" s="482"/>
      <c r="AM21" s="482"/>
      <c r="AN21" s="482"/>
      <c r="AO21" s="482"/>
      <c r="AP21" s="482"/>
      <c r="AQ21" s="482"/>
      <c r="AR21" s="482"/>
      <c r="AS21" s="100"/>
      <c r="AT21" s="478" t="s">
        <v>56</v>
      </c>
      <c r="AU21" s="478"/>
      <c r="AV21" s="478"/>
      <c r="AW21" s="478"/>
      <c r="AX21" s="478"/>
      <c r="AY21" s="478"/>
      <c r="AZ21" s="478"/>
      <c r="BA21" s="478"/>
      <c r="BB21" s="478"/>
      <c r="BC21" s="478"/>
      <c r="BD21" s="485"/>
      <c r="BE21" s="485"/>
      <c r="BF21" s="485"/>
      <c r="BG21" s="485"/>
      <c r="BH21" s="485"/>
      <c r="BI21" s="486" t="s">
        <v>130</v>
      </c>
      <c r="BJ21" s="486"/>
      <c r="BK21" s="485"/>
      <c r="BL21" s="485"/>
      <c r="BM21" s="485"/>
      <c r="BN21" s="485"/>
      <c r="BO21" s="48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row>
    <row r="22" spans="1:90" ht="26.25" customHeight="1">
      <c r="A22" s="95"/>
      <c r="B22" s="95"/>
      <c r="C22" s="95"/>
      <c r="D22" s="95"/>
      <c r="E22" s="98"/>
      <c r="F22" s="98"/>
      <c r="R22" s="108"/>
      <c r="S22" s="108"/>
      <c r="T22" s="108"/>
      <c r="U22" s="108"/>
      <c r="V22" s="108"/>
      <c r="W22" s="108"/>
      <c r="X22" s="108"/>
      <c r="Y22" s="108"/>
      <c r="Z22" s="108"/>
      <c r="AA22" s="108"/>
      <c r="AB22" s="108"/>
      <c r="AC22" s="108"/>
      <c r="AD22" s="108"/>
      <c r="AE22" s="108"/>
      <c r="AF22" s="108"/>
      <c r="AG22" s="108"/>
      <c r="AH22" s="484" t="s">
        <v>62</v>
      </c>
      <c r="AI22" s="484"/>
      <c r="AJ22" s="484"/>
      <c r="AK22" s="484"/>
      <c r="AL22" s="484"/>
      <c r="AM22" s="484"/>
      <c r="AN22" s="484"/>
      <c r="AO22" s="484"/>
      <c r="AP22" s="484"/>
      <c r="AQ22" s="484"/>
      <c r="AR22" s="484"/>
      <c r="AT22" s="478" t="s">
        <v>57</v>
      </c>
      <c r="AU22" s="478"/>
      <c r="AV22" s="478"/>
      <c r="AW22" s="478"/>
      <c r="AX22" s="478"/>
      <c r="AY22" s="478"/>
      <c r="AZ22" s="478"/>
      <c r="BA22" s="478"/>
      <c r="BB22" s="478"/>
      <c r="BC22" s="478"/>
      <c r="BD22" s="483"/>
      <c r="BE22" s="483"/>
      <c r="BF22" s="483"/>
      <c r="BG22" s="483"/>
      <c r="BH22" s="483"/>
      <c r="BI22" s="483"/>
      <c r="BJ22" s="483"/>
      <c r="BK22" s="483"/>
      <c r="BL22" s="483"/>
      <c r="BM22" s="483"/>
      <c r="BN22" s="483"/>
      <c r="BO22" s="483"/>
      <c r="BP22" s="483"/>
      <c r="BQ22" s="483"/>
      <c r="BR22" s="483"/>
      <c r="BS22" s="483"/>
      <c r="BT22" s="483"/>
      <c r="BU22" s="483"/>
      <c r="BV22" s="483"/>
      <c r="BW22" s="483"/>
      <c r="BX22" s="483"/>
      <c r="BY22" s="483"/>
      <c r="BZ22" s="483"/>
      <c r="CA22" s="483"/>
      <c r="CB22" s="483"/>
      <c r="CC22" s="483"/>
      <c r="CD22" s="483"/>
      <c r="CE22" s="483"/>
      <c r="CF22" s="483"/>
      <c r="CG22" s="483"/>
      <c r="CH22" s="483"/>
      <c r="CI22" s="483"/>
      <c r="CJ22" s="483"/>
      <c r="CK22" s="483"/>
      <c r="CL22" s="483"/>
    </row>
    <row r="23" spans="1:90" ht="26.25" customHeight="1">
      <c r="A23" s="102"/>
      <c r="B23" s="102"/>
      <c r="C23" s="102"/>
      <c r="D23" s="102"/>
      <c r="E23" s="98"/>
      <c r="F23" s="98"/>
      <c r="T23" s="102"/>
      <c r="U23" s="102"/>
      <c r="V23" s="102"/>
      <c r="W23" s="95"/>
      <c r="X23" s="100"/>
      <c r="Y23" s="100"/>
      <c r="Z23" s="100"/>
      <c r="AA23" s="100"/>
      <c r="AB23" s="100"/>
      <c r="AC23" s="100"/>
      <c r="AD23" s="100"/>
      <c r="AE23" s="100"/>
      <c r="AF23" s="100"/>
      <c r="AG23" s="100"/>
      <c r="AH23" s="100"/>
      <c r="AI23" s="100"/>
      <c r="AJ23" s="100"/>
      <c r="AK23" s="100"/>
      <c r="AL23" s="100"/>
      <c r="AM23" s="100"/>
      <c r="AN23" s="100"/>
      <c r="AO23" s="100"/>
      <c r="AP23" s="100"/>
      <c r="AQ23" s="100"/>
      <c r="AR23" s="104"/>
      <c r="AT23" s="478" t="s">
        <v>63</v>
      </c>
      <c r="AU23" s="478"/>
      <c r="AV23" s="478"/>
      <c r="AW23" s="478"/>
      <c r="AX23" s="478"/>
      <c r="AY23" s="478"/>
      <c r="AZ23" s="478"/>
      <c r="BA23" s="478"/>
      <c r="BB23" s="478"/>
      <c r="BC23" s="478"/>
      <c r="BD23" s="483"/>
      <c r="BE23" s="483"/>
      <c r="BF23" s="483"/>
      <c r="BG23" s="483"/>
      <c r="BH23" s="483"/>
      <c r="BI23" s="483"/>
      <c r="BJ23" s="483"/>
      <c r="BK23" s="483"/>
      <c r="BL23" s="483"/>
      <c r="BM23" s="483"/>
      <c r="BN23" s="483"/>
      <c r="BO23" s="483"/>
      <c r="BP23" s="483"/>
      <c r="BQ23" s="483"/>
      <c r="BR23" s="483"/>
      <c r="BS23" s="483"/>
      <c r="BT23" s="483"/>
      <c r="BU23" s="483"/>
      <c r="BV23" s="483"/>
      <c r="BW23" s="483"/>
      <c r="BX23" s="483"/>
      <c r="BY23" s="483"/>
      <c r="BZ23" s="483"/>
      <c r="CA23" s="483"/>
      <c r="CB23" s="483"/>
      <c r="CC23" s="483"/>
      <c r="CD23" s="483"/>
      <c r="CE23" s="483"/>
      <c r="CF23" s="483"/>
      <c r="CG23" s="483"/>
      <c r="CH23" s="483"/>
      <c r="CI23" s="483"/>
      <c r="CJ23" s="483"/>
      <c r="CK23" s="483"/>
      <c r="CL23" s="483"/>
    </row>
    <row r="24" spans="1:92" ht="26.25" customHeight="1">
      <c r="A24" s="102"/>
      <c r="B24" s="102"/>
      <c r="C24" s="102"/>
      <c r="D24" s="102"/>
      <c r="E24" s="98"/>
      <c r="F24" s="98"/>
      <c r="T24" s="102"/>
      <c r="U24" s="102"/>
      <c r="V24" s="102"/>
      <c r="W24" s="95"/>
      <c r="X24" s="100"/>
      <c r="Y24" s="100"/>
      <c r="Z24" s="100"/>
      <c r="AA24" s="100"/>
      <c r="AB24" s="100"/>
      <c r="AC24" s="100"/>
      <c r="AD24" s="100"/>
      <c r="AE24" s="100"/>
      <c r="AF24" s="100"/>
      <c r="AG24" s="100"/>
      <c r="AH24" s="100"/>
      <c r="AI24" s="100"/>
      <c r="AJ24" s="100"/>
      <c r="AK24" s="100"/>
      <c r="AL24" s="100"/>
      <c r="AM24" s="100"/>
      <c r="AN24" s="100"/>
      <c r="AO24" s="100"/>
      <c r="AP24" s="100"/>
      <c r="AQ24" s="100"/>
      <c r="AR24" s="104"/>
      <c r="AT24" s="478" t="s">
        <v>64</v>
      </c>
      <c r="AU24" s="478"/>
      <c r="AV24" s="478"/>
      <c r="AW24" s="478"/>
      <c r="AX24" s="478"/>
      <c r="AY24" s="478"/>
      <c r="AZ24" s="478"/>
      <c r="BA24" s="478"/>
      <c r="BB24" s="478"/>
      <c r="BC24" s="478"/>
      <c r="BD24" s="479"/>
      <c r="BE24" s="479"/>
      <c r="BF24" s="479"/>
      <c r="BG24" s="479"/>
      <c r="BH24" s="479"/>
      <c r="BI24" s="479"/>
      <c r="BJ24" s="479"/>
      <c r="BK24" s="479"/>
      <c r="BL24" s="479"/>
      <c r="BM24" s="479"/>
      <c r="BN24" s="479"/>
      <c r="BO24" s="479"/>
      <c r="BP24" s="479"/>
      <c r="BQ24" s="479"/>
      <c r="BR24" s="479"/>
      <c r="BS24" s="479"/>
      <c r="BT24" s="479"/>
      <c r="BU24" s="479"/>
      <c r="BV24" s="479"/>
      <c r="BW24" s="479"/>
      <c r="BX24" s="479"/>
      <c r="BY24" s="479"/>
      <c r="BZ24" s="479"/>
      <c r="CA24" s="479"/>
      <c r="CB24" s="479"/>
      <c r="CC24" s="479"/>
      <c r="CD24" s="479"/>
      <c r="CE24" s="479"/>
      <c r="CF24" s="479"/>
      <c r="CG24" s="479"/>
      <c r="CH24" s="479"/>
      <c r="CI24" s="479"/>
      <c r="CJ24" s="479"/>
      <c r="CK24" s="480" t="s">
        <v>12</v>
      </c>
      <c r="CL24" s="480"/>
      <c r="CM24" s="480"/>
      <c r="CN24" s="480"/>
    </row>
    <row r="25" spans="1:44" ht="15" customHeight="1">
      <c r="A25" s="95"/>
      <c r="B25" s="95"/>
      <c r="C25" s="95"/>
      <c r="D25" s="95"/>
      <c r="E25" s="95"/>
      <c r="F25" s="95"/>
      <c r="G25" s="95"/>
      <c r="H25" s="95"/>
      <c r="I25" s="95"/>
      <c r="J25" s="95"/>
      <c r="T25" s="95"/>
      <c r="AD25" s="95"/>
      <c r="AE25" s="95"/>
      <c r="AF25" s="95"/>
      <c r="AG25" s="95"/>
      <c r="AH25" s="95"/>
      <c r="AI25" s="95"/>
      <c r="AJ25" s="95"/>
      <c r="AK25" s="95"/>
      <c r="AL25" s="95"/>
      <c r="AM25" s="95"/>
      <c r="AN25" s="95"/>
      <c r="AO25" s="95"/>
      <c r="AP25" s="95"/>
      <c r="AQ25" s="95"/>
      <c r="AR25" s="95"/>
    </row>
    <row r="26" spans="1:44" ht="15" customHeight="1">
      <c r="A26" s="95"/>
      <c r="B26" s="95"/>
      <c r="C26" s="95"/>
      <c r="D26" s="95"/>
      <c r="E26" s="95"/>
      <c r="F26" s="95"/>
      <c r="G26" s="95"/>
      <c r="H26" s="95"/>
      <c r="I26" s="95"/>
      <c r="J26" s="95"/>
      <c r="T26" s="95"/>
      <c r="AD26" s="95"/>
      <c r="AE26" s="95"/>
      <c r="AF26" s="95"/>
      <c r="AG26" s="95"/>
      <c r="AH26" s="95"/>
      <c r="AI26" s="95"/>
      <c r="AJ26" s="95"/>
      <c r="AK26" s="95"/>
      <c r="AL26" s="95"/>
      <c r="AM26" s="95"/>
      <c r="AN26" s="95"/>
      <c r="AO26" s="95"/>
      <c r="AP26" s="95"/>
      <c r="AQ26" s="95"/>
      <c r="AR26" s="95"/>
    </row>
    <row r="27" spans="1:90" ht="12.75" customHeight="1">
      <c r="A27" s="102"/>
      <c r="B27" s="102"/>
      <c r="C27" s="102"/>
      <c r="D27" s="102"/>
      <c r="T27" s="99"/>
      <c r="U27" s="103"/>
      <c r="V27" s="103"/>
      <c r="W27" s="103"/>
      <c r="X27" s="95"/>
      <c r="Y27" s="110"/>
      <c r="Z27" s="110"/>
      <c r="AA27" s="110"/>
      <c r="AB27" s="110"/>
      <c r="AC27" s="110"/>
      <c r="AE27" s="100"/>
      <c r="AF27" s="100"/>
      <c r="AG27" s="100"/>
      <c r="AH27" s="100"/>
      <c r="AI27" s="100"/>
      <c r="AJ27" s="100"/>
      <c r="AK27" s="100"/>
      <c r="AL27" s="100"/>
      <c r="AM27" s="100"/>
      <c r="AN27" s="100"/>
      <c r="AO27" s="100"/>
      <c r="AP27" s="109"/>
      <c r="AQ27" s="109"/>
      <c r="AR27" s="109"/>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row>
    <row r="28" spans="1:90" ht="21" customHeight="1">
      <c r="A28" s="102"/>
      <c r="B28" s="102"/>
      <c r="C28" s="102"/>
      <c r="D28" s="102"/>
      <c r="T28" s="99"/>
      <c r="U28" s="99"/>
      <c r="V28" s="99"/>
      <c r="W28" s="99"/>
      <c r="X28" s="100"/>
      <c r="Y28" s="100"/>
      <c r="Z28" s="100"/>
      <c r="AA28" s="100"/>
      <c r="AB28" s="100"/>
      <c r="AC28" s="100"/>
      <c r="AD28" s="100"/>
      <c r="AE28" s="100"/>
      <c r="AF28" s="100"/>
      <c r="AG28" s="100"/>
      <c r="AH28" s="100"/>
      <c r="AI28" s="100"/>
      <c r="AJ28" s="482" t="s">
        <v>65</v>
      </c>
      <c r="AK28" s="482"/>
      <c r="AL28" s="482"/>
      <c r="AM28" s="482"/>
      <c r="AN28" s="482"/>
      <c r="AO28" s="482"/>
      <c r="AP28" s="482"/>
      <c r="AQ28" s="482"/>
      <c r="AR28" s="482"/>
      <c r="AS28" s="100"/>
      <c r="AT28" s="478" t="s">
        <v>56</v>
      </c>
      <c r="AU28" s="478"/>
      <c r="AV28" s="478"/>
      <c r="AW28" s="478"/>
      <c r="AX28" s="478"/>
      <c r="AY28" s="478"/>
      <c r="AZ28" s="478"/>
      <c r="BA28" s="478"/>
      <c r="BB28" s="478"/>
      <c r="BC28" s="478"/>
      <c r="BD28" s="485"/>
      <c r="BE28" s="485"/>
      <c r="BF28" s="485"/>
      <c r="BG28" s="485"/>
      <c r="BH28" s="485"/>
      <c r="BI28" s="486" t="s">
        <v>130</v>
      </c>
      <c r="BJ28" s="486"/>
      <c r="BK28" s="485"/>
      <c r="BL28" s="485"/>
      <c r="BM28" s="485"/>
      <c r="BN28" s="485"/>
      <c r="BO28" s="485"/>
      <c r="BP28" s="105"/>
      <c r="BQ28" s="105"/>
      <c r="BR28" s="105"/>
      <c r="BS28" s="105"/>
      <c r="BT28" s="105"/>
      <c r="BU28" s="105"/>
      <c r="BV28" s="105"/>
      <c r="BW28" s="105"/>
      <c r="BX28" s="105"/>
      <c r="BY28" s="105"/>
      <c r="BZ28" s="105"/>
      <c r="CA28" s="105"/>
      <c r="CB28" s="105"/>
      <c r="CC28" s="105"/>
      <c r="CD28" s="105"/>
      <c r="CE28" s="105"/>
      <c r="CF28" s="105"/>
      <c r="CG28" s="105"/>
      <c r="CH28" s="105"/>
      <c r="CI28" s="105"/>
      <c r="CJ28" s="105"/>
      <c r="CK28" s="105"/>
      <c r="CL28" s="105"/>
    </row>
    <row r="29" spans="1:90" ht="26.25" customHeight="1">
      <c r="A29" s="95"/>
      <c r="B29" s="95"/>
      <c r="C29" s="95"/>
      <c r="D29" s="95"/>
      <c r="E29" s="98"/>
      <c r="F29" s="98"/>
      <c r="T29" s="102"/>
      <c r="U29" s="102"/>
      <c r="V29" s="102"/>
      <c r="W29" s="95"/>
      <c r="X29" s="100"/>
      <c r="Y29" s="100"/>
      <c r="Z29" s="100"/>
      <c r="AA29" s="100"/>
      <c r="AB29" s="100"/>
      <c r="AC29" s="100"/>
      <c r="AD29" s="100"/>
      <c r="AE29" s="100"/>
      <c r="AF29" s="100"/>
      <c r="AG29" s="100"/>
      <c r="AH29" s="100"/>
      <c r="AI29" s="100"/>
      <c r="AJ29" s="100"/>
      <c r="AK29" s="100"/>
      <c r="AL29" s="100"/>
      <c r="AM29" s="100"/>
      <c r="AN29" s="100"/>
      <c r="AO29" s="100"/>
      <c r="AP29" s="100"/>
      <c r="AQ29" s="100"/>
      <c r="AR29" s="104"/>
      <c r="AT29" s="478" t="s">
        <v>57</v>
      </c>
      <c r="AU29" s="478"/>
      <c r="AV29" s="478"/>
      <c r="AW29" s="478"/>
      <c r="AX29" s="478"/>
      <c r="AY29" s="478"/>
      <c r="AZ29" s="478"/>
      <c r="BA29" s="478"/>
      <c r="BB29" s="478"/>
      <c r="BC29" s="478"/>
      <c r="BD29" s="483"/>
      <c r="BE29" s="483"/>
      <c r="BF29" s="483"/>
      <c r="BG29" s="483"/>
      <c r="BH29" s="483"/>
      <c r="BI29" s="483"/>
      <c r="BJ29" s="483"/>
      <c r="BK29" s="483"/>
      <c r="BL29" s="483"/>
      <c r="BM29" s="483"/>
      <c r="BN29" s="483"/>
      <c r="BO29" s="483"/>
      <c r="BP29" s="483"/>
      <c r="BQ29" s="483"/>
      <c r="BR29" s="483"/>
      <c r="BS29" s="483"/>
      <c r="BT29" s="483"/>
      <c r="BU29" s="483"/>
      <c r="BV29" s="483"/>
      <c r="BW29" s="483"/>
      <c r="BX29" s="483"/>
      <c r="BY29" s="483"/>
      <c r="BZ29" s="483"/>
      <c r="CA29" s="483"/>
      <c r="CB29" s="483"/>
      <c r="CC29" s="483"/>
      <c r="CD29" s="483"/>
      <c r="CE29" s="483"/>
      <c r="CF29" s="483"/>
      <c r="CG29" s="483"/>
      <c r="CH29" s="483"/>
      <c r="CI29" s="483"/>
      <c r="CJ29" s="483"/>
      <c r="CK29" s="483"/>
      <c r="CL29" s="483"/>
    </row>
    <row r="30" spans="1:90" ht="26.25" customHeight="1">
      <c r="A30" s="102"/>
      <c r="B30" s="102"/>
      <c r="C30" s="102"/>
      <c r="D30" s="102"/>
      <c r="E30" s="98"/>
      <c r="F30" s="98"/>
      <c r="T30" s="102"/>
      <c r="U30" s="102"/>
      <c r="V30" s="102"/>
      <c r="W30" s="95"/>
      <c r="X30" s="100"/>
      <c r="Y30" s="100"/>
      <c r="Z30" s="100"/>
      <c r="AA30" s="100"/>
      <c r="AB30" s="100"/>
      <c r="AC30" s="100"/>
      <c r="AD30" s="100"/>
      <c r="AE30" s="100"/>
      <c r="AF30" s="100"/>
      <c r="AG30" s="100"/>
      <c r="AH30" s="100"/>
      <c r="AI30" s="100"/>
      <c r="AJ30" s="100"/>
      <c r="AK30" s="100"/>
      <c r="AL30" s="100"/>
      <c r="AM30" s="100"/>
      <c r="AN30" s="100"/>
      <c r="AO30" s="100"/>
      <c r="AP30" s="100"/>
      <c r="AQ30" s="100"/>
      <c r="AR30" s="104"/>
      <c r="AT30" s="478" t="s">
        <v>63</v>
      </c>
      <c r="AU30" s="478"/>
      <c r="AV30" s="478"/>
      <c r="AW30" s="478"/>
      <c r="AX30" s="478"/>
      <c r="AY30" s="478"/>
      <c r="AZ30" s="478"/>
      <c r="BA30" s="478"/>
      <c r="BB30" s="478"/>
      <c r="BC30" s="478"/>
      <c r="BD30" s="483"/>
      <c r="BE30" s="483"/>
      <c r="BF30" s="483"/>
      <c r="BG30" s="483"/>
      <c r="BH30" s="483"/>
      <c r="BI30" s="483"/>
      <c r="BJ30" s="483"/>
      <c r="BK30" s="483"/>
      <c r="BL30" s="483"/>
      <c r="BM30" s="483"/>
      <c r="BN30" s="483"/>
      <c r="BO30" s="483"/>
      <c r="BP30" s="483"/>
      <c r="BQ30" s="483"/>
      <c r="BR30" s="483"/>
      <c r="BS30" s="483"/>
      <c r="BT30" s="483"/>
      <c r="BU30" s="483"/>
      <c r="BV30" s="483"/>
      <c r="BW30" s="483"/>
      <c r="BX30" s="483"/>
      <c r="BY30" s="483"/>
      <c r="BZ30" s="483"/>
      <c r="CA30" s="483"/>
      <c r="CB30" s="483"/>
      <c r="CC30" s="483"/>
      <c r="CD30" s="483"/>
      <c r="CE30" s="483"/>
      <c r="CF30" s="483"/>
      <c r="CG30" s="483"/>
      <c r="CH30" s="483"/>
      <c r="CI30" s="483"/>
      <c r="CJ30" s="483"/>
      <c r="CK30" s="483"/>
      <c r="CL30" s="483"/>
    </row>
    <row r="31" spans="1:92" ht="26.25" customHeight="1">
      <c r="A31" s="102"/>
      <c r="B31" s="102"/>
      <c r="C31" s="102"/>
      <c r="D31" s="102"/>
      <c r="E31" s="98"/>
      <c r="F31" s="98"/>
      <c r="T31" s="102"/>
      <c r="U31" s="102"/>
      <c r="V31" s="102"/>
      <c r="W31" s="95"/>
      <c r="X31" s="100"/>
      <c r="Y31" s="100"/>
      <c r="Z31" s="100"/>
      <c r="AA31" s="100"/>
      <c r="AB31" s="100"/>
      <c r="AC31" s="100"/>
      <c r="AD31" s="100"/>
      <c r="AE31" s="100"/>
      <c r="AF31" s="100"/>
      <c r="AG31" s="100"/>
      <c r="AH31" s="100"/>
      <c r="AI31" s="100"/>
      <c r="AJ31" s="100"/>
      <c r="AK31" s="100"/>
      <c r="AL31" s="100"/>
      <c r="AM31" s="100"/>
      <c r="AN31" s="100"/>
      <c r="AO31" s="100"/>
      <c r="AP31" s="100"/>
      <c r="AQ31" s="100"/>
      <c r="AR31" s="104"/>
      <c r="AT31" s="478" t="s">
        <v>218</v>
      </c>
      <c r="AU31" s="478"/>
      <c r="AV31" s="478"/>
      <c r="AW31" s="478"/>
      <c r="AX31" s="478"/>
      <c r="AY31" s="478"/>
      <c r="AZ31" s="478"/>
      <c r="BA31" s="478"/>
      <c r="BB31" s="478"/>
      <c r="BC31" s="478"/>
      <c r="BD31" s="479"/>
      <c r="BE31" s="479"/>
      <c r="BF31" s="479"/>
      <c r="BG31" s="479"/>
      <c r="BH31" s="479"/>
      <c r="BI31" s="479"/>
      <c r="BJ31" s="479"/>
      <c r="BK31" s="479"/>
      <c r="BL31" s="479"/>
      <c r="BM31" s="479"/>
      <c r="BN31" s="479"/>
      <c r="BO31" s="479"/>
      <c r="BP31" s="479"/>
      <c r="BQ31" s="479"/>
      <c r="BR31" s="479"/>
      <c r="BS31" s="479"/>
      <c r="BT31" s="479"/>
      <c r="BU31" s="479"/>
      <c r="BV31" s="479"/>
      <c r="BW31" s="479"/>
      <c r="BX31" s="479"/>
      <c r="BY31" s="479"/>
      <c r="BZ31" s="479"/>
      <c r="CA31" s="479"/>
      <c r="CB31" s="479"/>
      <c r="CC31" s="479"/>
      <c r="CD31" s="479"/>
      <c r="CE31" s="479"/>
      <c r="CF31" s="479"/>
      <c r="CG31" s="479"/>
      <c r="CH31" s="479"/>
      <c r="CI31" s="479"/>
      <c r="CJ31" s="479"/>
      <c r="CK31" s="480" t="s">
        <v>12</v>
      </c>
      <c r="CL31" s="480"/>
      <c r="CM31" s="480"/>
      <c r="CN31" s="480"/>
    </row>
    <row r="32" spans="1:92" s="78" customFormat="1" ht="15" customHeight="1">
      <c r="A32" s="111"/>
      <c r="B32" s="111"/>
      <c r="C32" s="111"/>
      <c r="D32" s="111"/>
      <c r="G32" s="112"/>
      <c r="H32" s="112"/>
      <c r="T32" s="111"/>
      <c r="U32" s="111"/>
      <c r="V32" s="111"/>
      <c r="W32" s="94"/>
      <c r="X32" s="113"/>
      <c r="Y32" s="113"/>
      <c r="Z32" s="113"/>
      <c r="AA32" s="113"/>
      <c r="AB32" s="113"/>
      <c r="AC32" s="113"/>
      <c r="AD32" s="113"/>
      <c r="AE32" s="113"/>
      <c r="AF32" s="113"/>
      <c r="AG32" s="113"/>
      <c r="AH32" s="113"/>
      <c r="AI32" s="113"/>
      <c r="AJ32" s="113"/>
      <c r="AK32" s="113"/>
      <c r="AL32" s="113"/>
      <c r="AM32" s="113"/>
      <c r="AN32" s="113"/>
      <c r="AO32" s="113"/>
      <c r="AP32" s="113"/>
      <c r="AQ32" s="113"/>
      <c r="AR32" s="79"/>
      <c r="AT32" s="114"/>
      <c r="AU32" s="114"/>
      <c r="AV32" s="114"/>
      <c r="AW32" s="114"/>
      <c r="AX32" s="114"/>
      <c r="AY32" s="114"/>
      <c r="AZ32" s="114"/>
      <c r="BA32" s="114"/>
      <c r="BB32" s="114"/>
      <c r="BC32" s="114"/>
      <c r="BD32" s="188"/>
      <c r="BE32" s="188"/>
      <c r="BF32" s="188"/>
      <c r="BG32" s="188"/>
      <c r="BH32" s="188"/>
      <c r="BI32" s="188"/>
      <c r="BJ32" s="188"/>
      <c r="BK32" s="188"/>
      <c r="BL32" s="188"/>
      <c r="BM32" s="188"/>
      <c r="BN32" s="188"/>
      <c r="BO32" s="188"/>
      <c r="BP32" s="188"/>
      <c r="BQ32" s="188"/>
      <c r="BR32" s="188"/>
      <c r="BS32" s="188"/>
      <c r="BT32" s="188"/>
      <c r="BU32" s="188"/>
      <c r="BV32" s="188"/>
      <c r="BW32" s="188"/>
      <c r="BX32" s="188"/>
      <c r="BY32" s="188"/>
      <c r="BZ32" s="188"/>
      <c r="CA32" s="188"/>
      <c r="CB32" s="188"/>
      <c r="CC32" s="188"/>
      <c r="CD32" s="188"/>
      <c r="CE32" s="188"/>
      <c r="CF32" s="188"/>
      <c r="CG32" s="188"/>
      <c r="CH32" s="188"/>
      <c r="CI32" s="188"/>
      <c r="CJ32" s="188"/>
      <c r="CK32" s="188"/>
      <c r="CL32" s="188"/>
      <c r="CM32" s="86"/>
      <c r="CN32" s="86"/>
    </row>
    <row r="33" spans="1:44" s="78" customFormat="1" ht="38.25" customHeight="1">
      <c r="A33" s="115"/>
      <c r="B33" s="115"/>
      <c r="C33" s="115"/>
      <c r="X33" s="113"/>
      <c r="Y33" s="113"/>
      <c r="Z33" s="113"/>
      <c r="AA33" s="113"/>
      <c r="AB33" s="113"/>
      <c r="AN33" s="113"/>
      <c r="AO33" s="113"/>
      <c r="AP33" s="113"/>
      <c r="AQ33" s="113"/>
      <c r="AR33" s="79"/>
    </row>
    <row r="34" spans="1:92" s="78" customFormat="1" ht="24.75" customHeight="1">
      <c r="A34" s="481" t="s">
        <v>198</v>
      </c>
      <c r="B34" s="481"/>
      <c r="C34" s="481"/>
      <c r="D34" s="481"/>
      <c r="E34" s="481"/>
      <c r="F34" s="481"/>
      <c r="G34" s="481"/>
      <c r="H34" s="481"/>
      <c r="I34" s="481"/>
      <c r="J34" s="481"/>
      <c r="K34" s="481"/>
      <c r="L34" s="481"/>
      <c r="M34" s="481"/>
      <c r="N34" s="481"/>
      <c r="O34" s="481"/>
      <c r="P34" s="481"/>
      <c r="Q34" s="481"/>
      <c r="R34" s="481"/>
      <c r="S34" s="481"/>
      <c r="T34" s="481"/>
      <c r="U34" s="481"/>
      <c r="V34" s="481"/>
      <c r="W34" s="481"/>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1"/>
      <c r="AW34" s="481"/>
      <c r="AX34" s="481"/>
      <c r="AY34" s="481"/>
      <c r="AZ34" s="481"/>
      <c r="BA34" s="481"/>
      <c r="BB34" s="481"/>
      <c r="BC34" s="481"/>
      <c r="BD34" s="481"/>
      <c r="BE34" s="481"/>
      <c r="BF34" s="481"/>
      <c r="BG34" s="481"/>
      <c r="BH34" s="481"/>
      <c r="BI34" s="481"/>
      <c r="BJ34" s="481"/>
      <c r="BK34" s="481"/>
      <c r="BL34" s="481"/>
      <c r="BM34" s="481"/>
      <c r="BN34" s="481"/>
      <c r="BO34" s="481"/>
      <c r="BP34" s="481"/>
      <c r="BQ34" s="481"/>
      <c r="BR34" s="481"/>
      <c r="BS34" s="481"/>
      <c r="BT34" s="481"/>
      <c r="BU34" s="481"/>
      <c r="BV34" s="481"/>
      <c r="BW34" s="481"/>
      <c r="BX34" s="481"/>
      <c r="BY34" s="481"/>
      <c r="BZ34" s="481"/>
      <c r="CA34" s="481"/>
      <c r="CB34" s="481"/>
      <c r="CC34" s="481"/>
      <c r="CD34" s="481"/>
      <c r="CE34" s="481"/>
      <c r="CF34" s="481"/>
      <c r="CG34" s="481"/>
      <c r="CH34" s="481"/>
      <c r="CI34" s="481"/>
      <c r="CJ34" s="481"/>
      <c r="CK34" s="481"/>
      <c r="CL34" s="481"/>
      <c r="CM34" s="481"/>
      <c r="CN34" s="481"/>
    </row>
    <row r="35" spans="1:92" s="78" customFormat="1" ht="24.75" customHeight="1">
      <c r="A35" s="474" t="s">
        <v>199</v>
      </c>
      <c r="B35" s="474"/>
      <c r="C35" s="474"/>
      <c r="D35" s="474"/>
      <c r="E35" s="474"/>
      <c r="F35" s="474"/>
      <c r="G35" s="474"/>
      <c r="H35" s="474"/>
      <c r="I35" s="474"/>
      <c r="J35" s="474"/>
      <c r="K35" s="474"/>
      <c r="L35" s="474"/>
      <c r="M35" s="474"/>
      <c r="N35" s="474"/>
      <c r="O35" s="474"/>
      <c r="P35" s="474"/>
      <c r="Q35" s="474"/>
      <c r="R35" s="474"/>
      <c r="S35" s="474"/>
      <c r="T35" s="474"/>
      <c r="U35" s="474"/>
      <c r="V35" s="474"/>
      <c r="W35" s="474"/>
      <c r="X35" s="474"/>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474"/>
      <c r="AZ35" s="474"/>
      <c r="BA35" s="474"/>
      <c r="BB35" s="474"/>
      <c r="BC35" s="474"/>
      <c r="BD35" s="474"/>
      <c r="BE35" s="474"/>
      <c r="BF35" s="474"/>
      <c r="BG35" s="474"/>
      <c r="BH35" s="474"/>
      <c r="BI35" s="474"/>
      <c r="BJ35" s="474"/>
      <c r="BK35" s="474"/>
      <c r="BL35" s="474"/>
      <c r="BM35" s="474"/>
      <c r="BN35" s="474"/>
      <c r="BO35" s="474"/>
      <c r="BP35" s="474"/>
      <c r="BQ35" s="474"/>
      <c r="BR35" s="474"/>
      <c r="BS35" s="474"/>
      <c r="BT35" s="474"/>
      <c r="BU35" s="474"/>
      <c r="BV35" s="474"/>
      <c r="BW35" s="474"/>
      <c r="BX35" s="474"/>
      <c r="BY35" s="474"/>
      <c r="BZ35" s="474"/>
      <c r="CA35" s="474"/>
      <c r="CB35" s="474"/>
      <c r="CC35" s="474"/>
      <c r="CD35" s="474"/>
      <c r="CE35" s="474"/>
      <c r="CF35" s="474"/>
      <c r="CG35" s="474"/>
      <c r="CH35" s="474"/>
      <c r="CI35" s="474"/>
      <c r="CJ35" s="474"/>
      <c r="CK35" s="474"/>
      <c r="CL35" s="474"/>
      <c r="CM35" s="474"/>
      <c r="CN35" s="474"/>
    </row>
    <row r="36" spans="1:92" s="78" customFormat="1" ht="24.75" customHeight="1">
      <c r="A36" s="474" t="s">
        <v>269</v>
      </c>
      <c r="B36" s="474"/>
      <c r="C36" s="474"/>
      <c r="D36" s="474"/>
      <c r="E36" s="474"/>
      <c r="F36" s="474"/>
      <c r="G36" s="474"/>
      <c r="H36" s="474"/>
      <c r="I36" s="474"/>
      <c r="J36" s="474"/>
      <c r="K36" s="474"/>
      <c r="L36" s="474"/>
      <c r="M36" s="474"/>
      <c r="N36" s="474"/>
      <c r="O36" s="474"/>
      <c r="P36" s="474"/>
      <c r="Q36" s="474"/>
      <c r="R36" s="474"/>
      <c r="S36" s="474"/>
      <c r="T36" s="474"/>
      <c r="U36" s="474"/>
      <c r="V36" s="474"/>
      <c r="W36" s="474"/>
      <c r="X36" s="474"/>
      <c r="Y36" s="474"/>
      <c r="Z36" s="474"/>
      <c r="AA36" s="474"/>
      <c r="AB36" s="474"/>
      <c r="AC36" s="474"/>
      <c r="AD36" s="474"/>
      <c r="AE36" s="474"/>
      <c r="AF36" s="474"/>
      <c r="AG36" s="474"/>
      <c r="AH36" s="474"/>
      <c r="AI36" s="474"/>
      <c r="AJ36" s="474"/>
      <c r="AK36" s="474"/>
      <c r="AL36" s="474"/>
      <c r="AM36" s="474"/>
      <c r="AN36" s="474"/>
      <c r="AO36" s="474"/>
      <c r="AP36" s="474"/>
      <c r="AQ36" s="474"/>
      <c r="AR36" s="474"/>
      <c r="AS36" s="474"/>
      <c r="AT36" s="474"/>
      <c r="AU36" s="474"/>
      <c r="AV36" s="474"/>
      <c r="AW36" s="474"/>
      <c r="AX36" s="474"/>
      <c r="AY36" s="474"/>
      <c r="AZ36" s="474"/>
      <c r="BA36" s="474"/>
      <c r="BB36" s="474"/>
      <c r="BC36" s="474"/>
      <c r="BD36" s="474"/>
      <c r="BE36" s="474"/>
      <c r="BF36" s="474"/>
      <c r="BG36" s="474"/>
      <c r="BH36" s="474"/>
      <c r="BI36" s="474"/>
      <c r="BJ36" s="474"/>
      <c r="BK36" s="474"/>
      <c r="BL36" s="474"/>
      <c r="BM36" s="474"/>
      <c r="BN36" s="474"/>
      <c r="BO36" s="474"/>
      <c r="BP36" s="474"/>
      <c r="BQ36" s="474"/>
      <c r="BR36" s="474"/>
      <c r="BS36" s="474"/>
      <c r="BT36" s="474"/>
      <c r="BU36" s="474"/>
      <c r="BV36" s="474"/>
      <c r="BW36" s="474"/>
      <c r="BX36" s="474"/>
      <c r="BY36" s="474"/>
      <c r="BZ36" s="474"/>
      <c r="CA36" s="474"/>
      <c r="CB36" s="474"/>
      <c r="CC36" s="474"/>
      <c r="CD36" s="474"/>
      <c r="CE36" s="474"/>
      <c r="CF36" s="474"/>
      <c r="CG36" s="474"/>
      <c r="CH36" s="474"/>
      <c r="CI36" s="474"/>
      <c r="CJ36" s="474"/>
      <c r="CK36" s="474"/>
      <c r="CL36" s="474"/>
      <c r="CM36" s="474"/>
      <c r="CN36" s="474"/>
    </row>
    <row r="37" spans="1:92" s="78" customFormat="1" ht="24.75" customHeight="1">
      <c r="A37" s="474" t="s">
        <v>66</v>
      </c>
      <c r="B37" s="474"/>
      <c r="C37" s="474"/>
      <c r="D37" s="474"/>
      <c r="E37" s="474"/>
      <c r="F37" s="474"/>
      <c r="G37" s="474"/>
      <c r="H37" s="474"/>
      <c r="I37" s="474"/>
      <c r="J37" s="474"/>
      <c r="K37" s="474"/>
      <c r="L37" s="474"/>
      <c r="M37" s="474"/>
      <c r="N37" s="474"/>
      <c r="O37" s="474"/>
      <c r="P37" s="474"/>
      <c r="Q37" s="474"/>
      <c r="R37" s="474"/>
      <c r="S37" s="474"/>
      <c r="T37" s="474"/>
      <c r="U37" s="474"/>
      <c r="V37" s="474"/>
      <c r="W37" s="474"/>
      <c r="X37" s="474"/>
      <c r="Y37" s="474"/>
      <c r="Z37" s="474"/>
      <c r="AA37" s="474"/>
      <c r="AB37" s="474"/>
      <c r="AC37" s="474"/>
      <c r="AD37" s="474"/>
      <c r="AE37" s="474"/>
      <c r="AF37" s="474"/>
      <c r="AG37" s="474"/>
      <c r="AH37" s="474"/>
      <c r="AI37" s="474"/>
      <c r="AJ37" s="474"/>
      <c r="AK37" s="474"/>
      <c r="AL37" s="474"/>
      <c r="AM37" s="474"/>
      <c r="AN37" s="474"/>
      <c r="AO37" s="474"/>
      <c r="AP37" s="474"/>
      <c r="AQ37" s="474"/>
      <c r="AR37" s="474"/>
      <c r="AS37" s="474"/>
      <c r="AT37" s="474"/>
      <c r="AU37" s="474"/>
      <c r="AV37" s="474"/>
      <c r="AW37" s="474"/>
      <c r="AX37" s="474"/>
      <c r="AY37" s="474"/>
      <c r="AZ37" s="474"/>
      <c r="BA37" s="474"/>
      <c r="BB37" s="474"/>
      <c r="BC37" s="474"/>
      <c r="BD37" s="474"/>
      <c r="BE37" s="474"/>
      <c r="BF37" s="474"/>
      <c r="BG37" s="474"/>
      <c r="BH37" s="474"/>
      <c r="BI37" s="474"/>
      <c r="BJ37" s="474"/>
      <c r="BK37" s="474"/>
      <c r="BL37" s="474"/>
      <c r="BM37" s="474"/>
      <c r="BN37" s="474"/>
      <c r="BO37" s="474"/>
      <c r="BP37" s="474"/>
      <c r="BQ37" s="474"/>
      <c r="BR37" s="474"/>
      <c r="BS37" s="474"/>
      <c r="BT37" s="474"/>
      <c r="BU37" s="474"/>
      <c r="BV37" s="474"/>
      <c r="BW37" s="474"/>
      <c r="BX37" s="474"/>
      <c r="BY37" s="474"/>
      <c r="BZ37" s="474"/>
      <c r="CA37" s="474"/>
      <c r="CB37" s="474"/>
      <c r="CC37" s="474"/>
      <c r="CD37" s="474"/>
      <c r="CE37" s="474"/>
      <c r="CF37" s="474"/>
      <c r="CG37" s="474"/>
      <c r="CH37" s="474"/>
      <c r="CI37" s="474"/>
      <c r="CJ37" s="474"/>
      <c r="CK37" s="474"/>
      <c r="CL37" s="474"/>
      <c r="CM37" s="474"/>
      <c r="CN37" s="474"/>
    </row>
    <row r="38" spans="1:92" s="78" customFormat="1" ht="24.75" customHeight="1">
      <c r="A38" s="475" t="s">
        <v>67</v>
      </c>
      <c r="B38" s="475"/>
      <c r="C38" s="475"/>
      <c r="D38" s="475"/>
      <c r="E38" s="475"/>
      <c r="F38" s="475"/>
      <c r="G38" s="475"/>
      <c r="H38" s="475"/>
      <c r="I38" s="475"/>
      <c r="J38" s="475"/>
      <c r="K38" s="475"/>
      <c r="L38" s="475"/>
      <c r="M38" s="475"/>
      <c r="N38" s="475"/>
      <c r="O38" s="475"/>
      <c r="P38" s="475"/>
      <c r="Q38" s="475"/>
      <c r="R38" s="475"/>
      <c r="S38" s="475"/>
      <c r="T38" s="475"/>
      <c r="U38" s="475"/>
      <c r="V38" s="475"/>
      <c r="W38" s="475"/>
      <c r="X38" s="475"/>
      <c r="Y38" s="475"/>
      <c r="Z38" s="475"/>
      <c r="AA38" s="475"/>
      <c r="AB38" s="475"/>
      <c r="AC38" s="475"/>
      <c r="AD38" s="475"/>
      <c r="AE38" s="475"/>
      <c r="AF38" s="475"/>
      <c r="AG38" s="475"/>
      <c r="AH38" s="475"/>
      <c r="AI38" s="475"/>
      <c r="AJ38" s="475"/>
      <c r="AK38" s="475"/>
      <c r="AL38" s="475"/>
      <c r="AM38" s="475"/>
      <c r="AN38" s="475"/>
      <c r="AO38" s="475"/>
      <c r="AP38" s="475"/>
      <c r="AQ38" s="475"/>
      <c r="AR38" s="475"/>
      <c r="AS38" s="475"/>
      <c r="AT38" s="475"/>
      <c r="AU38" s="475"/>
      <c r="AV38" s="475"/>
      <c r="AW38" s="475"/>
      <c r="AX38" s="475"/>
      <c r="AY38" s="475"/>
      <c r="AZ38" s="475"/>
      <c r="BA38" s="475"/>
      <c r="BB38" s="475"/>
      <c r="BC38" s="475"/>
      <c r="BD38" s="475"/>
      <c r="BE38" s="475"/>
      <c r="BF38" s="475"/>
      <c r="BG38" s="475"/>
      <c r="BH38" s="475"/>
      <c r="BI38" s="475"/>
      <c r="BJ38" s="475"/>
      <c r="BK38" s="475"/>
      <c r="BL38" s="475"/>
      <c r="BM38" s="475"/>
      <c r="BN38" s="475"/>
      <c r="BO38" s="475"/>
      <c r="BP38" s="475"/>
      <c r="BQ38" s="475"/>
      <c r="BR38" s="475"/>
      <c r="BS38" s="475"/>
      <c r="BT38" s="475"/>
      <c r="BU38" s="475"/>
      <c r="BV38" s="475"/>
      <c r="BW38" s="475"/>
      <c r="BX38" s="475"/>
      <c r="BY38" s="475"/>
      <c r="BZ38" s="475"/>
      <c r="CA38" s="475"/>
      <c r="CB38" s="475"/>
      <c r="CC38" s="475"/>
      <c r="CD38" s="475"/>
      <c r="CE38" s="475"/>
      <c r="CF38" s="475"/>
      <c r="CG38" s="475"/>
      <c r="CH38" s="475"/>
      <c r="CI38" s="475"/>
      <c r="CJ38" s="475"/>
      <c r="CK38" s="475"/>
      <c r="CL38" s="475"/>
      <c r="CM38" s="475"/>
      <c r="CN38" s="475"/>
    </row>
    <row r="39" spans="1:10" s="78" customFormat="1" ht="36" customHeight="1">
      <c r="A39" s="116"/>
      <c r="B39" s="116"/>
      <c r="C39" s="116"/>
      <c r="D39" s="115"/>
      <c r="E39" s="115"/>
      <c r="F39" s="117"/>
      <c r="G39" s="118"/>
      <c r="H39" s="118"/>
      <c r="I39" s="117"/>
      <c r="J39" s="117"/>
    </row>
    <row r="40" spans="1:92" s="78" customFormat="1" ht="60.75" customHeight="1">
      <c r="A40" s="476" t="s">
        <v>228</v>
      </c>
      <c r="B40" s="476"/>
      <c r="C40" s="476"/>
      <c r="D40" s="47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c r="AH40" s="476"/>
      <c r="AI40" s="476"/>
      <c r="AJ40" s="476"/>
      <c r="AK40" s="476"/>
      <c r="AL40" s="476"/>
      <c r="AM40" s="476"/>
      <c r="AN40" s="476"/>
      <c r="AO40" s="476"/>
      <c r="AP40" s="476"/>
      <c r="AQ40" s="476"/>
      <c r="AR40" s="476"/>
      <c r="AS40" s="476"/>
      <c r="AT40" s="476"/>
      <c r="AU40" s="476"/>
      <c r="AV40" s="476"/>
      <c r="AW40" s="476"/>
      <c r="AX40" s="476"/>
      <c r="AY40" s="476"/>
      <c r="AZ40" s="476"/>
      <c r="BA40" s="476"/>
      <c r="BB40" s="476"/>
      <c r="BC40" s="476"/>
      <c r="BD40" s="476"/>
      <c r="BE40" s="476"/>
      <c r="BF40" s="476"/>
      <c r="BG40" s="476"/>
      <c r="BH40" s="476"/>
      <c r="BI40" s="476"/>
      <c r="BJ40" s="476"/>
      <c r="BK40" s="476"/>
      <c r="BL40" s="476"/>
      <c r="BM40" s="476"/>
      <c r="BN40" s="476"/>
      <c r="BO40" s="476"/>
      <c r="BP40" s="476"/>
      <c r="BQ40" s="476"/>
      <c r="BR40" s="476"/>
      <c r="BS40" s="476"/>
      <c r="BT40" s="476"/>
      <c r="BU40" s="476"/>
      <c r="BV40" s="476"/>
      <c r="BW40" s="476"/>
      <c r="BX40" s="476"/>
      <c r="BY40" s="476"/>
      <c r="BZ40" s="476"/>
      <c r="CA40" s="476"/>
      <c r="CB40" s="476"/>
      <c r="CC40" s="476"/>
      <c r="CD40" s="476"/>
      <c r="CE40" s="476"/>
      <c r="CF40" s="476"/>
      <c r="CG40" s="476"/>
      <c r="CH40" s="476"/>
      <c r="CI40" s="476"/>
      <c r="CJ40" s="476"/>
      <c r="CK40" s="476"/>
      <c r="CL40" s="476"/>
      <c r="CM40" s="476"/>
      <c r="CN40" s="476"/>
    </row>
    <row r="41" spans="1:92" s="119" customFormat="1" ht="27" customHeight="1">
      <c r="A41" s="476"/>
      <c r="B41" s="476"/>
      <c r="C41" s="476"/>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476"/>
      <c r="AL41" s="476"/>
      <c r="AM41" s="476"/>
      <c r="AN41" s="476"/>
      <c r="AO41" s="476"/>
      <c r="AP41" s="476"/>
      <c r="AQ41" s="476"/>
      <c r="AR41" s="476"/>
      <c r="AS41" s="476"/>
      <c r="AT41" s="476"/>
      <c r="AU41" s="476"/>
      <c r="AV41" s="476"/>
      <c r="AW41" s="476"/>
      <c r="AX41" s="476"/>
      <c r="AY41" s="476"/>
      <c r="AZ41" s="476"/>
      <c r="BA41" s="476"/>
      <c r="BB41" s="476"/>
      <c r="BC41" s="476"/>
      <c r="BD41" s="476"/>
      <c r="BE41" s="476"/>
      <c r="BF41" s="476"/>
      <c r="BG41" s="476"/>
      <c r="BH41" s="476"/>
      <c r="BI41" s="476"/>
      <c r="BJ41" s="476"/>
      <c r="BK41" s="476"/>
      <c r="BL41" s="476"/>
      <c r="BM41" s="476"/>
      <c r="BN41" s="476"/>
      <c r="BO41" s="476"/>
      <c r="BP41" s="476"/>
      <c r="BQ41" s="476"/>
      <c r="BR41" s="476"/>
      <c r="BS41" s="476"/>
      <c r="BT41" s="476"/>
      <c r="BU41" s="476"/>
      <c r="BV41" s="476"/>
      <c r="BW41" s="476"/>
      <c r="BX41" s="476"/>
      <c r="BY41" s="476"/>
      <c r="BZ41" s="476"/>
      <c r="CA41" s="476"/>
      <c r="CB41" s="476"/>
      <c r="CC41" s="476"/>
      <c r="CD41" s="476"/>
      <c r="CE41" s="476"/>
      <c r="CF41" s="476"/>
      <c r="CG41" s="476"/>
      <c r="CH41" s="476"/>
      <c r="CI41" s="476"/>
      <c r="CJ41" s="476"/>
      <c r="CK41" s="476"/>
      <c r="CL41" s="476"/>
      <c r="CM41" s="476"/>
      <c r="CN41" s="476"/>
    </row>
    <row r="42" spans="1:92" s="119" customFormat="1" ht="23.25" customHeight="1">
      <c r="A42" s="476" t="s">
        <v>68</v>
      </c>
      <c r="B42" s="476"/>
      <c r="C42" s="476"/>
      <c r="D42" s="476"/>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476"/>
      <c r="AL42" s="476"/>
      <c r="AM42" s="476"/>
      <c r="AN42" s="476"/>
      <c r="AO42" s="476"/>
      <c r="AP42" s="476"/>
      <c r="AQ42" s="476"/>
      <c r="AR42" s="476"/>
      <c r="AS42" s="476"/>
      <c r="AT42" s="476"/>
      <c r="AU42" s="476"/>
      <c r="AV42" s="476"/>
      <c r="AW42" s="476"/>
      <c r="AX42" s="476"/>
      <c r="AY42" s="476"/>
      <c r="AZ42" s="476"/>
      <c r="BA42" s="476"/>
      <c r="BB42" s="476"/>
      <c r="BC42" s="476"/>
      <c r="BD42" s="476"/>
      <c r="BE42" s="476"/>
      <c r="BF42" s="476"/>
      <c r="BG42" s="476"/>
      <c r="BH42" s="476"/>
      <c r="BI42" s="476"/>
      <c r="BJ42" s="476"/>
      <c r="BK42" s="476"/>
      <c r="BL42" s="476"/>
      <c r="BM42" s="476"/>
      <c r="BN42" s="476"/>
      <c r="BO42" s="476"/>
      <c r="BP42" s="476"/>
      <c r="BQ42" s="476"/>
      <c r="BR42" s="476"/>
      <c r="BS42" s="476"/>
      <c r="BT42" s="476"/>
      <c r="BU42" s="476"/>
      <c r="BV42" s="476"/>
      <c r="BW42" s="476"/>
      <c r="BX42" s="476"/>
      <c r="BY42" s="476"/>
      <c r="BZ42" s="476"/>
      <c r="CA42" s="476"/>
      <c r="CB42" s="476"/>
      <c r="CC42" s="476"/>
      <c r="CD42" s="476"/>
      <c r="CE42" s="476"/>
      <c r="CF42" s="476"/>
      <c r="CG42" s="476"/>
      <c r="CH42" s="476"/>
      <c r="CI42" s="476"/>
      <c r="CJ42" s="476"/>
      <c r="CK42" s="476"/>
      <c r="CL42" s="476"/>
      <c r="CM42" s="476"/>
      <c r="CN42" s="476"/>
    </row>
    <row r="43" spans="1:92" s="119" customFormat="1" ht="20.25" customHeight="1">
      <c r="A43" s="476"/>
      <c r="B43" s="476"/>
      <c r="C43" s="476"/>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476"/>
      <c r="AJ43" s="476"/>
      <c r="AK43" s="476"/>
      <c r="AL43" s="476"/>
      <c r="AM43" s="476"/>
      <c r="AN43" s="476"/>
      <c r="AO43" s="476"/>
      <c r="AP43" s="476"/>
      <c r="AQ43" s="476"/>
      <c r="AR43" s="476"/>
      <c r="AS43" s="476"/>
      <c r="AT43" s="476"/>
      <c r="AU43" s="476"/>
      <c r="AV43" s="476"/>
      <c r="AW43" s="476"/>
      <c r="AX43" s="476"/>
      <c r="AY43" s="476"/>
      <c r="AZ43" s="476"/>
      <c r="BA43" s="476"/>
      <c r="BB43" s="476"/>
      <c r="BC43" s="476"/>
      <c r="BD43" s="476"/>
      <c r="BE43" s="476"/>
      <c r="BF43" s="476"/>
      <c r="BG43" s="476"/>
      <c r="BH43" s="476"/>
      <c r="BI43" s="476"/>
      <c r="BJ43" s="476"/>
      <c r="BK43" s="476"/>
      <c r="BL43" s="476"/>
      <c r="BM43" s="476"/>
      <c r="BN43" s="476"/>
      <c r="BO43" s="476"/>
      <c r="BP43" s="476"/>
      <c r="BQ43" s="476"/>
      <c r="BR43" s="476"/>
      <c r="BS43" s="476"/>
      <c r="BT43" s="476"/>
      <c r="BU43" s="476"/>
      <c r="BV43" s="476"/>
      <c r="BW43" s="476"/>
      <c r="BX43" s="476"/>
      <c r="BY43" s="476"/>
      <c r="BZ43" s="476"/>
      <c r="CA43" s="476"/>
      <c r="CB43" s="476"/>
      <c r="CC43" s="476"/>
      <c r="CD43" s="476"/>
      <c r="CE43" s="476"/>
      <c r="CF43" s="476"/>
      <c r="CG43" s="476"/>
      <c r="CH43" s="476"/>
      <c r="CI43" s="476"/>
      <c r="CJ43" s="476"/>
      <c r="CK43" s="476"/>
      <c r="CL43" s="476"/>
      <c r="CM43" s="476"/>
      <c r="CN43" s="476"/>
    </row>
    <row r="44" spans="1:92" s="119" customFormat="1" ht="40.5" customHeight="1">
      <c r="A44" s="476"/>
      <c r="B44" s="476"/>
      <c r="C44" s="476"/>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76"/>
      <c r="AI44" s="476"/>
      <c r="AJ44" s="476"/>
      <c r="AK44" s="476"/>
      <c r="AL44" s="476"/>
      <c r="AM44" s="476"/>
      <c r="AN44" s="476"/>
      <c r="AO44" s="476"/>
      <c r="AP44" s="476"/>
      <c r="AQ44" s="476"/>
      <c r="AR44" s="476"/>
      <c r="AS44" s="476"/>
      <c r="AT44" s="476"/>
      <c r="AU44" s="476"/>
      <c r="AV44" s="476"/>
      <c r="AW44" s="476"/>
      <c r="AX44" s="476"/>
      <c r="AY44" s="476"/>
      <c r="AZ44" s="476"/>
      <c r="BA44" s="476"/>
      <c r="BB44" s="476"/>
      <c r="BC44" s="476"/>
      <c r="BD44" s="476"/>
      <c r="BE44" s="476"/>
      <c r="BF44" s="476"/>
      <c r="BG44" s="476"/>
      <c r="BH44" s="476"/>
      <c r="BI44" s="476"/>
      <c r="BJ44" s="476"/>
      <c r="BK44" s="476"/>
      <c r="BL44" s="476"/>
      <c r="BM44" s="476"/>
      <c r="BN44" s="476"/>
      <c r="BO44" s="476"/>
      <c r="BP44" s="476"/>
      <c r="BQ44" s="476"/>
      <c r="BR44" s="476"/>
      <c r="BS44" s="476"/>
      <c r="BT44" s="476"/>
      <c r="BU44" s="476"/>
      <c r="BV44" s="476"/>
      <c r="BW44" s="476"/>
      <c r="BX44" s="476"/>
      <c r="BY44" s="476"/>
      <c r="BZ44" s="476"/>
      <c r="CA44" s="476"/>
      <c r="CB44" s="476"/>
      <c r="CC44" s="476"/>
      <c r="CD44" s="476"/>
      <c r="CE44" s="476"/>
      <c r="CF44" s="476"/>
      <c r="CG44" s="476"/>
      <c r="CH44" s="476"/>
      <c r="CI44" s="476"/>
      <c r="CJ44" s="476"/>
      <c r="CK44" s="476"/>
      <c r="CL44" s="476"/>
      <c r="CM44" s="476"/>
      <c r="CN44" s="476"/>
    </row>
    <row r="45" spans="1:92" s="119" customFormat="1" ht="27.75" customHeight="1">
      <c r="A45" s="123"/>
      <c r="B45" s="123"/>
      <c r="C45" s="123"/>
      <c r="D45" s="123"/>
      <c r="E45" s="123"/>
      <c r="F45" s="123"/>
      <c r="G45" s="123"/>
      <c r="H45" s="123"/>
      <c r="I45" s="123"/>
      <c r="J45" s="123"/>
      <c r="K45" s="123"/>
      <c r="L45" s="123"/>
      <c r="M45" s="123"/>
      <c r="N45" s="123"/>
      <c r="O45" s="123"/>
      <c r="P45" s="182"/>
      <c r="Q45" s="182"/>
      <c r="R45" s="182"/>
      <c r="S45" s="182"/>
      <c r="T45" s="182"/>
      <c r="U45" s="182"/>
      <c r="V45" s="182"/>
      <c r="W45" s="182"/>
      <c r="X45" s="182"/>
      <c r="Y45" s="182"/>
      <c r="Z45" s="182"/>
      <c r="AA45" s="182"/>
      <c r="AB45" s="182"/>
      <c r="AC45" s="123"/>
      <c r="AD45" s="123"/>
      <c r="AE45" s="123"/>
      <c r="AF45" s="123"/>
      <c r="AG45" s="123"/>
      <c r="AH45" s="123"/>
      <c r="AI45" s="123"/>
      <c r="AJ45" s="123"/>
      <c r="AK45" s="123"/>
      <c r="AL45" s="123"/>
      <c r="AM45" s="123"/>
      <c r="AN45" s="123"/>
      <c r="AO45" s="123"/>
      <c r="AP45" s="123"/>
      <c r="AQ45" s="123"/>
      <c r="AR45" s="182"/>
      <c r="AS45" s="123"/>
      <c r="AT45" s="123"/>
      <c r="AU45" s="123"/>
      <c r="AV45" s="123"/>
      <c r="AW45" s="123"/>
      <c r="AX45" s="123"/>
      <c r="AY45" s="123"/>
      <c r="AZ45" s="123"/>
      <c r="BA45" s="123"/>
      <c r="BB45" s="123"/>
      <c r="BC45" s="123"/>
      <c r="BD45" s="189"/>
      <c r="BE45" s="189"/>
      <c r="BF45" s="189"/>
      <c r="BG45" s="189"/>
      <c r="BH45" s="189"/>
      <c r="BI45" s="189"/>
      <c r="BJ45" s="189"/>
      <c r="BK45" s="189"/>
      <c r="BL45" s="189"/>
      <c r="BM45" s="189"/>
      <c r="BN45" s="189"/>
      <c r="BO45" s="189"/>
      <c r="BP45" s="189"/>
      <c r="BQ45" s="189"/>
      <c r="BR45" s="189"/>
      <c r="BS45" s="189"/>
      <c r="BT45" s="189"/>
      <c r="BU45" s="189"/>
      <c r="BV45" s="189"/>
      <c r="BW45" s="189"/>
      <c r="BX45" s="189"/>
      <c r="BY45" s="189"/>
      <c r="BZ45" s="189"/>
      <c r="CA45" s="189"/>
      <c r="CB45" s="189"/>
      <c r="CC45" s="189"/>
      <c r="CD45" s="189"/>
      <c r="CE45" s="189"/>
      <c r="CF45" s="189"/>
      <c r="CG45" s="189"/>
      <c r="CH45" s="189"/>
      <c r="CI45" s="189"/>
      <c r="CJ45" s="189"/>
      <c r="CK45" s="189"/>
      <c r="CL45" s="189"/>
      <c r="CM45" s="189"/>
      <c r="CN45" s="189"/>
    </row>
    <row r="46" spans="1:92" s="119" customFormat="1" ht="27.75" customHeight="1">
      <c r="A46" s="183"/>
      <c r="B46" s="183"/>
      <c r="C46" s="183"/>
      <c r="D46" s="183"/>
      <c r="E46" s="183"/>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2"/>
      <c r="AX46" s="122"/>
      <c r="AY46" s="122"/>
      <c r="AZ46" s="122"/>
      <c r="BA46" s="122"/>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4"/>
      <c r="CE46" s="124"/>
      <c r="CF46" s="124"/>
      <c r="CG46" s="124"/>
      <c r="CH46" s="124"/>
      <c r="CI46" s="124"/>
      <c r="CJ46" s="124"/>
      <c r="CK46" s="124"/>
      <c r="CL46" s="124"/>
      <c r="CM46" s="124"/>
      <c r="CN46" s="124"/>
    </row>
    <row r="47" spans="1:92" s="119" customFormat="1" ht="27.75" customHeight="1">
      <c r="A47" s="183"/>
      <c r="B47" s="183"/>
      <c r="C47" s="183"/>
      <c r="D47" s="183"/>
      <c r="E47" s="183"/>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2"/>
      <c r="AX47" s="122"/>
      <c r="AY47" s="122"/>
      <c r="AZ47" s="122"/>
      <c r="BA47" s="122"/>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4"/>
      <c r="CE47" s="124"/>
      <c r="CF47" s="124"/>
      <c r="CG47" s="124"/>
      <c r="CH47" s="124"/>
      <c r="CI47" s="124"/>
      <c r="CJ47" s="124"/>
      <c r="CK47" s="124"/>
      <c r="CL47" s="124"/>
      <c r="CM47" s="124"/>
      <c r="CN47" s="124"/>
    </row>
    <row r="48" spans="1:92" s="119" customFormat="1" ht="27.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23"/>
      <c r="BQ48" s="123"/>
      <c r="BR48" s="123"/>
      <c r="BS48" s="123"/>
      <c r="BT48" s="123"/>
      <c r="BU48" s="123"/>
      <c r="BV48" s="123"/>
      <c r="BW48" s="123"/>
      <c r="BX48" s="123"/>
      <c r="BY48" s="123"/>
      <c r="BZ48" s="123"/>
      <c r="CA48" s="123"/>
      <c r="CB48" s="123"/>
      <c r="CC48" s="123"/>
      <c r="CD48" s="123"/>
      <c r="CE48" s="123"/>
      <c r="CF48" s="123"/>
      <c r="CG48" s="123"/>
      <c r="CH48" s="123"/>
      <c r="CI48" s="123"/>
      <c r="CJ48" s="123"/>
      <c r="CK48" s="123"/>
      <c r="CL48" s="123"/>
      <c r="CM48" s="123"/>
      <c r="CN48" s="123"/>
    </row>
    <row r="49" spans="1:92" s="119" customFormat="1" ht="27.75" customHeight="1">
      <c r="A49" s="120"/>
      <c r="B49" s="120"/>
      <c r="C49" s="120"/>
      <c r="D49" s="120"/>
      <c r="E49" s="120"/>
      <c r="F49" s="120"/>
      <c r="G49" s="120"/>
      <c r="H49" s="120"/>
      <c r="I49" s="120"/>
      <c r="J49" s="120"/>
      <c r="K49" s="120"/>
      <c r="L49" s="120"/>
      <c r="M49" s="120"/>
      <c r="N49" s="120"/>
      <c r="O49" s="125"/>
      <c r="P49" s="125"/>
      <c r="Q49" s="125"/>
      <c r="R49" s="125"/>
      <c r="S49" s="125"/>
      <c r="T49" s="126"/>
      <c r="U49" s="126"/>
      <c r="V49" s="126"/>
      <c r="W49" s="126"/>
      <c r="X49" s="126"/>
      <c r="Y49" s="125"/>
      <c r="Z49" s="125"/>
      <c r="AA49" s="125"/>
      <c r="AB49" s="125"/>
      <c r="AC49" s="126"/>
      <c r="AD49" s="126"/>
      <c r="AE49" s="126"/>
      <c r="AF49" s="126"/>
      <c r="AG49" s="126"/>
      <c r="AH49" s="125"/>
      <c r="AI49" s="125"/>
      <c r="AJ49" s="125"/>
      <c r="AK49" s="125"/>
      <c r="AL49" s="126"/>
      <c r="AM49" s="126"/>
      <c r="AN49" s="126"/>
      <c r="AO49" s="126"/>
      <c r="AP49" s="126"/>
      <c r="AQ49" s="125"/>
      <c r="AR49" s="125"/>
      <c r="AS49" s="125"/>
      <c r="AT49" s="125"/>
      <c r="AV49" s="120"/>
      <c r="AW49" s="120"/>
      <c r="AX49" s="120"/>
      <c r="AY49" s="120"/>
      <c r="AZ49" s="120"/>
      <c r="BA49" s="120"/>
      <c r="BB49" s="120"/>
      <c r="BC49" s="120"/>
      <c r="BD49" s="120"/>
      <c r="BE49" s="120"/>
      <c r="BF49" s="120"/>
      <c r="BG49" s="120"/>
      <c r="BH49" s="123"/>
      <c r="BM49" s="123"/>
      <c r="BN49" s="123"/>
      <c r="BO49" s="123"/>
      <c r="BP49" s="123"/>
      <c r="BQ49" s="123"/>
      <c r="BV49" s="123"/>
      <c r="BW49" s="123"/>
      <c r="BX49" s="123"/>
      <c r="BY49" s="123"/>
      <c r="BZ49" s="123"/>
      <c r="CE49" s="123"/>
      <c r="CF49" s="123"/>
      <c r="CG49" s="123"/>
      <c r="CH49" s="123"/>
      <c r="CI49" s="123"/>
      <c r="CN49" s="123"/>
    </row>
    <row r="50" spans="1:34" s="119" customFormat="1" ht="27.75" customHeight="1">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row>
    <row r="51" spans="1:92" s="119" customFormat="1" ht="27.75" customHeight="1">
      <c r="A51" s="184"/>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5"/>
      <c r="AT51" s="185"/>
      <c r="AU51" s="185"/>
      <c r="AV51" s="185"/>
      <c r="AW51" s="185"/>
      <c r="AX51" s="185"/>
      <c r="AY51" s="185"/>
      <c r="AZ51" s="185"/>
      <c r="BA51" s="185"/>
      <c r="BB51" s="185"/>
      <c r="BC51" s="185"/>
      <c r="BD51" s="184"/>
      <c r="BE51" s="184"/>
      <c r="BF51" s="184"/>
      <c r="BG51" s="184"/>
      <c r="BH51" s="184"/>
      <c r="BI51" s="184"/>
      <c r="BJ51" s="184"/>
      <c r="BK51" s="184"/>
      <c r="BL51" s="184"/>
      <c r="BM51" s="184"/>
      <c r="BN51" s="184"/>
      <c r="BO51" s="184"/>
      <c r="BP51" s="184"/>
      <c r="BQ51" s="184"/>
      <c r="BR51" s="184"/>
      <c r="BS51" s="185"/>
      <c r="BT51" s="185"/>
      <c r="BU51" s="184"/>
      <c r="BV51" s="184"/>
      <c r="BW51" s="184"/>
      <c r="BX51" s="184"/>
      <c r="BY51" s="184"/>
      <c r="BZ51" s="184"/>
      <c r="CA51" s="184"/>
      <c r="CB51" s="184"/>
      <c r="CC51" s="184"/>
      <c r="CD51" s="184"/>
      <c r="CE51" s="184"/>
      <c r="CF51" s="184"/>
      <c r="CG51" s="184"/>
      <c r="CH51" s="184"/>
      <c r="CI51" s="184"/>
      <c r="CJ51" s="184"/>
      <c r="CK51" s="184"/>
      <c r="CL51" s="184"/>
      <c r="CM51" s="184"/>
      <c r="CN51" s="184"/>
    </row>
    <row r="52" spans="1:92" ht="18" customHeight="1">
      <c r="A52" s="477">
        <f>IF(OR($BD$15&lt;&gt;"",$AJ$81&lt;&gt;""),$BD$15&amp;"邸"&amp;RIGHT(TRIM($N$81&amp;$Y$81&amp;$AJ$81),4),"")</f>
      </c>
      <c r="B52" s="477"/>
      <c r="C52" s="477"/>
      <c r="D52" s="477"/>
      <c r="E52" s="477"/>
      <c r="F52" s="477"/>
      <c r="G52" s="477"/>
      <c r="H52" s="477"/>
      <c r="I52" s="477"/>
      <c r="J52" s="477"/>
      <c r="K52" s="477"/>
      <c r="L52" s="477"/>
      <c r="M52" s="477"/>
      <c r="N52" s="477"/>
      <c r="O52" s="477"/>
      <c r="P52" s="477"/>
      <c r="Q52" s="477"/>
      <c r="R52" s="477"/>
      <c r="S52" s="477"/>
      <c r="T52" s="477"/>
      <c r="U52" s="477"/>
      <c r="V52" s="477"/>
      <c r="W52" s="477"/>
      <c r="X52" s="477"/>
      <c r="Y52" s="477"/>
      <c r="Z52" s="477"/>
      <c r="AA52" s="477"/>
      <c r="AB52" s="477"/>
      <c r="AC52" s="477"/>
      <c r="AD52" s="477"/>
      <c r="AE52" s="477"/>
      <c r="AF52" s="477"/>
      <c r="AG52" s="477"/>
      <c r="AH52" s="477"/>
      <c r="AI52" s="477"/>
      <c r="AJ52" s="477"/>
      <c r="AK52" s="477"/>
      <c r="AL52" s="477"/>
      <c r="AM52" s="477"/>
      <c r="AN52" s="477"/>
      <c r="AO52" s="477"/>
      <c r="AP52" s="477"/>
      <c r="AQ52" s="477"/>
      <c r="AR52" s="477"/>
      <c r="AS52" s="477"/>
      <c r="AT52" s="477"/>
      <c r="AU52" s="477"/>
      <c r="AV52" s="477"/>
      <c r="AW52" s="477"/>
      <c r="AX52" s="477"/>
      <c r="AY52" s="477"/>
      <c r="AZ52" s="477"/>
      <c r="BA52" s="477"/>
      <c r="BB52" s="477"/>
      <c r="BC52" s="477"/>
      <c r="BD52" s="477"/>
      <c r="BE52" s="477"/>
      <c r="BF52" s="477"/>
      <c r="BG52" s="477"/>
      <c r="BH52" s="477"/>
      <c r="BI52" s="477"/>
      <c r="BJ52" s="477"/>
      <c r="BK52" s="477"/>
      <c r="BL52" s="477"/>
      <c r="BM52" s="477"/>
      <c r="BN52" s="477"/>
      <c r="BO52" s="477"/>
      <c r="BP52" s="477"/>
      <c r="BQ52" s="477"/>
      <c r="BR52" s="477"/>
      <c r="BS52" s="477"/>
      <c r="BT52" s="477"/>
      <c r="BU52" s="477"/>
      <c r="BV52" s="477"/>
      <c r="BW52" s="477"/>
      <c r="BX52" s="477"/>
      <c r="BY52" s="477"/>
      <c r="BZ52" s="477"/>
      <c r="CA52" s="477"/>
      <c r="CB52" s="477"/>
      <c r="CC52" s="477"/>
      <c r="CD52" s="477"/>
      <c r="CE52" s="477"/>
      <c r="CF52" s="477"/>
      <c r="CG52" s="477"/>
      <c r="CH52" s="477"/>
      <c r="CI52" s="477"/>
      <c r="CJ52" s="477"/>
      <c r="CK52" s="477"/>
      <c r="CL52" s="477"/>
      <c r="CM52" s="477"/>
      <c r="CN52" s="477"/>
    </row>
    <row r="53" spans="1:92" ht="18" customHeight="1">
      <c r="A53" s="83" t="s">
        <v>272</v>
      </c>
      <c r="B53" s="83"/>
      <c r="C53" s="104"/>
      <c r="D53" s="104"/>
      <c r="E53" s="109"/>
      <c r="F53" s="109"/>
      <c r="G53" s="127"/>
      <c r="H53" s="127"/>
      <c r="I53" s="104"/>
      <c r="J53" s="128"/>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BN53" s="129"/>
      <c r="BP53" s="246"/>
      <c r="BQ53" s="246"/>
      <c r="BR53" s="246"/>
      <c r="BS53" s="246"/>
      <c r="BT53" s="246"/>
      <c r="BU53" s="246"/>
      <c r="BV53" s="246"/>
      <c r="BW53" s="246"/>
      <c r="BX53" s="246"/>
      <c r="BY53" s="246"/>
      <c r="BZ53" s="246"/>
      <c r="CB53" s="246"/>
      <c r="CC53" s="246"/>
      <c r="CD53" s="246"/>
      <c r="CE53" s="246"/>
      <c r="CF53" s="246"/>
      <c r="CG53" s="246"/>
      <c r="CH53" s="246"/>
      <c r="CI53" s="246"/>
      <c r="CJ53" s="246"/>
      <c r="CK53" s="246"/>
      <c r="CL53" s="246"/>
      <c r="CM53" s="246"/>
      <c r="CN53" s="246"/>
    </row>
    <row r="54" spans="3:91" ht="18" customHeight="1">
      <c r="C54" s="104"/>
      <c r="D54" s="104"/>
      <c r="E54" s="109"/>
      <c r="F54" s="109"/>
      <c r="G54" s="127"/>
      <c r="H54" s="127"/>
      <c r="I54" s="104"/>
      <c r="J54" s="128"/>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BN54" s="130"/>
      <c r="BO54" s="130"/>
      <c r="BP54" s="130"/>
      <c r="BQ54" s="130"/>
      <c r="BR54" s="130"/>
      <c r="BS54" s="130"/>
      <c r="BT54" s="130"/>
      <c r="BU54" s="130"/>
      <c r="BV54" s="130"/>
      <c r="BW54" s="130"/>
      <c r="BX54" s="130"/>
      <c r="BY54" s="130"/>
      <c r="BZ54" s="130"/>
      <c r="CA54" s="130"/>
      <c r="CB54" s="130"/>
      <c r="CC54" s="130"/>
      <c r="CD54" s="130"/>
      <c r="CE54" s="130"/>
      <c r="CF54" s="130"/>
      <c r="CG54" s="130"/>
      <c r="CH54" s="130"/>
      <c r="CI54" s="130"/>
      <c r="CJ54" s="130"/>
      <c r="CK54" s="130"/>
      <c r="CL54" s="130"/>
      <c r="CM54" s="191"/>
    </row>
    <row r="55" spans="1:92" ht="18" customHeight="1">
      <c r="A55" s="468" t="s">
        <v>69</v>
      </c>
      <c r="B55" s="468"/>
      <c r="C55" s="468"/>
      <c r="D55" s="468"/>
      <c r="E55" s="468"/>
      <c r="F55" s="468"/>
      <c r="G55" s="468"/>
      <c r="H55" s="468"/>
      <c r="I55" s="468"/>
      <c r="J55" s="468"/>
      <c r="K55" s="468"/>
      <c r="L55" s="468"/>
      <c r="M55" s="468"/>
      <c r="N55" s="468"/>
      <c r="O55" s="468"/>
      <c r="P55" s="468"/>
      <c r="Q55" s="468"/>
      <c r="R55" s="468"/>
      <c r="S55" s="468"/>
      <c r="T55" s="468"/>
      <c r="U55" s="468"/>
      <c r="V55" s="468"/>
      <c r="W55" s="468"/>
      <c r="X55" s="468"/>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c r="CC55" s="95"/>
      <c r="CD55" s="95"/>
      <c r="CE55" s="95"/>
      <c r="CF55" s="95"/>
      <c r="CG55" s="95"/>
      <c r="CH55" s="95"/>
      <c r="CI55" s="95"/>
      <c r="CJ55" s="95"/>
      <c r="CK55" s="95"/>
      <c r="CL55" s="95"/>
      <c r="CM55" s="95"/>
      <c r="CN55" s="95"/>
    </row>
    <row r="56" spans="1:92" ht="33" customHeight="1">
      <c r="A56" s="330" t="s">
        <v>72</v>
      </c>
      <c r="B56" s="306"/>
      <c r="C56" s="306"/>
      <c r="D56" s="306"/>
      <c r="E56" s="306"/>
      <c r="F56" s="306"/>
      <c r="G56" s="306"/>
      <c r="H56" s="306"/>
      <c r="I56" s="306"/>
      <c r="J56" s="306"/>
      <c r="K56" s="307"/>
      <c r="L56" s="464" t="s">
        <v>4</v>
      </c>
      <c r="M56" s="328"/>
      <c r="N56" s="328"/>
      <c r="O56" s="324" t="s">
        <v>73</v>
      </c>
      <c r="P56" s="465"/>
      <c r="Q56" s="465"/>
      <c r="R56" s="465"/>
      <c r="S56" s="465"/>
      <c r="T56" s="465"/>
      <c r="U56" s="465"/>
      <c r="V56" s="465"/>
      <c r="W56" s="465"/>
      <c r="X56" s="465"/>
      <c r="Y56" s="465"/>
      <c r="Z56" s="465"/>
      <c r="AA56" s="465"/>
      <c r="AB56" s="466"/>
      <c r="AC56" s="462" t="s">
        <v>249</v>
      </c>
      <c r="AD56" s="450"/>
      <c r="AE56" s="450"/>
      <c r="AF56" s="310" t="s">
        <v>166</v>
      </c>
      <c r="AG56" s="310"/>
      <c r="AH56" s="310"/>
      <c r="AI56" s="310"/>
      <c r="AJ56" s="310"/>
      <c r="AK56" s="310"/>
      <c r="AL56" s="310"/>
      <c r="AM56" s="310"/>
      <c r="AN56" s="310"/>
      <c r="AO56" s="310"/>
      <c r="AP56" s="310"/>
      <c r="AQ56" s="310"/>
      <c r="AR56" s="310"/>
      <c r="AS56" s="314"/>
      <c r="AT56" s="327" t="s">
        <v>4</v>
      </c>
      <c r="AU56" s="328"/>
      <c r="AV56" s="328"/>
      <c r="AW56" s="324" t="s">
        <v>167</v>
      </c>
      <c r="AX56" s="324"/>
      <c r="AY56" s="324"/>
      <c r="AZ56" s="324"/>
      <c r="BA56" s="324"/>
      <c r="BB56" s="324"/>
      <c r="BC56" s="324"/>
      <c r="BD56" s="324"/>
      <c r="BE56" s="324"/>
      <c r="BF56" s="324"/>
      <c r="BG56" s="324"/>
      <c r="BH56" s="324"/>
      <c r="BI56" s="324"/>
      <c r="BJ56" s="324"/>
      <c r="BK56" s="324"/>
      <c r="BL56" s="324"/>
      <c r="BM56" s="324"/>
      <c r="BN56" s="324"/>
      <c r="BO56" s="324"/>
      <c r="BP56" s="324"/>
      <c r="BQ56" s="324"/>
      <c r="BR56" s="324"/>
      <c r="BS56" s="324"/>
      <c r="BT56" s="324"/>
      <c r="BU56" s="324"/>
      <c r="BV56" s="324"/>
      <c r="BW56" s="324"/>
      <c r="BX56" s="324"/>
      <c r="BY56" s="324"/>
      <c r="BZ56" s="324"/>
      <c r="CA56" s="324"/>
      <c r="CB56" s="324"/>
      <c r="CC56" s="324"/>
      <c r="CD56" s="324"/>
      <c r="CE56" s="324"/>
      <c r="CF56" s="324"/>
      <c r="CG56" s="324"/>
      <c r="CH56" s="324"/>
      <c r="CI56" s="324"/>
      <c r="CJ56" s="324"/>
      <c r="CK56" s="324"/>
      <c r="CL56" s="324"/>
      <c r="CM56" s="324"/>
      <c r="CN56" s="329"/>
    </row>
    <row r="57" spans="1:92" ht="18" customHeight="1">
      <c r="A57" s="430" t="s">
        <v>70</v>
      </c>
      <c r="B57" s="469"/>
      <c r="C57" s="469"/>
      <c r="D57" s="469"/>
      <c r="E57" s="469"/>
      <c r="F57" s="469"/>
      <c r="G57" s="469"/>
      <c r="H57" s="469"/>
      <c r="I57" s="469"/>
      <c r="J57" s="469"/>
      <c r="K57" s="470"/>
      <c r="L57" s="331" t="s">
        <v>179</v>
      </c>
      <c r="M57" s="332"/>
      <c r="N57" s="332"/>
      <c r="O57" s="413"/>
      <c r="P57" s="413"/>
      <c r="Q57" s="413"/>
      <c r="R57" s="413"/>
      <c r="S57" s="413"/>
      <c r="T57" s="413"/>
      <c r="U57" s="413"/>
      <c r="V57" s="413"/>
      <c r="W57" s="413"/>
      <c r="X57" s="413"/>
      <c r="Y57" s="332" t="s">
        <v>180</v>
      </c>
      <c r="Z57" s="332"/>
      <c r="AA57" s="332"/>
      <c r="AB57" s="413"/>
      <c r="AC57" s="413"/>
      <c r="AD57" s="413"/>
      <c r="AE57" s="413"/>
      <c r="AF57" s="413"/>
      <c r="AG57" s="413"/>
      <c r="AH57" s="413"/>
      <c r="AI57" s="413"/>
      <c r="AJ57" s="413"/>
      <c r="AK57" s="413"/>
      <c r="AL57" s="132"/>
      <c r="AM57" s="132"/>
      <c r="AN57" s="132"/>
      <c r="AO57" s="132"/>
      <c r="AP57" s="132"/>
      <c r="AQ57" s="132"/>
      <c r="AR57" s="132"/>
      <c r="AS57" s="132"/>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3"/>
      <c r="CE57" s="133"/>
      <c r="CF57" s="133"/>
      <c r="CG57" s="134"/>
      <c r="CH57" s="134"/>
      <c r="CI57" s="134"/>
      <c r="CJ57" s="134"/>
      <c r="CK57" s="134"/>
      <c r="CL57" s="134"/>
      <c r="CM57" s="134"/>
      <c r="CN57" s="135"/>
    </row>
    <row r="58" spans="1:92" ht="33" customHeight="1">
      <c r="A58" s="471"/>
      <c r="B58" s="472"/>
      <c r="C58" s="472"/>
      <c r="D58" s="472"/>
      <c r="E58" s="472"/>
      <c r="F58" s="472"/>
      <c r="G58" s="472"/>
      <c r="H58" s="472"/>
      <c r="I58" s="472"/>
      <c r="J58" s="472"/>
      <c r="K58" s="473"/>
      <c r="L58" s="349"/>
      <c r="M58" s="333"/>
      <c r="N58" s="333"/>
      <c r="O58" s="333"/>
      <c r="P58" s="333"/>
      <c r="Q58" s="333"/>
      <c r="R58" s="333"/>
      <c r="S58" s="333"/>
      <c r="T58" s="333"/>
      <c r="U58" s="333"/>
      <c r="V58" s="333"/>
      <c r="W58" s="333"/>
      <c r="X58" s="333"/>
      <c r="Y58" s="360" t="s">
        <v>135</v>
      </c>
      <c r="Z58" s="360"/>
      <c r="AA58" s="360"/>
      <c r="AB58" s="360"/>
      <c r="AC58" s="463"/>
      <c r="AD58" s="463"/>
      <c r="AE58" s="463"/>
      <c r="AF58" s="463"/>
      <c r="AG58" s="463"/>
      <c r="AH58" s="463"/>
      <c r="AI58" s="463"/>
      <c r="AJ58" s="463"/>
      <c r="AK58" s="463"/>
      <c r="AL58" s="463"/>
      <c r="AM58" s="463"/>
      <c r="AN58" s="463"/>
      <c r="AO58" s="463"/>
      <c r="AP58" s="463"/>
      <c r="AQ58" s="360" t="s">
        <v>136</v>
      </c>
      <c r="AR58" s="360"/>
      <c r="AS58" s="360"/>
      <c r="AT58" s="360"/>
      <c r="AU58" s="333"/>
      <c r="AV58" s="333"/>
      <c r="AW58" s="333"/>
      <c r="AX58" s="333"/>
      <c r="AY58" s="333"/>
      <c r="AZ58" s="333"/>
      <c r="BA58" s="333"/>
      <c r="BB58" s="333"/>
      <c r="BC58" s="333"/>
      <c r="BD58" s="333"/>
      <c r="BE58" s="333"/>
      <c r="BF58" s="333"/>
      <c r="BG58" s="333"/>
      <c r="BH58" s="333"/>
      <c r="BI58" s="333"/>
      <c r="BJ58" s="333"/>
      <c r="BK58" s="333"/>
      <c r="BL58" s="333"/>
      <c r="BM58" s="333"/>
      <c r="BN58" s="333"/>
      <c r="BO58" s="333"/>
      <c r="BP58" s="333"/>
      <c r="BQ58" s="333"/>
      <c r="BR58" s="333"/>
      <c r="BS58" s="333"/>
      <c r="BT58" s="333"/>
      <c r="BU58" s="333"/>
      <c r="BV58" s="333"/>
      <c r="BW58" s="333"/>
      <c r="BX58" s="333"/>
      <c r="BY58" s="333"/>
      <c r="BZ58" s="333"/>
      <c r="CA58" s="333"/>
      <c r="CB58" s="333"/>
      <c r="CC58" s="333"/>
      <c r="CD58" s="333"/>
      <c r="CE58" s="333"/>
      <c r="CF58" s="333"/>
      <c r="CG58" s="333"/>
      <c r="CH58" s="333"/>
      <c r="CI58" s="333"/>
      <c r="CJ58" s="333"/>
      <c r="CK58" s="333"/>
      <c r="CL58" s="333"/>
      <c r="CM58" s="333"/>
      <c r="CN58" s="334"/>
    </row>
    <row r="59" spans="1:92" ht="24.75" customHeight="1">
      <c r="A59" s="471"/>
      <c r="B59" s="472"/>
      <c r="C59" s="472"/>
      <c r="D59" s="472"/>
      <c r="E59" s="472"/>
      <c r="F59" s="472"/>
      <c r="G59" s="472"/>
      <c r="H59" s="472"/>
      <c r="I59" s="472"/>
      <c r="J59" s="472"/>
      <c r="K59" s="473"/>
      <c r="L59" s="339" t="s">
        <v>186</v>
      </c>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c r="AN59" s="340"/>
      <c r="AO59" s="340"/>
      <c r="AP59" s="340"/>
      <c r="AQ59" s="340"/>
      <c r="AR59" s="340"/>
      <c r="AS59" s="340"/>
      <c r="AT59" s="340"/>
      <c r="AU59" s="340"/>
      <c r="AV59" s="340"/>
      <c r="AW59" s="340"/>
      <c r="AX59" s="340"/>
      <c r="AY59" s="340"/>
      <c r="AZ59" s="340"/>
      <c r="BA59" s="340"/>
      <c r="BB59" s="340"/>
      <c r="BC59" s="340"/>
      <c r="BD59" s="340"/>
      <c r="BE59" s="340"/>
      <c r="BF59" s="340"/>
      <c r="BG59" s="340"/>
      <c r="BH59" s="341" t="s">
        <v>181</v>
      </c>
      <c r="BI59" s="342"/>
      <c r="BJ59" s="342"/>
      <c r="BK59" s="342"/>
      <c r="BL59" s="342"/>
      <c r="BM59" s="342"/>
      <c r="BN59" s="342"/>
      <c r="BO59" s="342"/>
      <c r="BP59" s="342"/>
      <c r="BQ59" s="342"/>
      <c r="BR59" s="342"/>
      <c r="BS59" s="342"/>
      <c r="BT59" s="342"/>
      <c r="BU59" s="342"/>
      <c r="BV59" s="345"/>
      <c r="BW59" s="346"/>
      <c r="BX59" s="346"/>
      <c r="BY59" s="346"/>
      <c r="BZ59" s="346"/>
      <c r="CA59" s="346"/>
      <c r="CB59" s="346"/>
      <c r="CC59" s="346"/>
      <c r="CD59" s="346"/>
      <c r="CE59" s="346"/>
      <c r="CF59" s="346"/>
      <c r="CG59" s="346"/>
      <c r="CH59" s="346"/>
      <c r="CI59" s="346"/>
      <c r="CJ59" s="335" t="s">
        <v>10</v>
      </c>
      <c r="CK59" s="336"/>
      <c r="CL59" s="336"/>
      <c r="CM59" s="336"/>
      <c r="CN59" s="336"/>
    </row>
    <row r="60" spans="1:92" ht="24.75" customHeight="1">
      <c r="A60" s="444"/>
      <c r="B60" s="445"/>
      <c r="C60" s="445"/>
      <c r="D60" s="445"/>
      <c r="E60" s="445"/>
      <c r="F60" s="445"/>
      <c r="G60" s="445"/>
      <c r="H60" s="445"/>
      <c r="I60" s="445"/>
      <c r="J60" s="445"/>
      <c r="K60" s="446"/>
      <c r="L60" s="322"/>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c r="AM60" s="323"/>
      <c r="AN60" s="323"/>
      <c r="AO60" s="323"/>
      <c r="AP60" s="323"/>
      <c r="AQ60" s="323"/>
      <c r="AR60" s="323"/>
      <c r="AS60" s="323"/>
      <c r="AT60" s="323"/>
      <c r="AU60" s="323"/>
      <c r="AV60" s="323"/>
      <c r="AW60" s="323"/>
      <c r="AX60" s="323"/>
      <c r="AY60" s="323"/>
      <c r="AZ60" s="323"/>
      <c r="BA60" s="323"/>
      <c r="BB60" s="323"/>
      <c r="BC60" s="323"/>
      <c r="BD60" s="323"/>
      <c r="BE60" s="323"/>
      <c r="BF60" s="323"/>
      <c r="BG60" s="323"/>
      <c r="BH60" s="343"/>
      <c r="BI60" s="344"/>
      <c r="BJ60" s="344"/>
      <c r="BK60" s="344"/>
      <c r="BL60" s="344"/>
      <c r="BM60" s="344"/>
      <c r="BN60" s="344"/>
      <c r="BO60" s="344"/>
      <c r="BP60" s="344"/>
      <c r="BQ60" s="344"/>
      <c r="BR60" s="344"/>
      <c r="BS60" s="344"/>
      <c r="BT60" s="344"/>
      <c r="BU60" s="344"/>
      <c r="BV60" s="347"/>
      <c r="BW60" s="348"/>
      <c r="BX60" s="348"/>
      <c r="BY60" s="348"/>
      <c r="BZ60" s="348"/>
      <c r="CA60" s="348"/>
      <c r="CB60" s="348"/>
      <c r="CC60" s="348"/>
      <c r="CD60" s="348"/>
      <c r="CE60" s="348"/>
      <c r="CF60" s="348"/>
      <c r="CG60" s="348"/>
      <c r="CH60" s="348"/>
      <c r="CI60" s="348"/>
      <c r="CJ60" s="337"/>
      <c r="CK60" s="338"/>
      <c r="CL60" s="338"/>
      <c r="CM60" s="338"/>
      <c r="CN60" s="338"/>
    </row>
    <row r="61" spans="1:92" ht="33" customHeight="1">
      <c r="A61" s="304" t="s">
        <v>184</v>
      </c>
      <c r="B61" s="305"/>
      <c r="C61" s="306"/>
      <c r="D61" s="306"/>
      <c r="E61" s="306"/>
      <c r="F61" s="306"/>
      <c r="G61" s="306"/>
      <c r="H61" s="306"/>
      <c r="I61" s="306"/>
      <c r="J61" s="306"/>
      <c r="K61" s="307"/>
      <c r="L61" s="315"/>
      <c r="M61" s="316"/>
      <c r="N61" s="316"/>
      <c r="O61" s="316"/>
      <c r="P61" s="316"/>
      <c r="Q61" s="316"/>
      <c r="R61" s="316"/>
      <c r="S61" s="316"/>
      <c r="T61" s="316"/>
      <c r="U61" s="316"/>
      <c r="V61" s="316"/>
      <c r="W61" s="316"/>
      <c r="X61" s="317" t="s">
        <v>182</v>
      </c>
      <c r="Y61" s="317"/>
      <c r="Z61" s="317"/>
      <c r="AA61" s="317"/>
      <c r="AB61" s="318"/>
      <c r="AC61" s="304" t="s">
        <v>187</v>
      </c>
      <c r="AD61" s="305"/>
      <c r="AE61" s="305"/>
      <c r="AF61" s="305"/>
      <c r="AG61" s="305"/>
      <c r="AH61" s="305"/>
      <c r="AI61" s="305"/>
      <c r="AJ61" s="305"/>
      <c r="AK61" s="305"/>
      <c r="AL61" s="305"/>
      <c r="AM61" s="305"/>
      <c r="AN61" s="305"/>
      <c r="AO61" s="305"/>
      <c r="AP61" s="305"/>
      <c r="AQ61" s="315"/>
      <c r="AR61" s="316"/>
      <c r="AS61" s="316"/>
      <c r="AT61" s="316"/>
      <c r="AU61" s="316"/>
      <c r="AV61" s="316"/>
      <c r="AW61" s="316"/>
      <c r="AX61" s="316"/>
      <c r="AY61" s="316"/>
      <c r="AZ61" s="316"/>
      <c r="BA61" s="316"/>
      <c r="BB61" s="316"/>
      <c r="BC61" s="316"/>
      <c r="BD61" s="319" t="s">
        <v>182</v>
      </c>
      <c r="BE61" s="319"/>
      <c r="BF61" s="319"/>
      <c r="BG61" s="320"/>
      <c r="BH61" s="304" t="s">
        <v>185</v>
      </c>
      <c r="BI61" s="305"/>
      <c r="BJ61" s="305"/>
      <c r="BK61" s="305"/>
      <c r="BL61" s="305"/>
      <c r="BM61" s="305"/>
      <c r="BN61" s="305"/>
      <c r="BO61" s="305"/>
      <c r="BP61" s="305"/>
      <c r="BQ61" s="305"/>
      <c r="BR61" s="305"/>
      <c r="BS61" s="305"/>
      <c r="BT61" s="305"/>
      <c r="BU61" s="305"/>
      <c r="BV61" s="315"/>
      <c r="BW61" s="316"/>
      <c r="BX61" s="316"/>
      <c r="BY61" s="316"/>
      <c r="BZ61" s="316"/>
      <c r="CA61" s="316"/>
      <c r="CB61" s="316"/>
      <c r="CC61" s="316"/>
      <c r="CD61" s="316"/>
      <c r="CE61" s="316"/>
      <c r="CF61" s="316"/>
      <c r="CG61" s="316"/>
      <c r="CH61" s="316"/>
      <c r="CI61" s="316"/>
      <c r="CJ61" s="317" t="s">
        <v>183</v>
      </c>
      <c r="CK61" s="317"/>
      <c r="CL61" s="317"/>
      <c r="CM61" s="317"/>
      <c r="CN61" s="321"/>
    </row>
    <row r="62" spans="1:92" ht="22.5" customHeight="1">
      <c r="A62" s="137"/>
      <c r="B62" s="137"/>
      <c r="C62" s="137"/>
      <c r="D62" s="138"/>
      <c r="E62" s="138"/>
      <c r="F62" s="139"/>
      <c r="G62" s="139"/>
      <c r="H62" s="139"/>
      <c r="I62" s="138"/>
      <c r="J62" s="138"/>
      <c r="K62" s="99"/>
      <c r="L62" s="99"/>
      <c r="M62" s="99"/>
      <c r="N62" s="99"/>
      <c r="O62" s="99"/>
      <c r="P62" s="99"/>
      <c r="Q62" s="99"/>
      <c r="R62" s="99"/>
      <c r="S62" s="99"/>
      <c r="T62" s="99"/>
      <c r="U62" s="99"/>
      <c r="V62" s="99"/>
      <c r="W62" s="99"/>
      <c r="X62" s="99"/>
      <c r="Y62" s="99"/>
      <c r="Z62" s="99"/>
      <c r="AA62" s="99"/>
      <c r="AB62" s="99"/>
      <c r="AC62" s="99"/>
      <c r="AP62" s="99"/>
      <c r="AQ62" s="99"/>
      <c r="AR62" s="99"/>
      <c r="BI62" s="140"/>
      <c r="BJ62" s="140"/>
      <c r="BK62" s="140"/>
      <c r="BL62" s="140"/>
      <c r="BM62" s="140"/>
      <c r="BN62" s="140"/>
      <c r="BP62" s="140"/>
      <c r="BQ62" s="219"/>
      <c r="BR62" s="219"/>
      <c r="BS62" s="219"/>
      <c r="BT62" s="219"/>
      <c r="BU62" s="219"/>
      <c r="BV62" s="219"/>
      <c r="BW62" s="219"/>
      <c r="BX62" s="219"/>
      <c r="BY62" s="219"/>
      <c r="BZ62" s="219"/>
      <c r="CA62" s="219"/>
      <c r="CB62" s="219"/>
      <c r="CC62" s="219"/>
      <c r="CD62" s="219"/>
      <c r="CE62" s="219"/>
      <c r="CF62" s="219"/>
      <c r="CG62" s="219"/>
      <c r="CH62" s="219"/>
      <c r="CI62" s="219"/>
      <c r="CJ62" s="219"/>
      <c r="CK62" s="219"/>
      <c r="CL62" s="219"/>
      <c r="CM62" s="219"/>
      <c r="CN62" s="219"/>
    </row>
    <row r="63" spans="1:92" ht="33" customHeight="1">
      <c r="A63" s="330" t="s">
        <v>168</v>
      </c>
      <c r="B63" s="306"/>
      <c r="C63" s="306"/>
      <c r="D63" s="306"/>
      <c r="E63" s="306"/>
      <c r="F63" s="306"/>
      <c r="G63" s="306"/>
      <c r="H63" s="306"/>
      <c r="I63" s="306"/>
      <c r="J63" s="306"/>
      <c r="K63" s="307"/>
      <c r="L63" s="308" t="s">
        <v>4</v>
      </c>
      <c r="M63" s="309"/>
      <c r="N63" s="309"/>
      <c r="O63" s="310" t="s">
        <v>23</v>
      </c>
      <c r="P63" s="311"/>
      <c r="Q63" s="311"/>
      <c r="R63" s="311"/>
      <c r="S63" s="311"/>
      <c r="T63" s="311"/>
      <c r="U63" s="311"/>
      <c r="V63" s="311"/>
      <c r="W63" s="311"/>
      <c r="X63" s="311"/>
      <c r="Y63" s="311"/>
      <c r="Z63" s="311"/>
      <c r="AA63" s="311"/>
      <c r="AB63" s="312"/>
      <c r="AC63" s="313" t="s">
        <v>4</v>
      </c>
      <c r="AD63" s="309"/>
      <c r="AE63" s="309"/>
      <c r="AF63" s="310" t="s">
        <v>171</v>
      </c>
      <c r="AG63" s="310"/>
      <c r="AH63" s="310"/>
      <c r="AI63" s="310"/>
      <c r="AJ63" s="310"/>
      <c r="AK63" s="310"/>
      <c r="AL63" s="310"/>
      <c r="AM63" s="310"/>
      <c r="AN63" s="310"/>
      <c r="AO63" s="310"/>
      <c r="AP63" s="310"/>
      <c r="AQ63" s="310"/>
      <c r="AR63" s="310"/>
      <c r="AS63" s="314"/>
      <c r="AT63" s="327" t="s">
        <v>4</v>
      </c>
      <c r="AU63" s="328"/>
      <c r="AV63" s="328"/>
      <c r="AW63" s="324" t="s">
        <v>169</v>
      </c>
      <c r="AX63" s="324"/>
      <c r="AY63" s="324"/>
      <c r="AZ63" s="324"/>
      <c r="BA63" s="324"/>
      <c r="BB63" s="324"/>
      <c r="BC63" s="324"/>
      <c r="BD63" s="324"/>
      <c r="BE63" s="324"/>
      <c r="BF63" s="324"/>
      <c r="BG63" s="324"/>
      <c r="BH63" s="324"/>
      <c r="BI63" s="324"/>
      <c r="BJ63" s="324"/>
      <c r="BK63" s="324"/>
      <c r="BL63" s="324"/>
      <c r="BM63" s="324"/>
      <c r="BN63" s="324"/>
      <c r="BO63" s="324"/>
      <c r="BP63" s="324"/>
      <c r="BQ63" s="324"/>
      <c r="BR63" s="327" t="s">
        <v>4</v>
      </c>
      <c r="BS63" s="328"/>
      <c r="BT63" s="328"/>
      <c r="BU63" s="324" t="s">
        <v>170</v>
      </c>
      <c r="BV63" s="324"/>
      <c r="BW63" s="324"/>
      <c r="BX63" s="324"/>
      <c r="BY63" s="324"/>
      <c r="BZ63" s="324"/>
      <c r="CA63" s="324"/>
      <c r="CB63" s="324"/>
      <c r="CC63" s="324"/>
      <c r="CD63" s="324"/>
      <c r="CE63" s="324"/>
      <c r="CF63" s="324"/>
      <c r="CG63" s="324"/>
      <c r="CH63" s="324"/>
      <c r="CI63" s="324"/>
      <c r="CJ63" s="324"/>
      <c r="CK63" s="324"/>
      <c r="CL63" s="324"/>
      <c r="CM63" s="324"/>
      <c r="CN63" s="329"/>
    </row>
    <row r="64" spans="1:92" ht="33" customHeight="1">
      <c r="A64" s="330" t="s">
        <v>74</v>
      </c>
      <c r="B64" s="306"/>
      <c r="C64" s="306"/>
      <c r="D64" s="306"/>
      <c r="E64" s="306"/>
      <c r="F64" s="306"/>
      <c r="G64" s="306"/>
      <c r="H64" s="306"/>
      <c r="I64" s="306"/>
      <c r="J64" s="306"/>
      <c r="K64" s="307"/>
      <c r="L64" s="308" t="s">
        <v>4</v>
      </c>
      <c r="M64" s="309"/>
      <c r="N64" s="309"/>
      <c r="O64" s="310" t="s">
        <v>172</v>
      </c>
      <c r="P64" s="311"/>
      <c r="Q64" s="311"/>
      <c r="R64" s="311"/>
      <c r="S64" s="311"/>
      <c r="T64" s="311"/>
      <c r="U64" s="311"/>
      <c r="V64" s="311"/>
      <c r="W64" s="311"/>
      <c r="X64" s="311"/>
      <c r="Y64" s="311"/>
      <c r="Z64" s="311"/>
      <c r="AA64" s="311"/>
      <c r="AB64" s="312"/>
      <c r="AC64" s="327" t="s">
        <v>4</v>
      </c>
      <c r="AD64" s="328"/>
      <c r="AE64" s="328"/>
      <c r="AF64" s="324" t="s">
        <v>173</v>
      </c>
      <c r="AG64" s="324"/>
      <c r="AH64" s="324"/>
      <c r="AI64" s="324"/>
      <c r="AJ64" s="324"/>
      <c r="AK64" s="324"/>
      <c r="AL64" s="324"/>
      <c r="AM64" s="324"/>
      <c r="AN64" s="324"/>
      <c r="AO64" s="324"/>
      <c r="AP64" s="324"/>
      <c r="AQ64" s="324"/>
      <c r="AR64" s="324"/>
      <c r="AS64" s="325"/>
      <c r="AT64" s="327" t="s">
        <v>4</v>
      </c>
      <c r="AU64" s="328"/>
      <c r="AV64" s="328"/>
      <c r="AW64" s="324" t="s">
        <v>174</v>
      </c>
      <c r="AX64" s="324"/>
      <c r="AY64" s="324"/>
      <c r="AZ64" s="324"/>
      <c r="BA64" s="324"/>
      <c r="BB64" s="324"/>
      <c r="BC64" s="324"/>
      <c r="BD64" s="324"/>
      <c r="BE64" s="324"/>
      <c r="BF64" s="324"/>
      <c r="BG64" s="324"/>
      <c r="BH64" s="324"/>
      <c r="BI64" s="324"/>
      <c r="BJ64" s="324"/>
      <c r="BK64" s="313" t="s">
        <v>4</v>
      </c>
      <c r="BL64" s="309"/>
      <c r="BM64" s="309"/>
      <c r="BN64" s="310" t="s">
        <v>188</v>
      </c>
      <c r="BO64" s="310"/>
      <c r="BP64" s="310"/>
      <c r="BQ64" s="310"/>
      <c r="BR64" s="310"/>
      <c r="BS64" s="310"/>
      <c r="BT64" s="310"/>
      <c r="BU64" s="310"/>
      <c r="BV64" s="310"/>
      <c r="BW64" s="310"/>
      <c r="BX64" s="310"/>
      <c r="BY64" s="310"/>
      <c r="BZ64" s="310"/>
      <c r="CA64" s="310"/>
      <c r="CB64" s="310"/>
      <c r="CC64" s="310"/>
      <c r="CD64" s="310"/>
      <c r="CE64" s="310"/>
      <c r="CF64" s="310"/>
      <c r="CG64" s="310"/>
      <c r="CH64" s="310"/>
      <c r="CI64" s="310"/>
      <c r="CJ64" s="310"/>
      <c r="CK64" s="310"/>
      <c r="CL64" s="310"/>
      <c r="CM64" s="310"/>
      <c r="CN64" s="326"/>
    </row>
    <row r="65" spans="1:92" ht="33" customHeight="1" hidden="1">
      <c r="A65" s="330" t="s">
        <v>175</v>
      </c>
      <c r="B65" s="306"/>
      <c r="C65" s="306"/>
      <c r="D65" s="306"/>
      <c r="E65" s="306"/>
      <c r="F65" s="306"/>
      <c r="G65" s="306"/>
      <c r="H65" s="306"/>
      <c r="I65" s="306"/>
      <c r="J65" s="306"/>
      <c r="K65" s="307"/>
      <c r="L65" s="308" t="s">
        <v>4</v>
      </c>
      <c r="M65" s="309"/>
      <c r="N65" s="309"/>
      <c r="O65" s="310" t="s">
        <v>176</v>
      </c>
      <c r="P65" s="311"/>
      <c r="Q65" s="311"/>
      <c r="R65" s="311"/>
      <c r="S65" s="311"/>
      <c r="T65" s="311"/>
      <c r="U65" s="311"/>
      <c r="V65" s="311"/>
      <c r="W65" s="311"/>
      <c r="X65" s="311"/>
      <c r="Y65" s="311"/>
      <c r="Z65" s="311"/>
      <c r="AA65" s="311"/>
      <c r="AB65" s="312"/>
      <c r="AC65" s="313" t="s">
        <v>4</v>
      </c>
      <c r="AD65" s="309"/>
      <c r="AE65" s="309"/>
      <c r="AF65" s="310" t="s">
        <v>177</v>
      </c>
      <c r="AG65" s="310"/>
      <c r="AH65" s="310"/>
      <c r="AI65" s="310"/>
      <c r="AJ65" s="310"/>
      <c r="AK65" s="310"/>
      <c r="AL65" s="310"/>
      <c r="AM65" s="310"/>
      <c r="AN65" s="310"/>
      <c r="AO65" s="310"/>
      <c r="AP65" s="310"/>
      <c r="AQ65" s="310"/>
      <c r="AR65" s="310"/>
      <c r="AS65" s="314"/>
      <c r="AT65" s="313" t="s">
        <v>4</v>
      </c>
      <c r="AU65" s="309"/>
      <c r="AV65" s="309"/>
      <c r="AW65" s="310" t="s">
        <v>30</v>
      </c>
      <c r="AX65" s="310"/>
      <c r="AY65" s="310"/>
      <c r="AZ65" s="310"/>
      <c r="BA65" s="310"/>
      <c r="BB65" s="310"/>
      <c r="BC65" s="310"/>
      <c r="BD65" s="310"/>
      <c r="BE65" s="310"/>
      <c r="BF65" s="310"/>
      <c r="BG65" s="310"/>
      <c r="BH65" s="310"/>
      <c r="BI65" s="310"/>
      <c r="BJ65" s="310"/>
      <c r="BK65" s="251" t="s">
        <v>178</v>
      </c>
      <c r="BL65" s="247"/>
      <c r="BM65" s="247"/>
      <c r="BN65" s="247"/>
      <c r="BO65" s="247"/>
      <c r="BP65" s="247"/>
      <c r="BQ65" s="247"/>
      <c r="BR65" s="247"/>
      <c r="BS65" s="247"/>
      <c r="BT65" s="247"/>
      <c r="BU65" s="247"/>
      <c r="BV65" s="247"/>
      <c r="BW65" s="250"/>
      <c r="BX65" s="248"/>
      <c r="BY65" s="248"/>
      <c r="BZ65" s="248"/>
      <c r="CA65" s="248"/>
      <c r="CB65" s="248"/>
      <c r="CC65" s="248"/>
      <c r="CD65" s="248"/>
      <c r="CE65" s="248"/>
      <c r="CF65" s="248"/>
      <c r="CG65" s="248"/>
      <c r="CH65" s="248"/>
      <c r="CI65" s="248"/>
      <c r="CJ65" s="248"/>
      <c r="CK65" s="248"/>
      <c r="CL65" s="248"/>
      <c r="CM65" s="248"/>
      <c r="CN65" s="249"/>
    </row>
    <row r="66" spans="1:92" ht="33" customHeight="1">
      <c r="A66" s="304" t="s">
        <v>189</v>
      </c>
      <c r="B66" s="305"/>
      <c r="C66" s="306"/>
      <c r="D66" s="306"/>
      <c r="E66" s="306"/>
      <c r="F66" s="306"/>
      <c r="G66" s="306"/>
      <c r="H66" s="306"/>
      <c r="I66" s="306"/>
      <c r="J66" s="306"/>
      <c r="K66" s="307"/>
      <c r="L66" s="308" t="s">
        <v>4</v>
      </c>
      <c r="M66" s="309"/>
      <c r="N66" s="309"/>
      <c r="O66" s="310" t="s">
        <v>190</v>
      </c>
      <c r="P66" s="311"/>
      <c r="Q66" s="311"/>
      <c r="R66" s="311"/>
      <c r="S66" s="311"/>
      <c r="T66" s="311"/>
      <c r="U66" s="311"/>
      <c r="V66" s="311"/>
      <c r="W66" s="311"/>
      <c r="X66" s="311"/>
      <c r="Y66" s="311"/>
      <c r="Z66" s="311"/>
      <c r="AA66" s="311"/>
      <c r="AB66" s="312"/>
      <c r="AC66" s="313" t="s">
        <v>4</v>
      </c>
      <c r="AD66" s="309"/>
      <c r="AE66" s="309"/>
      <c r="AF66" s="310" t="s">
        <v>191</v>
      </c>
      <c r="AG66" s="310"/>
      <c r="AH66" s="310"/>
      <c r="AI66" s="310"/>
      <c r="AJ66" s="310"/>
      <c r="AK66" s="310"/>
      <c r="AL66" s="310"/>
      <c r="AM66" s="310"/>
      <c r="AN66" s="310"/>
      <c r="AO66" s="310"/>
      <c r="AP66" s="310"/>
      <c r="AQ66" s="310"/>
      <c r="AR66" s="310"/>
      <c r="AS66" s="314"/>
      <c r="AT66" s="313" t="s">
        <v>4</v>
      </c>
      <c r="AU66" s="309"/>
      <c r="AV66" s="309"/>
      <c r="AW66" s="458" t="s">
        <v>197</v>
      </c>
      <c r="AX66" s="459"/>
      <c r="AY66" s="459"/>
      <c r="AZ66" s="459"/>
      <c r="BA66" s="459"/>
      <c r="BB66" s="459"/>
      <c r="BC66" s="459"/>
      <c r="BD66" s="459"/>
      <c r="BE66" s="459"/>
      <c r="BF66" s="459"/>
      <c r="BG66" s="459"/>
      <c r="BH66" s="459"/>
      <c r="BI66" s="459"/>
      <c r="BJ66" s="459"/>
      <c r="BK66" s="459"/>
      <c r="BL66" s="459"/>
      <c r="BM66" s="459"/>
      <c r="BN66" s="459"/>
      <c r="BO66" s="459"/>
      <c r="BP66" s="459"/>
      <c r="BQ66" s="459"/>
      <c r="BR66" s="459"/>
      <c r="BS66" s="459"/>
      <c r="BT66" s="459"/>
      <c r="BU66" s="459"/>
      <c r="BV66" s="459"/>
      <c r="BW66" s="459"/>
      <c r="BX66" s="459"/>
      <c r="BY66" s="459"/>
      <c r="BZ66" s="459"/>
      <c r="CA66" s="459"/>
      <c r="CB66" s="459"/>
      <c r="CC66" s="459"/>
      <c r="CD66" s="459"/>
      <c r="CE66" s="459"/>
      <c r="CF66" s="459"/>
      <c r="CG66" s="459"/>
      <c r="CH66" s="459"/>
      <c r="CI66" s="459"/>
      <c r="CJ66" s="459"/>
      <c r="CK66" s="459"/>
      <c r="CL66" s="459"/>
      <c r="CM66" s="459"/>
      <c r="CN66" s="460"/>
    </row>
    <row r="67" spans="1:92" ht="22.5" customHeight="1">
      <c r="A67" s="137"/>
      <c r="B67" s="137"/>
      <c r="C67" s="137"/>
      <c r="D67" s="138"/>
      <c r="E67" s="138"/>
      <c r="F67" s="139"/>
      <c r="G67" s="139"/>
      <c r="H67" s="139"/>
      <c r="I67" s="138"/>
      <c r="J67" s="138"/>
      <c r="K67" s="99"/>
      <c r="L67" s="99"/>
      <c r="M67" s="99"/>
      <c r="N67" s="99"/>
      <c r="O67" s="99"/>
      <c r="P67" s="99"/>
      <c r="Q67" s="99"/>
      <c r="R67" s="99"/>
      <c r="S67" s="99"/>
      <c r="T67" s="99"/>
      <c r="U67" s="99"/>
      <c r="V67" s="99"/>
      <c r="W67" s="99"/>
      <c r="X67" s="99"/>
      <c r="Y67" s="99"/>
      <c r="Z67" s="99"/>
      <c r="AA67" s="99"/>
      <c r="AB67" s="99"/>
      <c r="AC67" s="99"/>
      <c r="AP67" s="99"/>
      <c r="AQ67" s="99"/>
      <c r="AR67" s="99"/>
      <c r="BI67" s="140"/>
      <c r="BJ67" s="140"/>
      <c r="BK67" s="140"/>
      <c r="BL67" s="140"/>
      <c r="BM67" s="140"/>
      <c r="BN67" s="140"/>
      <c r="BP67" s="140"/>
      <c r="BQ67" s="219"/>
      <c r="BR67" s="219"/>
      <c r="BS67" s="219"/>
      <c r="BT67" s="219"/>
      <c r="BU67" s="219"/>
      <c r="BV67" s="219"/>
      <c r="BW67" s="219"/>
      <c r="BX67" s="219"/>
      <c r="BY67" s="219"/>
      <c r="BZ67" s="219"/>
      <c r="CA67" s="219"/>
      <c r="CB67" s="219"/>
      <c r="CC67" s="219"/>
      <c r="CD67" s="219"/>
      <c r="CE67" s="219"/>
      <c r="CF67" s="219"/>
      <c r="CG67" s="219"/>
      <c r="CH67" s="219"/>
      <c r="CI67" s="219"/>
      <c r="CJ67" s="219"/>
      <c r="CK67" s="219"/>
      <c r="CL67" s="219"/>
      <c r="CM67" s="219"/>
      <c r="CN67" s="219"/>
    </row>
    <row r="68" spans="1:92" ht="22.5" customHeight="1">
      <c r="A68" s="183"/>
      <c r="B68" s="183"/>
      <c r="C68" s="183"/>
      <c r="D68" s="183"/>
      <c r="E68" s="183"/>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36"/>
      <c r="AT68" s="121"/>
      <c r="AU68" s="121"/>
      <c r="AV68" s="121"/>
      <c r="AW68" s="122"/>
      <c r="AX68" s="122"/>
      <c r="AY68" s="122"/>
      <c r="AZ68" s="122"/>
      <c r="BA68" s="122"/>
      <c r="BB68" s="123"/>
      <c r="BC68" s="123"/>
      <c r="BD68" s="123"/>
      <c r="BE68" s="123"/>
      <c r="BF68" s="123"/>
      <c r="BG68" s="123"/>
      <c r="BH68" s="123"/>
      <c r="BI68" s="123"/>
      <c r="BJ68" s="123"/>
      <c r="BK68" s="123"/>
      <c r="BL68" s="123"/>
      <c r="BM68" s="123"/>
      <c r="BN68" s="123"/>
      <c r="BO68" s="123"/>
      <c r="BP68" s="123"/>
      <c r="BQ68" s="123"/>
      <c r="BR68" s="123"/>
      <c r="BS68" s="123"/>
      <c r="BT68" s="123"/>
      <c r="BU68" s="123"/>
      <c r="BV68" s="123"/>
      <c r="BW68" s="123"/>
      <c r="BX68" s="123"/>
      <c r="BY68" s="123"/>
      <c r="BZ68" s="123"/>
      <c r="CA68" s="123"/>
      <c r="CB68" s="123"/>
      <c r="CC68" s="123"/>
      <c r="CD68" s="124"/>
      <c r="CE68" s="124"/>
      <c r="CF68" s="124"/>
      <c r="CG68" s="124"/>
      <c r="CH68" s="124"/>
      <c r="CI68" s="124"/>
      <c r="CJ68" s="124"/>
      <c r="CK68" s="124"/>
      <c r="CL68" s="124"/>
      <c r="CM68" s="124"/>
      <c r="CN68" s="124"/>
    </row>
    <row r="69" spans="1:92" ht="45" customHeight="1">
      <c r="A69" s="449" t="s">
        <v>75</v>
      </c>
      <c r="B69" s="449"/>
      <c r="C69" s="449"/>
      <c r="D69" s="449"/>
      <c r="E69" s="449"/>
      <c r="F69" s="449"/>
      <c r="G69" s="449"/>
      <c r="H69" s="449"/>
      <c r="I69" s="449"/>
      <c r="J69" s="449"/>
      <c r="K69" s="449"/>
      <c r="L69" s="449"/>
      <c r="M69" s="449"/>
      <c r="N69" s="449"/>
      <c r="O69" s="449"/>
      <c r="P69" s="449"/>
      <c r="Q69" s="449"/>
      <c r="R69" s="449"/>
      <c r="S69" s="449"/>
      <c r="T69" s="449"/>
      <c r="U69" s="449"/>
      <c r="V69" s="449"/>
      <c r="W69" s="449"/>
      <c r="X69" s="467"/>
      <c r="Y69" s="453">
        <f>IF('定型様式1　総括表（集合住宅(個別)）'!$U$39=0,"",'定型様式1　総括表（集合住宅(個別)）'!$U$39)</f>
      </c>
      <c r="Z69" s="454"/>
      <c r="AA69" s="454"/>
      <c r="AB69" s="454"/>
      <c r="AC69" s="454"/>
      <c r="AD69" s="454"/>
      <c r="AE69" s="454"/>
      <c r="AF69" s="454"/>
      <c r="AG69" s="454"/>
      <c r="AH69" s="454"/>
      <c r="AI69" s="454"/>
      <c r="AJ69" s="454"/>
      <c r="AK69" s="454"/>
      <c r="AL69" s="454"/>
      <c r="AM69" s="454"/>
      <c r="AN69" s="454"/>
      <c r="AO69" s="454"/>
      <c r="AP69" s="454"/>
      <c r="AQ69" s="454"/>
      <c r="AR69" s="454"/>
      <c r="AS69" s="454"/>
      <c r="AT69" s="454"/>
      <c r="AU69" s="454"/>
      <c r="AV69" s="454"/>
      <c r="AW69" s="454"/>
      <c r="AX69" s="454"/>
      <c r="AY69" s="454"/>
      <c r="AZ69" s="454"/>
      <c r="BA69" s="454"/>
      <c r="BB69" s="454"/>
      <c r="BC69" s="454"/>
      <c r="BD69" s="454"/>
      <c r="BE69" s="454"/>
      <c r="BF69" s="454"/>
      <c r="BG69" s="454"/>
      <c r="BH69" s="454"/>
      <c r="BI69" s="454"/>
      <c r="BJ69" s="454"/>
      <c r="BK69" s="454"/>
      <c r="BL69" s="454"/>
      <c r="BM69" s="454"/>
      <c r="BN69" s="454"/>
      <c r="BO69" s="455"/>
      <c r="BP69" s="456" t="s">
        <v>76</v>
      </c>
      <c r="BQ69" s="457"/>
      <c r="BR69" s="457"/>
      <c r="BS69" s="457"/>
      <c r="BT69" s="457"/>
      <c r="BU69" s="457"/>
      <c r="BV69" s="457"/>
      <c r="BW69" s="457"/>
      <c r="BX69" s="457"/>
      <c r="BY69" s="457"/>
      <c r="BZ69" s="457"/>
      <c r="CA69" s="457"/>
      <c r="CB69" s="457"/>
      <c r="CC69" s="457"/>
      <c r="CD69" s="457"/>
      <c r="CE69" s="457"/>
      <c r="CF69" s="457"/>
      <c r="CG69" s="457"/>
      <c r="CH69" s="457"/>
      <c r="CI69" s="457"/>
      <c r="CJ69" s="457"/>
      <c r="CK69" s="457"/>
      <c r="CL69" s="457"/>
      <c r="CM69" s="457"/>
      <c r="CN69" s="457"/>
    </row>
    <row r="70" spans="1:92" ht="22.5" customHeight="1">
      <c r="A70" s="137"/>
      <c r="B70" s="137"/>
      <c r="C70" s="137"/>
      <c r="D70" s="138"/>
      <c r="E70" s="138"/>
      <c r="F70" s="139"/>
      <c r="G70" s="139"/>
      <c r="H70" s="139"/>
      <c r="I70" s="138"/>
      <c r="J70" s="138"/>
      <c r="K70" s="99"/>
      <c r="L70" s="99"/>
      <c r="M70" s="99"/>
      <c r="N70" s="99"/>
      <c r="O70" s="99"/>
      <c r="P70" s="99"/>
      <c r="Q70" s="99"/>
      <c r="R70" s="99"/>
      <c r="S70" s="99"/>
      <c r="T70" s="99"/>
      <c r="U70" s="99"/>
      <c r="V70" s="99"/>
      <c r="W70" s="99"/>
      <c r="X70" s="99"/>
      <c r="Y70" s="99"/>
      <c r="Z70" s="99"/>
      <c r="AA70" s="99"/>
      <c r="AB70" s="99"/>
      <c r="AC70" s="99"/>
      <c r="AP70" s="99"/>
      <c r="AQ70" s="99"/>
      <c r="AR70" s="99"/>
      <c r="BI70" s="140"/>
      <c r="BJ70" s="140"/>
      <c r="BK70" s="140"/>
      <c r="BL70" s="140"/>
      <c r="BM70" s="140"/>
      <c r="BN70" s="140"/>
      <c r="BP70" s="140"/>
      <c r="BQ70" s="461"/>
      <c r="BR70" s="461"/>
      <c r="BS70" s="461"/>
      <c r="BT70" s="461"/>
      <c r="BU70" s="461"/>
      <c r="BV70" s="461"/>
      <c r="BW70" s="461"/>
      <c r="BX70" s="461"/>
      <c r="BY70" s="461"/>
      <c r="BZ70" s="461"/>
      <c r="CA70" s="461"/>
      <c r="CB70" s="461"/>
      <c r="CC70" s="461"/>
      <c r="CD70" s="461"/>
      <c r="CE70" s="461"/>
      <c r="CF70" s="461"/>
      <c r="CG70" s="461"/>
      <c r="CH70" s="461"/>
      <c r="CI70" s="461"/>
      <c r="CJ70" s="461"/>
      <c r="CK70" s="461"/>
      <c r="CL70" s="461"/>
      <c r="CM70" s="461"/>
      <c r="CN70" s="461"/>
    </row>
    <row r="71" spans="1:92" ht="22.5" customHeight="1">
      <c r="A71" s="137"/>
      <c r="B71" s="137"/>
      <c r="C71" s="137"/>
      <c r="D71" s="138"/>
      <c r="E71" s="138"/>
      <c r="F71" s="139"/>
      <c r="G71" s="139"/>
      <c r="H71" s="139"/>
      <c r="I71" s="138"/>
      <c r="J71" s="138"/>
      <c r="K71" s="99"/>
      <c r="L71" s="99"/>
      <c r="M71" s="99"/>
      <c r="N71" s="99"/>
      <c r="O71" s="99"/>
      <c r="P71" s="99"/>
      <c r="Q71" s="99"/>
      <c r="R71" s="99"/>
      <c r="S71" s="99"/>
      <c r="T71" s="99"/>
      <c r="U71" s="99"/>
      <c r="V71" s="99"/>
      <c r="W71" s="99"/>
      <c r="X71" s="99"/>
      <c r="Y71" s="99"/>
      <c r="Z71" s="99"/>
      <c r="AA71" s="99"/>
      <c r="AB71" s="99"/>
      <c r="AC71" s="99"/>
      <c r="AP71" s="99"/>
      <c r="AQ71" s="99"/>
      <c r="AR71" s="99"/>
      <c r="BI71" s="140"/>
      <c r="BJ71" s="140"/>
      <c r="BK71" s="140"/>
      <c r="BL71" s="140"/>
      <c r="BM71" s="140"/>
      <c r="BN71" s="140"/>
      <c r="BP71" s="140"/>
      <c r="BQ71" s="219"/>
      <c r="BR71" s="219"/>
      <c r="BS71" s="219"/>
      <c r="BT71" s="219"/>
      <c r="BU71" s="219"/>
      <c r="BV71" s="219"/>
      <c r="BW71" s="219"/>
      <c r="BX71" s="219"/>
      <c r="BY71" s="219"/>
      <c r="BZ71" s="219"/>
      <c r="CA71" s="219"/>
      <c r="CB71" s="219"/>
      <c r="CC71" s="219"/>
      <c r="CD71" s="219"/>
      <c r="CE71" s="219"/>
      <c r="CF71" s="219"/>
      <c r="CG71" s="219"/>
      <c r="CH71" s="219"/>
      <c r="CI71" s="219"/>
      <c r="CJ71" s="219"/>
      <c r="CK71" s="219"/>
      <c r="CL71" s="219"/>
      <c r="CM71" s="219"/>
      <c r="CN71" s="219"/>
    </row>
    <row r="72" spans="1:92" s="119" customFormat="1" ht="18" customHeight="1">
      <c r="A72" s="425" t="s">
        <v>77</v>
      </c>
      <c r="B72" s="425"/>
      <c r="C72" s="425"/>
      <c r="D72" s="425"/>
      <c r="E72" s="425"/>
      <c r="F72" s="425"/>
      <c r="G72" s="425"/>
      <c r="H72" s="425"/>
      <c r="I72" s="425"/>
      <c r="J72" s="425"/>
      <c r="K72" s="425"/>
      <c r="L72" s="425"/>
      <c r="M72" s="425"/>
      <c r="N72" s="425"/>
      <c r="O72" s="425"/>
      <c r="P72" s="425"/>
      <c r="Q72" s="425"/>
      <c r="R72" s="425"/>
      <c r="S72" s="425"/>
      <c r="T72" s="425"/>
      <c r="U72" s="425"/>
      <c r="V72" s="425"/>
      <c r="W72" s="425"/>
      <c r="X72" s="425"/>
      <c r="Y72" s="123"/>
      <c r="Z72" s="123"/>
      <c r="AA72" s="123"/>
      <c r="AB72" s="123"/>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98"/>
      <c r="CL72" s="98"/>
      <c r="CM72" s="98"/>
      <c r="CN72" s="98"/>
    </row>
    <row r="73" spans="1:92" s="119" customFormat="1" ht="33" customHeight="1">
      <c r="A73" s="330" t="s">
        <v>78</v>
      </c>
      <c r="B73" s="306"/>
      <c r="C73" s="306"/>
      <c r="D73" s="306"/>
      <c r="E73" s="306"/>
      <c r="F73" s="306"/>
      <c r="G73" s="306"/>
      <c r="H73" s="306"/>
      <c r="I73" s="306"/>
      <c r="J73" s="306"/>
      <c r="K73" s="307"/>
      <c r="L73" s="142"/>
      <c r="M73" s="450" t="s">
        <v>53</v>
      </c>
      <c r="N73" s="450"/>
      <c r="O73" s="450"/>
      <c r="P73" s="450"/>
      <c r="Q73" s="309"/>
      <c r="R73" s="309"/>
      <c r="S73" s="309"/>
      <c r="T73" s="309"/>
      <c r="U73" s="309"/>
      <c r="V73" s="450" t="s">
        <v>10</v>
      </c>
      <c r="W73" s="450"/>
      <c r="X73" s="450"/>
      <c r="Y73" s="450"/>
      <c r="Z73" s="452"/>
      <c r="AA73" s="452"/>
      <c r="AB73" s="452"/>
      <c r="AC73" s="452"/>
      <c r="AD73" s="452"/>
      <c r="AE73" s="450" t="s">
        <v>9</v>
      </c>
      <c r="AF73" s="450"/>
      <c r="AG73" s="450"/>
      <c r="AH73" s="450"/>
      <c r="AI73" s="309"/>
      <c r="AJ73" s="309"/>
      <c r="AK73" s="309"/>
      <c r="AL73" s="309"/>
      <c r="AM73" s="309"/>
      <c r="AN73" s="450" t="s">
        <v>8</v>
      </c>
      <c r="AO73" s="450"/>
      <c r="AP73" s="450"/>
      <c r="AQ73" s="450"/>
      <c r="AR73" s="143"/>
      <c r="AS73" s="330" t="s">
        <v>79</v>
      </c>
      <c r="AT73" s="306"/>
      <c r="AU73" s="306"/>
      <c r="AV73" s="306"/>
      <c r="AW73" s="306"/>
      <c r="AX73" s="306"/>
      <c r="AY73" s="306"/>
      <c r="AZ73" s="306"/>
      <c r="BA73" s="306"/>
      <c r="BB73" s="306"/>
      <c r="BC73" s="307"/>
      <c r="BD73" s="144"/>
      <c r="BE73" s="145"/>
      <c r="BF73" s="450" t="s">
        <v>53</v>
      </c>
      <c r="BG73" s="450"/>
      <c r="BH73" s="450"/>
      <c r="BI73" s="450"/>
      <c r="BJ73" s="450"/>
      <c r="BK73" s="309"/>
      <c r="BL73" s="309"/>
      <c r="BM73" s="309"/>
      <c r="BN73" s="309"/>
      <c r="BO73" s="309"/>
      <c r="BP73" s="451" t="s">
        <v>10</v>
      </c>
      <c r="BQ73" s="451"/>
      <c r="BR73" s="451"/>
      <c r="BS73" s="451"/>
      <c r="BT73" s="451"/>
      <c r="BU73" s="309"/>
      <c r="BV73" s="309"/>
      <c r="BW73" s="309"/>
      <c r="BX73" s="309"/>
      <c r="BY73" s="309"/>
      <c r="BZ73" s="450" t="s">
        <v>9</v>
      </c>
      <c r="CA73" s="450"/>
      <c r="CB73" s="450"/>
      <c r="CC73" s="450"/>
      <c r="CD73" s="309"/>
      <c r="CE73" s="309"/>
      <c r="CF73" s="309"/>
      <c r="CG73" s="309"/>
      <c r="CH73" s="309"/>
      <c r="CI73" s="450" t="s">
        <v>8</v>
      </c>
      <c r="CJ73" s="450"/>
      <c r="CK73" s="450"/>
      <c r="CL73" s="450"/>
      <c r="CM73" s="145"/>
      <c r="CN73" s="146"/>
    </row>
    <row r="74" spans="25:28" s="119" customFormat="1" ht="18" customHeight="1">
      <c r="Y74" s="123"/>
      <c r="Z74" s="123"/>
      <c r="AA74" s="123"/>
      <c r="AB74" s="123"/>
    </row>
    <row r="75" spans="1:92" ht="22.5" customHeight="1">
      <c r="A75" s="137"/>
      <c r="B75" s="137"/>
      <c r="C75" s="137"/>
      <c r="D75" s="138"/>
      <c r="E75" s="138"/>
      <c r="F75" s="139"/>
      <c r="G75" s="139"/>
      <c r="H75" s="139"/>
      <c r="I75" s="138"/>
      <c r="J75" s="138"/>
      <c r="K75" s="99"/>
      <c r="L75" s="99"/>
      <c r="M75" s="99"/>
      <c r="N75" s="99"/>
      <c r="O75" s="99"/>
      <c r="P75" s="99"/>
      <c r="Q75" s="99"/>
      <c r="R75" s="99"/>
      <c r="S75" s="99"/>
      <c r="T75" s="99"/>
      <c r="U75" s="99"/>
      <c r="V75" s="99"/>
      <c r="W75" s="99"/>
      <c r="X75" s="99"/>
      <c r="Y75" s="99"/>
      <c r="Z75" s="99"/>
      <c r="AA75" s="99"/>
      <c r="AB75" s="99"/>
      <c r="AC75" s="99"/>
      <c r="AP75" s="99"/>
      <c r="AQ75" s="99"/>
      <c r="AR75" s="99"/>
      <c r="BI75" s="140"/>
      <c r="BJ75" s="140"/>
      <c r="BK75" s="140"/>
      <c r="BL75" s="140"/>
      <c r="BM75" s="140"/>
      <c r="BN75" s="140"/>
      <c r="BP75" s="140"/>
      <c r="BQ75" s="219"/>
      <c r="BR75" s="219"/>
      <c r="BS75" s="219"/>
      <c r="BT75" s="219"/>
      <c r="BU75" s="219"/>
      <c r="BV75" s="219"/>
      <c r="BW75" s="219"/>
      <c r="BX75" s="219"/>
      <c r="BY75" s="219"/>
      <c r="BZ75" s="219"/>
      <c r="CA75" s="219"/>
      <c r="CB75" s="219"/>
      <c r="CC75" s="219"/>
      <c r="CD75" s="219"/>
      <c r="CE75" s="219"/>
      <c r="CF75" s="219"/>
      <c r="CG75" s="219"/>
      <c r="CH75" s="219"/>
      <c r="CI75" s="219"/>
      <c r="CJ75" s="219"/>
      <c r="CK75" s="219"/>
      <c r="CL75" s="219"/>
      <c r="CM75" s="219"/>
      <c r="CN75" s="219"/>
    </row>
    <row r="76" spans="1:28" s="119" customFormat="1" ht="18" customHeight="1">
      <c r="A76" s="449" t="s">
        <v>80</v>
      </c>
      <c r="B76" s="449"/>
      <c r="C76" s="449"/>
      <c r="D76" s="449"/>
      <c r="E76" s="449"/>
      <c r="F76" s="449"/>
      <c r="G76" s="449"/>
      <c r="H76" s="449"/>
      <c r="I76" s="449"/>
      <c r="J76" s="449"/>
      <c r="K76" s="449"/>
      <c r="L76" s="449"/>
      <c r="M76" s="449"/>
      <c r="N76" s="449"/>
      <c r="O76" s="449"/>
      <c r="P76" s="449"/>
      <c r="Q76" s="449"/>
      <c r="R76" s="449"/>
      <c r="S76" s="449"/>
      <c r="T76" s="449"/>
      <c r="U76" s="449"/>
      <c r="V76" s="449"/>
      <c r="W76" s="449"/>
      <c r="X76" s="449"/>
      <c r="Y76" s="123"/>
      <c r="Z76" s="123"/>
      <c r="AA76" s="123"/>
      <c r="AB76" s="123"/>
    </row>
    <row r="77" spans="1:92" ht="18" customHeight="1">
      <c r="A77" s="119"/>
      <c r="B77" s="119"/>
      <c r="C77" s="119"/>
      <c r="D77" s="119"/>
      <c r="E77" s="124" t="s">
        <v>81</v>
      </c>
      <c r="F77" s="119"/>
      <c r="G77" s="119"/>
      <c r="H77" s="119"/>
      <c r="I77" s="119"/>
      <c r="J77" s="119"/>
      <c r="K77" s="119"/>
      <c r="L77" s="119"/>
      <c r="M77" s="119"/>
      <c r="N77" s="119"/>
      <c r="O77" s="119"/>
      <c r="P77" s="119"/>
      <c r="Q77" s="119"/>
      <c r="R77" s="119"/>
      <c r="S77" s="119"/>
      <c r="T77" s="119"/>
      <c r="U77" s="119"/>
      <c r="V77" s="119"/>
      <c r="W77" s="119"/>
      <c r="X77" s="119"/>
      <c r="Y77" s="123"/>
      <c r="Z77" s="123"/>
      <c r="AA77" s="123"/>
      <c r="AB77" s="123"/>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19"/>
      <c r="BR77" s="119"/>
      <c r="BS77" s="119"/>
      <c r="BT77" s="119"/>
      <c r="BU77" s="119"/>
      <c r="BV77" s="119"/>
      <c r="BW77" s="119"/>
      <c r="BX77" s="119"/>
      <c r="BY77" s="119"/>
      <c r="BZ77" s="119"/>
      <c r="CA77" s="119"/>
      <c r="CB77" s="119"/>
      <c r="CC77" s="119"/>
      <c r="CD77" s="119"/>
      <c r="CE77" s="119"/>
      <c r="CF77" s="119"/>
      <c r="CG77" s="119"/>
      <c r="CH77" s="119"/>
      <c r="CI77" s="119"/>
      <c r="CJ77" s="119"/>
      <c r="CK77" s="119"/>
      <c r="CL77" s="119"/>
      <c r="CM77" s="119"/>
      <c r="CN77" s="119"/>
    </row>
    <row r="78" spans="1:92" ht="18" customHeight="1">
      <c r="A78" s="119"/>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23"/>
      <c r="Z78" s="123"/>
      <c r="AA78" s="123"/>
      <c r="AB78" s="123"/>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119"/>
      <c r="BS78" s="119"/>
      <c r="BT78" s="119"/>
      <c r="BU78" s="119"/>
      <c r="BV78" s="119"/>
      <c r="BW78" s="119"/>
      <c r="BX78" s="119"/>
      <c r="BY78" s="119"/>
      <c r="BZ78" s="119"/>
      <c r="CA78" s="119"/>
      <c r="CB78" s="119"/>
      <c r="CC78" s="119"/>
      <c r="CD78" s="119"/>
      <c r="CE78" s="119"/>
      <c r="CF78" s="119"/>
      <c r="CG78" s="119"/>
      <c r="CH78" s="119"/>
      <c r="CI78" s="119"/>
      <c r="CJ78" s="119"/>
      <c r="CK78" s="119"/>
      <c r="CL78" s="119"/>
      <c r="CM78" s="119"/>
      <c r="CN78" s="119"/>
    </row>
    <row r="79" spans="1:92" ht="18" customHeight="1">
      <c r="A79" s="119"/>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23"/>
      <c r="Z79" s="123"/>
      <c r="AA79" s="123"/>
      <c r="AB79" s="123"/>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119"/>
      <c r="BY79" s="119"/>
      <c r="BZ79" s="119"/>
      <c r="CA79" s="119"/>
      <c r="CB79" s="119"/>
      <c r="CC79" s="119"/>
      <c r="CD79" s="119"/>
      <c r="CE79" s="119"/>
      <c r="CF79" s="119"/>
      <c r="CG79" s="119"/>
      <c r="CH79" s="119"/>
      <c r="CI79" s="119"/>
      <c r="CJ79" s="119"/>
      <c r="CK79" s="119"/>
      <c r="CL79" s="119"/>
      <c r="CM79" s="119"/>
      <c r="CN79" s="119"/>
    </row>
    <row r="80" spans="1:92" ht="24" customHeight="1">
      <c r="A80" s="425" t="s">
        <v>82</v>
      </c>
      <c r="B80" s="425"/>
      <c r="C80" s="425"/>
      <c r="D80" s="425"/>
      <c r="E80" s="425"/>
      <c r="F80" s="425"/>
      <c r="G80" s="425"/>
      <c r="H80" s="425"/>
      <c r="I80" s="425"/>
      <c r="J80" s="425"/>
      <c r="K80" s="425"/>
      <c r="L80" s="425"/>
      <c r="M80" s="425"/>
      <c r="N80" s="425"/>
      <c r="O80" s="425"/>
      <c r="P80" s="425"/>
      <c r="Q80" s="425"/>
      <c r="R80" s="425"/>
      <c r="S80" s="425"/>
      <c r="T80" s="425"/>
      <c r="U80" s="425"/>
      <c r="V80" s="425"/>
      <c r="W80" s="425"/>
      <c r="X80" s="425"/>
      <c r="Y80" s="125"/>
      <c r="Z80" s="125"/>
      <c r="AA80" s="125"/>
      <c r="AB80" s="125"/>
      <c r="AC80" s="126"/>
      <c r="AD80" s="126"/>
      <c r="AE80" s="126"/>
      <c r="AF80" s="126"/>
      <c r="AG80" s="126"/>
      <c r="AH80" s="125"/>
      <c r="AI80" s="125"/>
      <c r="AJ80" s="125"/>
      <c r="AK80" s="125"/>
      <c r="AL80" s="126"/>
      <c r="AM80" s="126"/>
      <c r="AN80" s="126"/>
      <c r="AO80" s="126"/>
      <c r="AP80" s="126"/>
      <c r="AQ80" s="125"/>
      <c r="AR80" s="125"/>
      <c r="AS80" s="125"/>
      <c r="AT80" s="125"/>
      <c r="AU80" s="119"/>
      <c r="AV80" s="120"/>
      <c r="AW80" s="120"/>
      <c r="AX80" s="120"/>
      <c r="AY80" s="120"/>
      <c r="AZ80" s="120"/>
      <c r="BA80" s="120"/>
      <c r="BB80" s="120"/>
      <c r="BC80" s="120"/>
      <c r="BD80" s="120"/>
      <c r="BE80" s="120"/>
      <c r="BF80" s="120"/>
      <c r="BG80" s="120"/>
      <c r="BH80" s="123"/>
      <c r="BI80" s="119"/>
      <c r="BJ80" s="119"/>
      <c r="BK80" s="119"/>
      <c r="BL80" s="119"/>
      <c r="BM80" s="123"/>
      <c r="BN80" s="123"/>
      <c r="BO80" s="123"/>
      <c r="BP80" s="123"/>
      <c r="BQ80" s="123"/>
      <c r="BR80" s="119"/>
      <c r="BS80" s="119"/>
      <c r="BT80" s="119"/>
      <c r="BU80" s="119"/>
      <c r="BV80" s="123"/>
      <c r="BW80" s="123"/>
      <c r="BX80" s="123"/>
      <c r="BY80" s="123"/>
      <c r="BZ80" s="123"/>
      <c r="CA80" s="119"/>
      <c r="CB80" s="119"/>
      <c r="CC80" s="119"/>
      <c r="CD80" s="119"/>
      <c r="CE80" s="123"/>
      <c r="CF80" s="123"/>
      <c r="CG80" s="123"/>
      <c r="CH80" s="123"/>
      <c r="CI80" s="123"/>
      <c r="CJ80" s="119"/>
      <c r="CK80" s="119"/>
      <c r="CL80" s="119"/>
      <c r="CM80" s="119"/>
      <c r="CN80" s="123"/>
    </row>
    <row r="81" spans="1:92" s="147" customFormat="1" ht="29.25" customHeight="1">
      <c r="A81" s="330" t="s">
        <v>83</v>
      </c>
      <c r="B81" s="306"/>
      <c r="C81" s="306"/>
      <c r="D81" s="306"/>
      <c r="E81" s="306"/>
      <c r="F81" s="306"/>
      <c r="G81" s="306"/>
      <c r="H81" s="306"/>
      <c r="I81" s="306"/>
      <c r="J81" s="306"/>
      <c r="K81" s="307"/>
      <c r="L81" s="426" t="s">
        <v>118</v>
      </c>
      <c r="M81" s="427"/>
      <c r="N81" s="388"/>
      <c r="O81" s="388"/>
      <c r="P81" s="388"/>
      <c r="Q81" s="388"/>
      <c r="R81" s="388"/>
      <c r="S81" s="388"/>
      <c r="T81" s="388"/>
      <c r="U81" s="388"/>
      <c r="V81" s="388"/>
      <c r="W81" s="427" t="s">
        <v>122</v>
      </c>
      <c r="X81" s="427"/>
      <c r="Y81" s="388"/>
      <c r="Z81" s="388"/>
      <c r="AA81" s="388"/>
      <c r="AB81" s="388"/>
      <c r="AC81" s="388"/>
      <c r="AD81" s="388"/>
      <c r="AE81" s="388"/>
      <c r="AF81" s="388"/>
      <c r="AG81" s="388"/>
      <c r="AH81" s="427" t="s">
        <v>121</v>
      </c>
      <c r="AI81" s="427"/>
      <c r="AJ81" s="388"/>
      <c r="AK81" s="388"/>
      <c r="AL81" s="388"/>
      <c r="AM81" s="388"/>
      <c r="AN81" s="388"/>
      <c r="AO81" s="388"/>
      <c r="AP81" s="388"/>
      <c r="AQ81" s="388"/>
      <c r="AR81" s="393"/>
      <c r="AS81" s="437" t="s">
        <v>123</v>
      </c>
      <c r="AT81" s="438"/>
      <c r="AU81" s="438"/>
      <c r="AV81" s="438"/>
      <c r="AW81" s="438"/>
      <c r="AX81" s="438"/>
      <c r="AY81" s="438"/>
      <c r="AZ81" s="438"/>
      <c r="BA81" s="438"/>
      <c r="BB81" s="438"/>
      <c r="BC81" s="439"/>
      <c r="BD81" s="421"/>
      <c r="BE81" s="422"/>
      <c r="BF81" s="422"/>
      <c r="BG81" s="422"/>
      <c r="BH81" s="422"/>
      <c r="BI81" s="422"/>
      <c r="BJ81" s="422"/>
      <c r="BK81" s="422"/>
      <c r="BL81" s="422"/>
      <c r="BM81" s="422"/>
      <c r="BN81" s="422"/>
      <c r="BO81" s="422"/>
      <c r="BP81" s="422"/>
      <c r="BQ81" s="422"/>
      <c r="BR81" s="422"/>
      <c r="BS81" s="423" t="s">
        <v>124</v>
      </c>
      <c r="BT81" s="423"/>
      <c r="BU81" s="422"/>
      <c r="BV81" s="422"/>
      <c r="BW81" s="422"/>
      <c r="BX81" s="422"/>
      <c r="BY81" s="422"/>
      <c r="BZ81" s="422"/>
      <c r="CA81" s="422"/>
      <c r="CB81" s="422"/>
      <c r="CC81" s="422"/>
      <c r="CD81" s="422"/>
      <c r="CE81" s="422"/>
      <c r="CF81" s="422"/>
      <c r="CG81" s="422"/>
      <c r="CH81" s="422"/>
      <c r="CI81" s="422"/>
      <c r="CJ81" s="422"/>
      <c r="CK81" s="422"/>
      <c r="CL81" s="422"/>
      <c r="CM81" s="422"/>
      <c r="CN81" s="424"/>
    </row>
    <row r="82" spans="1:92" ht="29.25" customHeight="1">
      <c r="A82" s="304" t="s">
        <v>85</v>
      </c>
      <c r="B82" s="305"/>
      <c r="C82" s="306"/>
      <c r="D82" s="306"/>
      <c r="E82" s="306"/>
      <c r="F82" s="306"/>
      <c r="G82" s="306"/>
      <c r="H82" s="306"/>
      <c r="I82" s="306"/>
      <c r="J82" s="306"/>
      <c r="K82" s="307"/>
      <c r="L82" s="426" t="s">
        <v>118</v>
      </c>
      <c r="M82" s="427"/>
      <c r="N82" s="388"/>
      <c r="O82" s="388"/>
      <c r="P82" s="388"/>
      <c r="Q82" s="388"/>
      <c r="R82" s="388"/>
      <c r="S82" s="388"/>
      <c r="T82" s="388"/>
      <c r="U82" s="388"/>
      <c r="V82" s="388"/>
      <c r="W82" s="427" t="s">
        <v>122</v>
      </c>
      <c r="X82" s="427"/>
      <c r="Y82" s="388"/>
      <c r="Z82" s="388"/>
      <c r="AA82" s="388"/>
      <c r="AB82" s="388"/>
      <c r="AC82" s="388"/>
      <c r="AD82" s="388"/>
      <c r="AE82" s="388"/>
      <c r="AF82" s="388"/>
      <c r="AG82" s="388"/>
      <c r="AH82" s="427" t="s">
        <v>121</v>
      </c>
      <c r="AI82" s="427"/>
      <c r="AJ82" s="388"/>
      <c r="AK82" s="388"/>
      <c r="AL82" s="388"/>
      <c r="AM82" s="388"/>
      <c r="AN82" s="388"/>
      <c r="AO82" s="388"/>
      <c r="AP82" s="388"/>
      <c r="AQ82" s="388"/>
      <c r="AR82" s="393"/>
      <c r="AS82" s="444" t="s">
        <v>86</v>
      </c>
      <c r="AT82" s="445"/>
      <c r="AU82" s="445"/>
      <c r="AV82" s="445"/>
      <c r="AW82" s="445"/>
      <c r="AX82" s="445"/>
      <c r="AY82" s="445"/>
      <c r="AZ82" s="445"/>
      <c r="BA82" s="445"/>
      <c r="BB82" s="445"/>
      <c r="BC82" s="446"/>
      <c r="BD82" s="426" t="s">
        <v>125</v>
      </c>
      <c r="BE82" s="427"/>
      <c r="BF82" s="393"/>
      <c r="BG82" s="447"/>
      <c r="BH82" s="447"/>
      <c r="BI82" s="447"/>
      <c r="BJ82" s="447"/>
      <c r="BK82" s="447"/>
      <c r="BL82" s="447"/>
      <c r="BM82" s="447"/>
      <c r="BN82" s="448"/>
      <c r="BO82" s="357" t="s">
        <v>126</v>
      </c>
      <c r="BP82" s="357"/>
      <c r="BQ82" s="393"/>
      <c r="BR82" s="447"/>
      <c r="BS82" s="447"/>
      <c r="BT82" s="447"/>
      <c r="BU82" s="447"/>
      <c r="BV82" s="447"/>
      <c r="BW82" s="447"/>
      <c r="BX82" s="447"/>
      <c r="BY82" s="447"/>
      <c r="BZ82" s="448"/>
      <c r="CA82" s="427" t="s">
        <v>121</v>
      </c>
      <c r="CB82" s="427"/>
      <c r="CC82" s="393"/>
      <c r="CD82" s="447"/>
      <c r="CE82" s="447"/>
      <c r="CF82" s="447"/>
      <c r="CG82" s="447"/>
      <c r="CH82" s="447"/>
      <c r="CI82" s="447"/>
      <c r="CJ82" s="447"/>
      <c r="CK82" s="447"/>
      <c r="CL82" s="447"/>
      <c r="CM82" s="447"/>
      <c r="CN82" s="447"/>
    </row>
    <row r="83" spans="1:92" ht="22.5" customHeight="1">
      <c r="A83" s="148"/>
      <c r="B83" s="148"/>
      <c r="C83" s="149"/>
      <c r="D83" s="149"/>
      <c r="E83" s="149"/>
      <c r="F83" s="149"/>
      <c r="G83" s="149"/>
      <c r="H83" s="149"/>
      <c r="I83" s="149"/>
      <c r="J83" s="149"/>
      <c r="K83" s="149"/>
      <c r="L83" s="150"/>
      <c r="M83" s="150"/>
      <c r="N83" s="201"/>
      <c r="O83" s="201"/>
      <c r="P83" s="201"/>
      <c r="Q83" s="201"/>
      <c r="R83" s="201"/>
      <c r="S83" s="201"/>
      <c r="T83" s="201"/>
      <c r="U83" s="201"/>
      <c r="V83" s="201"/>
      <c r="W83" s="150"/>
      <c r="X83" s="150"/>
      <c r="Y83" s="201"/>
      <c r="Z83" s="201"/>
      <c r="AA83" s="201"/>
      <c r="AB83" s="201"/>
      <c r="AC83" s="201"/>
      <c r="AD83" s="201"/>
      <c r="AE83" s="201"/>
      <c r="AF83" s="201"/>
      <c r="AG83" s="201"/>
      <c r="AH83" s="150"/>
      <c r="AI83" s="150"/>
      <c r="AJ83" s="201"/>
      <c r="AK83" s="201"/>
      <c r="AL83" s="201"/>
      <c r="AM83" s="201"/>
      <c r="AN83" s="201"/>
      <c r="AO83" s="201"/>
      <c r="AP83" s="201"/>
      <c r="AQ83" s="201"/>
      <c r="AR83" s="201"/>
      <c r="AS83" s="149"/>
      <c r="AT83" s="149"/>
      <c r="AU83" s="149"/>
      <c r="AV83" s="149"/>
      <c r="AW83" s="149"/>
      <c r="AX83" s="149"/>
      <c r="AY83" s="149"/>
      <c r="AZ83" s="149"/>
      <c r="BA83" s="149"/>
      <c r="BB83" s="149"/>
      <c r="BC83" s="149"/>
      <c r="BD83" s="151"/>
      <c r="BE83" s="150"/>
      <c r="BF83" s="150"/>
      <c r="BG83" s="201"/>
      <c r="BH83" s="201"/>
      <c r="BI83" s="201"/>
      <c r="BJ83" s="201"/>
      <c r="BK83" s="201"/>
      <c r="BL83" s="201"/>
      <c r="BM83" s="201"/>
      <c r="BN83" s="201"/>
      <c r="BO83" s="201"/>
      <c r="BP83" s="150"/>
      <c r="BQ83" s="150"/>
      <c r="BR83" s="201"/>
      <c r="BS83" s="201"/>
      <c r="BT83" s="201"/>
      <c r="BU83" s="201"/>
      <c r="BV83" s="201"/>
      <c r="BW83" s="201"/>
      <c r="BX83" s="201"/>
      <c r="BY83" s="201"/>
      <c r="BZ83" s="201"/>
      <c r="CA83" s="201"/>
      <c r="CB83" s="150"/>
      <c r="CC83" s="150"/>
      <c r="CD83" s="201"/>
      <c r="CE83" s="201"/>
      <c r="CF83" s="201"/>
      <c r="CG83" s="201"/>
      <c r="CH83" s="201"/>
      <c r="CI83" s="201"/>
      <c r="CJ83" s="201"/>
      <c r="CK83" s="201"/>
      <c r="CL83" s="201"/>
      <c r="CM83" s="201"/>
      <c r="CN83" s="201"/>
    </row>
    <row r="84" spans="1:28" ht="22.5" customHeight="1">
      <c r="A84" s="425" t="s">
        <v>87</v>
      </c>
      <c r="B84" s="425"/>
      <c r="C84" s="425"/>
      <c r="D84" s="425"/>
      <c r="E84" s="425"/>
      <c r="F84" s="425"/>
      <c r="G84" s="425"/>
      <c r="H84" s="425"/>
      <c r="I84" s="425"/>
      <c r="J84" s="425"/>
      <c r="K84" s="425"/>
      <c r="L84" s="425"/>
      <c r="M84" s="425"/>
      <c r="N84" s="425"/>
      <c r="O84" s="425"/>
      <c r="P84" s="425"/>
      <c r="Q84" s="425"/>
      <c r="R84" s="425"/>
      <c r="S84" s="425"/>
      <c r="T84" s="425"/>
      <c r="U84" s="425"/>
      <c r="V84" s="425"/>
      <c r="W84" s="425"/>
      <c r="X84" s="425"/>
      <c r="Y84" s="123"/>
      <c r="Z84" s="123"/>
      <c r="AA84" s="123"/>
      <c r="AB84" s="123"/>
    </row>
    <row r="85" spans="1:92" ht="29.25" customHeight="1">
      <c r="A85" s="330" t="s">
        <v>63</v>
      </c>
      <c r="B85" s="306"/>
      <c r="C85" s="306"/>
      <c r="D85" s="306"/>
      <c r="E85" s="306"/>
      <c r="F85" s="306"/>
      <c r="G85" s="306"/>
      <c r="H85" s="306"/>
      <c r="I85" s="306"/>
      <c r="J85" s="306"/>
      <c r="K85" s="307"/>
      <c r="L85" s="308"/>
      <c r="M85" s="309"/>
      <c r="N85" s="309"/>
      <c r="O85" s="309"/>
      <c r="P85" s="309"/>
      <c r="Q85" s="309"/>
      <c r="R85" s="309"/>
      <c r="S85" s="309"/>
      <c r="T85" s="309"/>
      <c r="U85" s="309"/>
      <c r="V85" s="309"/>
      <c r="W85" s="309"/>
      <c r="X85" s="309"/>
      <c r="Y85" s="309"/>
      <c r="Z85" s="309"/>
      <c r="AA85" s="309"/>
      <c r="AB85" s="309"/>
      <c r="AC85" s="309"/>
      <c r="AD85" s="309"/>
      <c r="AE85" s="309"/>
      <c r="AF85" s="309"/>
      <c r="AG85" s="309"/>
      <c r="AH85" s="309"/>
      <c r="AI85" s="309"/>
      <c r="AJ85" s="309"/>
      <c r="AK85" s="309"/>
      <c r="AL85" s="309"/>
      <c r="AM85" s="309"/>
      <c r="AN85" s="309"/>
      <c r="AO85" s="309"/>
      <c r="AP85" s="309"/>
      <c r="AQ85" s="309"/>
      <c r="AR85" s="436"/>
      <c r="AS85" s="437" t="s">
        <v>88</v>
      </c>
      <c r="AT85" s="438"/>
      <c r="AU85" s="438"/>
      <c r="AV85" s="438"/>
      <c r="AW85" s="438"/>
      <c r="AX85" s="438"/>
      <c r="AY85" s="438"/>
      <c r="AZ85" s="438"/>
      <c r="BA85" s="438"/>
      <c r="BB85" s="438"/>
      <c r="BC85" s="438"/>
      <c r="BD85" s="308"/>
      <c r="BE85" s="309"/>
      <c r="BF85" s="309"/>
      <c r="BG85" s="309"/>
      <c r="BH85" s="309"/>
      <c r="BI85" s="309"/>
      <c r="BJ85" s="309"/>
      <c r="BK85" s="309"/>
      <c r="BL85" s="309"/>
      <c r="BM85" s="309"/>
      <c r="BN85" s="309"/>
      <c r="BO85" s="309"/>
      <c r="BP85" s="309"/>
      <c r="BQ85" s="309"/>
      <c r="BR85" s="309"/>
      <c r="BS85" s="309"/>
      <c r="BT85" s="309"/>
      <c r="BU85" s="309"/>
      <c r="BV85" s="309"/>
      <c r="BW85" s="309"/>
      <c r="BX85" s="309"/>
      <c r="BY85" s="309"/>
      <c r="BZ85" s="309"/>
      <c r="CA85" s="309"/>
      <c r="CB85" s="309"/>
      <c r="CC85" s="309"/>
      <c r="CD85" s="309"/>
      <c r="CE85" s="309"/>
      <c r="CF85" s="309"/>
      <c r="CG85" s="309"/>
      <c r="CH85" s="309"/>
      <c r="CI85" s="309"/>
      <c r="CJ85" s="309"/>
      <c r="CK85" s="309"/>
      <c r="CL85" s="309"/>
      <c r="CM85" s="309"/>
      <c r="CN85" s="436"/>
    </row>
    <row r="86" spans="1:92" ht="29.25" customHeight="1">
      <c r="A86" s="330" t="s">
        <v>89</v>
      </c>
      <c r="B86" s="306"/>
      <c r="C86" s="306"/>
      <c r="D86" s="306"/>
      <c r="E86" s="306"/>
      <c r="F86" s="306"/>
      <c r="G86" s="306"/>
      <c r="H86" s="306"/>
      <c r="I86" s="306"/>
      <c r="J86" s="306"/>
      <c r="K86" s="307"/>
      <c r="L86" s="308"/>
      <c r="M86" s="309"/>
      <c r="N86" s="309"/>
      <c r="O86" s="309"/>
      <c r="P86" s="309"/>
      <c r="Q86" s="309"/>
      <c r="R86" s="309"/>
      <c r="S86" s="309"/>
      <c r="T86" s="309"/>
      <c r="U86" s="309"/>
      <c r="V86" s="309"/>
      <c r="W86" s="309"/>
      <c r="X86" s="309"/>
      <c r="Y86" s="309"/>
      <c r="Z86" s="309"/>
      <c r="AA86" s="309"/>
      <c r="AB86" s="309"/>
      <c r="AC86" s="309"/>
      <c r="AD86" s="309"/>
      <c r="AE86" s="309"/>
      <c r="AF86" s="309"/>
      <c r="AG86" s="309"/>
      <c r="AH86" s="309"/>
      <c r="AI86" s="309"/>
      <c r="AJ86" s="309"/>
      <c r="AK86" s="309"/>
      <c r="AL86" s="309"/>
      <c r="AM86" s="309"/>
      <c r="AN86" s="309"/>
      <c r="AO86" s="309"/>
      <c r="AP86" s="309"/>
      <c r="AQ86" s="309"/>
      <c r="AR86" s="436"/>
      <c r="AS86" s="437" t="s">
        <v>84</v>
      </c>
      <c r="AT86" s="438"/>
      <c r="AU86" s="438"/>
      <c r="AV86" s="438"/>
      <c r="AW86" s="438"/>
      <c r="AX86" s="438"/>
      <c r="AY86" s="438"/>
      <c r="AZ86" s="438"/>
      <c r="BA86" s="438"/>
      <c r="BB86" s="438"/>
      <c r="BC86" s="439"/>
      <c r="BD86" s="440"/>
      <c r="BE86" s="441"/>
      <c r="BF86" s="441"/>
      <c r="BG86" s="441"/>
      <c r="BH86" s="441"/>
      <c r="BI86" s="441"/>
      <c r="BJ86" s="441"/>
      <c r="BK86" s="441"/>
      <c r="BL86" s="441"/>
      <c r="BM86" s="441"/>
      <c r="BN86" s="441"/>
      <c r="BO86" s="441"/>
      <c r="BP86" s="441"/>
      <c r="BQ86" s="441"/>
      <c r="BR86" s="441"/>
      <c r="BS86" s="442" t="s">
        <v>120</v>
      </c>
      <c r="BT86" s="442"/>
      <c r="BU86" s="441"/>
      <c r="BV86" s="441"/>
      <c r="BW86" s="441"/>
      <c r="BX86" s="441"/>
      <c r="BY86" s="441"/>
      <c r="BZ86" s="441"/>
      <c r="CA86" s="441"/>
      <c r="CB86" s="441"/>
      <c r="CC86" s="441"/>
      <c r="CD86" s="441"/>
      <c r="CE86" s="441"/>
      <c r="CF86" s="441"/>
      <c r="CG86" s="441"/>
      <c r="CH86" s="441"/>
      <c r="CI86" s="441"/>
      <c r="CJ86" s="441"/>
      <c r="CK86" s="441"/>
      <c r="CL86" s="441"/>
      <c r="CM86" s="441"/>
      <c r="CN86" s="443"/>
    </row>
    <row r="87" spans="1:92" ht="22.5" customHeight="1">
      <c r="A87" s="341" t="s">
        <v>90</v>
      </c>
      <c r="B87" s="342"/>
      <c r="C87" s="342"/>
      <c r="D87" s="342"/>
      <c r="E87" s="342"/>
      <c r="F87" s="342"/>
      <c r="G87" s="342"/>
      <c r="H87" s="342"/>
      <c r="I87" s="342"/>
      <c r="J87" s="342"/>
      <c r="K87" s="431"/>
      <c r="L87" s="331" t="s">
        <v>71</v>
      </c>
      <c r="M87" s="332"/>
      <c r="N87" s="332"/>
      <c r="O87" s="413"/>
      <c r="P87" s="413"/>
      <c r="Q87" s="413"/>
      <c r="R87" s="413"/>
      <c r="S87" s="413"/>
      <c r="T87" s="413"/>
      <c r="U87" s="413"/>
      <c r="V87" s="413"/>
      <c r="W87" s="413"/>
      <c r="X87" s="413"/>
      <c r="Y87" s="332" t="s">
        <v>117</v>
      </c>
      <c r="Z87" s="332"/>
      <c r="AA87" s="332"/>
      <c r="AB87" s="413"/>
      <c r="AC87" s="413"/>
      <c r="AD87" s="413"/>
      <c r="AE87" s="413"/>
      <c r="AF87" s="413"/>
      <c r="AG87" s="413"/>
      <c r="AH87" s="413"/>
      <c r="AI87" s="413"/>
      <c r="AJ87" s="413"/>
      <c r="AK87" s="413"/>
      <c r="AL87" s="132"/>
      <c r="AM87" s="132"/>
      <c r="AN87" s="132"/>
      <c r="AO87" s="132"/>
      <c r="AP87" s="132"/>
      <c r="AQ87" s="132"/>
      <c r="AR87" s="132"/>
      <c r="AS87" s="132"/>
      <c r="AT87" s="133"/>
      <c r="AU87" s="133"/>
      <c r="AV87" s="133"/>
      <c r="AW87" s="133"/>
      <c r="AX87" s="133"/>
      <c r="AY87" s="133"/>
      <c r="AZ87" s="133"/>
      <c r="BA87" s="133"/>
      <c r="BB87" s="133"/>
      <c r="BC87" s="133"/>
      <c r="BD87" s="133"/>
      <c r="BE87" s="133"/>
      <c r="BF87" s="133"/>
      <c r="BG87" s="133"/>
      <c r="BH87" s="133"/>
      <c r="BI87" s="133"/>
      <c r="BJ87" s="133"/>
      <c r="BK87" s="133"/>
      <c r="BL87" s="133"/>
      <c r="BM87" s="133"/>
      <c r="BN87" s="133"/>
      <c r="BO87" s="133"/>
      <c r="BP87" s="133"/>
      <c r="BQ87" s="133"/>
      <c r="BR87" s="133"/>
      <c r="BS87" s="133"/>
      <c r="BT87" s="133"/>
      <c r="BU87" s="133"/>
      <c r="BV87" s="133"/>
      <c r="BW87" s="133"/>
      <c r="BX87" s="133"/>
      <c r="BY87" s="133"/>
      <c r="BZ87" s="133"/>
      <c r="CA87" s="133"/>
      <c r="CB87" s="133"/>
      <c r="CC87" s="133"/>
      <c r="CD87" s="133"/>
      <c r="CE87" s="133"/>
      <c r="CF87" s="133"/>
      <c r="CG87" s="134"/>
      <c r="CH87" s="134"/>
      <c r="CI87" s="134"/>
      <c r="CJ87" s="134"/>
      <c r="CK87" s="134"/>
      <c r="CL87" s="134"/>
      <c r="CM87" s="134"/>
      <c r="CN87" s="135"/>
    </row>
    <row r="88" spans="1:92" ht="29.25" customHeight="1">
      <c r="A88" s="343"/>
      <c r="B88" s="344"/>
      <c r="C88" s="344"/>
      <c r="D88" s="344"/>
      <c r="E88" s="344"/>
      <c r="F88" s="344"/>
      <c r="G88" s="344"/>
      <c r="H88" s="344"/>
      <c r="I88" s="344"/>
      <c r="J88" s="344"/>
      <c r="K88" s="432"/>
      <c r="L88" s="433"/>
      <c r="M88" s="434"/>
      <c r="N88" s="434"/>
      <c r="O88" s="434"/>
      <c r="P88" s="434"/>
      <c r="Q88" s="434"/>
      <c r="R88" s="434"/>
      <c r="S88" s="434"/>
      <c r="T88" s="434"/>
      <c r="U88" s="434"/>
      <c r="V88" s="434"/>
      <c r="W88" s="434"/>
      <c r="X88" s="434"/>
      <c r="Y88" s="360" t="s">
        <v>131</v>
      </c>
      <c r="Z88" s="360"/>
      <c r="AA88" s="360"/>
      <c r="AB88" s="360"/>
      <c r="AC88" s="435"/>
      <c r="AD88" s="435"/>
      <c r="AE88" s="435"/>
      <c r="AF88" s="435"/>
      <c r="AG88" s="435"/>
      <c r="AH88" s="435"/>
      <c r="AI88" s="435"/>
      <c r="AJ88" s="435"/>
      <c r="AK88" s="435"/>
      <c r="AL88" s="435"/>
      <c r="AM88" s="435"/>
      <c r="AN88" s="435"/>
      <c r="AO88" s="435"/>
      <c r="AP88" s="435"/>
      <c r="AQ88" s="360" t="s">
        <v>132</v>
      </c>
      <c r="AR88" s="360"/>
      <c r="AS88" s="360"/>
      <c r="AT88" s="360"/>
      <c r="AU88" s="396"/>
      <c r="AV88" s="396"/>
      <c r="AW88" s="396"/>
      <c r="AX88" s="396"/>
      <c r="AY88" s="396"/>
      <c r="AZ88" s="396"/>
      <c r="BA88" s="396"/>
      <c r="BB88" s="396"/>
      <c r="BC88" s="396"/>
      <c r="BD88" s="396"/>
      <c r="BE88" s="396"/>
      <c r="BF88" s="396"/>
      <c r="BG88" s="396"/>
      <c r="BH88" s="396"/>
      <c r="BI88" s="396"/>
      <c r="BJ88" s="396"/>
      <c r="BK88" s="396"/>
      <c r="BL88" s="396"/>
      <c r="BM88" s="396"/>
      <c r="BN88" s="396"/>
      <c r="BO88" s="396"/>
      <c r="BP88" s="396"/>
      <c r="BQ88" s="396"/>
      <c r="BR88" s="396"/>
      <c r="BS88" s="396"/>
      <c r="BT88" s="396"/>
      <c r="BU88" s="396"/>
      <c r="BV88" s="396"/>
      <c r="BW88" s="396"/>
      <c r="BX88" s="396"/>
      <c r="BY88" s="396"/>
      <c r="BZ88" s="396"/>
      <c r="CA88" s="396"/>
      <c r="CB88" s="396"/>
      <c r="CC88" s="396"/>
      <c r="CD88" s="396"/>
      <c r="CE88" s="396"/>
      <c r="CF88" s="396"/>
      <c r="CG88" s="396"/>
      <c r="CH88" s="396"/>
      <c r="CI88" s="396"/>
      <c r="CJ88" s="396"/>
      <c r="CK88" s="396"/>
      <c r="CL88" s="396"/>
      <c r="CM88" s="396"/>
      <c r="CN88" s="397"/>
    </row>
    <row r="89" spans="1:92" s="147" customFormat="1" ht="29.25" customHeight="1">
      <c r="A89" s="330" t="s">
        <v>83</v>
      </c>
      <c r="B89" s="306"/>
      <c r="C89" s="306"/>
      <c r="D89" s="306"/>
      <c r="E89" s="306"/>
      <c r="F89" s="306"/>
      <c r="G89" s="306"/>
      <c r="H89" s="306"/>
      <c r="I89" s="306"/>
      <c r="J89" s="306"/>
      <c r="K89" s="307"/>
      <c r="L89" s="426" t="s">
        <v>127</v>
      </c>
      <c r="M89" s="427"/>
      <c r="N89" s="388"/>
      <c r="O89" s="388"/>
      <c r="P89" s="388"/>
      <c r="Q89" s="388"/>
      <c r="R89" s="388"/>
      <c r="S89" s="388"/>
      <c r="T89" s="388"/>
      <c r="U89" s="388"/>
      <c r="V89" s="388"/>
      <c r="W89" s="427" t="s">
        <v>128</v>
      </c>
      <c r="X89" s="427"/>
      <c r="Y89" s="388"/>
      <c r="Z89" s="388"/>
      <c r="AA89" s="388"/>
      <c r="AB89" s="388"/>
      <c r="AC89" s="388"/>
      <c r="AD89" s="388"/>
      <c r="AE89" s="388"/>
      <c r="AF89" s="388"/>
      <c r="AG89" s="388"/>
      <c r="AH89" s="427" t="s">
        <v>129</v>
      </c>
      <c r="AI89" s="427"/>
      <c r="AJ89" s="388"/>
      <c r="AK89" s="388"/>
      <c r="AL89" s="388"/>
      <c r="AM89" s="388"/>
      <c r="AN89" s="388"/>
      <c r="AO89" s="388"/>
      <c r="AP89" s="388"/>
      <c r="AQ89" s="388"/>
      <c r="AR89" s="393"/>
      <c r="AS89" s="430" t="s">
        <v>86</v>
      </c>
      <c r="AT89" s="342"/>
      <c r="AU89" s="342"/>
      <c r="AV89" s="342"/>
      <c r="AW89" s="342"/>
      <c r="AX89" s="342"/>
      <c r="AY89" s="342"/>
      <c r="AZ89" s="342"/>
      <c r="BA89" s="342"/>
      <c r="BB89" s="342"/>
      <c r="BC89" s="431"/>
      <c r="BD89" s="152"/>
      <c r="BE89" s="428" t="s">
        <v>127</v>
      </c>
      <c r="BF89" s="428"/>
      <c r="BG89" s="391"/>
      <c r="BH89" s="391"/>
      <c r="BI89" s="391"/>
      <c r="BJ89" s="391"/>
      <c r="BK89" s="391"/>
      <c r="BL89" s="391"/>
      <c r="BM89" s="391"/>
      <c r="BN89" s="391"/>
      <c r="BO89" s="391"/>
      <c r="BP89" s="428" t="s">
        <v>128</v>
      </c>
      <c r="BQ89" s="428"/>
      <c r="BR89" s="391"/>
      <c r="BS89" s="391"/>
      <c r="BT89" s="391"/>
      <c r="BU89" s="391"/>
      <c r="BV89" s="391"/>
      <c r="BW89" s="391"/>
      <c r="BX89" s="391"/>
      <c r="BY89" s="391"/>
      <c r="BZ89" s="391"/>
      <c r="CA89" s="391"/>
      <c r="CB89" s="428" t="s">
        <v>129</v>
      </c>
      <c r="CC89" s="428"/>
      <c r="CD89" s="391"/>
      <c r="CE89" s="391"/>
      <c r="CF89" s="391"/>
      <c r="CG89" s="391"/>
      <c r="CH89" s="391"/>
      <c r="CI89" s="391"/>
      <c r="CJ89" s="391"/>
      <c r="CK89" s="391"/>
      <c r="CL89" s="391"/>
      <c r="CM89" s="391"/>
      <c r="CN89" s="394"/>
    </row>
    <row r="90" spans="1:92" ht="29.25" customHeight="1">
      <c r="A90" s="304" t="s">
        <v>85</v>
      </c>
      <c r="B90" s="305"/>
      <c r="C90" s="306"/>
      <c r="D90" s="306"/>
      <c r="E90" s="306"/>
      <c r="F90" s="306"/>
      <c r="G90" s="306"/>
      <c r="H90" s="306"/>
      <c r="I90" s="306"/>
      <c r="J90" s="306"/>
      <c r="K90" s="307"/>
      <c r="L90" s="426" t="s">
        <v>127</v>
      </c>
      <c r="M90" s="427"/>
      <c r="N90" s="388"/>
      <c r="O90" s="388"/>
      <c r="P90" s="388"/>
      <c r="Q90" s="388"/>
      <c r="R90" s="388"/>
      <c r="S90" s="388"/>
      <c r="T90" s="388"/>
      <c r="U90" s="388"/>
      <c r="V90" s="388"/>
      <c r="W90" s="427" t="s">
        <v>128</v>
      </c>
      <c r="X90" s="427"/>
      <c r="Y90" s="388"/>
      <c r="Z90" s="388"/>
      <c r="AA90" s="388"/>
      <c r="AB90" s="388"/>
      <c r="AC90" s="388"/>
      <c r="AD90" s="388"/>
      <c r="AE90" s="388"/>
      <c r="AF90" s="388"/>
      <c r="AG90" s="388"/>
      <c r="AH90" s="427" t="s">
        <v>129</v>
      </c>
      <c r="AI90" s="427"/>
      <c r="AJ90" s="388"/>
      <c r="AK90" s="388"/>
      <c r="AL90" s="388"/>
      <c r="AM90" s="388"/>
      <c r="AN90" s="388"/>
      <c r="AO90" s="388"/>
      <c r="AP90" s="388"/>
      <c r="AQ90" s="388"/>
      <c r="AR90" s="393"/>
      <c r="AS90" s="343"/>
      <c r="AT90" s="344"/>
      <c r="AU90" s="344"/>
      <c r="AV90" s="344"/>
      <c r="AW90" s="344"/>
      <c r="AX90" s="344"/>
      <c r="AY90" s="344"/>
      <c r="AZ90" s="344"/>
      <c r="BA90" s="344"/>
      <c r="BB90" s="344"/>
      <c r="BC90" s="432"/>
      <c r="BD90" s="153"/>
      <c r="BE90" s="429"/>
      <c r="BF90" s="429"/>
      <c r="BG90" s="392"/>
      <c r="BH90" s="392"/>
      <c r="BI90" s="392"/>
      <c r="BJ90" s="392"/>
      <c r="BK90" s="392"/>
      <c r="BL90" s="392"/>
      <c r="BM90" s="392"/>
      <c r="BN90" s="392"/>
      <c r="BO90" s="392"/>
      <c r="BP90" s="429"/>
      <c r="BQ90" s="429"/>
      <c r="BR90" s="392"/>
      <c r="BS90" s="392"/>
      <c r="BT90" s="392"/>
      <c r="BU90" s="392"/>
      <c r="BV90" s="392"/>
      <c r="BW90" s="392"/>
      <c r="BX90" s="392"/>
      <c r="BY90" s="392"/>
      <c r="BZ90" s="392"/>
      <c r="CA90" s="392"/>
      <c r="CB90" s="429"/>
      <c r="CC90" s="429"/>
      <c r="CD90" s="392"/>
      <c r="CE90" s="392"/>
      <c r="CF90" s="392"/>
      <c r="CG90" s="392"/>
      <c r="CH90" s="392"/>
      <c r="CI90" s="392"/>
      <c r="CJ90" s="392"/>
      <c r="CK90" s="392"/>
      <c r="CL90" s="392"/>
      <c r="CM90" s="392"/>
      <c r="CN90" s="395"/>
    </row>
    <row r="91" spans="1:92" ht="22.5" customHeight="1">
      <c r="A91" s="148"/>
      <c r="B91" s="148"/>
      <c r="C91" s="149"/>
      <c r="D91" s="149"/>
      <c r="E91" s="149"/>
      <c r="F91" s="149"/>
      <c r="G91" s="149"/>
      <c r="H91" s="149"/>
      <c r="I91" s="149"/>
      <c r="J91" s="149"/>
      <c r="K91" s="149"/>
      <c r="L91" s="150"/>
      <c r="M91" s="150"/>
      <c r="N91" s="201"/>
      <c r="O91" s="201"/>
      <c r="P91" s="201"/>
      <c r="Q91" s="201"/>
      <c r="R91" s="201"/>
      <c r="S91" s="201"/>
      <c r="T91" s="201"/>
      <c r="U91" s="201"/>
      <c r="V91" s="201"/>
      <c r="W91" s="150"/>
      <c r="X91" s="150"/>
      <c r="Y91" s="201"/>
      <c r="Z91" s="201"/>
      <c r="AA91" s="201"/>
      <c r="AB91" s="201"/>
      <c r="AC91" s="201"/>
      <c r="AD91" s="201"/>
      <c r="AE91" s="201"/>
      <c r="AF91" s="201"/>
      <c r="AG91" s="201"/>
      <c r="AH91" s="150"/>
      <c r="AI91" s="150"/>
      <c r="AJ91" s="201"/>
      <c r="AK91" s="201"/>
      <c r="AL91" s="201"/>
      <c r="AM91" s="201"/>
      <c r="AN91" s="201"/>
      <c r="AO91" s="201"/>
      <c r="AP91" s="201"/>
      <c r="AQ91" s="201"/>
      <c r="AR91" s="201"/>
      <c r="AS91" s="149"/>
      <c r="AT91" s="149"/>
      <c r="AU91" s="149"/>
      <c r="AV91" s="149"/>
      <c r="AW91" s="149"/>
      <c r="AX91" s="149"/>
      <c r="AY91" s="149"/>
      <c r="AZ91" s="149"/>
      <c r="BA91" s="149"/>
      <c r="BB91" s="149"/>
      <c r="BC91" s="149"/>
      <c r="BD91" s="151"/>
      <c r="BE91" s="150"/>
      <c r="BF91" s="150"/>
      <c r="BG91" s="201"/>
      <c r="BH91" s="201"/>
      <c r="BI91" s="201"/>
      <c r="BJ91" s="201"/>
      <c r="BK91" s="201"/>
      <c r="BL91" s="201"/>
      <c r="BM91" s="201"/>
      <c r="BN91" s="201"/>
      <c r="BO91" s="201"/>
      <c r="BP91" s="150"/>
      <c r="BQ91" s="150"/>
      <c r="BR91" s="201"/>
      <c r="BS91" s="201"/>
      <c r="BT91" s="201"/>
      <c r="BU91" s="201"/>
      <c r="BV91" s="201"/>
      <c r="BW91" s="201"/>
      <c r="BX91" s="201"/>
      <c r="BY91" s="201"/>
      <c r="BZ91" s="201"/>
      <c r="CA91" s="201"/>
      <c r="CB91" s="150"/>
      <c r="CC91" s="150"/>
      <c r="CD91" s="201"/>
      <c r="CE91" s="201"/>
      <c r="CF91" s="201"/>
      <c r="CG91" s="201"/>
      <c r="CH91" s="201"/>
      <c r="CI91" s="201"/>
      <c r="CJ91" s="201"/>
      <c r="CK91" s="201"/>
      <c r="CL91" s="201"/>
      <c r="CM91" s="201"/>
      <c r="CN91" s="201"/>
    </row>
    <row r="92" spans="1:28" ht="22.5" customHeight="1">
      <c r="A92" s="425" t="s">
        <v>270</v>
      </c>
      <c r="B92" s="425"/>
      <c r="C92" s="425"/>
      <c r="D92" s="425"/>
      <c r="E92" s="425"/>
      <c r="F92" s="425"/>
      <c r="G92" s="425"/>
      <c r="H92" s="425"/>
      <c r="I92" s="425"/>
      <c r="J92" s="425"/>
      <c r="K92" s="425"/>
      <c r="L92" s="425"/>
      <c r="M92" s="425"/>
      <c r="N92" s="425"/>
      <c r="O92" s="425"/>
      <c r="P92" s="425"/>
      <c r="Q92" s="425"/>
      <c r="R92" s="425"/>
      <c r="S92" s="425"/>
      <c r="T92" s="425"/>
      <c r="U92" s="425"/>
      <c r="V92" s="425"/>
      <c r="W92" s="425"/>
      <c r="X92" s="425"/>
      <c r="Y92" s="154"/>
      <c r="Z92" s="154"/>
      <c r="AA92" s="154"/>
      <c r="AB92" s="154"/>
    </row>
    <row r="93" spans="1:92" ht="29.25" customHeight="1">
      <c r="A93" s="404" t="s">
        <v>63</v>
      </c>
      <c r="B93" s="354"/>
      <c r="C93" s="354"/>
      <c r="D93" s="354"/>
      <c r="E93" s="354"/>
      <c r="F93" s="354"/>
      <c r="G93" s="354"/>
      <c r="H93" s="354"/>
      <c r="I93" s="354"/>
      <c r="J93" s="354"/>
      <c r="K93" s="355"/>
      <c r="L93" s="415"/>
      <c r="M93" s="416"/>
      <c r="N93" s="416"/>
      <c r="O93" s="416"/>
      <c r="P93" s="416"/>
      <c r="Q93" s="416"/>
      <c r="R93" s="416"/>
      <c r="S93" s="416"/>
      <c r="T93" s="416"/>
      <c r="U93" s="416"/>
      <c r="V93" s="416"/>
      <c r="W93" s="416"/>
      <c r="X93" s="416"/>
      <c r="Y93" s="416"/>
      <c r="Z93" s="416"/>
      <c r="AA93" s="416"/>
      <c r="AB93" s="416"/>
      <c r="AC93" s="416"/>
      <c r="AD93" s="416"/>
      <c r="AE93" s="416"/>
      <c r="AF93" s="416"/>
      <c r="AG93" s="416"/>
      <c r="AH93" s="416"/>
      <c r="AI93" s="416"/>
      <c r="AJ93" s="416"/>
      <c r="AK93" s="416"/>
      <c r="AL93" s="416"/>
      <c r="AM93" s="416"/>
      <c r="AN93" s="416"/>
      <c r="AO93" s="416"/>
      <c r="AP93" s="416"/>
      <c r="AQ93" s="416"/>
      <c r="AR93" s="417"/>
      <c r="AS93" s="418" t="s">
        <v>88</v>
      </c>
      <c r="AT93" s="419"/>
      <c r="AU93" s="419"/>
      <c r="AV93" s="419"/>
      <c r="AW93" s="419"/>
      <c r="AX93" s="419"/>
      <c r="AY93" s="419"/>
      <c r="AZ93" s="419"/>
      <c r="BA93" s="419"/>
      <c r="BB93" s="419"/>
      <c r="BC93" s="420"/>
      <c r="BD93" s="415"/>
      <c r="BE93" s="416"/>
      <c r="BF93" s="416"/>
      <c r="BG93" s="416"/>
      <c r="BH93" s="416"/>
      <c r="BI93" s="416"/>
      <c r="BJ93" s="416"/>
      <c r="BK93" s="416"/>
      <c r="BL93" s="416"/>
      <c r="BM93" s="416"/>
      <c r="BN93" s="416"/>
      <c r="BO93" s="416"/>
      <c r="BP93" s="416"/>
      <c r="BQ93" s="416"/>
      <c r="BR93" s="416"/>
      <c r="BS93" s="416"/>
      <c r="BT93" s="416"/>
      <c r="BU93" s="416"/>
      <c r="BV93" s="416"/>
      <c r="BW93" s="416"/>
      <c r="BX93" s="416"/>
      <c r="BY93" s="416"/>
      <c r="BZ93" s="416"/>
      <c r="CA93" s="416"/>
      <c r="CB93" s="416"/>
      <c r="CC93" s="416"/>
      <c r="CD93" s="416"/>
      <c r="CE93" s="416"/>
      <c r="CF93" s="416"/>
      <c r="CG93" s="416"/>
      <c r="CH93" s="416"/>
      <c r="CI93" s="416"/>
      <c r="CJ93" s="416"/>
      <c r="CK93" s="416"/>
      <c r="CL93" s="416"/>
      <c r="CM93" s="416"/>
      <c r="CN93" s="417"/>
    </row>
    <row r="94" spans="1:92" ht="29.25" customHeight="1">
      <c r="A94" s="404" t="s">
        <v>89</v>
      </c>
      <c r="B94" s="354"/>
      <c r="C94" s="354"/>
      <c r="D94" s="354"/>
      <c r="E94" s="354"/>
      <c r="F94" s="354"/>
      <c r="G94" s="354"/>
      <c r="H94" s="354"/>
      <c r="I94" s="354"/>
      <c r="J94" s="354"/>
      <c r="K94" s="355"/>
      <c r="L94" s="415"/>
      <c r="M94" s="416"/>
      <c r="N94" s="416"/>
      <c r="O94" s="416"/>
      <c r="P94" s="416"/>
      <c r="Q94" s="416"/>
      <c r="R94" s="416"/>
      <c r="S94" s="416"/>
      <c r="T94" s="416"/>
      <c r="U94" s="416"/>
      <c r="V94" s="416"/>
      <c r="W94" s="416"/>
      <c r="X94" s="416"/>
      <c r="Y94" s="416"/>
      <c r="Z94" s="416"/>
      <c r="AA94" s="416"/>
      <c r="AB94" s="416"/>
      <c r="AC94" s="416"/>
      <c r="AD94" s="416"/>
      <c r="AE94" s="416"/>
      <c r="AF94" s="416"/>
      <c r="AG94" s="416"/>
      <c r="AH94" s="416"/>
      <c r="AI94" s="416"/>
      <c r="AJ94" s="416"/>
      <c r="AK94" s="416"/>
      <c r="AL94" s="416"/>
      <c r="AM94" s="416"/>
      <c r="AN94" s="416"/>
      <c r="AO94" s="416"/>
      <c r="AP94" s="416"/>
      <c r="AQ94" s="416"/>
      <c r="AR94" s="417"/>
      <c r="AS94" s="418" t="s">
        <v>84</v>
      </c>
      <c r="AT94" s="419"/>
      <c r="AU94" s="419"/>
      <c r="AV94" s="419"/>
      <c r="AW94" s="419"/>
      <c r="AX94" s="419"/>
      <c r="AY94" s="419"/>
      <c r="AZ94" s="419"/>
      <c r="BA94" s="419"/>
      <c r="BB94" s="419"/>
      <c r="BC94" s="420"/>
      <c r="BD94" s="421"/>
      <c r="BE94" s="422"/>
      <c r="BF94" s="422"/>
      <c r="BG94" s="422"/>
      <c r="BH94" s="422"/>
      <c r="BI94" s="422"/>
      <c r="BJ94" s="422"/>
      <c r="BK94" s="422"/>
      <c r="BL94" s="422"/>
      <c r="BM94" s="422"/>
      <c r="BN94" s="422"/>
      <c r="BO94" s="422"/>
      <c r="BP94" s="422"/>
      <c r="BQ94" s="422"/>
      <c r="BR94" s="422"/>
      <c r="BS94" s="423" t="s">
        <v>120</v>
      </c>
      <c r="BT94" s="423"/>
      <c r="BU94" s="422"/>
      <c r="BV94" s="422"/>
      <c r="BW94" s="422"/>
      <c r="BX94" s="422"/>
      <c r="BY94" s="422"/>
      <c r="BZ94" s="422"/>
      <c r="CA94" s="422"/>
      <c r="CB94" s="422"/>
      <c r="CC94" s="422"/>
      <c r="CD94" s="422"/>
      <c r="CE94" s="422"/>
      <c r="CF94" s="422"/>
      <c r="CG94" s="422"/>
      <c r="CH94" s="422"/>
      <c r="CI94" s="422"/>
      <c r="CJ94" s="422"/>
      <c r="CK94" s="422"/>
      <c r="CL94" s="422"/>
      <c r="CM94" s="422"/>
      <c r="CN94" s="424"/>
    </row>
    <row r="95" spans="1:92" ht="24" customHeight="1">
      <c r="A95" s="405" t="s">
        <v>90</v>
      </c>
      <c r="B95" s="406"/>
      <c r="C95" s="406"/>
      <c r="D95" s="406"/>
      <c r="E95" s="406"/>
      <c r="F95" s="406"/>
      <c r="G95" s="406"/>
      <c r="H95" s="406"/>
      <c r="I95" s="406"/>
      <c r="J95" s="406"/>
      <c r="K95" s="407"/>
      <c r="L95" s="411" t="s">
        <v>71</v>
      </c>
      <c r="M95" s="412"/>
      <c r="N95" s="412"/>
      <c r="O95" s="413"/>
      <c r="P95" s="413"/>
      <c r="Q95" s="413"/>
      <c r="R95" s="413"/>
      <c r="S95" s="413"/>
      <c r="T95" s="413"/>
      <c r="U95" s="413"/>
      <c r="V95" s="413"/>
      <c r="W95" s="413"/>
      <c r="X95" s="413"/>
      <c r="Y95" s="412" t="s">
        <v>117</v>
      </c>
      <c r="Z95" s="412"/>
      <c r="AA95" s="412"/>
      <c r="AB95" s="413"/>
      <c r="AC95" s="413"/>
      <c r="AD95" s="413"/>
      <c r="AE95" s="413"/>
      <c r="AF95" s="413"/>
      <c r="AG95" s="413"/>
      <c r="AH95" s="413"/>
      <c r="AI95" s="413"/>
      <c r="AJ95" s="413"/>
      <c r="AK95" s="413"/>
      <c r="AL95" s="155"/>
      <c r="AM95" s="155"/>
      <c r="AN95" s="155"/>
      <c r="AO95" s="155"/>
      <c r="AP95" s="155"/>
      <c r="AQ95" s="155"/>
      <c r="AR95" s="155"/>
      <c r="AS95" s="155"/>
      <c r="AT95" s="156"/>
      <c r="AU95" s="156"/>
      <c r="AV95" s="156"/>
      <c r="AW95" s="156"/>
      <c r="AX95" s="156"/>
      <c r="AY95" s="156"/>
      <c r="AZ95" s="156"/>
      <c r="BA95" s="156"/>
      <c r="BB95" s="156"/>
      <c r="BC95" s="156"/>
      <c r="BD95" s="156"/>
      <c r="BE95" s="156"/>
      <c r="BF95" s="156"/>
      <c r="BG95" s="156"/>
      <c r="BH95" s="156"/>
      <c r="BI95" s="156"/>
      <c r="BJ95" s="156"/>
      <c r="BK95" s="156"/>
      <c r="BL95" s="156"/>
      <c r="BM95" s="156"/>
      <c r="BN95" s="156"/>
      <c r="BO95" s="156"/>
      <c r="BP95" s="156"/>
      <c r="BQ95" s="156"/>
      <c r="BR95" s="156"/>
      <c r="BS95" s="156"/>
      <c r="BT95" s="156"/>
      <c r="BU95" s="156"/>
      <c r="BV95" s="156"/>
      <c r="BW95" s="156"/>
      <c r="BX95" s="156"/>
      <c r="BY95" s="156"/>
      <c r="BZ95" s="156"/>
      <c r="CA95" s="156"/>
      <c r="CB95" s="156"/>
      <c r="CC95" s="156"/>
      <c r="CD95" s="156"/>
      <c r="CE95" s="156"/>
      <c r="CF95" s="156"/>
      <c r="CG95" s="157"/>
      <c r="CH95" s="157"/>
      <c r="CI95" s="157"/>
      <c r="CJ95" s="157"/>
      <c r="CK95" s="157"/>
      <c r="CL95" s="157"/>
      <c r="CM95" s="157"/>
      <c r="CN95" s="158"/>
    </row>
    <row r="96" spans="1:92" ht="39.75" customHeight="1">
      <c r="A96" s="408"/>
      <c r="B96" s="409"/>
      <c r="C96" s="409"/>
      <c r="D96" s="409"/>
      <c r="E96" s="409"/>
      <c r="F96" s="409"/>
      <c r="G96" s="409"/>
      <c r="H96" s="409"/>
      <c r="I96" s="409"/>
      <c r="J96" s="409"/>
      <c r="K96" s="410"/>
      <c r="L96" s="414"/>
      <c r="M96" s="396"/>
      <c r="N96" s="396"/>
      <c r="O96" s="396"/>
      <c r="P96" s="396"/>
      <c r="Q96" s="396"/>
      <c r="R96" s="396"/>
      <c r="S96" s="396"/>
      <c r="T96" s="396"/>
      <c r="U96" s="396"/>
      <c r="V96" s="396"/>
      <c r="W96" s="396"/>
      <c r="X96" s="396"/>
      <c r="Y96" s="360" t="s">
        <v>131</v>
      </c>
      <c r="Z96" s="360"/>
      <c r="AA96" s="360"/>
      <c r="AB96" s="360"/>
      <c r="AC96" s="396"/>
      <c r="AD96" s="396"/>
      <c r="AE96" s="396"/>
      <c r="AF96" s="396"/>
      <c r="AG96" s="396"/>
      <c r="AH96" s="396"/>
      <c r="AI96" s="396"/>
      <c r="AJ96" s="396"/>
      <c r="AK96" s="396"/>
      <c r="AL96" s="396"/>
      <c r="AM96" s="396"/>
      <c r="AN96" s="396"/>
      <c r="AO96" s="396"/>
      <c r="AP96" s="396"/>
      <c r="AQ96" s="360" t="s">
        <v>132</v>
      </c>
      <c r="AR96" s="360"/>
      <c r="AS96" s="360"/>
      <c r="AT96" s="360"/>
      <c r="AU96" s="396"/>
      <c r="AV96" s="396"/>
      <c r="AW96" s="396"/>
      <c r="AX96" s="396"/>
      <c r="AY96" s="396"/>
      <c r="AZ96" s="396"/>
      <c r="BA96" s="396"/>
      <c r="BB96" s="396"/>
      <c r="BC96" s="396"/>
      <c r="BD96" s="396"/>
      <c r="BE96" s="396"/>
      <c r="BF96" s="396"/>
      <c r="BG96" s="396"/>
      <c r="BH96" s="396"/>
      <c r="BI96" s="396"/>
      <c r="BJ96" s="396"/>
      <c r="BK96" s="396"/>
      <c r="BL96" s="396"/>
      <c r="BM96" s="396"/>
      <c r="BN96" s="396"/>
      <c r="BO96" s="396"/>
      <c r="BP96" s="396"/>
      <c r="BQ96" s="396"/>
      <c r="BR96" s="396"/>
      <c r="BS96" s="396"/>
      <c r="BT96" s="396"/>
      <c r="BU96" s="396"/>
      <c r="BV96" s="396"/>
      <c r="BW96" s="396"/>
      <c r="BX96" s="396"/>
      <c r="BY96" s="396"/>
      <c r="BZ96" s="396"/>
      <c r="CA96" s="396"/>
      <c r="CB96" s="396"/>
      <c r="CC96" s="396"/>
      <c r="CD96" s="396"/>
      <c r="CE96" s="396"/>
      <c r="CF96" s="396"/>
      <c r="CG96" s="396"/>
      <c r="CH96" s="396"/>
      <c r="CI96" s="396"/>
      <c r="CJ96" s="396"/>
      <c r="CK96" s="396"/>
      <c r="CL96" s="396"/>
      <c r="CM96" s="396"/>
      <c r="CN96" s="397"/>
    </row>
    <row r="97" spans="1:92" ht="29.25" customHeight="1">
      <c r="A97" s="404" t="s">
        <v>83</v>
      </c>
      <c r="B97" s="354"/>
      <c r="C97" s="354"/>
      <c r="D97" s="354"/>
      <c r="E97" s="354"/>
      <c r="F97" s="354"/>
      <c r="G97" s="354"/>
      <c r="H97" s="354"/>
      <c r="I97" s="354"/>
      <c r="J97" s="354"/>
      <c r="K97" s="355"/>
      <c r="L97" s="356" t="s">
        <v>118</v>
      </c>
      <c r="M97" s="357"/>
      <c r="N97" s="388"/>
      <c r="O97" s="388"/>
      <c r="P97" s="388"/>
      <c r="Q97" s="388"/>
      <c r="R97" s="388"/>
      <c r="S97" s="388"/>
      <c r="T97" s="388"/>
      <c r="U97" s="388"/>
      <c r="V97" s="388"/>
      <c r="W97" s="357" t="s">
        <v>119</v>
      </c>
      <c r="X97" s="357"/>
      <c r="Y97" s="388"/>
      <c r="Z97" s="388"/>
      <c r="AA97" s="388"/>
      <c r="AB97" s="388"/>
      <c r="AC97" s="388"/>
      <c r="AD97" s="388"/>
      <c r="AE97" s="388"/>
      <c r="AF97" s="388"/>
      <c r="AG97" s="388"/>
      <c r="AH97" s="357" t="s">
        <v>117</v>
      </c>
      <c r="AI97" s="357"/>
      <c r="AJ97" s="388"/>
      <c r="AK97" s="388"/>
      <c r="AL97" s="388"/>
      <c r="AM97" s="388"/>
      <c r="AN97" s="388"/>
      <c r="AO97" s="388"/>
      <c r="AP97" s="388"/>
      <c r="AQ97" s="388"/>
      <c r="AR97" s="393"/>
      <c r="AS97" s="398" t="s">
        <v>86</v>
      </c>
      <c r="AT97" s="399"/>
      <c r="AU97" s="399"/>
      <c r="AV97" s="399"/>
      <c r="AW97" s="399"/>
      <c r="AX97" s="399"/>
      <c r="AY97" s="399"/>
      <c r="AZ97" s="399"/>
      <c r="BA97" s="399"/>
      <c r="BB97" s="399"/>
      <c r="BC97" s="400"/>
      <c r="BD97" s="159"/>
      <c r="BE97" s="389" t="s">
        <v>118</v>
      </c>
      <c r="BF97" s="389"/>
      <c r="BG97" s="391"/>
      <c r="BH97" s="391"/>
      <c r="BI97" s="391"/>
      <c r="BJ97" s="391"/>
      <c r="BK97" s="391"/>
      <c r="BL97" s="391"/>
      <c r="BM97" s="391"/>
      <c r="BN97" s="391"/>
      <c r="BO97" s="391"/>
      <c r="BP97" s="389" t="s">
        <v>119</v>
      </c>
      <c r="BQ97" s="389"/>
      <c r="BR97" s="391"/>
      <c r="BS97" s="391"/>
      <c r="BT97" s="391"/>
      <c r="BU97" s="391"/>
      <c r="BV97" s="391"/>
      <c r="BW97" s="391"/>
      <c r="BX97" s="391"/>
      <c r="BY97" s="391"/>
      <c r="BZ97" s="391"/>
      <c r="CA97" s="391"/>
      <c r="CB97" s="389" t="s">
        <v>117</v>
      </c>
      <c r="CC97" s="389"/>
      <c r="CD97" s="391"/>
      <c r="CE97" s="391"/>
      <c r="CF97" s="391"/>
      <c r="CG97" s="391"/>
      <c r="CH97" s="391"/>
      <c r="CI97" s="391"/>
      <c r="CJ97" s="391"/>
      <c r="CK97" s="391"/>
      <c r="CL97" s="391"/>
      <c r="CM97" s="391"/>
      <c r="CN97" s="394"/>
    </row>
    <row r="98" spans="1:92" ht="29.25" customHeight="1">
      <c r="A98" s="352" t="s">
        <v>85</v>
      </c>
      <c r="B98" s="353"/>
      <c r="C98" s="354"/>
      <c r="D98" s="354"/>
      <c r="E98" s="354"/>
      <c r="F98" s="354"/>
      <c r="G98" s="354"/>
      <c r="H98" s="354"/>
      <c r="I98" s="354"/>
      <c r="J98" s="354"/>
      <c r="K98" s="355"/>
      <c r="L98" s="356" t="s">
        <v>118</v>
      </c>
      <c r="M98" s="357"/>
      <c r="N98" s="388"/>
      <c r="O98" s="388"/>
      <c r="P98" s="388"/>
      <c r="Q98" s="388"/>
      <c r="R98" s="388"/>
      <c r="S98" s="388"/>
      <c r="T98" s="388"/>
      <c r="U98" s="388"/>
      <c r="V98" s="388"/>
      <c r="W98" s="357" t="s">
        <v>119</v>
      </c>
      <c r="X98" s="357"/>
      <c r="Y98" s="388"/>
      <c r="Z98" s="388"/>
      <c r="AA98" s="388"/>
      <c r="AB98" s="388"/>
      <c r="AC98" s="388"/>
      <c r="AD98" s="388"/>
      <c r="AE98" s="388"/>
      <c r="AF98" s="388"/>
      <c r="AG98" s="388"/>
      <c r="AH98" s="357" t="s">
        <v>117</v>
      </c>
      <c r="AI98" s="357"/>
      <c r="AJ98" s="388"/>
      <c r="AK98" s="388"/>
      <c r="AL98" s="388"/>
      <c r="AM98" s="388"/>
      <c r="AN98" s="388"/>
      <c r="AO98" s="388"/>
      <c r="AP98" s="388"/>
      <c r="AQ98" s="388"/>
      <c r="AR98" s="393"/>
      <c r="AS98" s="401"/>
      <c r="AT98" s="402"/>
      <c r="AU98" s="402"/>
      <c r="AV98" s="402"/>
      <c r="AW98" s="402"/>
      <c r="AX98" s="402"/>
      <c r="AY98" s="402"/>
      <c r="AZ98" s="402"/>
      <c r="BA98" s="402"/>
      <c r="BB98" s="402"/>
      <c r="BC98" s="403"/>
      <c r="BD98" s="160"/>
      <c r="BE98" s="390"/>
      <c r="BF98" s="390"/>
      <c r="BG98" s="392"/>
      <c r="BH98" s="392"/>
      <c r="BI98" s="392"/>
      <c r="BJ98" s="392"/>
      <c r="BK98" s="392"/>
      <c r="BL98" s="392"/>
      <c r="BM98" s="392"/>
      <c r="BN98" s="392"/>
      <c r="BO98" s="392"/>
      <c r="BP98" s="390"/>
      <c r="BQ98" s="390"/>
      <c r="BR98" s="392"/>
      <c r="BS98" s="392"/>
      <c r="BT98" s="392"/>
      <c r="BU98" s="392"/>
      <c r="BV98" s="392"/>
      <c r="BW98" s="392"/>
      <c r="BX98" s="392"/>
      <c r="BY98" s="392"/>
      <c r="BZ98" s="392"/>
      <c r="CA98" s="392"/>
      <c r="CB98" s="390"/>
      <c r="CC98" s="390"/>
      <c r="CD98" s="392"/>
      <c r="CE98" s="392"/>
      <c r="CF98" s="392"/>
      <c r="CG98" s="392"/>
      <c r="CH98" s="392"/>
      <c r="CI98" s="392"/>
      <c r="CJ98" s="392"/>
      <c r="CK98" s="392"/>
      <c r="CL98" s="392"/>
      <c r="CM98" s="392"/>
      <c r="CN98" s="395"/>
    </row>
    <row r="99" spans="1:44" ht="18" customHeight="1">
      <c r="A99" s="104"/>
      <c r="B99" s="104"/>
      <c r="C99" s="104"/>
      <c r="D99" s="161"/>
      <c r="E99" s="161"/>
      <c r="F99" s="161"/>
      <c r="G99" s="161"/>
      <c r="H99" s="161"/>
      <c r="I99" s="161"/>
      <c r="J99" s="161"/>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row>
    <row r="100" spans="1:92" ht="18" customHeight="1">
      <c r="A100" s="358"/>
      <c r="B100" s="358"/>
      <c r="C100" s="358"/>
      <c r="D100" s="358"/>
      <c r="E100" s="358"/>
      <c r="F100" s="358"/>
      <c r="G100" s="358"/>
      <c r="H100" s="358"/>
      <c r="I100" s="358"/>
      <c r="J100" s="358"/>
      <c r="K100" s="358"/>
      <c r="L100" s="358"/>
      <c r="M100" s="358"/>
      <c r="N100" s="358"/>
      <c r="O100" s="358"/>
      <c r="P100" s="358"/>
      <c r="Q100" s="358"/>
      <c r="R100" s="358"/>
      <c r="S100" s="358"/>
      <c r="T100" s="358"/>
      <c r="U100" s="358"/>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8"/>
      <c r="AZ100" s="358"/>
      <c r="BA100" s="358"/>
      <c r="BB100" s="358"/>
      <c r="BC100" s="358"/>
      <c r="BD100" s="358"/>
      <c r="BE100" s="358"/>
      <c r="BF100" s="358"/>
      <c r="BG100" s="358"/>
      <c r="BH100" s="358"/>
      <c r="BI100" s="358"/>
      <c r="BJ100" s="358"/>
      <c r="BK100" s="358"/>
      <c r="BL100" s="358"/>
      <c r="BM100" s="358"/>
      <c r="BN100" s="358"/>
      <c r="BO100" s="358"/>
      <c r="BP100" s="358"/>
      <c r="BQ100" s="358"/>
      <c r="BR100" s="358"/>
      <c r="BS100" s="358"/>
      <c r="BT100" s="358"/>
      <c r="BU100" s="358"/>
      <c r="BV100" s="358"/>
      <c r="BW100" s="358"/>
      <c r="BX100" s="358"/>
      <c r="BY100" s="358"/>
      <c r="BZ100" s="358"/>
      <c r="CA100" s="358"/>
      <c r="CB100" s="358"/>
      <c r="CC100" s="358"/>
      <c r="CD100" s="358"/>
      <c r="CE100" s="358"/>
      <c r="CF100" s="358"/>
      <c r="CG100" s="358"/>
      <c r="CH100" s="358"/>
      <c r="CI100" s="358"/>
      <c r="CJ100" s="358"/>
      <c r="CK100" s="358"/>
      <c r="CL100" s="358"/>
      <c r="CM100" s="162"/>
      <c r="CN100" s="162"/>
    </row>
    <row r="101" spans="1:91" ht="18" customHeight="1">
      <c r="A101" s="489">
        <f>IF(OR($BD$15&lt;&gt;"",$AJ$81&lt;&gt;""),$BD$15&amp;"邸"&amp;RIGHT(TRIM($N$81&amp;$Y$81&amp;$AJ$81),4),"")</f>
      </c>
      <c r="B101" s="489"/>
      <c r="C101" s="489"/>
      <c r="D101" s="489"/>
      <c r="E101" s="489"/>
      <c r="F101" s="489"/>
      <c r="G101" s="489"/>
      <c r="H101" s="489"/>
      <c r="I101" s="489"/>
      <c r="J101" s="489"/>
      <c r="K101" s="489"/>
      <c r="L101" s="489"/>
      <c r="M101" s="489"/>
      <c r="N101" s="489"/>
      <c r="O101" s="489"/>
      <c r="P101" s="489"/>
      <c r="Q101" s="489"/>
      <c r="R101" s="489"/>
      <c r="S101" s="489"/>
      <c r="T101" s="489"/>
      <c r="U101" s="489"/>
      <c r="V101" s="489"/>
      <c r="W101" s="489"/>
      <c r="X101" s="489"/>
      <c r="Y101" s="489"/>
      <c r="Z101" s="489"/>
      <c r="AA101" s="489"/>
      <c r="AB101" s="489"/>
      <c r="AC101" s="489"/>
      <c r="AD101" s="489"/>
      <c r="AE101" s="489"/>
      <c r="AF101" s="489"/>
      <c r="AG101" s="489"/>
      <c r="AH101" s="489"/>
      <c r="AI101" s="489"/>
      <c r="AJ101" s="489"/>
      <c r="AK101" s="489"/>
      <c r="AL101" s="489"/>
      <c r="AM101" s="489"/>
      <c r="AN101" s="489"/>
      <c r="AO101" s="489"/>
      <c r="AP101" s="489"/>
      <c r="AQ101" s="489"/>
      <c r="AR101" s="489"/>
      <c r="AS101" s="489"/>
      <c r="AT101" s="489"/>
      <c r="AU101" s="489"/>
      <c r="AV101" s="489"/>
      <c r="AW101" s="489"/>
      <c r="AX101" s="489"/>
      <c r="AY101" s="489"/>
      <c r="AZ101" s="489"/>
      <c r="BA101" s="489"/>
      <c r="BB101" s="489"/>
      <c r="BC101" s="489"/>
      <c r="BD101" s="489"/>
      <c r="BE101" s="489"/>
      <c r="BF101" s="489"/>
      <c r="BG101" s="489"/>
      <c r="BH101" s="489"/>
      <c r="BI101" s="489"/>
      <c r="BJ101" s="489"/>
      <c r="BK101" s="489"/>
      <c r="BL101" s="489"/>
      <c r="BM101" s="489"/>
      <c r="BN101" s="489"/>
      <c r="BO101" s="489"/>
      <c r="BP101" s="489"/>
      <c r="BQ101" s="489"/>
      <c r="BR101" s="489"/>
      <c r="BS101" s="489"/>
      <c r="BT101" s="489"/>
      <c r="BU101" s="489"/>
      <c r="BV101" s="489"/>
      <c r="BW101" s="489"/>
      <c r="BX101" s="489"/>
      <c r="BY101" s="489"/>
      <c r="BZ101" s="489"/>
      <c r="CA101" s="489"/>
      <c r="CB101" s="489"/>
      <c r="CC101" s="489"/>
      <c r="CD101" s="489"/>
      <c r="CE101" s="489"/>
      <c r="CF101" s="489"/>
      <c r="CG101" s="489"/>
      <c r="CH101" s="489"/>
      <c r="CI101" s="489"/>
      <c r="CJ101" s="489"/>
      <c r="CK101" s="489"/>
      <c r="CL101" s="489"/>
      <c r="CM101" s="489"/>
    </row>
    <row r="102" spans="3:92" s="78" customFormat="1" ht="19.5" customHeight="1">
      <c r="C102" s="79"/>
      <c r="D102" s="79"/>
      <c r="E102" s="80"/>
      <c r="F102" s="80"/>
      <c r="G102" s="81"/>
      <c r="H102" s="81"/>
      <c r="I102" s="79"/>
      <c r="J102" s="82"/>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BN102" s="84"/>
      <c r="BP102" s="246"/>
      <c r="BQ102" s="246"/>
      <c r="BR102" s="246"/>
      <c r="BS102" s="246"/>
      <c r="BT102" s="246"/>
      <c r="BU102" s="246"/>
      <c r="BV102" s="246"/>
      <c r="BW102" s="246"/>
      <c r="BX102" s="246"/>
      <c r="BY102" s="246"/>
      <c r="BZ102" s="246"/>
      <c r="CA102" s="246"/>
      <c r="CB102" s="246"/>
      <c r="CC102" s="246"/>
      <c r="CD102" s="246"/>
      <c r="CE102" s="246"/>
      <c r="CF102" s="246"/>
      <c r="CG102" s="246"/>
      <c r="CH102" s="246"/>
      <c r="CI102" s="246"/>
      <c r="CJ102" s="246"/>
      <c r="CK102" s="246"/>
      <c r="CL102" s="246"/>
      <c r="CM102" s="246"/>
      <c r="CN102" s="246"/>
    </row>
    <row r="103" spans="3:91" s="78" customFormat="1" ht="9.75" customHeight="1">
      <c r="C103" s="79"/>
      <c r="D103" s="79"/>
      <c r="E103" s="80"/>
      <c r="F103" s="80"/>
      <c r="G103" s="81"/>
      <c r="H103" s="81"/>
      <c r="I103" s="79"/>
      <c r="J103" s="82"/>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BN103" s="85"/>
      <c r="BO103" s="85"/>
      <c r="BP103" s="130"/>
      <c r="BQ103" s="130"/>
      <c r="BR103" s="130"/>
      <c r="BS103" s="130"/>
      <c r="BT103" s="130"/>
      <c r="BU103" s="130"/>
      <c r="BV103" s="130"/>
      <c r="BW103" s="130"/>
      <c r="BX103" s="130"/>
      <c r="BY103" s="130"/>
      <c r="BZ103" s="130"/>
      <c r="CA103" s="130"/>
      <c r="CB103" s="130"/>
      <c r="CC103" s="130"/>
      <c r="CD103" s="130"/>
      <c r="CE103" s="130"/>
      <c r="CF103" s="130"/>
      <c r="CG103" s="130"/>
      <c r="CH103" s="130"/>
      <c r="CI103" s="130"/>
      <c r="CJ103" s="130"/>
      <c r="CK103" s="130"/>
      <c r="CL103" s="130"/>
      <c r="CM103" s="98"/>
    </row>
    <row r="104" spans="3:91" s="78" customFormat="1" ht="9.75" customHeight="1">
      <c r="C104" s="79"/>
      <c r="D104" s="79"/>
      <c r="E104" s="80"/>
      <c r="F104" s="80"/>
      <c r="G104" s="81"/>
      <c r="H104" s="81"/>
      <c r="I104" s="79"/>
      <c r="J104" s="82"/>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BN104" s="85"/>
      <c r="BO104" s="85"/>
      <c r="BP104" s="130"/>
      <c r="BQ104" s="130"/>
      <c r="BR104" s="130"/>
      <c r="BS104" s="130"/>
      <c r="BT104" s="130"/>
      <c r="BU104" s="130"/>
      <c r="BV104" s="130"/>
      <c r="BW104" s="130"/>
      <c r="BX104" s="130"/>
      <c r="BY104" s="130"/>
      <c r="BZ104" s="130"/>
      <c r="CA104" s="130"/>
      <c r="CB104" s="130"/>
      <c r="CC104" s="130"/>
      <c r="CD104" s="130"/>
      <c r="CE104" s="130"/>
      <c r="CF104" s="130"/>
      <c r="CG104" s="130"/>
      <c r="CH104" s="130"/>
      <c r="CI104" s="130"/>
      <c r="CJ104" s="130"/>
      <c r="CK104" s="130"/>
      <c r="CL104" s="130"/>
      <c r="CM104" s="98"/>
    </row>
    <row r="105" spans="1:92" s="78" customFormat="1" ht="18" customHeight="1">
      <c r="A105" s="83" t="s">
        <v>91</v>
      </c>
      <c r="B105" s="83"/>
      <c r="C105" s="79"/>
      <c r="D105" s="79"/>
      <c r="E105" s="80"/>
      <c r="F105" s="80"/>
      <c r="G105" s="81"/>
      <c r="H105" s="81"/>
      <c r="I105" s="79"/>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J105" s="83"/>
      <c r="AK105" s="83"/>
      <c r="AL105" s="83"/>
      <c r="AM105" s="83"/>
      <c r="AN105" s="83"/>
      <c r="AO105" s="83"/>
      <c r="AP105" s="83"/>
      <c r="AQ105" s="83"/>
      <c r="AR105" s="83"/>
      <c r="BK105" s="83"/>
      <c r="BL105" s="83"/>
      <c r="BM105" s="83"/>
      <c r="BO105" s="83"/>
      <c r="BP105" s="350" t="s">
        <v>53</v>
      </c>
      <c r="BQ105" s="350"/>
      <c r="BR105" s="350"/>
      <c r="BS105" s="350"/>
      <c r="BT105" s="359">
        <f>IF($BT$5="","",$BT$5)</f>
      </c>
      <c r="BU105" s="359"/>
      <c r="BV105" s="359"/>
      <c r="BW105" s="359"/>
      <c r="BX105" s="359"/>
      <c r="BY105" s="350" t="s">
        <v>10</v>
      </c>
      <c r="BZ105" s="350"/>
      <c r="CA105" s="359">
        <f>IF($CA$5="","",$CA$5)</f>
      </c>
      <c r="CB105" s="359"/>
      <c r="CC105" s="359"/>
      <c r="CD105" s="359"/>
      <c r="CE105" s="359"/>
      <c r="CF105" s="350" t="s">
        <v>9</v>
      </c>
      <c r="CG105" s="350"/>
      <c r="CH105" s="359">
        <f>IF($CH$5="","",$CH$5)</f>
      </c>
      <c r="CI105" s="359"/>
      <c r="CJ105" s="359"/>
      <c r="CK105" s="359"/>
      <c r="CL105" s="359"/>
      <c r="CM105" s="350" t="s">
        <v>8</v>
      </c>
      <c r="CN105" s="350"/>
    </row>
    <row r="106" spans="1:92" s="78" customFormat="1" ht="18" customHeight="1">
      <c r="A106" s="83"/>
      <c r="B106" s="83"/>
      <c r="C106" s="79"/>
      <c r="D106" s="79"/>
      <c r="E106" s="80"/>
      <c r="F106" s="80"/>
      <c r="G106" s="81"/>
      <c r="H106" s="81"/>
      <c r="I106" s="79"/>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J106" s="83"/>
      <c r="AK106" s="83"/>
      <c r="AL106" s="83"/>
      <c r="AM106" s="83"/>
      <c r="AN106" s="83"/>
      <c r="AO106" s="83"/>
      <c r="AP106" s="83"/>
      <c r="AQ106" s="83"/>
      <c r="AR106" s="83"/>
      <c r="BK106" s="83"/>
      <c r="BL106" s="83"/>
      <c r="BM106" s="83"/>
      <c r="BO106" s="83"/>
      <c r="BP106" s="86"/>
      <c r="BQ106" s="86"/>
      <c r="BR106" s="86"/>
      <c r="BS106" s="86"/>
      <c r="BT106" s="86"/>
      <c r="BU106" s="86"/>
      <c r="BV106" s="86"/>
      <c r="BW106" s="86"/>
      <c r="BX106" s="86"/>
      <c r="BY106" s="86"/>
      <c r="BZ106" s="86"/>
      <c r="CA106" s="86"/>
      <c r="CB106" s="86"/>
      <c r="CC106" s="86"/>
      <c r="CD106" s="86"/>
      <c r="CE106" s="86"/>
      <c r="CF106" s="86"/>
      <c r="CG106" s="86"/>
      <c r="CH106" s="86"/>
      <c r="CI106" s="86"/>
      <c r="CJ106" s="86"/>
      <c r="CK106" s="86"/>
      <c r="CL106" s="86"/>
      <c r="CM106" s="86"/>
      <c r="CN106" s="86"/>
    </row>
    <row r="107" spans="1:92" s="78" customFormat="1" ht="18" customHeight="1">
      <c r="A107" s="83"/>
      <c r="B107" s="83"/>
      <c r="C107" s="79"/>
      <c r="D107" s="79"/>
      <c r="E107" s="80"/>
      <c r="F107" s="80"/>
      <c r="G107" s="81"/>
      <c r="H107" s="81"/>
      <c r="I107" s="79"/>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J107" s="83"/>
      <c r="AK107" s="83"/>
      <c r="AL107" s="83"/>
      <c r="AM107" s="83"/>
      <c r="AN107" s="83"/>
      <c r="AO107" s="83"/>
      <c r="AP107" s="83"/>
      <c r="AQ107" s="83"/>
      <c r="AR107" s="83"/>
      <c r="BK107" s="83"/>
      <c r="BL107" s="83"/>
      <c r="BM107" s="83"/>
      <c r="BO107" s="83"/>
      <c r="BP107" s="86"/>
      <c r="BQ107" s="86"/>
      <c r="BR107" s="86"/>
      <c r="BS107" s="86"/>
      <c r="BT107" s="86"/>
      <c r="BU107" s="86"/>
      <c r="BV107" s="86"/>
      <c r="BW107" s="86"/>
      <c r="BX107" s="86"/>
      <c r="BY107" s="86"/>
      <c r="BZ107" s="86"/>
      <c r="CA107" s="86"/>
      <c r="CB107" s="86"/>
      <c r="CC107" s="86"/>
      <c r="CD107" s="86"/>
      <c r="CE107" s="86"/>
      <c r="CF107" s="86"/>
      <c r="CG107" s="86"/>
      <c r="CH107" s="86"/>
      <c r="CI107" s="86"/>
      <c r="CJ107" s="86"/>
      <c r="CK107" s="86"/>
      <c r="CL107" s="86"/>
      <c r="CM107" s="86"/>
      <c r="CN107" s="86"/>
    </row>
    <row r="108" spans="1:92" s="78" customFormat="1" ht="18" customHeight="1">
      <c r="A108" s="83"/>
      <c r="B108" s="83"/>
      <c r="C108" s="79"/>
      <c r="D108" s="79"/>
      <c r="E108" s="80"/>
      <c r="F108" s="80"/>
      <c r="G108" s="81"/>
      <c r="H108" s="81"/>
      <c r="I108" s="79"/>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J108" s="83"/>
      <c r="AK108" s="83"/>
      <c r="AL108" s="83"/>
      <c r="AM108" s="83"/>
      <c r="AN108" s="83"/>
      <c r="AO108" s="83"/>
      <c r="AP108" s="83"/>
      <c r="AQ108" s="83"/>
      <c r="AR108" s="83"/>
      <c r="BK108" s="83"/>
      <c r="BL108" s="83"/>
      <c r="BM108" s="83"/>
      <c r="BO108" s="83"/>
      <c r="BP108" s="86"/>
      <c r="BQ108" s="86"/>
      <c r="BR108" s="86"/>
      <c r="BS108" s="86"/>
      <c r="BT108" s="86"/>
      <c r="BU108" s="86"/>
      <c r="BV108" s="86"/>
      <c r="BW108" s="86"/>
      <c r="BX108" s="86"/>
      <c r="BY108" s="86"/>
      <c r="BZ108" s="86"/>
      <c r="CA108" s="86"/>
      <c r="CB108" s="86"/>
      <c r="CC108" s="86"/>
      <c r="CD108" s="86"/>
      <c r="CE108" s="86"/>
      <c r="CF108" s="86"/>
      <c r="CG108" s="86"/>
      <c r="CH108" s="86"/>
      <c r="CI108" s="86"/>
      <c r="CJ108" s="86"/>
      <c r="CK108" s="86"/>
      <c r="CL108" s="86"/>
      <c r="CM108" s="86"/>
      <c r="CN108" s="86"/>
    </row>
    <row r="109" spans="1:92" ht="28.5" customHeight="1">
      <c r="A109" s="385" t="s">
        <v>92</v>
      </c>
      <c r="B109" s="385"/>
      <c r="C109" s="385"/>
      <c r="D109" s="385"/>
      <c r="E109" s="385"/>
      <c r="F109" s="385"/>
      <c r="G109" s="385"/>
      <c r="H109" s="385"/>
      <c r="I109" s="385"/>
      <c r="J109" s="385"/>
      <c r="K109" s="385"/>
      <c r="L109" s="385"/>
      <c r="M109" s="385"/>
      <c r="N109" s="385"/>
      <c r="O109" s="385"/>
      <c r="P109" s="385"/>
      <c r="Q109" s="385"/>
      <c r="R109" s="385"/>
      <c r="S109" s="385"/>
      <c r="T109" s="385"/>
      <c r="U109" s="385"/>
      <c r="V109" s="385"/>
      <c r="W109" s="385"/>
      <c r="X109" s="385"/>
      <c r="Y109" s="385"/>
      <c r="Z109" s="385"/>
      <c r="AA109" s="385"/>
      <c r="AB109" s="385"/>
      <c r="AC109" s="385"/>
      <c r="AD109" s="385"/>
      <c r="AE109" s="385"/>
      <c r="AF109" s="385"/>
      <c r="AG109" s="385"/>
      <c r="AH109" s="385"/>
      <c r="AI109" s="385"/>
      <c r="AJ109" s="385"/>
      <c r="AK109" s="385"/>
      <c r="AL109" s="385"/>
      <c r="AM109" s="385"/>
      <c r="AN109" s="385"/>
      <c r="AO109" s="385"/>
      <c r="AP109" s="385"/>
      <c r="AQ109" s="385"/>
      <c r="AR109" s="385"/>
      <c r="AS109" s="385"/>
      <c r="AT109" s="385"/>
      <c r="AU109" s="385"/>
      <c r="AV109" s="385"/>
      <c r="AW109" s="385"/>
      <c r="AX109" s="385"/>
      <c r="AY109" s="385"/>
      <c r="AZ109" s="385"/>
      <c r="BA109" s="385"/>
      <c r="BB109" s="385"/>
      <c r="BC109" s="385"/>
      <c r="BD109" s="385"/>
      <c r="BE109" s="385"/>
      <c r="BF109" s="385"/>
      <c r="BG109" s="385"/>
      <c r="BH109" s="385"/>
      <c r="BI109" s="385"/>
      <c r="BJ109" s="385"/>
      <c r="BK109" s="385"/>
      <c r="BL109" s="385"/>
      <c r="BM109" s="385"/>
      <c r="BN109" s="385"/>
      <c r="BO109" s="385"/>
      <c r="BP109" s="385"/>
      <c r="BQ109" s="385"/>
      <c r="BR109" s="385"/>
      <c r="BS109" s="385"/>
      <c r="BT109" s="385"/>
      <c r="BU109" s="385"/>
      <c r="BV109" s="385"/>
      <c r="BW109" s="385"/>
      <c r="BX109" s="385"/>
      <c r="BY109" s="385"/>
      <c r="BZ109" s="385"/>
      <c r="CA109" s="385"/>
      <c r="CB109" s="385"/>
      <c r="CC109" s="385"/>
      <c r="CD109" s="385"/>
      <c r="CE109" s="385"/>
      <c r="CF109" s="385"/>
      <c r="CG109" s="385"/>
      <c r="CH109" s="385"/>
      <c r="CI109" s="385"/>
      <c r="CJ109" s="385"/>
      <c r="CK109" s="385"/>
      <c r="CL109" s="385"/>
      <c r="CM109" s="385"/>
      <c r="CN109" s="385"/>
    </row>
    <row r="110" spans="1:92" ht="28.5" customHeight="1">
      <c r="A110" s="163"/>
      <c r="B110" s="163"/>
      <c r="C110" s="163"/>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c r="AN110" s="163"/>
      <c r="AO110" s="163"/>
      <c r="AP110" s="163"/>
      <c r="AQ110" s="163"/>
      <c r="AR110" s="163"/>
      <c r="AS110" s="163"/>
      <c r="AT110" s="163"/>
      <c r="AU110" s="163"/>
      <c r="AV110" s="163"/>
      <c r="AW110" s="163"/>
      <c r="AX110" s="163"/>
      <c r="AY110" s="163"/>
      <c r="AZ110" s="163"/>
      <c r="BA110" s="163"/>
      <c r="BB110" s="163"/>
      <c r="BC110" s="163"/>
      <c r="BD110" s="163"/>
      <c r="BE110" s="163"/>
      <c r="BF110" s="163"/>
      <c r="BG110" s="163"/>
      <c r="BH110" s="163"/>
      <c r="BI110" s="163"/>
      <c r="BJ110" s="163"/>
      <c r="BK110" s="163"/>
      <c r="BL110" s="163"/>
      <c r="BM110" s="163"/>
      <c r="BN110" s="163"/>
      <c r="BO110" s="163"/>
      <c r="BP110" s="163"/>
      <c r="BQ110" s="163"/>
      <c r="BR110" s="163"/>
      <c r="BS110" s="163"/>
      <c r="BT110" s="163"/>
      <c r="BU110" s="163"/>
      <c r="BV110" s="163"/>
      <c r="BW110" s="163"/>
      <c r="BX110" s="163"/>
      <c r="BY110" s="163"/>
      <c r="BZ110" s="163"/>
      <c r="CA110" s="163"/>
      <c r="CB110" s="163"/>
      <c r="CC110" s="163"/>
      <c r="CD110" s="163"/>
      <c r="CE110" s="163"/>
      <c r="CF110" s="163"/>
      <c r="CG110" s="163"/>
      <c r="CH110" s="163"/>
      <c r="CI110" s="163"/>
      <c r="CJ110" s="163"/>
      <c r="CK110" s="163"/>
      <c r="CL110" s="163"/>
      <c r="CM110" s="163"/>
      <c r="CN110" s="163"/>
    </row>
    <row r="111" spans="1:2" ht="18" customHeight="1">
      <c r="A111" s="164"/>
      <c r="B111" s="164"/>
    </row>
    <row r="112" spans="1:92" ht="92.25" customHeight="1">
      <c r="A112" s="367" t="s">
        <v>93</v>
      </c>
      <c r="B112" s="367"/>
      <c r="C112" s="367"/>
      <c r="D112" s="367"/>
      <c r="E112" s="367"/>
      <c r="F112" s="367"/>
      <c r="G112" s="367"/>
      <c r="H112" s="367"/>
      <c r="I112" s="367"/>
      <c r="J112" s="367"/>
      <c r="K112" s="367"/>
      <c r="L112" s="367"/>
      <c r="M112" s="367"/>
      <c r="N112" s="367"/>
      <c r="O112" s="367"/>
      <c r="P112" s="367"/>
      <c r="Q112" s="367"/>
      <c r="R112" s="367"/>
      <c r="S112" s="367"/>
      <c r="T112" s="367"/>
      <c r="U112" s="367"/>
      <c r="V112" s="367"/>
      <c r="W112" s="367"/>
      <c r="X112" s="367"/>
      <c r="Y112" s="367"/>
      <c r="Z112" s="367"/>
      <c r="AA112" s="367"/>
      <c r="AB112" s="367"/>
      <c r="AC112" s="367"/>
      <c r="AD112" s="367"/>
      <c r="AE112" s="367"/>
      <c r="AF112" s="367"/>
      <c r="AG112" s="367"/>
      <c r="AH112" s="367"/>
      <c r="AI112" s="367"/>
      <c r="AJ112" s="367"/>
      <c r="AK112" s="367"/>
      <c r="AL112" s="367"/>
      <c r="AM112" s="367"/>
      <c r="AN112" s="367"/>
      <c r="AO112" s="367"/>
      <c r="AP112" s="367"/>
      <c r="AQ112" s="367"/>
      <c r="AR112" s="367"/>
      <c r="AS112" s="367"/>
      <c r="AT112" s="367"/>
      <c r="AU112" s="367"/>
      <c r="AV112" s="367"/>
      <c r="AW112" s="367"/>
      <c r="AX112" s="367"/>
      <c r="AY112" s="367"/>
      <c r="AZ112" s="367"/>
      <c r="BA112" s="367"/>
      <c r="BB112" s="367"/>
      <c r="BC112" s="367"/>
      <c r="BD112" s="367"/>
      <c r="BE112" s="367"/>
      <c r="BF112" s="367"/>
      <c r="BG112" s="367"/>
      <c r="BH112" s="367"/>
      <c r="BI112" s="367"/>
      <c r="BJ112" s="367"/>
      <c r="BK112" s="367"/>
      <c r="BL112" s="367"/>
      <c r="BM112" s="367"/>
      <c r="BN112" s="367"/>
      <c r="BO112" s="367"/>
      <c r="BP112" s="367"/>
      <c r="BQ112" s="367"/>
      <c r="BR112" s="367"/>
      <c r="BS112" s="367"/>
      <c r="BT112" s="367"/>
      <c r="BU112" s="367"/>
      <c r="BV112" s="367"/>
      <c r="BW112" s="367"/>
      <c r="BX112" s="367"/>
      <c r="BY112" s="367"/>
      <c r="BZ112" s="367"/>
      <c r="CA112" s="367"/>
      <c r="CB112" s="367"/>
      <c r="CC112" s="367"/>
      <c r="CD112" s="367"/>
      <c r="CE112" s="367"/>
      <c r="CF112" s="367"/>
      <c r="CG112" s="367"/>
      <c r="CH112" s="367"/>
      <c r="CI112" s="367"/>
      <c r="CJ112" s="367"/>
      <c r="CK112" s="367"/>
      <c r="CL112" s="367"/>
      <c r="CM112" s="367"/>
      <c r="CN112" s="367"/>
    </row>
    <row r="113" spans="1:92" ht="18" customHeight="1">
      <c r="A113" s="165"/>
      <c r="B113" s="165"/>
      <c r="C113" s="166"/>
      <c r="D113" s="166"/>
      <c r="E113" s="167"/>
      <c r="F113" s="167"/>
      <c r="G113" s="168"/>
      <c r="H113" s="168"/>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c r="BT113" s="166"/>
      <c r="BU113" s="166"/>
      <c r="BV113" s="166"/>
      <c r="BW113" s="166"/>
      <c r="BX113" s="166"/>
      <c r="BY113" s="166"/>
      <c r="BZ113" s="166"/>
      <c r="CA113" s="166"/>
      <c r="CB113" s="166"/>
      <c r="CC113" s="166"/>
      <c r="CD113" s="166"/>
      <c r="CE113" s="166"/>
      <c r="CF113" s="166"/>
      <c r="CG113" s="166"/>
      <c r="CH113" s="166"/>
      <c r="CI113" s="166"/>
      <c r="CJ113" s="166"/>
      <c r="CK113" s="166"/>
      <c r="CL113" s="166"/>
      <c r="CM113" s="166"/>
      <c r="CN113" s="166"/>
    </row>
    <row r="114" spans="1:92" ht="18" customHeight="1">
      <c r="A114" s="165"/>
      <c r="B114" s="165"/>
      <c r="C114" s="166"/>
      <c r="D114" s="166"/>
      <c r="E114" s="167"/>
      <c r="F114" s="167"/>
      <c r="G114" s="168"/>
      <c r="H114" s="168"/>
      <c r="I114" s="166"/>
      <c r="J114" s="166"/>
      <c r="K114" s="166"/>
      <c r="L114" s="166"/>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c r="BT114" s="166"/>
      <c r="BU114" s="166"/>
      <c r="BV114" s="166"/>
      <c r="BW114" s="166"/>
      <c r="BX114" s="166"/>
      <c r="BY114" s="166"/>
      <c r="BZ114" s="166"/>
      <c r="CA114" s="166"/>
      <c r="CB114" s="166"/>
      <c r="CC114" s="166"/>
      <c r="CD114" s="166"/>
      <c r="CE114" s="166"/>
      <c r="CF114" s="166"/>
      <c r="CG114" s="166"/>
      <c r="CH114" s="166"/>
      <c r="CI114" s="166"/>
      <c r="CJ114" s="166"/>
      <c r="CK114" s="166"/>
      <c r="CL114" s="166"/>
      <c r="CM114" s="166"/>
      <c r="CN114" s="166"/>
    </row>
    <row r="115" spans="1:92" ht="18" customHeight="1">
      <c r="A115" s="169"/>
      <c r="B115" s="169"/>
      <c r="C115" s="166"/>
      <c r="D115" s="166"/>
      <c r="E115" s="167"/>
      <c r="F115" s="167"/>
      <c r="G115" s="168"/>
      <c r="H115" s="168"/>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c r="BT115" s="166"/>
      <c r="BU115" s="166"/>
      <c r="BV115" s="166"/>
      <c r="BW115" s="166"/>
      <c r="BX115" s="166"/>
      <c r="BY115" s="166"/>
      <c r="BZ115" s="166"/>
      <c r="CA115" s="166"/>
      <c r="CB115" s="166"/>
      <c r="CC115" s="166"/>
      <c r="CD115" s="166"/>
      <c r="CE115" s="166"/>
      <c r="CF115" s="166"/>
      <c r="CG115" s="166"/>
      <c r="CH115" s="166"/>
      <c r="CI115" s="166"/>
      <c r="CJ115" s="166"/>
      <c r="CK115" s="166"/>
      <c r="CL115" s="166"/>
      <c r="CM115" s="166"/>
      <c r="CN115" s="166"/>
    </row>
    <row r="116" spans="1:92" ht="18" customHeight="1">
      <c r="A116" s="169"/>
      <c r="B116" s="169"/>
      <c r="C116" s="166"/>
      <c r="D116" s="166"/>
      <c r="E116" s="167"/>
      <c r="F116" s="167"/>
      <c r="G116" s="168"/>
      <c r="H116" s="168"/>
      <c r="I116" s="166"/>
      <c r="J116" s="166"/>
      <c r="K116" s="166"/>
      <c r="L116" s="166"/>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c r="BT116" s="166"/>
      <c r="BU116" s="166"/>
      <c r="BV116" s="166"/>
      <c r="BW116" s="166"/>
      <c r="BX116" s="166"/>
      <c r="BY116" s="166"/>
      <c r="BZ116" s="166"/>
      <c r="CA116" s="166"/>
      <c r="CB116" s="166"/>
      <c r="CC116" s="166"/>
      <c r="CD116" s="166"/>
      <c r="CE116" s="166"/>
      <c r="CF116" s="166"/>
      <c r="CG116" s="166"/>
      <c r="CH116" s="166"/>
      <c r="CI116" s="166"/>
      <c r="CJ116" s="166"/>
      <c r="CK116" s="166"/>
      <c r="CL116" s="166"/>
      <c r="CM116" s="166"/>
      <c r="CN116" s="166"/>
    </row>
    <row r="117" spans="1:92" ht="18" customHeight="1">
      <c r="A117" s="386" t="s">
        <v>94</v>
      </c>
      <c r="B117" s="386"/>
      <c r="C117" s="386"/>
      <c r="D117" s="386"/>
      <c r="E117" s="386"/>
      <c r="F117" s="386"/>
      <c r="G117" s="386"/>
      <c r="H117" s="386"/>
      <c r="I117" s="386"/>
      <c r="J117" s="386"/>
      <c r="K117" s="386"/>
      <c r="L117" s="386"/>
      <c r="M117" s="386"/>
      <c r="N117" s="386"/>
      <c r="O117" s="386"/>
      <c r="P117" s="386"/>
      <c r="Q117" s="386"/>
      <c r="R117" s="386"/>
      <c r="S117" s="386"/>
      <c r="T117" s="386"/>
      <c r="U117" s="386"/>
      <c r="V117" s="386"/>
      <c r="W117" s="386"/>
      <c r="X117" s="386"/>
      <c r="Y117" s="386"/>
      <c r="Z117" s="386"/>
      <c r="AA117" s="386"/>
      <c r="AB117" s="386"/>
      <c r="AC117" s="386"/>
      <c r="AD117" s="386"/>
      <c r="AE117" s="386"/>
      <c r="AF117" s="386"/>
      <c r="AG117" s="386"/>
      <c r="AH117" s="386"/>
      <c r="AI117" s="386"/>
      <c r="AJ117" s="386"/>
      <c r="AK117" s="386"/>
      <c r="AL117" s="386"/>
      <c r="AM117" s="386"/>
      <c r="AN117" s="386"/>
      <c r="AO117" s="386"/>
      <c r="AP117" s="386"/>
      <c r="AQ117" s="386"/>
      <c r="AR117" s="386"/>
      <c r="AS117" s="386"/>
      <c r="AT117" s="386"/>
      <c r="AU117" s="386"/>
      <c r="AV117" s="386"/>
      <c r="AW117" s="386"/>
      <c r="AX117" s="386"/>
      <c r="AY117" s="386"/>
      <c r="AZ117" s="386"/>
      <c r="BA117" s="386"/>
      <c r="BB117" s="386"/>
      <c r="BC117" s="386"/>
      <c r="BD117" s="386"/>
      <c r="BE117" s="386"/>
      <c r="BF117" s="386"/>
      <c r="BG117" s="386"/>
      <c r="BH117" s="386"/>
      <c r="BI117" s="386"/>
      <c r="BJ117" s="386"/>
      <c r="BK117" s="386"/>
      <c r="BL117" s="386"/>
      <c r="BM117" s="386"/>
      <c r="BN117" s="386"/>
      <c r="BO117" s="386"/>
      <c r="BP117" s="386"/>
      <c r="BQ117" s="386"/>
      <c r="BR117" s="386"/>
      <c r="BS117" s="386"/>
      <c r="BT117" s="386"/>
      <c r="BU117" s="386"/>
      <c r="BV117" s="386"/>
      <c r="BW117" s="386"/>
      <c r="BX117" s="386"/>
      <c r="BY117" s="386"/>
      <c r="BZ117" s="386"/>
      <c r="CA117" s="386"/>
      <c r="CB117" s="386"/>
      <c r="CC117" s="386"/>
      <c r="CD117" s="386"/>
      <c r="CE117" s="386"/>
      <c r="CF117" s="386"/>
      <c r="CG117" s="386"/>
      <c r="CH117" s="386"/>
      <c r="CI117" s="386"/>
      <c r="CJ117" s="386"/>
      <c r="CK117" s="386"/>
      <c r="CL117" s="386"/>
      <c r="CM117" s="386"/>
      <c r="CN117" s="386"/>
    </row>
    <row r="118" spans="1:92" ht="18" customHeight="1">
      <c r="A118" s="170"/>
      <c r="B118" s="170"/>
      <c r="C118" s="170"/>
      <c r="D118" s="170"/>
      <c r="E118" s="170"/>
      <c r="F118" s="170"/>
      <c r="G118" s="170"/>
      <c r="H118" s="170"/>
      <c r="I118" s="170"/>
      <c r="J118" s="170"/>
      <c r="K118" s="170"/>
      <c r="L118" s="170"/>
      <c r="M118" s="170"/>
      <c r="N118" s="170"/>
      <c r="O118" s="170"/>
      <c r="P118" s="170"/>
      <c r="Q118" s="170"/>
      <c r="R118" s="170"/>
      <c r="S118" s="170"/>
      <c r="T118" s="170"/>
      <c r="U118" s="170"/>
      <c r="V118" s="170"/>
      <c r="W118" s="170"/>
      <c r="X118" s="170"/>
      <c r="Y118" s="170"/>
      <c r="Z118" s="170"/>
      <c r="AA118" s="170"/>
      <c r="AB118" s="170"/>
      <c r="AC118" s="170"/>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c r="AY118" s="170"/>
      <c r="AZ118" s="170"/>
      <c r="BA118" s="170"/>
      <c r="BB118" s="170"/>
      <c r="BC118" s="170"/>
      <c r="BD118" s="170"/>
      <c r="BE118" s="170"/>
      <c r="BF118" s="170"/>
      <c r="BG118" s="170"/>
      <c r="BH118" s="170"/>
      <c r="BI118" s="170"/>
      <c r="BJ118" s="170"/>
      <c r="BK118" s="170"/>
      <c r="BL118" s="170"/>
      <c r="BM118" s="170"/>
      <c r="BN118" s="170"/>
      <c r="BO118" s="170"/>
      <c r="BP118" s="170"/>
      <c r="BQ118" s="170"/>
      <c r="BR118" s="170"/>
      <c r="BS118" s="170"/>
      <c r="BT118" s="170"/>
      <c r="BU118" s="170"/>
      <c r="BV118" s="170"/>
      <c r="BW118" s="170"/>
      <c r="BX118" s="170"/>
      <c r="BY118" s="170"/>
      <c r="BZ118" s="170"/>
      <c r="CA118" s="170"/>
      <c r="CB118" s="170"/>
      <c r="CC118" s="170"/>
      <c r="CD118" s="170"/>
      <c r="CE118" s="170"/>
      <c r="CF118" s="170"/>
      <c r="CG118" s="170"/>
      <c r="CH118" s="170"/>
      <c r="CI118" s="170"/>
      <c r="CJ118" s="170"/>
      <c r="CK118" s="170"/>
      <c r="CL118" s="170"/>
      <c r="CM118" s="170"/>
      <c r="CN118" s="170"/>
    </row>
    <row r="119" spans="1:92" ht="117" customHeight="1">
      <c r="A119" s="367" t="s">
        <v>105</v>
      </c>
      <c r="B119" s="367"/>
      <c r="C119" s="367"/>
      <c r="D119" s="367"/>
      <c r="E119" s="367"/>
      <c r="F119" s="367"/>
      <c r="G119" s="367"/>
      <c r="H119" s="367"/>
      <c r="I119" s="367"/>
      <c r="J119" s="367"/>
      <c r="K119" s="367"/>
      <c r="L119" s="367"/>
      <c r="M119" s="367"/>
      <c r="N119" s="367"/>
      <c r="O119" s="367"/>
      <c r="P119" s="367"/>
      <c r="Q119" s="367"/>
      <c r="R119" s="367"/>
      <c r="S119" s="367"/>
      <c r="T119" s="367"/>
      <c r="U119" s="367"/>
      <c r="V119" s="367"/>
      <c r="W119" s="367"/>
      <c r="X119" s="367"/>
      <c r="Y119" s="367"/>
      <c r="Z119" s="367"/>
      <c r="AA119" s="367"/>
      <c r="AB119" s="367"/>
      <c r="AC119" s="367"/>
      <c r="AD119" s="367"/>
      <c r="AE119" s="367"/>
      <c r="AF119" s="367"/>
      <c r="AG119" s="367"/>
      <c r="AH119" s="367"/>
      <c r="AI119" s="367"/>
      <c r="AJ119" s="367"/>
      <c r="AK119" s="367"/>
      <c r="AL119" s="367"/>
      <c r="AM119" s="367"/>
      <c r="AN119" s="367"/>
      <c r="AO119" s="367"/>
      <c r="AP119" s="367"/>
      <c r="AQ119" s="367"/>
      <c r="AR119" s="367"/>
      <c r="AS119" s="367"/>
      <c r="AT119" s="367"/>
      <c r="AU119" s="367"/>
      <c r="AV119" s="367"/>
      <c r="AW119" s="367"/>
      <c r="AX119" s="367"/>
      <c r="AY119" s="367"/>
      <c r="AZ119" s="367"/>
      <c r="BA119" s="367"/>
      <c r="BB119" s="367"/>
      <c r="BC119" s="367"/>
      <c r="BD119" s="367"/>
      <c r="BE119" s="367"/>
      <c r="BF119" s="367"/>
      <c r="BG119" s="367"/>
      <c r="BH119" s="367"/>
      <c r="BI119" s="367"/>
      <c r="BJ119" s="367"/>
      <c r="BK119" s="367"/>
      <c r="BL119" s="367"/>
      <c r="BM119" s="367"/>
      <c r="BN119" s="367"/>
      <c r="BO119" s="367"/>
      <c r="BP119" s="367"/>
      <c r="BQ119" s="367"/>
      <c r="BR119" s="367"/>
      <c r="BS119" s="367"/>
      <c r="BT119" s="367"/>
      <c r="BU119" s="367"/>
      <c r="BV119" s="367"/>
      <c r="BW119" s="367"/>
      <c r="BX119" s="367"/>
      <c r="BY119" s="367"/>
      <c r="BZ119" s="367"/>
      <c r="CA119" s="367"/>
      <c r="CB119" s="367"/>
      <c r="CC119" s="367"/>
      <c r="CD119" s="367"/>
      <c r="CE119" s="367"/>
      <c r="CF119" s="367"/>
      <c r="CG119" s="367"/>
      <c r="CH119" s="367"/>
      <c r="CI119" s="367"/>
      <c r="CJ119" s="367"/>
      <c r="CK119" s="367"/>
      <c r="CL119" s="367"/>
      <c r="CM119" s="367"/>
      <c r="CN119" s="367"/>
    </row>
    <row r="120" spans="1:92" ht="18" customHeight="1">
      <c r="A120" s="166"/>
      <c r="B120" s="166"/>
      <c r="C120" s="165"/>
      <c r="D120" s="166"/>
      <c r="E120" s="167"/>
      <c r="F120" s="167"/>
      <c r="G120" s="168"/>
      <c r="H120" s="168"/>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c r="BJ120" s="166"/>
      <c r="BK120" s="166"/>
      <c r="BL120" s="166"/>
      <c r="BM120" s="166"/>
      <c r="BN120" s="166"/>
      <c r="BO120" s="166"/>
      <c r="BP120" s="166"/>
      <c r="BQ120" s="166"/>
      <c r="BR120" s="166"/>
      <c r="BS120" s="166"/>
      <c r="BT120" s="166"/>
      <c r="BU120" s="166"/>
      <c r="BV120" s="166"/>
      <c r="BW120" s="166"/>
      <c r="BX120" s="166"/>
      <c r="BY120" s="166"/>
      <c r="BZ120" s="166"/>
      <c r="CA120" s="166"/>
      <c r="CB120" s="166"/>
      <c r="CC120" s="166"/>
      <c r="CD120" s="166"/>
      <c r="CE120" s="166"/>
      <c r="CF120" s="166"/>
      <c r="CG120" s="166"/>
      <c r="CH120" s="166"/>
      <c r="CI120" s="166"/>
      <c r="CJ120" s="166"/>
      <c r="CK120" s="166"/>
      <c r="CL120" s="166"/>
      <c r="CM120" s="166"/>
      <c r="CN120" s="166"/>
    </row>
    <row r="121" spans="1:92" ht="56.25" customHeight="1">
      <c r="A121" s="351" t="s">
        <v>106</v>
      </c>
      <c r="B121" s="351"/>
      <c r="C121" s="351"/>
      <c r="D121" s="351"/>
      <c r="E121" s="351"/>
      <c r="F121" s="351"/>
      <c r="G121" s="351"/>
      <c r="H121" s="351"/>
      <c r="I121" s="351"/>
      <c r="J121" s="351"/>
      <c r="K121" s="351"/>
      <c r="L121" s="351"/>
      <c r="M121" s="351"/>
      <c r="N121" s="351"/>
      <c r="O121" s="351"/>
      <c r="P121" s="351"/>
      <c r="Q121" s="351"/>
      <c r="R121" s="351"/>
      <c r="S121" s="351"/>
      <c r="T121" s="351"/>
      <c r="U121" s="351"/>
      <c r="V121" s="351"/>
      <c r="W121" s="351"/>
      <c r="X121" s="351"/>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c r="AW121" s="351"/>
      <c r="AX121" s="351"/>
      <c r="AY121" s="351"/>
      <c r="AZ121" s="351"/>
      <c r="BA121" s="351"/>
      <c r="BB121" s="351"/>
      <c r="BC121" s="351"/>
      <c r="BD121" s="351"/>
      <c r="BE121" s="351"/>
      <c r="BF121" s="351"/>
      <c r="BG121" s="351"/>
      <c r="BH121" s="351"/>
      <c r="BI121" s="351"/>
      <c r="BJ121" s="351"/>
      <c r="BK121" s="351"/>
      <c r="BL121" s="351"/>
      <c r="BM121" s="351"/>
      <c r="BN121" s="351"/>
      <c r="BO121" s="351"/>
      <c r="BP121" s="351"/>
      <c r="BQ121" s="351"/>
      <c r="BR121" s="351"/>
      <c r="BS121" s="351"/>
      <c r="BT121" s="351"/>
      <c r="BU121" s="351"/>
      <c r="BV121" s="351"/>
      <c r="BW121" s="351"/>
      <c r="BX121" s="351"/>
      <c r="BY121" s="351"/>
      <c r="BZ121" s="351"/>
      <c r="CA121" s="351"/>
      <c r="CB121" s="351"/>
      <c r="CC121" s="351"/>
      <c r="CD121" s="351"/>
      <c r="CE121" s="351"/>
      <c r="CF121" s="351"/>
      <c r="CG121" s="351"/>
      <c r="CH121" s="351"/>
      <c r="CI121" s="351"/>
      <c r="CJ121" s="351"/>
      <c r="CK121" s="351"/>
      <c r="CL121" s="351"/>
      <c r="CM121" s="351"/>
      <c r="CN121" s="351"/>
    </row>
    <row r="122" spans="1:92" ht="18" customHeight="1">
      <c r="A122" s="165"/>
      <c r="B122" s="165"/>
      <c r="C122" s="166"/>
      <c r="D122" s="166"/>
      <c r="E122" s="167"/>
      <c r="F122" s="167"/>
      <c r="G122" s="168"/>
      <c r="H122" s="168"/>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66"/>
      <c r="BY122" s="166"/>
      <c r="BZ122" s="166"/>
      <c r="CA122" s="166"/>
      <c r="CB122" s="166"/>
      <c r="CC122" s="166"/>
      <c r="CD122" s="166"/>
      <c r="CE122" s="166"/>
      <c r="CF122" s="166"/>
      <c r="CG122" s="166"/>
      <c r="CH122" s="166"/>
      <c r="CI122" s="166"/>
      <c r="CJ122" s="166"/>
      <c r="CK122" s="166"/>
      <c r="CL122" s="166"/>
      <c r="CM122" s="166"/>
      <c r="CN122" s="166"/>
    </row>
    <row r="123" spans="1:92" ht="56.25" customHeight="1">
      <c r="A123" s="351" t="s">
        <v>107</v>
      </c>
      <c r="B123" s="351"/>
      <c r="C123" s="351"/>
      <c r="D123" s="351"/>
      <c r="E123" s="351"/>
      <c r="F123" s="351"/>
      <c r="G123" s="351"/>
      <c r="H123" s="351"/>
      <c r="I123" s="351"/>
      <c r="J123" s="351"/>
      <c r="K123" s="351"/>
      <c r="L123" s="351"/>
      <c r="M123" s="351"/>
      <c r="N123" s="351"/>
      <c r="O123" s="351"/>
      <c r="P123" s="351"/>
      <c r="Q123" s="351"/>
      <c r="R123" s="351"/>
      <c r="S123" s="351"/>
      <c r="T123" s="351"/>
      <c r="U123" s="351"/>
      <c r="V123" s="351"/>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c r="AW123" s="351"/>
      <c r="AX123" s="351"/>
      <c r="AY123" s="351"/>
      <c r="AZ123" s="351"/>
      <c r="BA123" s="351"/>
      <c r="BB123" s="351"/>
      <c r="BC123" s="351"/>
      <c r="BD123" s="351"/>
      <c r="BE123" s="351"/>
      <c r="BF123" s="351"/>
      <c r="BG123" s="351"/>
      <c r="BH123" s="351"/>
      <c r="BI123" s="351"/>
      <c r="BJ123" s="351"/>
      <c r="BK123" s="351"/>
      <c r="BL123" s="351"/>
      <c r="BM123" s="351"/>
      <c r="BN123" s="351"/>
      <c r="BO123" s="351"/>
      <c r="BP123" s="351"/>
      <c r="BQ123" s="351"/>
      <c r="BR123" s="351"/>
      <c r="BS123" s="351"/>
      <c r="BT123" s="351"/>
      <c r="BU123" s="351"/>
      <c r="BV123" s="351"/>
      <c r="BW123" s="351"/>
      <c r="BX123" s="351"/>
      <c r="BY123" s="351"/>
      <c r="BZ123" s="351"/>
      <c r="CA123" s="351"/>
      <c r="CB123" s="351"/>
      <c r="CC123" s="351"/>
      <c r="CD123" s="351"/>
      <c r="CE123" s="351"/>
      <c r="CF123" s="351"/>
      <c r="CG123" s="351"/>
      <c r="CH123" s="351"/>
      <c r="CI123" s="351"/>
      <c r="CJ123" s="351"/>
      <c r="CK123" s="351"/>
      <c r="CL123" s="351"/>
      <c r="CM123" s="351"/>
      <c r="CN123" s="351"/>
    </row>
    <row r="124" spans="1:92" ht="18" customHeight="1">
      <c r="A124" s="166"/>
      <c r="B124" s="166"/>
      <c r="C124" s="166"/>
      <c r="D124" s="166"/>
      <c r="E124" s="167"/>
      <c r="F124" s="167"/>
      <c r="G124" s="168"/>
      <c r="H124" s="168"/>
      <c r="I124" s="166"/>
      <c r="J124" s="166"/>
      <c r="K124" s="166"/>
      <c r="L124" s="166"/>
      <c r="M124" s="166"/>
      <c r="N124" s="166"/>
      <c r="O124" s="166"/>
      <c r="P124" s="166"/>
      <c r="Q124" s="166"/>
      <c r="R124" s="166"/>
      <c r="S124" s="166"/>
      <c r="T124" s="166"/>
      <c r="U124" s="166"/>
      <c r="V124" s="166"/>
      <c r="W124" s="166"/>
      <c r="X124" s="166"/>
      <c r="Y124" s="166"/>
      <c r="Z124" s="166"/>
      <c r="AA124" s="166"/>
      <c r="AB124" s="166"/>
      <c r="AC124" s="166"/>
      <c r="AD124" s="166"/>
      <c r="AE124" s="166"/>
      <c r="AF124" s="166"/>
      <c r="AG124" s="166"/>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c r="BJ124" s="166"/>
      <c r="BK124" s="166"/>
      <c r="BL124" s="166"/>
      <c r="BM124" s="166"/>
      <c r="BN124" s="166"/>
      <c r="BO124" s="166"/>
      <c r="BP124" s="166"/>
      <c r="BQ124" s="166"/>
      <c r="BR124" s="166"/>
      <c r="BS124" s="166"/>
      <c r="BT124" s="166"/>
      <c r="BU124" s="166"/>
      <c r="BV124" s="166"/>
      <c r="BW124" s="166"/>
      <c r="BX124" s="166"/>
      <c r="BY124" s="166"/>
      <c r="BZ124" s="166"/>
      <c r="CA124" s="166"/>
      <c r="CB124" s="166"/>
      <c r="CC124" s="166"/>
      <c r="CD124" s="166"/>
      <c r="CE124" s="166"/>
      <c r="CF124" s="166"/>
      <c r="CG124" s="166"/>
      <c r="CH124" s="166"/>
      <c r="CI124" s="166"/>
      <c r="CJ124" s="166"/>
      <c r="CK124" s="166"/>
      <c r="CL124" s="166"/>
      <c r="CM124" s="166"/>
      <c r="CN124" s="166"/>
    </row>
    <row r="125" spans="1:92" ht="57" customHeight="1">
      <c r="A125" s="351" t="s">
        <v>108</v>
      </c>
      <c r="B125" s="351"/>
      <c r="C125" s="351"/>
      <c r="D125" s="351"/>
      <c r="E125" s="351"/>
      <c r="F125" s="351"/>
      <c r="G125" s="351"/>
      <c r="H125" s="351"/>
      <c r="I125" s="351"/>
      <c r="J125" s="351"/>
      <c r="K125" s="351"/>
      <c r="L125" s="351"/>
      <c r="M125" s="351"/>
      <c r="N125" s="351"/>
      <c r="O125" s="351"/>
      <c r="P125" s="351"/>
      <c r="Q125" s="351"/>
      <c r="R125" s="351"/>
      <c r="S125" s="351"/>
      <c r="T125" s="351"/>
      <c r="U125" s="351"/>
      <c r="V125" s="351"/>
      <c r="W125" s="351"/>
      <c r="X125" s="351"/>
      <c r="Y125" s="351"/>
      <c r="Z125" s="351"/>
      <c r="AA125" s="351"/>
      <c r="AB125" s="351"/>
      <c r="AC125" s="351"/>
      <c r="AD125" s="351"/>
      <c r="AE125" s="351"/>
      <c r="AF125" s="351"/>
      <c r="AG125" s="351"/>
      <c r="AH125" s="351"/>
      <c r="AI125" s="351"/>
      <c r="AJ125" s="351"/>
      <c r="AK125" s="351"/>
      <c r="AL125" s="351"/>
      <c r="AM125" s="351"/>
      <c r="AN125" s="351"/>
      <c r="AO125" s="351"/>
      <c r="AP125" s="351"/>
      <c r="AQ125" s="351"/>
      <c r="AR125" s="351"/>
      <c r="AS125" s="351"/>
      <c r="AT125" s="351"/>
      <c r="AU125" s="351"/>
      <c r="AV125" s="351"/>
      <c r="AW125" s="351"/>
      <c r="AX125" s="351"/>
      <c r="AY125" s="351"/>
      <c r="AZ125" s="351"/>
      <c r="BA125" s="351"/>
      <c r="BB125" s="351"/>
      <c r="BC125" s="351"/>
      <c r="BD125" s="351"/>
      <c r="BE125" s="351"/>
      <c r="BF125" s="351"/>
      <c r="BG125" s="351"/>
      <c r="BH125" s="351"/>
      <c r="BI125" s="351"/>
      <c r="BJ125" s="351"/>
      <c r="BK125" s="351"/>
      <c r="BL125" s="351"/>
      <c r="BM125" s="351"/>
      <c r="BN125" s="351"/>
      <c r="BO125" s="351"/>
      <c r="BP125" s="351"/>
      <c r="BQ125" s="351"/>
      <c r="BR125" s="351"/>
      <c r="BS125" s="351"/>
      <c r="BT125" s="351"/>
      <c r="BU125" s="351"/>
      <c r="BV125" s="351"/>
      <c r="BW125" s="351"/>
      <c r="BX125" s="351"/>
      <c r="BY125" s="351"/>
      <c r="BZ125" s="351"/>
      <c r="CA125" s="351"/>
      <c r="CB125" s="351"/>
      <c r="CC125" s="351"/>
      <c r="CD125" s="351"/>
      <c r="CE125" s="351"/>
      <c r="CF125" s="351"/>
      <c r="CG125" s="351"/>
      <c r="CH125" s="351"/>
      <c r="CI125" s="351"/>
      <c r="CJ125" s="351"/>
      <c r="CK125" s="351"/>
      <c r="CL125" s="351"/>
      <c r="CM125" s="351"/>
      <c r="CN125" s="351"/>
    </row>
    <row r="126" spans="1:92" ht="57" customHeight="1">
      <c r="A126" s="178"/>
      <c r="B126" s="178"/>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c r="AH126" s="178"/>
      <c r="AI126" s="178"/>
      <c r="AJ126" s="178"/>
      <c r="AK126" s="178"/>
      <c r="AL126" s="178"/>
      <c r="AM126" s="178"/>
      <c r="AN126" s="178"/>
      <c r="AO126" s="178"/>
      <c r="AP126" s="178"/>
      <c r="AQ126" s="178"/>
      <c r="AR126" s="178"/>
      <c r="AS126" s="178"/>
      <c r="AT126" s="178"/>
      <c r="AU126" s="178"/>
      <c r="AV126" s="178"/>
      <c r="AW126" s="178"/>
      <c r="AX126" s="178"/>
      <c r="AY126" s="178"/>
      <c r="AZ126" s="178"/>
      <c r="BA126" s="178"/>
      <c r="BB126" s="178"/>
      <c r="BC126" s="178"/>
      <c r="BD126" s="178"/>
      <c r="BE126" s="178"/>
      <c r="BF126" s="178"/>
      <c r="BG126" s="178"/>
      <c r="BH126" s="178"/>
      <c r="BI126" s="178"/>
      <c r="BJ126" s="178"/>
      <c r="BK126" s="178"/>
      <c r="BL126" s="178"/>
      <c r="BM126" s="178"/>
      <c r="BN126" s="178"/>
      <c r="BO126" s="178"/>
      <c r="BP126" s="178"/>
      <c r="BQ126" s="178"/>
      <c r="BR126" s="178"/>
      <c r="BS126" s="178"/>
      <c r="BT126" s="178"/>
      <c r="BU126" s="178"/>
      <c r="BV126" s="178"/>
      <c r="BW126" s="178"/>
      <c r="BX126" s="178"/>
      <c r="BY126" s="178"/>
      <c r="BZ126" s="178"/>
      <c r="CA126" s="178"/>
      <c r="CB126" s="178"/>
      <c r="CC126" s="178"/>
      <c r="CD126" s="178"/>
      <c r="CE126" s="178"/>
      <c r="CF126" s="178"/>
      <c r="CG126" s="178"/>
      <c r="CH126" s="178"/>
      <c r="CI126" s="178"/>
      <c r="CJ126" s="178"/>
      <c r="CK126" s="178"/>
      <c r="CL126" s="178"/>
      <c r="CM126" s="178"/>
      <c r="CN126" s="178"/>
    </row>
    <row r="127" spans="1:92" ht="57" customHeight="1">
      <c r="A127" s="178"/>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78"/>
      <c r="AM127" s="178"/>
      <c r="AN127" s="178"/>
      <c r="AO127" s="178"/>
      <c r="AP127" s="178"/>
      <c r="AQ127" s="178"/>
      <c r="AR127" s="178"/>
      <c r="AS127" s="178"/>
      <c r="AT127" s="178"/>
      <c r="AU127" s="178"/>
      <c r="AV127" s="178"/>
      <c r="AW127" s="178"/>
      <c r="AX127" s="178"/>
      <c r="AY127" s="178"/>
      <c r="AZ127" s="178"/>
      <c r="BA127" s="178"/>
      <c r="BB127" s="178"/>
      <c r="BC127" s="178"/>
      <c r="BD127" s="178"/>
      <c r="BE127" s="178"/>
      <c r="BF127" s="178"/>
      <c r="BG127" s="178"/>
      <c r="BH127" s="178"/>
      <c r="BI127" s="178"/>
      <c r="BJ127" s="178"/>
      <c r="BK127" s="178"/>
      <c r="BL127" s="178"/>
      <c r="BM127" s="178"/>
      <c r="BN127" s="178"/>
      <c r="BO127" s="178"/>
      <c r="BP127" s="178"/>
      <c r="BQ127" s="178"/>
      <c r="BR127" s="178"/>
      <c r="BS127" s="178"/>
      <c r="BT127" s="178"/>
      <c r="BU127" s="178"/>
      <c r="BV127" s="178"/>
      <c r="BW127" s="178"/>
      <c r="BX127" s="178"/>
      <c r="BY127" s="178"/>
      <c r="BZ127" s="178"/>
      <c r="CA127" s="178"/>
      <c r="CB127" s="178"/>
      <c r="CC127" s="178"/>
      <c r="CD127" s="178"/>
      <c r="CE127" s="178"/>
      <c r="CF127" s="178"/>
      <c r="CG127" s="178"/>
      <c r="CH127" s="178"/>
      <c r="CI127" s="178"/>
      <c r="CJ127" s="178"/>
      <c r="CK127" s="178"/>
      <c r="CL127" s="178"/>
      <c r="CM127" s="178"/>
      <c r="CN127" s="178"/>
    </row>
    <row r="128" spans="1:92" ht="57" customHeight="1">
      <c r="A128" s="178"/>
      <c r="B128" s="178"/>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c r="AG128" s="178"/>
      <c r="AH128" s="178"/>
      <c r="AI128" s="178"/>
      <c r="AJ128" s="178"/>
      <c r="AK128" s="178"/>
      <c r="AL128" s="178"/>
      <c r="AM128" s="178"/>
      <c r="AN128" s="178"/>
      <c r="AO128" s="178"/>
      <c r="AP128" s="178"/>
      <c r="AQ128" s="178"/>
      <c r="AR128" s="178"/>
      <c r="AS128" s="178"/>
      <c r="AT128" s="178"/>
      <c r="AU128" s="178"/>
      <c r="AV128" s="178"/>
      <c r="AW128" s="178"/>
      <c r="AX128" s="178"/>
      <c r="AY128" s="178"/>
      <c r="AZ128" s="178"/>
      <c r="BA128" s="178"/>
      <c r="BB128" s="178"/>
      <c r="BC128" s="178"/>
      <c r="BD128" s="178"/>
      <c r="BE128" s="178"/>
      <c r="BF128" s="178"/>
      <c r="BG128" s="178"/>
      <c r="BH128" s="178"/>
      <c r="BI128" s="178"/>
      <c r="BJ128" s="178"/>
      <c r="BK128" s="178"/>
      <c r="BL128" s="178"/>
      <c r="BM128" s="178"/>
      <c r="BN128" s="178"/>
      <c r="BO128" s="178"/>
      <c r="BP128" s="178"/>
      <c r="BQ128" s="178"/>
      <c r="BR128" s="178"/>
      <c r="BS128" s="178"/>
      <c r="BT128" s="178"/>
      <c r="BU128" s="178"/>
      <c r="BV128" s="178"/>
      <c r="BW128" s="178"/>
      <c r="BX128" s="178"/>
      <c r="BY128" s="178"/>
      <c r="BZ128" s="178"/>
      <c r="CA128" s="178"/>
      <c r="CB128" s="178"/>
      <c r="CC128" s="178"/>
      <c r="CD128" s="178"/>
      <c r="CE128" s="178"/>
      <c r="CF128" s="178"/>
      <c r="CG128" s="178"/>
      <c r="CH128" s="178"/>
      <c r="CI128" s="178"/>
      <c r="CJ128" s="178"/>
      <c r="CK128" s="178"/>
      <c r="CL128" s="178"/>
      <c r="CM128" s="178"/>
      <c r="CN128" s="178"/>
    </row>
    <row r="129" spans="1:92" ht="57" customHeight="1">
      <c r="A129" s="178"/>
      <c r="B129" s="178"/>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c r="AA129" s="178"/>
      <c r="AB129" s="178"/>
      <c r="AC129" s="178"/>
      <c r="AD129" s="178"/>
      <c r="AE129" s="178"/>
      <c r="AF129" s="178"/>
      <c r="AG129" s="178"/>
      <c r="AH129" s="178"/>
      <c r="AI129" s="178"/>
      <c r="AJ129" s="178"/>
      <c r="AK129" s="178"/>
      <c r="AL129" s="178"/>
      <c r="AM129" s="178"/>
      <c r="AN129" s="178"/>
      <c r="AO129" s="178"/>
      <c r="AP129" s="178"/>
      <c r="AQ129" s="178"/>
      <c r="AR129" s="178"/>
      <c r="AS129" s="178"/>
      <c r="AT129" s="178"/>
      <c r="AU129" s="178"/>
      <c r="AV129" s="178"/>
      <c r="AW129" s="178"/>
      <c r="AX129" s="178"/>
      <c r="AY129" s="178"/>
      <c r="AZ129" s="178"/>
      <c r="BA129" s="178"/>
      <c r="BB129" s="178"/>
      <c r="BC129" s="178"/>
      <c r="BD129" s="178"/>
      <c r="BE129" s="178"/>
      <c r="BF129" s="178"/>
      <c r="BG129" s="178"/>
      <c r="BH129" s="178"/>
      <c r="BI129" s="178"/>
      <c r="BJ129" s="178"/>
      <c r="BK129" s="178"/>
      <c r="BL129" s="178"/>
      <c r="BM129" s="178"/>
      <c r="BN129" s="178"/>
      <c r="BO129" s="178"/>
      <c r="BP129" s="178"/>
      <c r="BQ129" s="178"/>
      <c r="BR129" s="178"/>
      <c r="BS129" s="178"/>
      <c r="BT129" s="178"/>
      <c r="BU129" s="178"/>
      <c r="BV129" s="178"/>
      <c r="BW129" s="178"/>
      <c r="BX129" s="178"/>
      <c r="BY129" s="178"/>
      <c r="BZ129" s="178"/>
      <c r="CA129" s="178"/>
      <c r="CB129" s="178"/>
      <c r="CC129" s="178"/>
      <c r="CD129" s="178"/>
      <c r="CE129" s="178"/>
      <c r="CF129" s="178"/>
      <c r="CG129" s="178"/>
      <c r="CH129" s="178"/>
      <c r="CI129" s="178"/>
      <c r="CJ129" s="178"/>
      <c r="CK129" s="178"/>
      <c r="CL129" s="178"/>
      <c r="CM129" s="178"/>
      <c r="CN129" s="178"/>
    </row>
    <row r="130" spans="1:92" ht="57" customHeight="1">
      <c r="A130" s="178"/>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8"/>
      <c r="AY130" s="178"/>
      <c r="AZ130" s="178"/>
      <c r="BA130" s="178"/>
      <c r="BB130" s="178"/>
      <c r="BC130" s="178"/>
      <c r="BD130" s="178"/>
      <c r="BE130" s="178"/>
      <c r="BF130" s="178"/>
      <c r="BG130" s="178"/>
      <c r="BH130" s="178"/>
      <c r="BI130" s="178"/>
      <c r="BJ130" s="178"/>
      <c r="BK130" s="178"/>
      <c r="BL130" s="178"/>
      <c r="BM130" s="178"/>
      <c r="BN130" s="178"/>
      <c r="BO130" s="178"/>
      <c r="BP130" s="178"/>
      <c r="BQ130" s="178"/>
      <c r="BR130" s="178"/>
      <c r="BS130" s="178"/>
      <c r="BT130" s="178"/>
      <c r="BU130" s="178"/>
      <c r="BV130" s="178"/>
      <c r="BW130" s="178"/>
      <c r="BX130" s="178"/>
      <c r="BY130" s="178"/>
      <c r="BZ130" s="178"/>
      <c r="CA130" s="178"/>
      <c r="CB130" s="178"/>
      <c r="CC130" s="178"/>
      <c r="CD130" s="178"/>
      <c r="CE130" s="178"/>
      <c r="CF130" s="178"/>
      <c r="CG130" s="178"/>
      <c r="CH130" s="178"/>
      <c r="CI130" s="178"/>
      <c r="CJ130" s="178"/>
      <c r="CK130" s="178"/>
      <c r="CL130" s="178"/>
      <c r="CM130" s="178"/>
      <c r="CN130" s="178"/>
    </row>
    <row r="131" spans="1:92" ht="57" customHeight="1">
      <c r="A131" s="178"/>
      <c r="B131" s="178"/>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8"/>
      <c r="AY131" s="178"/>
      <c r="AZ131" s="178"/>
      <c r="BA131" s="178"/>
      <c r="BB131" s="178"/>
      <c r="BC131" s="178"/>
      <c r="BD131" s="178"/>
      <c r="BE131" s="178"/>
      <c r="BF131" s="178"/>
      <c r="BG131" s="178"/>
      <c r="BH131" s="178"/>
      <c r="BI131" s="178"/>
      <c r="BJ131" s="178"/>
      <c r="BK131" s="178"/>
      <c r="BL131" s="178"/>
      <c r="BM131" s="178"/>
      <c r="BN131" s="178"/>
      <c r="BO131" s="178"/>
      <c r="BP131" s="178"/>
      <c r="BQ131" s="178"/>
      <c r="BR131" s="178"/>
      <c r="BS131" s="178"/>
      <c r="BT131" s="178"/>
      <c r="BU131" s="178"/>
      <c r="BV131" s="178"/>
      <c r="BW131" s="178"/>
      <c r="BX131" s="178"/>
      <c r="BY131" s="178"/>
      <c r="BZ131" s="178"/>
      <c r="CA131" s="178"/>
      <c r="CB131" s="178"/>
      <c r="CC131" s="178"/>
      <c r="CD131" s="178"/>
      <c r="CE131" s="178"/>
      <c r="CF131" s="178"/>
      <c r="CG131" s="178"/>
      <c r="CH131" s="178"/>
      <c r="CI131" s="178"/>
      <c r="CJ131" s="178"/>
      <c r="CK131" s="178"/>
      <c r="CL131" s="178"/>
      <c r="CM131" s="178"/>
      <c r="CN131" s="178"/>
    </row>
    <row r="132" spans="1:92" ht="57" customHeight="1">
      <c r="A132" s="178"/>
      <c r="B132" s="178"/>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78"/>
      <c r="AY132" s="178"/>
      <c r="AZ132" s="178"/>
      <c r="BA132" s="178"/>
      <c r="BB132" s="178"/>
      <c r="BC132" s="178"/>
      <c r="BD132" s="178"/>
      <c r="BE132" s="178"/>
      <c r="BF132" s="178"/>
      <c r="BG132" s="178"/>
      <c r="BH132" s="178"/>
      <c r="BI132" s="178"/>
      <c r="BJ132" s="178"/>
      <c r="BK132" s="178"/>
      <c r="BL132" s="178"/>
      <c r="BM132" s="178"/>
      <c r="BN132" s="178"/>
      <c r="BO132" s="178"/>
      <c r="BP132" s="178"/>
      <c r="BQ132" s="178"/>
      <c r="BR132" s="178"/>
      <c r="BS132" s="178"/>
      <c r="BT132" s="178"/>
      <c r="BU132" s="178"/>
      <c r="BV132" s="178"/>
      <c r="BW132" s="178"/>
      <c r="BX132" s="178"/>
      <c r="BY132" s="178"/>
      <c r="BZ132" s="178"/>
      <c r="CA132" s="178"/>
      <c r="CB132" s="178"/>
      <c r="CC132" s="178"/>
      <c r="CD132" s="178"/>
      <c r="CE132" s="178"/>
      <c r="CF132" s="178"/>
      <c r="CG132" s="178"/>
      <c r="CH132" s="178"/>
      <c r="CI132" s="178"/>
      <c r="CJ132" s="178"/>
      <c r="CK132" s="178"/>
      <c r="CL132" s="178"/>
      <c r="CM132" s="178"/>
      <c r="CN132" s="178"/>
    </row>
    <row r="133" spans="1:91" ht="18" customHeight="1">
      <c r="A133" s="489">
        <f>IF(OR($BD$15&lt;&gt;"",$AJ$81&lt;&gt;""),$BD$15&amp;"邸"&amp;RIGHT(TRIM($N$81&amp;$Y$81&amp;$AJ$81),4),"")</f>
      </c>
      <c r="B133" s="489"/>
      <c r="C133" s="489"/>
      <c r="D133" s="489"/>
      <c r="E133" s="489"/>
      <c r="F133" s="489"/>
      <c r="G133" s="489"/>
      <c r="H133" s="489"/>
      <c r="I133" s="489"/>
      <c r="J133" s="489"/>
      <c r="K133" s="489"/>
      <c r="L133" s="489"/>
      <c r="M133" s="489"/>
      <c r="N133" s="489"/>
      <c r="O133" s="489"/>
      <c r="P133" s="489"/>
      <c r="Q133" s="489"/>
      <c r="R133" s="489"/>
      <c r="S133" s="489"/>
      <c r="T133" s="489"/>
      <c r="U133" s="489"/>
      <c r="V133" s="489"/>
      <c r="W133" s="489"/>
      <c r="X133" s="489"/>
      <c r="Y133" s="489"/>
      <c r="Z133" s="489"/>
      <c r="AA133" s="489"/>
      <c r="AB133" s="489"/>
      <c r="AC133" s="489"/>
      <c r="AD133" s="489"/>
      <c r="AE133" s="489"/>
      <c r="AF133" s="489"/>
      <c r="AG133" s="489"/>
      <c r="AH133" s="489"/>
      <c r="AI133" s="489"/>
      <c r="AJ133" s="489"/>
      <c r="AK133" s="489"/>
      <c r="AL133" s="489"/>
      <c r="AM133" s="489"/>
      <c r="AN133" s="489"/>
      <c r="AO133" s="489"/>
      <c r="AP133" s="489"/>
      <c r="AQ133" s="489"/>
      <c r="AR133" s="489"/>
      <c r="AS133" s="489"/>
      <c r="AT133" s="489"/>
      <c r="AU133" s="489"/>
      <c r="AV133" s="489"/>
      <c r="AW133" s="489"/>
      <c r="AX133" s="489"/>
      <c r="AY133" s="489"/>
      <c r="AZ133" s="489"/>
      <c r="BA133" s="489"/>
      <c r="BB133" s="489"/>
      <c r="BC133" s="489"/>
      <c r="BD133" s="489"/>
      <c r="BE133" s="489"/>
      <c r="BF133" s="489"/>
      <c r="BG133" s="489"/>
      <c r="BH133" s="489"/>
      <c r="BI133" s="489"/>
      <c r="BJ133" s="489"/>
      <c r="BK133" s="489"/>
      <c r="BL133" s="489"/>
      <c r="BM133" s="489"/>
      <c r="BN133" s="489"/>
      <c r="BO133" s="489"/>
      <c r="BP133" s="489"/>
      <c r="BQ133" s="489"/>
      <c r="BR133" s="489"/>
      <c r="BS133" s="489"/>
      <c r="BT133" s="489"/>
      <c r="BU133" s="489"/>
      <c r="BV133" s="489"/>
      <c r="BW133" s="489"/>
      <c r="BX133" s="489"/>
      <c r="BY133" s="489"/>
      <c r="BZ133" s="489"/>
      <c r="CA133" s="489"/>
      <c r="CB133" s="489"/>
      <c r="CC133" s="489"/>
      <c r="CD133" s="489"/>
      <c r="CE133" s="489"/>
      <c r="CF133" s="489"/>
      <c r="CG133" s="489"/>
      <c r="CH133" s="489"/>
      <c r="CI133" s="489"/>
      <c r="CJ133" s="489"/>
      <c r="CK133" s="489"/>
      <c r="CL133" s="489"/>
      <c r="CM133" s="489"/>
    </row>
    <row r="134" spans="3:92" s="78" customFormat="1" ht="19.5" customHeight="1">
      <c r="C134" s="79"/>
      <c r="D134" s="79"/>
      <c r="E134" s="80"/>
      <c r="F134" s="80"/>
      <c r="G134" s="81"/>
      <c r="H134" s="81"/>
      <c r="I134" s="79"/>
      <c r="J134" s="82"/>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BN134" s="84"/>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row>
    <row r="135" spans="3:90" s="78" customFormat="1" ht="9.75" customHeight="1">
      <c r="C135" s="79"/>
      <c r="D135" s="79"/>
      <c r="E135" s="80"/>
      <c r="F135" s="80"/>
      <c r="G135" s="81"/>
      <c r="H135" s="81"/>
      <c r="I135" s="79"/>
      <c r="J135" s="82"/>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BN135" s="85"/>
      <c r="BO135" s="85"/>
      <c r="BP135" s="85"/>
      <c r="BQ135" s="85"/>
      <c r="BR135" s="85"/>
      <c r="BS135" s="85"/>
      <c r="BT135" s="85"/>
      <c r="BU135" s="85"/>
      <c r="BV135" s="85"/>
      <c r="BW135" s="85"/>
      <c r="BX135" s="85"/>
      <c r="BY135" s="85"/>
      <c r="BZ135" s="85"/>
      <c r="CA135" s="85"/>
      <c r="CB135" s="85"/>
      <c r="CC135" s="85"/>
      <c r="CD135" s="85"/>
      <c r="CE135" s="85"/>
      <c r="CF135" s="85"/>
      <c r="CG135" s="85"/>
      <c r="CH135" s="85"/>
      <c r="CI135" s="85"/>
      <c r="CJ135" s="85"/>
      <c r="CK135" s="85"/>
      <c r="CL135" s="85"/>
    </row>
    <row r="136" spans="3:90" s="78" customFormat="1" ht="9.75" customHeight="1">
      <c r="C136" s="79"/>
      <c r="D136" s="79"/>
      <c r="E136" s="80"/>
      <c r="F136" s="80"/>
      <c r="G136" s="81"/>
      <c r="H136" s="81"/>
      <c r="I136" s="79"/>
      <c r="J136" s="82"/>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BN136" s="85"/>
      <c r="BO136" s="85"/>
      <c r="BP136" s="85"/>
      <c r="BQ136" s="85"/>
      <c r="BR136" s="85"/>
      <c r="BS136" s="85"/>
      <c r="BT136" s="85"/>
      <c r="BU136" s="85"/>
      <c r="BV136" s="85"/>
      <c r="BW136" s="85"/>
      <c r="BX136" s="85"/>
      <c r="BY136" s="85"/>
      <c r="BZ136" s="85"/>
      <c r="CA136" s="85"/>
      <c r="CB136" s="85"/>
      <c r="CC136" s="85"/>
      <c r="CD136" s="85"/>
      <c r="CE136" s="85"/>
      <c r="CF136" s="85"/>
      <c r="CG136" s="85"/>
      <c r="CH136" s="85"/>
      <c r="CI136" s="85"/>
      <c r="CJ136" s="85"/>
      <c r="CK136" s="85"/>
      <c r="CL136" s="85"/>
    </row>
    <row r="137" spans="1:92" s="78" customFormat="1" ht="18" customHeight="1">
      <c r="A137" s="83" t="s">
        <v>95</v>
      </c>
      <c r="B137" s="83"/>
      <c r="C137" s="79"/>
      <c r="D137" s="79"/>
      <c r="E137" s="80"/>
      <c r="F137" s="80"/>
      <c r="G137" s="81"/>
      <c r="H137" s="81"/>
      <c r="I137" s="79"/>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J137" s="83"/>
      <c r="AK137" s="83"/>
      <c r="AL137" s="83"/>
      <c r="AM137" s="83"/>
      <c r="AN137" s="83"/>
      <c r="AO137" s="83"/>
      <c r="AP137" s="83"/>
      <c r="AQ137" s="83"/>
      <c r="AR137" s="83"/>
      <c r="BK137" s="83"/>
      <c r="BL137" s="83"/>
      <c r="BM137" s="83"/>
      <c r="BO137" s="83"/>
      <c r="BP137" s="83"/>
      <c r="BQ137" s="83"/>
      <c r="BR137" s="83"/>
      <c r="BS137" s="83"/>
      <c r="BT137" s="83"/>
      <c r="BU137" s="83"/>
      <c r="BV137" s="83"/>
      <c r="BW137" s="83"/>
      <c r="BX137" s="83"/>
      <c r="BY137" s="83"/>
      <c r="BZ137" s="83"/>
      <c r="CA137" s="83"/>
      <c r="CB137" s="83"/>
      <c r="CC137" s="83"/>
      <c r="CD137" s="83"/>
      <c r="CE137" s="83"/>
      <c r="CF137" s="83"/>
      <c r="CG137" s="382"/>
      <c r="CH137" s="382"/>
      <c r="CI137" s="382"/>
      <c r="CJ137" s="382"/>
      <c r="CK137" s="382"/>
      <c r="CL137" s="382"/>
      <c r="CM137" s="382"/>
      <c r="CN137" s="382"/>
    </row>
    <row r="139" spans="1:92" ht="18" customHeight="1">
      <c r="A139" s="387" t="s">
        <v>96</v>
      </c>
      <c r="B139" s="387"/>
      <c r="C139" s="387"/>
      <c r="D139" s="387"/>
      <c r="E139" s="387"/>
      <c r="F139" s="387"/>
      <c r="G139" s="387"/>
      <c r="H139" s="387"/>
      <c r="I139" s="387"/>
      <c r="J139" s="387"/>
      <c r="K139" s="387"/>
      <c r="L139" s="387"/>
      <c r="M139" s="387"/>
      <c r="N139" s="387"/>
      <c r="O139" s="387"/>
      <c r="P139" s="387"/>
      <c r="Q139" s="387"/>
      <c r="R139" s="387"/>
      <c r="S139" s="387"/>
      <c r="T139" s="387"/>
      <c r="U139" s="387"/>
      <c r="V139" s="387"/>
      <c r="W139" s="387"/>
      <c r="X139" s="387"/>
      <c r="Y139" s="387"/>
      <c r="Z139" s="387"/>
      <c r="AA139" s="387"/>
      <c r="AB139" s="387"/>
      <c r="AC139" s="387"/>
      <c r="AD139" s="387"/>
      <c r="AE139" s="387"/>
      <c r="AF139" s="387"/>
      <c r="AG139" s="387"/>
      <c r="AH139" s="387"/>
      <c r="AI139" s="387"/>
      <c r="AJ139" s="387"/>
      <c r="AK139" s="387"/>
      <c r="AL139" s="387"/>
      <c r="AM139" s="387"/>
      <c r="AN139" s="387"/>
      <c r="AO139" s="387"/>
      <c r="AP139" s="387"/>
      <c r="AQ139" s="387"/>
      <c r="AR139" s="387"/>
      <c r="AS139" s="387"/>
      <c r="AT139" s="387"/>
      <c r="AU139" s="387"/>
      <c r="AV139" s="387"/>
      <c r="AW139" s="387"/>
      <c r="AX139" s="387"/>
      <c r="AY139" s="387"/>
      <c r="AZ139" s="387"/>
      <c r="BA139" s="387"/>
      <c r="BB139" s="387"/>
      <c r="BC139" s="387"/>
      <c r="BD139" s="387"/>
      <c r="BE139" s="387"/>
      <c r="BF139" s="387"/>
      <c r="BG139" s="387"/>
      <c r="BH139" s="387"/>
      <c r="BI139" s="387"/>
      <c r="BJ139" s="387"/>
      <c r="BK139" s="387"/>
      <c r="BL139" s="387"/>
      <c r="BM139" s="387"/>
      <c r="BN139" s="387"/>
      <c r="BO139" s="387"/>
      <c r="BP139" s="387"/>
      <c r="BQ139" s="387"/>
      <c r="BR139" s="387"/>
      <c r="BS139" s="387"/>
      <c r="BT139" s="387"/>
      <c r="BU139" s="387"/>
      <c r="BV139" s="387"/>
      <c r="BW139" s="387"/>
      <c r="BX139" s="387"/>
      <c r="BY139" s="387"/>
      <c r="BZ139" s="387"/>
      <c r="CA139" s="387"/>
      <c r="CB139" s="387"/>
      <c r="CC139" s="387"/>
      <c r="CD139" s="387"/>
      <c r="CE139" s="387"/>
      <c r="CF139" s="387"/>
      <c r="CG139" s="387"/>
      <c r="CH139" s="387"/>
      <c r="CI139" s="387"/>
      <c r="CJ139" s="387"/>
      <c r="CK139" s="387"/>
      <c r="CL139" s="387"/>
      <c r="CM139" s="387"/>
      <c r="CN139" s="387"/>
    </row>
    <row r="140" spans="1:36" ht="18"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3"/>
    </row>
    <row r="141" spans="5:8" ht="18" customHeight="1">
      <c r="E141" s="98"/>
      <c r="F141" s="98"/>
      <c r="G141" s="98"/>
      <c r="H141" s="98"/>
    </row>
    <row r="142" spans="1:78" ht="18" customHeight="1">
      <c r="A142" s="171"/>
      <c r="B142" s="171"/>
      <c r="C142" s="171"/>
      <c r="E142" s="171"/>
      <c r="F142" s="171"/>
      <c r="G142" s="171"/>
      <c r="H142" s="383" t="s">
        <v>97</v>
      </c>
      <c r="I142" s="383"/>
      <c r="J142" s="383"/>
      <c r="K142" s="383"/>
      <c r="L142" s="383"/>
      <c r="M142" s="383"/>
      <c r="N142" s="383"/>
      <c r="O142" s="383"/>
      <c r="P142" s="383"/>
      <c r="Q142" s="383"/>
      <c r="R142" s="383"/>
      <c r="S142" s="383"/>
      <c r="T142" s="172" t="s">
        <v>98</v>
      </c>
      <c r="U142" s="384"/>
      <c r="V142" s="384"/>
      <c r="W142" s="384"/>
      <c r="X142" s="384"/>
      <c r="Y142" s="384"/>
      <c r="Z142" s="384"/>
      <c r="AA142" s="384"/>
      <c r="AB142" s="384"/>
      <c r="AC142" s="384"/>
      <c r="AD142" s="384"/>
      <c r="AE142" s="384"/>
      <c r="AF142" s="384"/>
      <c r="AG142" s="384"/>
      <c r="AH142" s="384"/>
      <c r="AI142" s="384"/>
      <c r="AJ142" s="384"/>
      <c r="AK142" s="384"/>
      <c r="AL142" s="384"/>
      <c r="AM142" s="384"/>
      <c r="AN142" s="384"/>
      <c r="AO142" s="384"/>
      <c r="AP142" s="384"/>
      <c r="AQ142" s="384"/>
      <c r="AR142" s="384"/>
      <c r="AS142" s="384"/>
      <c r="AT142" s="384"/>
      <c r="AU142" s="384"/>
      <c r="AV142" s="384"/>
      <c r="AW142" s="384"/>
      <c r="AX142" s="384"/>
      <c r="AY142" s="384"/>
      <c r="AZ142" s="384"/>
      <c r="BA142" s="384"/>
      <c r="BB142" s="384"/>
      <c r="BC142" s="384"/>
      <c r="BD142" s="384"/>
      <c r="BE142" s="384"/>
      <c r="BF142" s="384"/>
      <c r="BG142" s="384"/>
      <c r="BH142" s="384"/>
      <c r="BI142" s="384"/>
      <c r="BJ142" s="384"/>
      <c r="BK142" s="384"/>
      <c r="BL142" s="384"/>
      <c r="BM142" s="384"/>
      <c r="BN142" s="384"/>
      <c r="BO142" s="384"/>
      <c r="BP142" s="384"/>
      <c r="BQ142" s="384"/>
      <c r="BR142" s="384"/>
      <c r="BS142" s="384"/>
      <c r="BT142" s="384"/>
      <c r="BU142" s="384"/>
      <c r="BV142" s="384"/>
      <c r="BW142" s="384"/>
      <c r="BX142" s="384"/>
      <c r="BY142" s="384"/>
      <c r="BZ142" s="384"/>
    </row>
    <row r="143" spans="1:36" ht="18" customHeight="1">
      <c r="A143" s="24"/>
      <c r="B143" s="24"/>
      <c r="C143" s="186"/>
      <c r="E143" s="181"/>
      <c r="F143" s="181"/>
      <c r="G143" s="181"/>
      <c r="H143" s="98"/>
      <c r="AD143" s="181"/>
      <c r="AE143" s="181"/>
      <c r="AF143" s="181"/>
      <c r="AG143" s="181"/>
      <c r="AH143" s="181"/>
      <c r="AI143" s="181"/>
      <c r="AJ143" s="187"/>
    </row>
    <row r="144" spans="1:36" ht="18" customHeight="1">
      <c r="A144" s="181"/>
      <c r="B144" s="181"/>
      <c r="C144" s="181"/>
      <c r="D144" s="181"/>
      <c r="E144" s="181"/>
      <c r="F144" s="181"/>
      <c r="G144" s="181"/>
      <c r="H144" s="181"/>
      <c r="I144" s="181"/>
      <c r="J144" s="181"/>
      <c r="K144" s="181"/>
      <c r="L144" s="181"/>
      <c r="M144" s="173"/>
      <c r="N144" s="173"/>
      <c r="O144" s="173"/>
      <c r="P144" s="173"/>
      <c r="Q144" s="173"/>
      <c r="R144" s="173"/>
      <c r="S144" s="173"/>
      <c r="T144" s="173"/>
      <c r="U144" s="173"/>
      <c r="V144" s="173"/>
      <c r="W144" s="173"/>
      <c r="X144" s="173"/>
      <c r="Y144" s="173"/>
      <c r="Z144" s="173"/>
      <c r="AA144" s="181"/>
      <c r="AB144" s="181"/>
      <c r="AC144" s="181"/>
      <c r="AD144" s="181"/>
      <c r="AE144" s="181"/>
      <c r="AF144" s="181"/>
      <c r="AG144" s="181"/>
      <c r="AH144" s="179"/>
      <c r="AI144" s="179"/>
      <c r="AJ144" s="179"/>
    </row>
    <row r="145" spans="1:89" ht="18" customHeight="1">
      <c r="A145" s="175"/>
      <c r="B145" s="175"/>
      <c r="C145" s="24"/>
      <c r="E145" s="98"/>
      <c r="F145" s="98"/>
      <c r="G145" s="119"/>
      <c r="H145" s="374" t="s">
        <v>99</v>
      </c>
      <c r="I145" s="375"/>
      <c r="J145" s="375"/>
      <c r="K145" s="375"/>
      <c r="L145" s="375"/>
      <c r="M145" s="375"/>
      <c r="N145" s="375"/>
      <c r="O145" s="375"/>
      <c r="P145" s="375"/>
      <c r="Q145" s="375"/>
      <c r="R145" s="375"/>
      <c r="S145" s="375"/>
      <c r="T145" s="375"/>
      <c r="U145" s="375"/>
      <c r="V145" s="375"/>
      <c r="W145" s="375"/>
      <c r="X145" s="375"/>
      <c r="Y145" s="375"/>
      <c r="Z145" s="376"/>
      <c r="AA145" s="380" t="s">
        <v>100</v>
      </c>
      <c r="AB145" s="380"/>
      <c r="AC145" s="380"/>
      <c r="AD145" s="380"/>
      <c r="AE145" s="380"/>
      <c r="AF145" s="380"/>
      <c r="AG145" s="380"/>
      <c r="AH145" s="380"/>
      <c r="AI145" s="380"/>
      <c r="AJ145" s="380"/>
      <c r="AK145" s="380"/>
      <c r="AL145" s="380"/>
      <c r="AM145" s="380"/>
      <c r="AN145" s="380"/>
      <c r="AO145" s="380"/>
      <c r="AP145" s="380"/>
      <c r="AQ145" s="380"/>
      <c r="AR145" s="380"/>
      <c r="AS145" s="380"/>
      <c r="AT145" s="380" t="s">
        <v>60</v>
      </c>
      <c r="AU145" s="380"/>
      <c r="AV145" s="380"/>
      <c r="AW145" s="380"/>
      <c r="AX145" s="380"/>
      <c r="AY145" s="380"/>
      <c r="AZ145" s="380"/>
      <c r="BA145" s="380"/>
      <c r="BB145" s="380"/>
      <c r="BC145" s="380"/>
      <c r="BD145" s="380"/>
      <c r="BE145" s="380"/>
      <c r="BF145" s="380"/>
      <c r="BG145" s="380"/>
      <c r="BH145" s="380" t="s">
        <v>101</v>
      </c>
      <c r="BI145" s="380"/>
      <c r="BJ145" s="380"/>
      <c r="BK145" s="380"/>
      <c r="BL145" s="380"/>
      <c r="BM145" s="380"/>
      <c r="BN145" s="380" t="s">
        <v>102</v>
      </c>
      <c r="BO145" s="380"/>
      <c r="BP145" s="380"/>
      <c r="BQ145" s="380"/>
      <c r="BR145" s="380"/>
      <c r="BS145" s="380"/>
      <c r="BT145" s="380"/>
      <c r="BU145" s="380"/>
      <c r="BV145" s="380"/>
      <c r="BW145" s="380"/>
      <c r="BX145" s="380"/>
      <c r="BY145" s="380"/>
      <c r="BZ145" s="380"/>
      <c r="CA145" s="380"/>
      <c r="CB145" s="380"/>
      <c r="CC145" s="380"/>
      <c r="CD145" s="380"/>
      <c r="CE145" s="380"/>
      <c r="CF145" s="380"/>
      <c r="CG145" s="380"/>
      <c r="CH145" s="174"/>
      <c r="CI145" s="174"/>
      <c r="CJ145" s="174"/>
      <c r="CK145" s="119"/>
    </row>
    <row r="146" spans="1:89" ht="18" customHeight="1">
      <c r="A146" s="173"/>
      <c r="B146" s="173"/>
      <c r="C146" s="24"/>
      <c r="E146" s="98"/>
      <c r="F146" s="98"/>
      <c r="G146" s="119"/>
      <c r="H146" s="377"/>
      <c r="I146" s="378"/>
      <c r="J146" s="378"/>
      <c r="K146" s="378"/>
      <c r="L146" s="378"/>
      <c r="M146" s="378"/>
      <c r="N146" s="378"/>
      <c r="O146" s="378"/>
      <c r="P146" s="378"/>
      <c r="Q146" s="378"/>
      <c r="R146" s="378"/>
      <c r="S146" s="378"/>
      <c r="T146" s="378"/>
      <c r="U146" s="378"/>
      <c r="V146" s="378"/>
      <c r="W146" s="378"/>
      <c r="X146" s="378"/>
      <c r="Y146" s="378"/>
      <c r="Z146" s="379"/>
      <c r="AA146" s="380"/>
      <c r="AB146" s="380"/>
      <c r="AC146" s="380"/>
      <c r="AD146" s="380"/>
      <c r="AE146" s="380"/>
      <c r="AF146" s="380"/>
      <c r="AG146" s="380"/>
      <c r="AH146" s="380"/>
      <c r="AI146" s="380"/>
      <c r="AJ146" s="380"/>
      <c r="AK146" s="380"/>
      <c r="AL146" s="380"/>
      <c r="AM146" s="380"/>
      <c r="AN146" s="380"/>
      <c r="AO146" s="380"/>
      <c r="AP146" s="380"/>
      <c r="AQ146" s="380"/>
      <c r="AR146" s="380"/>
      <c r="AS146" s="380"/>
      <c r="AT146" s="381" t="s">
        <v>103</v>
      </c>
      <c r="AU146" s="381"/>
      <c r="AV146" s="381"/>
      <c r="AW146" s="381"/>
      <c r="AX146" s="381"/>
      <c r="AY146" s="381" t="s">
        <v>10</v>
      </c>
      <c r="AZ146" s="381"/>
      <c r="BA146" s="381"/>
      <c r="BB146" s="381" t="s">
        <v>104</v>
      </c>
      <c r="BC146" s="381"/>
      <c r="BD146" s="381"/>
      <c r="BE146" s="381" t="s">
        <v>8</v>
      </c>
      <c r="BF146" s="381"/>
      <c r="BG146" s="381"/>
      <c r="BH146" s="380"/>
      <c r="BI146" s="380"/>
      <c r="BJ146" s="380"/>
      <c r="BK146" s="380"/>
      <c r="BL146" s="380"/>
      <c r="BM146" s="380"/>
      <c r="BN146" s="380"/>
      <c r="BO146" s="380"/>
      <c r="BP146" s="380"/>
      <c r="BQ146" s="380"/>
      <c r="BR146" s="380"/>
      <c r="BS146" s="380"/>
      <c r="BT146" s="380"/>
      <c r="BU146" s="380"/>
      <c r="BV146" s="380"/>
      <c r="BW146" s="380"/>
      <c r="BX146" s="380"/>
      <c r="BY146" s="380"/>
      <c r="BZ146" s="380"/>
      <c r="CA146" s="380"/>
      <c r="CB146" s="380"/>
      <c r="CC146" s="380"/>
      <c r="CD146" s="380"/>
      <c r="CE146" s="380"/>
      <c r="CF146" s="380"/>
      <c r="CG146" s="380"/>
      <c r="CH146" s="174"/>
      <c r="CI146" s="174"/>
      <c r="CJ146" s="174"/>
      <c r="CK146" s="119"/>
    </row>
    <row r="147" spans="1:90" s="194" customFormat="1" ht="27" customHeight="1">
      <c r="A147" s="176"/>
      <c r="B147" s="176"/>
      <c r="C147" s="192"/>
      <c r="D147" s="193"/>
      <c r="E147" s="193"/>
      <c r="F147" s="193"/>
      <c r="G147" s="193"/>
      <c r="H147" s="373"/>
      <c r="I147" s="373"/>
      <c r="J147" s="373"/>
      <c r="K147" s="373"/>
      <c r="L147" s="373"/>
      <c r="M147" s="373"/>
      <c r="N147" s="373"/>
      <c r="O147" s="373"/>
      <c r="P147" s="373"/>
      <c r="Q147" s="373"/>
      <c r="R147" s="373"/>
      <c r="S147" s="373"/>
      <c r="T147" s="373"/>
      <c r="U147" s="373"/>
      <c r="V147" s="373"/>
      <c r="W147" s="373"/>
      <c r="X147" s="373"/>
      <c r="Y147" s="373"/>
      <c r="Z147" s="373"/>
      <c r="AA147" s="373"/>
      <c r="AB147" s="373"/>
      <c r="AC147" s="373"/>
      <c r="AD147" s="373"/>
      <c r="AE147" s="373"/>
      <c r="AF147" s="373"/>
      <c r="AG147" s="373"/>
      <c r="AH147" s="373"/>
      <c r="AI147" s="373"/>
      <c r="AJ147" s="373"/>
      <c r="AK147" s="373"/>
      <c r="AL147" s="373"/>
      <c r="AM147" s="373"/>
      <c r="AN147" s="373"/>
      <c r="AO147" s="373"/>
      <c r="AP147" s="373"/>
      <c r="AQ147" s="373"/>
      <c r="AR147" s="373"/>
      <c r="AS147" s="373"/>
      <c r="AT147" s="365"/>
      <c r="AU147" s="365"/>
      <c r="AV147" s="365"/>
      <c r="AW147" s="365"/>
      <c r="AX147" s="365"/>
      <c r="AY147" s="364"/>
      <c r="AZ147" s="364"/>
      <c r="BA147" s="364"/>
      <c r="BB147" s="364"/>
      <c r="BC147" s="364"/>
      <c r="BD147" s="364"/>
      <c r="BE147" s="364"/>
      <c r="BF147" s="364"/>
      <c r="BG147" s="364"/>
      <c r="BH147" s="368"/>
      <c r="BI147" s="368"/>
      <c r="BJ147" s="368"/>
      <c r="BK147" s="368"/>
      <c r="BL147" s="368"/>
      <c r="BM147" s="368"/>
      <c r="BN147" s="369"/>
      <c r="BO147" s="369"/>
      <c r="BP147" s="369"/>
      <c r="BQ147" s="369"/>
      <c r="BR147" s="369"/>
      <c r="BS147" s="369"/>
      <c r="BT147" s="369"/>
      <c r="BU147" s="369"/>
      <c r="BV147" s="369"/>
      <c r="BW147" s="369"/>
      <c r="BX147" s="369"/>
      <c r="BY147" s="369"/>
      <c r="BZ147" s="369"/>
      <c r="CA147" s="369"/>
      <c r="CB147" s="369"/>
      <c r="CC147" s="369"/>
      <c r="CD147" s="369"/>
      <c r="CE147" s="369"/>
      <c r="CF147" s="369"/>
      <c r="CG147" s="369"/>
      <c r="CH147" s="176"/>
      <c r="CI147" s="176"/>
      <c r="CJ147" s="176"/>
      <c r="CK147" s="176"/>
      <c r="CL147" s="193"/>
    </row>
    <row r="148" spans="1:90" s="194" customFormat="1" ht="27" customHeight="1">
      <c r="A148" s="176"/>
      <c r="B148" s="176"/>
      <c r="C148" s="176"/>
      <c r="D148" s="193"/>
      <c r="E148" s="193"/>
      <c r="F148" s="193"/>
      <c r="G148" s="193"/>
      <c r="H148" s="373"/>
      <c r="I148" s="373"/>
      <c r="J148" s="373"/>
      <c r="K148" s="373"/>
      <c r="L148" s="373"/>
      <c r="M148" s="373"/>
      <c r="N148" s="373"/>
      <c r="O148" s="373"/>
      <c r="P148" s="373"/>
      <c r="Q148" s="373"/>
      <c r="R148" s="373"/>
      <c r="S148" s="373"/>
      <c r="T148" s="373"/>
      <c r="U148" s="373"/>
      <c r="V148" s="373"/>
      <c r="W148" s="373"/>
      <c r="X148" s="373"/>
      <c r="Y148" s="373"/>
      <c r="Z148" s="373"/>
      <c r="AA148" s="373"/>
      <c r="AB148" s="373"/>
      <c r="AC148" s="373"/>
      <c r="AD148" s="373"/>
      <c r="AE148" s="373"/>
      <c r="AF148" s="373"/>
      <c r="AG148" s="373"/>
      <c r="AH148" s="373"/>
      <c r="AI148" s="373"/>
      <c r="AJ148" s="373"/>
      <c r="AK148" s="373"/>
      <c r="AL148" s="373"/>
      <c r="AM148" s="373"/>
      <c r="AN148" s="373"/>
      <c r="AO148" s="373"/>
      <c r="AP148" s="373"/>
      <c r="AQ148" s="373"/>
      <c r="AR148" s="373"/>
      <c r="AS148" s="373"/>
      <c r="AT148" s="365"/>
      <c r="AU148" s="365"/>
      <c r="AV148" s="365"/>
      <c r="AW148" s="365"/>
      <c r="AX148" s="365"/>
      <c r="AY148" s="364"/>
      <c r="AZ148" s="364"/>
      <c r="BA148" s="364"/>
      <c r="BB148" s="364"/>
      <c r="BC148" s="364"/>
      <c r="BD148" s="364"/>
      <c r="BE148" s="364"/>
      <c r="BF148" s="364"/>
      <c r="BG148" s="364"/>
      <c r="BH148" s="368"/>
      <c r="BI148" s="368"/>
      <c r="BJ148" s="368"/>
      <c r="BK148" s="368"/>
      <c r="BL148" s="368"/>
      <c r="BM148" s="368"/>
      <c r="BN148" s="369"/>
      <c r="BO148" s="369"/>
      <c r="BP148" s="369"/>
      <c r="BQ148" s="369"/>
      <c r="BR148" s="369"/>
      <c r="BS148" s="369"/>
      <c r="BT148" s="369"/>
      <c r="BU148" s="369"/>
      <c r="BV148" s="369"/>
      <c r="BW148" s="369"/>
      <c r="BX148" s="369"/>
      <c r="BY148" s="369"/>
      <c r="BZ148" s="369"/>
      <c r="CA148" s="369"/>
      <c r="CB148" s="369"/>
      <c r="CC148" s="369"/>
      <c r="CD148" s="369"/>
      <c r="CE148" s="369"/>
      <c r="CF148" s="369"/>
      <c r="CG148" s="369"/>
      <c r="CH148" s="176"/>
      <c r="CI148" s="176"/>
      <c r="CJ148" s="176"/>
      <c r="CK148" s="176"/>
      <c r="CL148" s="193"/>
    </row>
    <row r="149" spans="1:90" s="194" customFormat="1" ht="27" customHeight="1">
      <c r="A149" s="176"/>
      <c r="B149" s="176"/>
      <c r="C149" s="176"/>
      <c r="D149" s="193"/>
      <c r="E149" s="193"/>
      <c r="F149" s="193"/>
      <c r="G149" s="193"/>
      <c r="H149" s="373"/>
      <c r="I149" s="373"/>
      <c r="J149" s="373"/>
      <c r="K149" s="373"/>
      <c r="L149" s="373"/>
      <c r="M149" s="373"/>
      <c r="N149" s="373"/>
      <c r="O149" s="373"/>
      <c r="P149" s="373"/>
      <c r="Q149" s="373"/>
      <c r="R149" s="373"/>
      <c r="S149" s="373"/>
      <c r="T149" s="373"/>
      <c r="U149" s="373"/>
      <c r="V149" s="373"/>
      <c r="W149" s="373"/>
      <c r="X149" s="373"/>
      <c r="Y149" s="373"/>
      <c r="Z149" s="373"/>
      <c r="AA149" s="373"/>
      <c r="AB149" s="373"/>
      <c r="AC149" s="373"/>
      <c r="AD149" s="373"/>
      <c r="AE149" s="373"/>
      <c r="AF149" s="373"/>
      <c r="AG149" s="373"/>
      <c r="AH149" s="373"/>
      <c r="AI149" s="373"/>
      <c r="AJ149" s="373"/>
      <c r="AK149" s="373"/>
      <c r="AL149" s="373"/>
      <c r="AM149" s="373"/>
      <c r="AN149" s="373"/>
      <c r="AO149" s="373"/>
      <c r="AP149" s="373"/>
      <c r="AQ149" s="373"/>
      <c r="AR149" s="373"/>
      <c r="AS149" s="373"/>
      <c r="AT149" s="365"/>
      <c r="AU149" s="365"/>
      <c r="AV149" s="365"/>
      <c r="AW149" s="365"/>
      <c r="AX149" s="365"/>
      <c r="AY149" s="364"/>
      <c r="AZ149" s="364"/>
      <c r="BA149" s="364"/>
      <c r="BB149" s="364"/>
      <c r="BC149" s="364"/>
      <c r="BD149" s="364"/>
      <c r="BE149" s="364"/>
      <c r="BF149" s="364"/>
      <c r="BG149" s="364"/>
      <c r="BH149" s="368"/>
      <c r="BI149" s="368"/>
      <c r="BJ149" s="368"/>
      <c r="BK149" s="368"/>
      <c r="BL149" s="368"/>
      <c r="BM149" s="368"/>
      <c r="BN149" s="369"/>
      <c r="BO149" s="369"/>
      <c r="BP149" s="369"/>
      <c r="BQ149" s="369"/>
      <c r="BR149" s="369"/>
      <c r="BS149" s="369"/>
      <c r="BT149" s="369"/>
      <c r="BU149" s="369"/>
      <c r="BV149" s="369"/>
      <c r="BW149" s="369"/>
      <c r="BX149" s="369"/>
      <c r="BY149" s="369"/>
      <c r="BZ149" s="369"/>
      <c r="CA149" s="369"/>
      <c r="CB149" s="369"/>
      <c r="CC149" s="369"/>
      <c r="CD149" s="369"/>
      <c r="CE149" s="369"/>
      <c r="CF149" s="369"/>
      <c r="CG149" s="369"/>
      <c r="CH149" s="176"/>
      <c r="CI149" s="176"/>
      <c r="CJ149" s="176"/>
      <c r="CK149" s="176"/>
      <c r="CL149" s="193"/>
    </row>
    <row r="150" spans="1:90" s="194" customFormat="1" ht="27" customHeight="1">
      <c r="A150" s="176"/>
      <c r="B150" s="176"/>
      <c r="C150" s="176"/>
      <c r="D150" s="193"/>
      <c r="E150" s="193"/>
      <c r="F150" s="193"/>
      <c r="G150" s="193"/>
      <c r="H150" s="370"/>
      <c r="I150" s="371"/>
      <c r="J150" s="371"/>
      <c r="K150" s="371"/>
      <c r="L150" s="371"/>
      <c r="M150" s="371"/>
      <c r="N150" s="371"/>
      <c r="O150" s="371"/>
      <c r="P150" s="371"/>
      <c r="Q150" s="371"/>
      <c r="R150" s="371"/>
      <c r="S150" s="371"/>
      <c r="T150" s="371"/>
      <c r="U150" s="371"/>
      <c r="V150" s="371"/>
      <c r="W150" s="371"/>
      <c r="X150" s="371"/>
      <c r="Y150" s="371"/>
      <c r="Z150" s="372"/>
      <c r="AA150" s="373"/>
      <c r="AB150" s="373"/>
      <c r="AC150" s="373"/>
      <c r="AD150" s="373"/>
      <c r="AE150" s="373"/>
      <c r="AF150" s="373"/>
      <c r="AG150" s="373"/>
      <c r="AH150" s="373"/>
      <c r="AI150" s="373"/>
      <c r="AJ150" s="373"/>
      <c r="AK150" s="373"/>
      <c r="AL150" s="373"/>
      <c r="AM150" s="373"/>
      <c r="AN150" s="373"/>
      <c r="AO150" s="373"/>
      <c r="AP150" s="373"/>
      <c r="AQ150" s="373"/>
      <c r="AR150" s="373"/>
      <c r="AS150" s="373"/>
      <c r="AT150" s="365"/>
      <c r="AU150" s="365"/>
      <c r="AV150" s="365"/>
      <c r="AW150" s="365"/>
      <c r="AX150" s="365"/>
      <c r="AY150" s="364"/>
      <c r="AZ150" s="364"/>
      <c r="BA150" s="364"/>
      <c r="BB150" s="364"/>
      <c r="BC150" s="364"/>
      <c r="BD150" s="364"/>
      <c r="BE150" s="364"/>
      <c r="BF150" s="364"/>
      <c r="BG150" s="364"/>
      <c r="BH150" s="368"/>
      <c r="BI150" s="368"/>
      <c r="BJ150" s="368"/>
      <c r="BK150" s="368"/>
      <c r="BL150" s="368"/>
      <c r="BM150" s="368"/>
      <c r="BN150" s="369"/>
      <c r="BO150" s="369"/>
      <c r="BP150" s="369"/>
      <c r="BQ150" s="369"/>
      <c r="BR150" s="369"/>
      <c r="BS150" s="369"/>
      <c r="BT150" s="369"/>
      <c r="BU150" s="369"/>
      <c r="BV150" s="369"/>
      <c r="BW150" s="369"/>
      <c r="BX150" s="369"/>
      <c r="BY150" s="369"/>
      <c r="BZ150" s="369"/>
      <c r="CA150" s="369"/>
      <c r="CB150" s="369"/>
      <c r="CC150" s="369"/>
      <c r="CD150" s="369"/>
      <c r="CE150" s="369"/>
      <c r="CF150" s="369"/>
      <c r="CG150" s="369"/>
      <c r="CH150" s="176"/>
      <c r="CI150" s="176"/>
      <c r="CJ150" s="176"/>
      <c r="CK150" s="176"/>
      <c r="CL150" s="193"/>
    </row>
    <row r="151" spans="1:90" s="194" customFormat="1" ht="27" customHeight="1">
      <c r="A151" s="176"/>
      <c r="B151" s="176"/>
      <c r="C151" s="176"/>
      <c r="D151" s="193"/>
      <c r="E151" s="193"/>
      <c r="F151" s="193"/>
      <c r="G151" s="193"/>
      <c r="H151" s="370"/>
      <c r="I151" s="371"/>
      <c r="J151" s="371"/>
      <c r="K151" s="371"/>
      <c r="L151" s="371"/>
      <c r="M151" s="371"/>
      <c r="N151" s="371"/>
      <c r="O151" s="371"/>
      <c r="P151" s="371"/>
      <c r="Q151" s="371"/>
      <c r="R151" s="371"/>
      <c r="S151" s="371"/>
      <c r="T151" s="371"/>
      <c r="U151" s="371"/>
      <c r="V151" s="371"/>
      <c r="W151" s="371"/>
      <c r="X151" s="371"/>
      <c r="Y151" s="371"/>
      <c r="Z151" s="372"/>
      <c r="AA151" s="373"/>
      <c r="AB151" s="373"/>
      <c r="AC151" s="373"/>
      <c r="AD151" s="373"/>
      <c r="AE151" s="373"/>
      <c r="AF151" s="373"/>
      <c r="AG151" s="373"/>
      <c r="AH151" s="373"/>
      <c r="AI151" s="373"/>
      <c r="AJ151" s="373"/>
      <c r="AK151" s="373"/>
      <c r="AL151" s="373"/>
      <c r="AM151" s="373"/>
      <c r="AN151" s="373"/>
      <c r="AO151" s="373"/>
      <c r="AP151" s="373"/>
      <c r="AQ151" s="373"/>
      <c r="AR151" s="373"/>
      <c r="AS151" s="373"/>
      <c r="AT151" s="365"/>
      <c r="AU151" s="365"/>
      <c r="AV151" s="365"/>
      <c r="AW151" s="365"/>
      <c r="AX151" s="365"/>
      <c r="AY151" s="364"/>
      <c r="AZ151" s="364"/>
      <c r="BA151" s="364"/>
      <c r="BB151" s="364"/>
      <c r="BC151" s="364"/>
      <c r="BD151" s="364"/>
      <c r="BE151" s="364"/>
      <c r="BF151" s="364"/>
      <c r="BG151" s="364"/>
      <c r="BH151" s="368"/>
      <c r="BI151" s="368"/>
      <c r="BJ151" s="368"/>
      <c r="BK151" s="368"/>
      <c r="BL151" s="368"/>
      <c r="BM151" s="368"/>
      <c r="BN151" s="369"/>
      <c r="BO151" s="369"/>
      <c r="BP151" s="369"/>
      <c r="BQ151" s="369"/>
      <c r="BR151" s="369"/>
      <c r="BS151" s="369"/>
      <c r="BT151" s="369"/>
      <c r="BU151" s="369"/>
      <c r="BV151" s="369"/>
      <c r="BW151" s="369"/>
      <c r="BX151" s="369"/>
      <c r="BY151" s="369"/>
      <c r="BZ151" s="369"/>
      <c r="CA151" s="369"/>
      <c r="CB151" s="369"/>
      <c r="CC151" s="369"/>
      <c r="CD151" s="369"/>
      <c r="CE151" s="369"/>
      <c r="CF151" s="369"/>
      <c r="CG151" s="369"/>
      <c r="CH151" s="176"/>
      <c r="CI151" s="176"/>
      <c r="CJ151" s="176"/>
      <c r="CK151" s="176"/>
      <c r="CL151" s="193"/>
    </row>
    <row r="152" spans="1:90" s="194" customFormat="1" ht="27" customHeight="1">
      <c r="A152" s="176"/>
      <c r="B152" s="176"/>
      <c r="C152" s="176"/>
      <c r="D152" s="193"/>
      <c r="E152" s="193"/>
      <c r="F152" s="193"/>
      <c r="G152" s="193"/>
      <c r="H152" s="370"/>
      <c r="I152" s="371"/>
      <c r="J152" s="371"/>
      <c r="K152" s="371"/>
      <c r="L152" s="371"/>
      <c r="M152" s="371"/>
      <c r="N152" s="371"/>
      <c r="O152" s="371"/>
      <c r="P152" s="371"/>
      <c r="Q152" s="371"/>
      <c r="R152" s="371"/>
      <c r="S152" s="371"/>
      <c r="T152" s="371"/>
      <c r="U152" s="371"/>
      <c r="V152" s="371"/>
      <c r="W152" s="371"/>
      <c r="X152" s="371"/>
      <c r="Y152" s="371"/>
      <c r="Z152" s="372"/>
      <c r="AA152" s="373"/>
      <c r="AB152" s="373"/>
      <c r="AC152" s="373"/>
      <c r="AD152" s="373"/>
      <c r="AE152" s="373"/>
      <c r="AF152" s="373"/>
      <c r="AG152" s="373"/>
      <c r="AH152" s="373"/>
      <c r="AI152" s="373"/>
      <c r="AJ152" s="373"/>
      <c r="AK152" s="373"/>
      <c r="AL152" s="373"/>
      <c r="AM152" s="373"/>
      <c r="AN152" s="373"/>
      <c r="AO152" s="373"/>
      <c r="AP152" s="373"/>
      <c r="AQ152" s="373"/>
      <c r="AR152" s="373"/>
      <c r="AS152" s="373"/>
      <c r="AT152" s="365"/>
      <c r="AU152" s="365"/>
      <c r="AV152" s="365"/>
      <c r="AW152" s="365"/>
      <c r="AX152" s="365"/>
      <c r="AY152" s="364"/>
      <c r="AZ152" s="364"/>
      <c r="BA152" s="364"/>
      <c r="BB152" s="364"/>
      <c r="BC152" s="364"/>
      <c r="BD152" s="364"/>
      <c r="BE152" s="364"/>
      <c r="BF152" s="364"/>
      <c r="BG152" s="364"/>
      <c r="BH152" s="368"/>
      <c r="BI152" s="368"/>
      <c r="BJ152" s="368"/>
      <c r="BK152" s="368"/>
      <c r="BL152" s="368"/>
      <c r="BM152" s="368"/>
      <c r="BN152" s="369"/>
      <c r="BO152" s="369"/>
      <c r="BP152" s="369"/>
      <c r="BQ152" s="369"/>
      <c r="BR152" s="369"/>
      <c r="BS152" s="369"/>
      <c r="BT152" s="369"/>
      <c r="BU152" s="369"/>
      <c r="BV152" s="369"/>
      <c r="BW152" s="369"/>
      <c r="BX152" s="369"/>
      <c r="BY152" s="369"/>
      <c r="BZ152" s="369"/>
      <c r="CA152" s="369"/>
      <c r="CB152" s="369"/>
      <c r="CC152" s="369"/>
      <c r="CD152" s="369"/>
      <c r="CE152" s="369"/>
      <c r="CF152" s="369"/>
      <c r="CG152" s="369"/>
      <c r="CH152" s="176"/>
      <c r="CI152" s="176"/>
      <c r="CJ152" s="176"/>
      <c r="CK152" s="176"/>
      <c r="CL152" s="193"/>
    </row>
    <row r="153" spans="1:90" s="194" customFormat="1" ht="27" customHeight="1">
      <c r="A153" s="176"/>
      <c r="B153" s="176"/>
      <c r="C153" s="176"/>
      <c r="D153" s="193"/>
      <c r="E153" s="193"/>
      <c r="F153" s="193"/>
      <c r="G153" s="193"/>
      <c r="H153" s="370"/>
      <c r="I153" s="371"/>
      <c r="J153" s="371"/>
      <c r="K153" s="371"/>
      <c r="L153" s="371"/>
      <c r="M153" s="371"/>
      <c r="N153" s="371"/>
      <c r="O153" s="371"/>
      <c r="P153" s="371"/>
      <c r="Q153" s="371"/>
      <c r="R153" s="371"/>
      <c r="S153" s="371"/>
      <c r="T153" s="371"/>
      <c r="U153" s="371"/>
      <c r="V153" s="371"/>
      <c r="W153" s="371"/>
      <c r="X153" s="371"/>
      <c r="Y153" s="371"/>
      <c r="Z153" s="372"/>
      <c r="AA153" s="373"/>
      <c r="AB153" s="373"/>
      <c r="AC153" s="373"/>
      <c r="AD153" s="373"/>
      <c r="AE153" s="373"/>
      <c r="AF153" s="373"/>
      <c r="AG153" s="373"/>
      <c r="AH153" s="373"/>
      <c r="AI153" s="373"/>
      <c r="AJ153" s="373"/>
      <c r="AK153" s="373"/>
      <c r="AL153" s="373"/>
      <c r="AM153" s="373"/>
      <c r="AN153" s="373"/>
      <c r="AO153" s="373"/>
      <c r="AP153" s="373"/>
      <c r="AQ153" s="373"/>
      <c r="AR153" s="373"/>
      <c r="AS153" s="373"/>
      <c r="AT153" s="365"/>
      <c r="AU153" s="365"/>
      <c r="AV153" s="365"/>
      <c r="AW153" s="365"/>
      <c r="AX153" s="365"/>
      <c r="AY153" s="364"/>
      <c r="AZ153" s="364"/>
      <c r="BA153" s="364"/>
      <c r="BB153" s="364"/>
      <c r="BC153" s="364"/>
      <c r="BD153" s="364"/>
      <c r="BE153" s="364"/>
      <c r="BF153" s="364"/>
      <c r="BG153" s="364"/>
      <c r="BH153" s="368"/>
      <c r="BI153" s="368"/>
      <c r="BJ153" s="368"/>
      <c r="BK153" s="368"/>
      <c r="BL153" s="368"/>
      <c r="BM153" s="368"/>
      <c r="BN153" s="369"/>
      <c r="BO153" s="369"/>
      <c r="BP153" s="369"/>
      <c r="BQ153" s="369"/>
      <c r="BR153" s="369"/>
      <c r="BS153" s="369"/>
      <c r="BT153" s="369"/>
      <c r="BU153" s="369"/>
      <c r="BV153" s="369"/>
      <c r="BW153" s="369"/>
      <c r="BX153" s="369"/>
      <c r="BY153" s="369"/>
      <c r="BZ153" s="369"/>
      <c r="CA153" s="369"/>
      <c r="CB153" s="369"/>
      <c r="CC153" s="369"/>
      <c r="CD153" s="369"/>
      <c r="CE153" s="369"/>
      <c r="CF153" s="369"/>
      <c r="CG153" s="369"/>
      <c r="CH153" s="176"/>
      <c r="CI153" s="176"/>
      <c r="CJ153" s="176"/>
      <c r="CK153" s="176"/>
      <c r="CL153" s="193"/>
    </row>
    <row r="154" spans="1:90" s="194" customFormat="1" ht="27" customHeight="1">
      <c r="A154" s="176"/>
      <c r="B154" s="176"/>
      <c r="C154" s="176"/>
      <c r="D154" s="193"/>
      <c r="E154" s="193"/>
      <c r="F154" s="193"/>
      <c r="G154" s="193"/>
      <c r="H154" s="370"/>
      <c r="I154" s="371"/>
      <c r="J154" s="371"/>
      <c r="K154" s="371"/>
      <c r="L154" s="371"/>
      <c r="M154" s="371"/>
      <c r="N154" s="371"/>
      <c r="O154" s="371"/>
      <c r="P154" s="371"/>
      <c r="Q154" s="371"/>
      <c r="R154" s="371"/>
      <c r="S154" s="371"/>
      <c r="T154" s="371"/>
      <c r="U154" s="371"/>
      <c r="V154" s="371"/>
      <c r="W154" s="371"/>
      <c r="X154" s="371"/>
      <c r="Y154" s="371"/>
      <c r="Z154" s="372"/>
      <c r="AA154" s="373"/>
      <c r="AB154" s="373"/>
      <c r="AC154" s="373"/>
      <c r="AD154" s="373"/>
      <c r="AE154" s="373"/>
      <c r="AF154" s="373"/>
      <c r="AG154" s="373"/>
      <c r="AH154" s="373"/>
      <c r="AI154" s="373"/>
      <c r="AJ154" s="373"/>
      <c r="AK154" s="373"/>
      <c r="AL154" s="373"/>
      <c r="AM154" s="373"/>
      <c r="AN154" s="373"/>
      <c r="AO154" s="373"/>
      <c r="AP154" s="373"/>
      <c r="AQ154" s="373"/>
      <c r="AR154" s="373"/>
      <c r="AS154" s="373"/>
      <c r="AT154" s="365"/>
      <c r="AU154" s="365"/>
      <c r="AV154" s="365"/>
      <c r="AW154" s="365"/>
      <c r="AX154" s="365"/>
      <c r="AY154" s="364"/>
      <c r="AZ154" s="364"/>
      <c r="BA154" s="364"/>
      <c r="BB154" s="364"/>
      <c r="BC154" s="364"/>
      <c r="BD154" s="364"/>
      <c r="BE154" s="364"/>
      <c r="BF154" s="364"/>
      <c r="BG154" s="364"/>
      <c r="BH154" s="368"/>
      <c r="BI154" s="368"/>
      <c r="BJ154" s="368"/>
      <c r="BK154" s="368"/>
      <c r="BL154" s="368"/>
      <c r="BM154" s="368"/>
      <c r="BN154" s="369"/>
      <c r="BO154" s="369"/>
      <c r="BP154" s="369"/>
      <c r="BQ154" s="369"/>
      <c r="BR154" s="369"/>
      <c r="BS154" s="369"/>
      <c r="BT154" s="369"/>
      <c r="BU154" s="369"/>
      <c r="BV154" s="369"/>
      <c r="BW154" s="369"/>
      <c r="BX154" s="369"/>
      <c r="BY154" s="369"/>
      <c r="BZ154" s="369"/>
      <c r="CA154" s="369"/>
      <c r="CB154" s="369"/>
      <c r="CC154" s="369"/>
      <c r="CD154" s="369"/>
      <c r="CE154" s="369"/>
      <c r="CF154" s="369"/>
      <c r="CG154" s="369"/>
      <c r="CH154" s="176"/>
      <c r="CI154" s="176"/>
      <c r="CJ154" s="176"/>
      <c r="CK154" s="176"/>
      <c r="CL154" s="193"/>
    </row>
    <row r="155" spans="1:90" s="194" customFormat="1" ht="27" customHeight="1">
      <c r="A155" s="176"/>
      <c r="B155" s="176"/>
      <c r="C155" s="176"/>
      <c r="D155" s="193"/>
      <c r="E155" s="193"/>
      <c r="F155" s="193"/>
      <c r="G155" s="193"/>
      <c r="H155" s="370"/>
      <c r="I155" s="371"/>
      <c r="J155" s="371"/>
      <c r="K155" s="371"/>
      <c r="L155" s="371"/>
      <c r="M155" s="371"/>
      <c r="N155" s="371"/>
      <c r="O155" s="371"/>
      <c r="P155" s="371"/>
      <c r="Q155" s="371"/>
      <c r="R155" s="371"/>
      <c r="S155" s="371"/>
      <c r="T155" s="371"/>
      <c r="U155" s="371"/>
      <c r="V155" s="371"/>
      <c r="W155" s="371"/>
      <c r="X155" s="371"/>
      <c r="Y155" s="371"/>
      <c r="Z155" s="372"/>
      <c r="AA155" s="373"/>
      <c r="AB155" s="373"/>
      <c r="AC155" s="373"/>
      <c r="AD155" s="373"/>
      <c r="AE155" s="373"/>
      <c r="AF155" s="373"/>
      <c r="AG155" s="373"/>
      <c r="AH155" s="373"/>
      <c r="AI155" s="373"/>
      <c r="AJ155" s="373"/>
      <c r="AK155" s="373"/>
      <c r="AL155" s="373"/>
      <c r="AM155" s="373"/>
      <c r="AN155" s="373"/>
      <c r="AO155" s="373"/>
      <c r="AP155" s="373"/>
      <c r="AQ155" s="373"/>
      <c r="AR155" s="373"/>
      <c r="AS155" s="373"/>
      <c r="AT155" s="365"/>
      <c r="AU155" s="365"/>
      <c r="AV155" s="365"/>
      <c r="AW155" s="365"/>
      <c r="AX155" s="365"/>
      <c r="AY155" s="364"/>
      <c r="AZ155" s="364"/>
      <c r="BA155" s="364"/>
      <c r="BB155" s="364"/>
      <c r="BC155" s="364"/>
      <c r="BD155" s="364"/>
      <c r="BE155" s="364"/>
      <c r="BF155" s="364"/>
      <c r="BG155" s="364"/>
      <c r="BH155" s="368"/>
      <c r="BI155" s="368"/>
      <c r="BJ155" s="368"/>
      <c r="BK155" s="368"/>
      <c r="BL155" s="368"/>
      <c r="BM155" s="368"/>
      <c r="BN155" s="369"/>
      <c r="BO155" s="369"/>
      <c r="BP155" s="369"/>
      <c r="BQ155" s="369"/>
      <c r="BR155" s="369"/>
      <c r="BS155" s="369"/>
      <c r="BT155" s="369"/>
      <c r="BU155" s="369"/>
      <c r="BV155" s="369"/>
      <c r="BW155" s="369"/>
      <c r="BX155" s="369"/>
      <c r="BY155" s="369"/>
      <c r="BZ155" s="369"/>
      <c r="CA155" s="369"/>
      <c r="CB155" s="369"/>
      <c r="CC155" s="369"/>
      <c r="CD155" s="369"/>
      <c r="CE155" s="369"/>
      <c r="CF155" s="369"/>
      <c r="CG155" s="369"/>
      <c r="CH155" s="176"/>
      <c r="CI155" s="176"/>
      <c r="CJ155" s="176"/>
      <c r="CK155" s="176"/>
      <c r="CL155" s="193"/>
    </row>
    <row r="156" spans="1:90" s="194" customFormat="1" ht="27" customHeight="1">
      <c r="A156" s="176"/>
      <c r="B156" s="176"/>
      <c r="C156" s="176"/>
      <c r="D156" s="193"/>
      <c r="E156" s="193"/>
      <c r="F156" s="193"/>
      <c r="G156" s="193"/>
      <c r="H156" s="370"/>
      <c r="I156" s="371"/>
      <c r="J156" s="371"/>
      <c r="K156" s="371"/>
      <c r="L156" s="371"/>
      <c r="M156" s="371"/>
      <c r="N156" s="371"/>
      <c r="O156" s="371"/>
      <c r="P156" s="371"/>
      <c r="Q156" s="371"/>
      <c r="R156" s="371"/>
      <c r="S156" s="371"/>
      <c r="T156" s="371"/>
      <c r="U156" s="371"/>
      <c r="V156" s="371"/>
      <c r="W156" s="371"/>
      <c r="X156" s="371"/>
      <c r="Y156" s="371"/>
      <c r="Z156" s="372"/>
      <c r="AA156" s="373"/>
      <c r="AB156" s="373"/>
      <c r="AC156" s="373"/>
      <c r="AD156" s="373"/>
      <c r="AE156" s="373"/>
      <c r="AF156" s="373"/>
      <c r="AG156" s="373"/>
      <c r="AH156" s="373"/>
      <c r="AI156" s="373"/>
      <c r="AJ156" s="373"/>
      <c r="AK156" s="373"/>
      <c r="AL156" s="373"/>
      <c r="AM156" s="373"/>
      <c r="AN156" s="373"/>
      <c r="AO156" s="373"/>
      <c r="AP156" s="373"/>
      <c r="AQ156" s="373"/>
      <c r="AR156" s="373"/>
      <c r="AS156" s="373"/>
      <c r="AT156" s="365"/>
      <c r="AU156" s="365"/>
      <c r="AV156" s="365"/>
      <c r="AW156" s="365"/>
      <c r="AX156" s="365"/>
      <c r="AY156" s="364"/>
      <c r="AZ156" s="364"/>
      <c r="BA156" s="364"/>
      <c r="BB156" s="364"/>
      <c r="BC156" s="364"/>
      <c r="BD156" s="364"/>
      <c r="BE156" s="364"/>
      <c r="BF156" s="364"/>
      <c r="BG156" s="364"/>
      <c r="BH156" s="368"/>
      <c r="BI156" s="368"/>
      <c r="BJ156" s="368"/>
      <c r="BK156" s="368"/>
      <c r="BL156" s="368"/>
      <c r="BM156" s="368"/>
      <c r="BN156" s="369"/>
      <c r="BO156" s="369"/>
      <c r="BP156" s="369"/>
      <c r="BQ156" s="369"/>
      <c r="BR156" s="369"/>
      <c r="BS156" s="369"/>
      <c r="BT156" s="369"/>
      <c r="BU156" s="369"/>
      <c r="BV156" s="369"/>
      <c r="BW156" s="369"/>
      <c r="BX156" s="369"/>
      <c r="BY156" s="369"/>
      <c r="BZ156" s="369"/>
      <c r="CA156" s="369"/>
      <c r="CB156" s="369"/>
      <c r="CC156" s="369"/>
      <c r="CD156" s="369"/>
      <c r="CE156" s="369"/>
      <c r="CF156" s="369"/>
      <c r="CG156" s="369"/>
      <c r="CH156" s="176"/>
      <c r="CI156" s="176"/>
      <c r="CJ156" s="176"/>
      <c r="CK156" s="176"/>
      <c r="CL156" s="193"/>
    </row>
    <row r="157" spans="1:90" s="194" customFormat="1" ht="27" customHeight="1">
      <c r="A157" s="176"/>
      <c r="B157" s="176"/>
      <c r="C157" s="176"/>
      <c r="D157" s="193"/>
      <c r="E157" s="193"/>
      <c r="F157" s="193"/>
      <c r="G157" s="193"/>
      <c r="H157" s="370"/>
      <c r="I157" s="371"/>
      <c r="J157" s="371"/>
      <c r="K157" s="371"/>
      <c r="L157" s="371"/>
      <c r="M157" s="371"/>
      <c r="N157" s="371"/>
      <c r="O157" s="371"/>
      <c r="P157" s="371"/>
      <c r="Q157" s="371"/>
      <c r="R157" s="371"/>
      <c r="S157" s="371"/>
      <c r="T157" s="371"/>
      <c r="U157" s="371"/>
      <c r="V157" s="371"/>
      <c r="W157" s="371"/>
      <c r="X157" s="371"/>
      <c r="Y157" s="371"/>
      <c r="Z157" s="372"/>
      <c r="AA157" s="373"/>
      <c r="AB157" s="373"/>
      <c r="AC157" s="373"/>
      <c r="AD157" s="373"/>
      <c r="AE157" s="373"/>
      <c r="AF157" s="373"/>
      <c r="AG157" s="373"/>
      <c r="AH157" s="373"/>
      <c r="AI157" s="373"/>
      <c r="AJ157" s="373"/>
      <c r="AK157" s="373"/>
      <c r="AL157" s="373"/>
      <c r="AM157" s="373"/>
      <c r="AN157" s="373"/>
      <c r="AO157" s="373"/>
      <c r="AP157" s="373"/>
      <c r="AQ157" s="373"/>
      <c r="AR157" s="373"/>
      <c r="AS157" s="373"/>
      <c r="AT157" s="365"/>
      <c r="AU157" s="365"/>
      <c r="AV157" s="365"/>
      <c r="AW157" s="365"/>
      <c r="AX157" s="365"/>
      <c r="AY157" s="364"/>
      <c r="AZ157" s="364"/>
      <c r="BA157" s="364"/>
      <c r="BB157" s="364"/>
      <c r="BC157" s="364"/>
      <c r="BD157" s="364"/>
      <c r="BE157" s="364"/>
      <c r="BF157" s="364"/>
      <c r="BG157" s="364"/>
      <c r="BH157" s="368"/>
      <c r="BI157" s="368"/>
      <c r="BJ157" s="368"/>
      <c r="BK157" s="368"/>
      <c r="BL157" s="368"/>
      <c r="BM157" s="368"/>
      <c r="BN157" s="369"/>
      <c r="BO157" s="369"/>
      <c r="BP157" s="369"/>
      <c r="BQ157" s="369"/>
      <c r="BR157" s="369"/>
      <c r="BS157" s="369"/>
      <c r="BT157" s="369"/>
      <c r="BU157" s="369"/>
      <c r="BV157" s="369"/>
      <c r="BW157" s="369"/>
      <c r="BX157" s="369"/>
      <c r="BY157" s="369"/>
      <c r="BZ157" s="369"/>
      <c r="CA157" s="369"/>
      <c r="CB157" s="369"/>
      <c r="CC157" s="369"/>
      <c r="CD157" s="369"/>
      <c r="CE157" s="369"/>
      <c r="CF157" s="369"/>
      <c r="CG157" s="369"/>
      <c r="CH157" s="176"/>
      <c r="CI157" s="176"/>
      <c r="CJ157" s="176"/>
      <c r="CK157" s="176"/>
      <c r="CL157" s="193"/>
    </row>
    <row r="158" spans="1:90" s="194" customFormat="1" ht="27" customHeight="1">
      <c r="A158" s="176"/>
      <c r="B158" s="176"/>
      <c r="C158" s="176"/>
      <c r="D158" s="193"/>
      <c r="E158" s="193"/>
      <c r="F158" s="193"/>
      <c r="G158" s="193"/>
      <c r="H158" s="370"/>
      <c r="I158" s="371"/>
      <c r="J158" s="371"/>
      <c r="K158" s="371"/>
      <c r="L158" s="371"/>
      <c r="M158" s="371"/>
      <c r="N158" s="371"/>
      <c r="O158" s="371"/>
      <c r="P158" s="371"/>
      <c r="Q158" s="371"/>
      <c r="R158" s="371"/>
      <c r="S158" s="371"/>
      <c r="T158" s="371"/>
      <c r="U158" s="371"/>
      <c r="V158" s="371"/>
      <c r="W158" s="371"/>
      <c r="X158" s="371"/>
      <c r="Y158" s="371"/>
      <c r="Z158" s="372"/>
      <c r="AA158" s="373"/>
      <c r="AB158" s="373"/>
      <c r="AC158" s="373"/>
      <c r="AD158" s="373"/>
      <c r="AE158" s="373"/>
      <c r="AF158" s="373"/>
      <c r="AG158" s="373"/>
      <c r="AH158" s="373"/>
      <c r="AI158" s="373"/>
      <c r="AJ158" s="373"/>
      <c r="AK158" s="373"/>
      <c r="AL158" s="373"/>
      <c r="AM158" s="373"/>
      <c r="AN158" s="373"/>
      <c r="AO158" s="373"/>
      <c r="AP158" s="373"/>
      <c r="AQ158" s="373"/>
      <c r="AR158" s="373"/>
      <c r="AS158" s="373"/>
      <c r="AT158" s="365"/>
      <c r="AU158" s="365"/>
      <c r="AV158" s="365"/>
      <c r="AW158" s="365"/>
      <c r="AX158" s="365"/>
      <c r="AY158" s="364"/>
      <c r="AZ158" s="364"/>
      <c r="BA158" s="364"/>
      <c r="BB158" s="364"/>
      <c r="BC158" s="364"/>
      <c r="BD158" s="364"/>
      <c r="BE158" s="364"/>
      <c r="BF158" s="364"/>
      <c r="BG158" s="364"/>
      <c r="BH158" s="368"/>
      <c r="BI158" s="368"/>
      <c r="BJ158" s="368"/>
      <c r="BK158" s="368"/>
      <c r="BL158" s="368"/>
      <c r="BM158" s="368"/>
      <c r="BN158" s="369"/>
      <c r="BO158" s="369"/>
      <c r="BP158" s="369"/>
      <c r="BQ158" s="369"/>
      <c r="BR158" s="369"/>
      <c r="BS158" s="369"/>
      <c r="BT158" s="369"/>
      <c r="BU158" s="369"/>
      <c r="BV158" s="369"/>
      <c r="BW158" s="369"/>
      <c r="BX158" s="369"/>
      <c r="BY158" s="369"/>
      <c r="BZ158" s="369"/>
      <c r="CA158" s="369"/>
      <c r="CB158" s="369"/>
      <c r="CC158" s="369"/>
      <c r="CD158" s="369"/>
      <c r="CE158" s="369"/>
      <c r="CF158" s="369"/>
      <c r="CG158" s="369"/>
      <c r="CH158" s="176"/>
      <c r="CI158" s="176"/>
      <c r="CJ158" s="176"/>
      <c r="CK158" s="176"/>
      <c r="CL158" s="193"/>
    </row>
    <row r="159" spans="1:90" s="194" customFormat="1" ht="27" customHeight="1">
      <c r="A159" s="176"/>
      <c r="B159" s="176"/>
      <c r="C159" s="176"/>
      <c r="D159" s="193"/>
      <c r="E159" s="193"/>
      <c r="F159" s="193"/>
      <c r="G159" s="193"/>
      <c r="H159" s="370"/>
      <c r="I159" s="371"/>
      <c r="J159" s="371"/>
      <c r="K159" s="371"/>
      <c r="L159" s="371"/>
      <c r="M159" s="371"/>
      <c r="N159" s="371"/>
      <c r="O159" s="371"/>
      <c r="P159" s="371"/>
      <c r="Q159" s="371"/>
      <c r="R159" s="371"/>
      <c r="S159" s="371"/>
      <c r="T159" s="371"/>
      <c r="U159" s="371"/>
      <c r="V159" s="371"/>
      <c r="W159" s="371"/>
      <c r="X159" s="371"/>
      <c r="Y159" s="371"/>
      <c r="Z159" s="372"/>
      <c r="AA159" s="373"/>
      <c r="AB159" s="373"/>
      <c r="AC159" s="373"/>
      <c r="AD159" s="373"/>
      <c r="AE159" s="373"/>
      <c r="AF159" s="373"/>
      <c r="AG159" s="373"/>
      <c r="AH159" s="373"/>
      <c r="AI159" s="373"/>
      <c r="AJ159" s="373"/>
      <c r="AK159" s="373"/>
      <c r="AL159" s="373"/>
      <c r="AM159" s="373"/>
      <c r="AN159" s="373"/>
      <c r="AO159" s="373"/>
      <c r="AP159" s="373"/>
      <c r="AQ159" s="373"/>
      <c r="AR159" s="373"/>
      <c r="AS159" s="373"/>
      <c r="AT159" s="365"/>
      <c r="AU159" s="365"/>
      <c r="AV159" s="365"/>
      <c r="AW159" s="365"/>
      <c r="AX159" s="365"/>
      <c r="AY159" s="364"/>
      <c r="AZ159" s="364"/>
      <c r="BA159" s="364"/>
      <c r="BB159" s="364"/>
      <c r="BC159" s="364"/>
      <c r="BD159" s="364"/>
      <c r="BE159" s="364"/>
      <c r="BF159" s="364"/>
      <c r="BG159" s="364"/>
      <c r="BH159" s="368"/>
      <c r="BI159" s="368"/>
      <c r="BJ159" s="368"/>
      <c r="BK159" s="368"/>
      <c r="BL159" s="368"/>
      <c r="BM159" s="368"/>
      <c r="BN159" s="369"/>
      <c r="BO159" s="369"/>
      <c r="BP159" s="369"/>
      <c r="BQ159" s="369"/>
      <c r="BR159" s="369"/>
      <c r="BS159" s="369"/>
      <c r="BT159" s="369"/>
      <c r="BU159" s="369"/>
      <c r="BV159" s="369"/>
      <c r="BW159" s="369"/>
      <c r="BX159" s="369"/>
      <c r="BY159" s="369"/>
      <c r="BZ159" s="369"/>
      <c r="CA159" s="369"/>
      <c r="CB159" s="369"/>
      <c r="CC159" s="369"/>
      <c r="CD159" s="369"/>
      <c r="CE159" s="369"/>
      <c r="CF159" s="369"/>
      <c r="CG159" s="369"/>
      <c r="CH159" s="176"/>
      <c r="CI159" s="176"/>
      <c r="CJ159" s="176"/>
      <c r="CK159" s="176"/>
      <c r="CL159" s="193"/>
    </row>
    <row r="160" spans="1:90" s="194" customFormat="1" ht="27" customHeight="1">
      <c r="A160" s="176"/>
      <c r="B160" s="176"/>
      <c r="C160" s="176"/>
      <c r="D160" s="193"/>
      <c r="E160" s="193"/>
      <c r="F160" s="193"/>
      <c r="G160" s="193"/>
      <c r="H160" s="370"/>
      <c r="I160" s="371"/>
      <c r="J160" s="371"/>
      <c r="K160" s="371"/>
      <c r="L160" s="371"/>
      <c r="M160" s="371"/>
      <c r="N160" s="371"/>
      <c r="O160" s="371"/>
      <c r="P160" s="371"/>
      <c r="Q160" s="371"/>
      <c r="R160" s="371"/>
      <c r="S160" s="371"/>
      <c r="T160" s="371"/>
      <c r="U160" s="371"/>
      <c r="V160" s="371"/>
      <c r="W160" s="371"/>
      <c r="X160" s="371"/>
      <c r="Y160" s="371"/>
      <c r="Z160" s="372"/>
      <c r="AA160" s="373"/>
      <c r="AB160" s="373"/>
      <c r="AC160" s="373"/>
      <c r="AD160" s="373"/>
      <c r="AE160" s="373"/>
      <c r="AF160" s="373"/>
      <c r="AG160" s="373"/>
      <c r="AH160" s="373"/>
      <c r="AI160" s="373"/>
      <c r="AJ160" s="373"/>
      <c r="AK160" s="373"/>
      <c r="AL160" s="373"/>
      <c r="AM160" s="373"/>
      <c r="AN160" s="373"/>
      <c r="AO160" s="373"/>
      <c r="AP160" s="373"/>
      <c r="AQ160" s="373"/>
      <c r="AR160" s="373"/>
      <c r="AS160" s="373"/>
      <c r="AT160" s="365"/>
      <c r="AU160" s="365"/>
      <c r="AV160" s="365"/>
      <c r="AW160" s="365"/>
      <c r="AX160" s="365"/>
      <c r="AY160" s="364"/>
      <c r="AZ160" s="364"/>
      <c r="BA160" s="364"/>
      <c r="BB160" s="364"/>
      <c r="BC160" s="364"/>
      <c r="BD160" s="364"/>
      <c r="BE160" s="364"/>
      <c r="BF160" s="364"/>
      <c r="BG160" s="364"/>
      <c r="BH160" s="368"/>
      <c r="BI160" s="368"/>
      <c r="BJ160" s="368"/>
      <c r="BK160" s="368"/>
      <c r="BL160" s="368"/>
      <c r="BM160" s="368"/>
      <c r="BN160" s="369"/>
      <c r="BO160" s="369"/>
      <c r="BP160" s="369"/>
      <c r="BQ160" s="369"/>
      <c r="BR160" s="369"/>
      <c r="BS160" s="369"/>
      <c r="BT160" s="369"/>
      <c r="BU160" s="369"/>
      <c r="BV160" s="369"/>
      <c r="BW160" s="369"/>
      <c r="BX160" s="369"/>
      <c r="BY160" s="369"/>
      <c r="BZ160" s="369"/>
      <c r="CA160" s="369"/>
      <c r="CB160" s="369"/>
      <c r="CC160" s="369"/>
      <c r="CD160" s="369"/>
      <c r="CE160" s="369"/>
      <c r="CF160" s="369"/>
      <c r="CG160" s="369"/>
      <c r="CH160" s="176"/>
      <c r="CI160" s="176"/>
      <c r="CJ160" s="176"/>
      <c r="CK160" s="176"/>
      <c r="CL160" s="193"/>
    </row>
    <row r="161" spans="1:36" ht="18" customHeight="1">
      <c r="A161" s="177"/>
      <c r="B161" s="177"/>
      <c r="C161" s="177"/>
      <c r="D161" s="177"/>
      <c r="E161" s="177"/>
      <c r="F161" s="177"/>
      <c r="G161" s="177"/>
      <c r="H161" s="177"/>
      <c r="I161" s="177"/>
      <c r="J161" s="177"/>
      <c r="K161" s="177"/>
      <c r="L161" s="177"/>
      <c r="M161" s="177"/>
      <c r="N161" s="177"/>
      <c r="O161" s="177"/>
      <c r="P161" s="177"/>
      <c r="Q161" s="177"/>
      <c r="R161" s="177"/>
      <c r="S161" s="177"/>
      <c r="T161" s="177"/>
      <c r="U161" s="177"/>
      <c r="V161" s="177"/>
      <c r="W161" s="177"/>
      <c r="X161" s="177"/>
      <c r="Y161" s="177"/>
      <c r="Z161" s="177"/>
      <c r="AA161" s="177"/>
      <c r="AB161" s="177"/>
      <c r="AC161" s="177"/>
      <c r="AD161" s="177"/>
      <c r="AE161" s="177"/>
      <c r="AF161" s="177"/>
      <c r="AG161" s="177"/>
      <c r="AH161" s="174"/>
      <c r="AI161" s="174"/>
      <c r="AJ161" s="174"/>
    </row>
    <row r="162" spans="1:92" ht="18" customHeight="1">
      <c r="A162" s="361" t="s">
        <v>109</v>
      </c>
      <c r="B162" s="361"/>
      <c r="C162" s="361"/>
      <c r="D162" s="361"/>
      <c r="E162" s="361"/>
      <c r="F162" s="361"/>
      <c r="G162" s="361"/>
      <c r="H162" s="361"/>
      <c r="I162" s="361"/>
      <c r="J162" s="361"/>
      <c r="K162" s="361"/>
      <c r="L162" s="361"/>
      <c r="M162" s="361"/>
      <c r="N162" s="361"/>
      <c r="O162" s="361"/>
      <c r="P162" s="361"/>
      <c r="Q162" s="361"/>
      <c r="R162" s="361"/>
      <c r="S162" s="361"/>
      <c r="T162" s="361"/>
      <c r="U162" s="361"/>
      <c r="V162" s="361"/>
      <c r="W162" s="361"/>
      <c r="X162" s="361"/>
      <c r="Y162" s="361"/>
      <c r="Z162" s="361"/>
      <c r="AA162" s="361"/>
      <c r="AB162" s="361"/>
      <c r="AC162" s="361"/>
      <c r="AD162" s="361"/>
      <c r="AE162" s="361"/>
      <c r="AF162" s="361"/>
      <c r="AG162" s="361"/>
      <c r="AH162" s="361"/>
      <c r="AI162" s="361"/>
      <c r="AJ162" s="361"/>
      <c r="AK162" s="361"/>
      <c r="AL162" s="361"/>
      <c r="AM162" s="361"/>
      <c r="AN162" s="361"/>
      <c r="AO162" s="361"/>
      <c r="AP162" s="361"/>
      <c r="AQ162" s="361"/>
      <c r="AR162" s="361"/>
      <c r="AS162" s="361"/>
      <c r="AT162" s="361"/>
      <c r="AU162" s="361"/>
      <c r="AV162" s="361"/>
      <c r="AW162" s="361"/>
      <c r="AX162" s="361"/>
      <c r="AY162" s="361"/>
      <c r="AZ162" s="361"/>
      <c r="BA162" s="361"/>
      <c r="BB162" s="361"/>
      <c r="BC162" s="361"/>
      <c r="BD162" s="361"/>
      <c r="BE162" s="361"/>
      <c r="BF162" s="361"/>
      <c r="BG162" s="361"/>
      <c r="BH162" s="361"/>
      <c r="BI162" s="361"/>
      <c r="BJ162" s="361"/>
      <c r="BK162" s="361"/>
      <c r="BL162" s="361"/>
      <c r="BM162" s="361"/>
      <c r="BN162" s="361"/>
      <c r="BO162" s="361"/>
      <c r="BP162" s="361"/>
      <c r="BQ162" s="361"/>
      <c r="BR162" s="361"/>
      <c r="BS162" s="361"/>
      <c r="BT162" s="361"/>
      <c r="BU162" s="361"/>
      <c r="BV162" s="361"/>
      <c r="BW162" s="361"/>
      <c r="BX162" s="361"/>
      <c r="BY162" s="361"/>
      <c r="BZ162" s="361"/>
      <c r="CA162" s="361"/>
      <c r="CB162" s="361"/>
      <c r="CC162" s="361"/>
      <c r="CD162" s="361"/>
      <c r="CE162" s="361"/>
      <c r="CF162" s="361"/>
      <c r="CG162" s="361"/>
      <c r="CH162" s="361"/>
      <c r="CI162" s="361"/>
      <c r="CJ162" s="361"/>
      <c r="CK162" s="361"/>
      <c r="CL162" s="361"/>
      <c r="CM162" s="361"/>
      <c r="CN162" s="361"/>
    </row>
    <row r="163" spans="1:92" ht="18" customHeight="1">
      <c r="A163" s="361"/>
      <c r="B163" s="361"/>
      <c r="C163" s="361"/>
      <c r="D163" s="361"/>
      <c r="E163" s="361"/>
      <c r="F163" s="361"/>
      <c r="G163" s="361"/>
      <c r="H163" s="361"/>
      <c r="I163" s="361"/>
      <c r="J163" s="361"/>
      <c r="K163" s="361"/>
      <c r="L163" s="361"/>
      <c r="M163" s="361"/>
      <c r="N163" s="361"/>
      <c r="O163" s="361"/>
      <c r="P163" s="361"/>
      <c r="Q163" s="361"/>
      <c r="R163" s="361"/>
      <c r="S163" s="361"/>
      <c r="T163" s="361"/>
      <c r="U163" s="361"/>
      <c r="V163" s="361"/>
      <c r="W163" s="361"/>
      <c r="X163" s="361"/>
      <c r="Y163" s="361"/>
      <c r="Z163" s="361"/>
      <c r="AA163" s="361"/>
      <c r="AB163" s="361"/>
      <c r="AC163" s="361"/>
      <c r="AD163" s="361"/>
      <c r="AE163" s="361"/>
      <c r="AF163" s="361"/>
      <c r="AG163" s="361"/>
      <c r="AH163" s="361"/>
      <c r="AI163" s="361"/>
      <c r="AJ163" s="361"/>
      <c r="AK163" s="361"/>
      <c r="AL163" s="361"/>
      <c r="AM163" s="361"/>
      <c r="AN163" s="361"/>
      <c r="AO163" s="361"/>
      <c r="AP163" s="361"/>
      <c r="AQ163" s="361"/>
      <c r="AR163" s="361"/>
      <c r="AS163" s="361"/>
      <c r="AT163" s="361"/>
      <c r="AU163" s="361"/>
      <c r="AV163" s="361"/>
      <c r="AW163" s="361"/>
      <c r="AX163" s="361"/>
      <c r="AY163" s="361"/>
      <c r="AZ163" s="361"/>
      <c r="BA163" s="361"/>
      <c r="BB163" s="361"/>
      <c r="BC163" s="361"/>
      <c r="BD163" s="361"/>
      <c r="BE163" s="361"/>
      <c r="BF163" s="361"/>
      <c r="BG163" s="361"/>
      <c r="BH163" s="361"/>
      <c r="BI163" s="361"/>
      <c r="BJ163" s="361"/>
      <c r="BK163" s="361"/>
      <c r="BL163" s="361"/>
      <c r="BM163" s="361"/>
      <c r="BN163" s="361"/>
      <c r="BO163" s="361"/>
      <c r="BP163" s="361"/>
      <c r="BQ163" s="361"/>
      <c r="BR163" s="361"/>
      <c r="BS163" s="361"/>
      <c r="BT163" s="361"/>
      <c r="BU163" s="361"/>
      <c r="BV163" s="361"/>
      <c r="BW163" s="361"/>
      <c r="BX163" s="361"/>
      <c r="BY163" s="361"/>
      <c r="BZ163" s="361"/>
      <c r="CA163" s="361"/>
      <c r="CB163" s="361"/>
      <c r="CC163" s="361"/>
      <c r="CD163" s="361"/>
      <c r="CE163" s="361"/>
      <c r="CF163" s="361"/>
      <c r="CG163" s="361"/>
      <c r="CH163" s="361"/>
      <c r="CI163" s="361"/>
      <c r="CJ163" s="361"/>
      <c r="CK163" s="361"/>
      <c r="CL163" s="361"/>
      <c r="CM163" s="361"/>
      <c r="CN163" s="361"/>
    </row>
    <row r="164" spans="1:36" ht="18" customHeight="1">
      <c r="A164" s="175"/>
      <c r="B164" s="175"/>
      <c r="C164" s="175"/>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5"/>
      <c r="AI164" s="15"/>
      <c r="AJ164" s="15"/>
    </row>
    <row r="165" spans="1:92" ht="18" customHeight="1">
      <c r="A165" s="361" t="s">
        <v>110</v>
      </c>
      <c r="B165" s="361"/>
      <c r="C165" s="361"/>
      <c r="D165" s="361"/>
      <c r="E165" s="361"/>
      <c r="F165" s="361"/>
      <c r="G165" s="361"/>
      <c r="H165" s="361"/>
      <c r="I165" s="361"/>
      <c r="J165" s="361"/>
      <c r="K165" s="361"/>
      <c r="L165" s="361"/>
      <c r="M165" s="361"/>
      <c r="N165" s="361"/>
      <c r="O165" s="361"/>
      <c r="P165" s="361"/>
      <c r="Q165" s="361"/>
      <c r="R165" s="361"/>
      <c r="S165" s="361"/>
      <c r="T165" s="361"/>
      <c r="U165" s="361"/>
      <c r="V165" s="361"/>
      <c r="W165" s="361"/>
      <c r="X165" s="361"/>
      <c r="Y165" s="361"/>
      <c r="Z165" s="361"/>
      <c r="AA165" s="361"/>
      <c r="AB165" s="361"/>
      <c r="AC165" s="361"/>
      <c r="AD165" s="361"/>
      <c r="AE165" s="361"/>
      <c r="AF165" s="361"/>
      <c r="AG165" s="361"/>
      <c r="AH165" s="361"/>
      <c r="AI165" s="361"/>
      <c r="AJ165" s="361"/>
      <c r="AK165" s="361"/>
      <c r="AL165" s="361"/>
      <c r="AM165" s="361"/>
      <c r="AN165" s="361"/>
      <c r="AO165" s="361"/>
      <c r="AP165" s="361"/>
      <c r="AQ165" s="361"/>
      <c r="AR165" s="361"/>
      <c r="AS165" s="361"/>
      <c r="AT165" s="361"/>
      <c r="AU165" s="361"/>
      <c r="AV165" s="361"/>
      <c r="AW165" s="361"/>
      <c r="AX165" s="361"/>
      <c r="AY165" s="361"/>
      <c r="AZ165" s="361"/>
      <c r="BA165" s="361"/>
      <c r="BB165" s="361"/>
      <c r="BC165" s="361"/>
      <c r="BD165" s="361"/>
      <c r="BE165" s="361"/>
      <c r="BF165" s="361"/>
      <c r="BG165" s="361"/>
      <c r="BH165" s="361"/>
      <c r="BI165" s="361"/>
      <c r="BJ165" s="361"/>
      <c r="BK165" s="361"/>
      <c r="BL165" s="361"/>
      <c r="BM165" s="361"/>
      <c r="BN165" s="361"/>
      <c r="BO165" s="361"/>
      <c r="BP165" s="361"/>
      <c r="BQ165" s="361"/>
      <c r="BR165" s="361"/>
      <c r="BS165" s="361"/>
      <c r="BT165" s="361"/>
      <c r="BU165" s="361"/>
      <c r="BV165" s="361"/>
      <c r="BW165" s="361"/>
      <c r="BX165" s="361"/>
      <c r="BY165" s="361"/>
      <c r="BZ165" s="361"/>
      <c r="CA165" s="361"/>
      <c r="CB165" s="361"/>
      <c r="CC165" s="361"/>
      <c r="CD165" s="361"/>
      <c r="CE165" s="361"/>
      <c r="CF165" s="361"/>
      <c r="CG165" s="361"/>
      <c r="CH165" s="361"/>
      <c r="CI165" s="361"/>
      <c r="CJ165" s="361"/>
      <c r="CK165" s="361"/>
      <c r="CL165" s="361"/>
      <c r="CM165" s="361"/>
      <c r="CN165" s="361"/>
    </row>
    <row r="166" spans="1:92" ht="18" customHeight="1">
      <c r="A166" s="361"/>
      <c r="B166" s="361"/>
      <c r="C166" s="361"/>
      <c r="D166" s="361"/>
      <c r="E166" s="361"/>
      <c r="F166" s="361"/>
      <c r="G166" s="361"/>
      <c r="H166" s="361"/>
      <c r="I166" s="361"/>
      <c r="J166" s="361"/>
      <c r="K166" s="361"/>
      <c r="L166" s="361"/>
      <c r="M166" s="361"/>
      <c r="N166" s="361"/>
      <c r="O166" s="361"/>
      <c r="P166" s="361"/>
      <c r="Q166" s="361"/>
      <c r="R166" s="361"/>
      <c r="S166" s="361"/>
      <c r="T166" s="361"/>
      <c r="U166" s="361"/>
      <c r="V166" s="361"/>
      <c r="W166" s="361"/>
      <c r="X166" s="361"/>
      <c r="Y166" s="361"/>
      <c r="Z166" s="361"/>
      <c r="AA166" s="361"/>
      <c r="AB166" s="361"/>
      <c r="AC166" s="361"/>
      <c r="AD166" s="361"/>
      <c r="AE166" s="361"/>
      <c r="AF166" s="361"/>
      <c r="AG166" s="361"/>
      <c r="AH166" s="361"/>
      <c r="AI166" s="361"/>
      <c r="AJ166" s="361"/>
      <c r="AK166" s="361"/>
      <c r="AL166" s="361"/>
      <c r="AM166" s="361"/>
      <c r="AN166" s="361"/>
      <c r="AO166" s="361"/>
      <c r="AP166" s="361"/>
      <c r="AQ166" s="361"/>
      <c r="AR166" s="361"/>
      <c r="AS166" s="361"/>
      <c r="AT166" s="361"/>
      <c r="AU166" s="361"/>
      <c r="AV166" s="361"/>
      <c r="AW166" s="361"/>
      <c r="AX166" s="361"/>
      <c r="AY166" s="361"/>
      <c r="AZ166" s="361"/>
      <c r="BA166" s="361"/>
      <c r="BB166" s="361"/>
      <c r="BC166" s="361"/>
      <c r="BD166" s="361"/>
      <c r="BE166" s="361"/>
      <c r="BF166" s="361"/>
      <c r="BG166" s="361"/>
      <c r="BH166" s="361"/>
      <c r="BI166" s="361"/>
      <c r="BJ166" s="361"/>
      <c r="BK166" s="361"/>
      <c r="BL166" s="361"/>
      <c r="BM166" s="361"/>
      <c r="BN166" s="361"/>
      <c r="BO166" s="361"/>
      <c r="BP166" s="361"/>
      <c r="BQ166" s="361"/>
      <c r="BR166" s="361"/>
      <c r="BS166" s="361"/>
      <c r="BT166" s="361"/>
      <c r="BU166" s="361"/>
      <c r="BV166" s="361"/>
      <c r="BW166" s="361"/>
      <c r="BX166" s="361"/>
      <c r="BY166" s="361"/>
      <c r="BZ166" s="361"/>
      <c r="CA166" s="361"/>
      <c r="CB166" s="361"/>
      <c r="CC166" s="361"/>
      <c r="CD166" s="361"/>
      <c r="CE166" s="361"/>
      <c r="CF166" s="361"/>
      <c r="CG166" s="361"/>
      <c r="CH166" s="361"/>
      <c r="CI166" s="361"/>
      <c r="CJ166" s="361"/>
      <c r="CK166" s="361"/>
      <c r="CL166" s="361"/>
      <c r="CM166" s="361"/>
      <c r="CN166" s="361"/>
    </row>
    <row r="167" spans="1:92" ht="18" customHeight="1">
      <c r="A167" s="361"/>
      <c r="B167" s="361"/>
      <c r="C167" s="361"/>
      <c r="D167" s="361"/>
      <c r="E167" s="361"/>
      <c r="F167" s="361"/>
      <c r="G167" s="361"/>
      <c r="H167" s="361"/>
      <c r="I167" s="361"/>
      <c r="J167" s="361"/>
      <c r="K167" s="361"/>
      <c r="L167" s="361"/>
      <c r="M167" s="361"/>
      <c r="N167" s="361"/>
      <c r="O167" s="361"/>
      <c r="P167" s="361"/>
      <c r="Q167" s="361"/>
      <c r="R167" s="361"/>
      <c r="S167" s="361"/>
      <c r="T167" s="361"/>
      <c r="U167" s="361"/>
      <c r="V167" s="361"/>
      <c r="W167" s="361"/>
      <c r="X167" s="361"/>
      <c r="Y167" s="361"/>
      <c r="Z167" s="361"/>
      <c r="AA167" s="361"/>
      <c r="AB167" s="361"/>
      <c r="AC167" s="361"/>
      <c r="AD167" s="361"/>
      <c r="AE167" s="361"/>
      <c r="AF167" s="361"/>
      <c r="AG167" s="361"/>
      <c r="AH167" s="361"/>
      <c r="AI167" s="361"/>
      <c r="AJ167" s="361"/>
      <c r="AK167" s="361"/>
      <c r="AL167" s="361"/>
      <c r="AM167" s="361"/>
      <c r="AN167" s="361"/>
      <c r="AO167" s="361"/>
      <c r="AP167" s="361"/>
      <c r="AQ167" s="361"/>
      <c r="AR167" s="361"/>
      <c r="AS167" s="361"/>
      <c r="AT167" s="361"/>
      <c r="AU167" s="361"/>
      <c r="AV167" s="361"/>
      <c r="AW167" s="361"/>
      <c r="AX167" s="361"/>
      <c r="AY167" s="361"/>
      <c r="AZ167" s="361"/>
      <c r="BA167" s="361"/>
      <c r="BB167" s="361"/>
      <c r="BC167" s="361"/>
      <c r="BD167" s="361"/>
      <c r="BE167" s="361"/>
      <c r="BF167" s="361"/>
      <c r="BG167" s="361"/>
      <c r="BH167" s="361"/>
      <c r="BI167" s="361"/>
      <c r="BJ167" s="361"/>
      <c r="BK167" s="361"/>
      <c r="BL167" s="361"/>
      <c r="BM167" s="361"/>
      <c r="BN167" s="361"/>
      <c r="BO167" s="361"/>
      <c r="BP167" s="361"/>
      <c r="BQ167" s="361"/>
      <c r="BR167" s="361"/>
      <c r="BS167" s="361"/>
      <c r="BT167" s="361"/>
      <c r="BU167" s="361"/>
      <c r="BV167" s="361"/>
      <c r="BW167" s="361"/>
      <c r="BX167" s="361"/>
      <c r="BY167" s="361"/>
      <c r="BZ167" s="361"/>
      <c r="CA167" s="361"/>
      <c r="CB167" s="361"/>
      <c r="CC167" s="361"/>
      <c r="CD167" s="361"/>
      <c r="CE167" s="361"/>
      <c r="CF167" s="361"/>
      <c r="CG167" s="361"/>
      <c r="CH167" s="361"/>
      <c r="CI167" s="361"/>
      <c r="CJ167" s="361"/>
      <c r="CK167" s="361"/>
      <c r="CL167" s="361"/>
      <c r="CM167" s="361"/>
      <c r="CN167" s="361"/>
    </row>
    <row r="168" spans="1:36" ht="18" customHeight="1">
      <c r="A168" s="175"/>
      <c r="B168" s="175"/>
      <c r="C168" s="175"/>
      <c r="D168" s="4"/>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5"/>
      <c r="AI168" s="15"/>
      <c r="AJ168" s="15"/>
    </row>
    <row r="169" spans="1:92" ht="18" customHeight="1">
      <c r="A169" s="366" t="s">
        <v>233</v>
      </c>
      <c r="B169" s="366"/>
      <c r="C169" s="366"/>
      <c r="D169" s="366"/>
      <c r="E169" s="366"/>
      <c r="F169" s="366"/>
      <c r="G169" s="366"/>
      <c r="H169" s="366"/>
      <c r="I169" s="366"/>
      <c r="J169" s="366"/>
      <c r="K169" s="366"/>
      <c r="L169" s="366"/>
      <c r="M169" s="366"/>
      <c r="N169" s="366"/>
      <c r="O169" s="366"/>
      <c r="P169" s="366"/>
      <c r="Q169" s="366"/>
      <c r="R169" s="366"/>
      <c r="S169" s="366"/>
      <c r="T169" s="366"/>
      <c r="U169" s="366"/>
      <c r="V169" s="366"/>
      <c r="W169" s="366"/>
      <c r="X169" s="366"/>
      <c r="Y169" s="366"/>
      <c r="Z169" s="366"/>
      <c r="AA169" s="366"/>
      <c r="AB169" s="366"/>
      <c r="AC169" s="366"/>
      <c r="AD169" s="366"/>
      <c r="AE169" s="366"/>
      <c r="AF169" s="366"/>
      <c r="AG169" s="366"/>
      <c r="AH169" s="366"/>
      <c r="AI169" s="366"/>
      <c r="AJ169" s="366"/>
      <c r="AK169" s="366"/>
      <c r="AL169" s="366"/>
      <c r="AM169" s="366"/>
      <c r="AN169" s="366"/>
      <c r="AO169" s="366"/>
      <c r="AP169" s="366"/>
      <c r="AQ169" s="366"/>
      <c r="AR169" s="366"/>
      <c r="AS169" s="366"/>
      <c r="AT169" s="366"/>
      <c r="AU169" s="366"/>
      <c r="AV169" s="366"/>
      <c r="AW169" s="366"/>
      <c r="AX169" s="366"/>
      <c r="AY169" s="366"/>
      <c r="AZ169" s="366"/>
      <c r="BA169" s="366"/>
      <c r="BB169" s="366"/>
      <c r="BC169" s="366"/>
      <c r="BD169" s="366"/>
      <c r="BE169" s="366"/>
      <c r="BF169" s="366"/>
      <c r="BG169" s="366"/>
      <c r="BH169" s="366"/>
      <c r="BI169" s="366"/>
      <c r="BJ169" s="366"/>
      <c r="BK169" s="366"/>
      <c r="BL169" s="366"/>
      <c r="BM169" s="366"/>
      <c r="BN169" s="366"/>
      <c r="BO169" s="366"/>
      <c r="BP169" s="366"/>
      <c r="BQ169" s="366"/>
      <c r="BR169" s="366"/>
      <c r="BS169" s="366"/>
      <c r="BT169" s="366"/>
      <c r="BU169" s="366"/>
      <c r="BV169" s="366"/>
      <c r="BW169" s="366"/>
      <c r="BX169" s="366"/>
      <c r="BY169" s="366"/>
      <c r="BZ169" s="366"/>
      <c r="CA169" s="366"/>
      <c r="CB169" s="366"/>
      <c r="CC169" s="366"/>
      <c r="CD169" s="366"/>
      <c r="CE169" s="366"/>
      <c r="CF169" s="366"/>
      <c r="CG169" s="366"/>
      <c r="CH169" s="366"/>
      <c r="CI169" s="366"/>
      <c r="CJ169" s="366"/>
      <c r="CK169" s="366"/>
      <c r="CL169" s="366"/>
      <c r="CM169" s="366"/>
      <c r="CN169" s="366"/>
    </row>
    <row r="170" spans="1:92" ht="18" customHeight="1">
      <c r="A170" s="366"/>
      <c r="B170" s="366"/>
      <c r="C170" s="366"/>
      <c r="D170" s="366"/>
      <c r="E170" s="366"/>
      <c r="F170" s="366"/>
      <c r="G170" s="366"/>
      <c r="H170" s="366"/>
      <c r="I170" s="366"/>
      <c r="J170" s="366"/>
      <c r="K170" s="366"/>
      <c r="L170" s="366"/>
      <c r="M170" s="366"/>
      <c r="N170" s="366"/>
      <c r="O170" s="366"/>
      <c r="P170" s="366"/>
      <c r="Q170" s="366"/>
      <c r="R170" s="366"/>
      <c r="S170" s="366"/>
      <c r="T170" s="366"/>
      <c r="U170" s="366"/>
      <c r="V170" s="366"/>
      <c r="W170" s="366"/>
      <c r="X170" s="366"/>
      <c r="Y170" s="366"/>
      <c r="Z170" s="366"/>
      <c r="AA170" s="366"/>
      <c r="AB170" s="366"/>
      <c r="AC170" s="366"/>
      <c r="AD170" s="366"/>
      <c r="AE170" s="366"/>
      <c r="AF170" s="366"/>
      <c r="AG170" s="366"/>
      <c r="AH170" s="366"/>
      <c r="AI170" s="366"/>
      <c r="AJ170" s="366"/>
      <c r="AK170" s="366"/>
      <c r="AL170" s="366"/>
      <c r="AM170" s="366"/>
      <c r="AN170" s="366"/>
      <c r="AO170" s="366"/>
      <c r="AP170" s="366"/>
      <c r="AQ170" s="366"/>
      <c r="AR170" s="366"/>
      <c r="AS170" s="366"/>
      <c r="AT170" s="366"/>
      <c r="AU170" s="366"/>
      <c r="AV170" s="366"/>
      <c r="AW170" s="366"/>
      <c r="AX170" s="366"/>
      <c r="AY170" s="366"/>
      <c r="AZ170" s="366"/>
      <c r="BA170" s="366"/>
      <c r="BB170" s="366"/>
      <c r="BC170" s="366"/>
      <c r="BD170" s="366"/>
      <c r="BE170" s="366"/>
      <c r="BF170" s="366"/>
      <c r="BG170" s="366"/>
      <c r="BH170" s="366"/>
      <c r="BI170" s="366"/>
      <c r="BJ170" s="366"/>
      <c r="BK170" s="366"/>
      <c r="BL170" s="366"/>
      <c r="BM170" s="366"/>
      <c r="BN170" s="366"/>
      <c r="BO170" s="366"/>
      <c r="BP170" s="366"/>
      <c r="BQ170" s="366"/>
      <c r="BR170" s="366"/>
      <c r="BS170" s="366"/>
      <c r="BT170" s="366"/>
      <c r="BU170" s="366"/>
      <c r="BV170" s="366"/>
      <c r="BW170" s="366"/>
      <c r="BX170" s="366"/>
      <c r="BY170" s="366"/>
      <c r="BZ170" s="366"/>
      <c r="CA170" s="366"/>
      <c r="CB170" s="366"/>
      <c r="CC170" s="366"/>
      <c r="CD170" s="366"/>
      <c r="CE170" s="366"/>
      <c r="CF170" s="366"/>
      <c r="CG170" s="366"/>
      <c r="CH170" s="366"/>
      <c r="CI170" s="366"/>
      <c r="CJ170" s="366"/>
      <c r="CK170" s="366"/>
      <c r="CL170" s="366"/>
      <c r="CM170" s="366"/>
      <c r="CN170" s="366"/>
    </row>
    <row r="171" spans="1:92" ht="18" customHeight="1">
      <c r="A171" s="366"/>
      <c r="B171" s="366"/>
      <c r="C171" s="366"/>
      <c r="D171" s="366"/>
      <c r="E171" s="366"/>
      <c r="F171" s="366"/>
      <c r="G171" s="366"/>
      <c r="H171" s="366"/>
      <c r="I171" s="366"/>
      <c r="J171" s="366"/>
      <c r="K171" s="366"/>
      <c r="L171" s="366"/>
      <c r="M171" s="366"/>
      <c r="N171" s="366"/>
      <c r="O171" s="366"/>
      <c r="P171" s="366"/>
      <c r="Q171" s="366"/>
      <c r="R171" s="366"/>
      <c r="S171" s="366"/>
      <c r="T171" s="366"/>
      <c r="U171" s="366"/>
      <c r="V171" s="366"/>
      <c r="W171" s="366"/>
      <c r="X171" s="366"/>
      <c r="Y171" s="366"/>
      <c r="Z171" s="366"/>
      <c r="AA171" s="366"/>
      <c r="AB171" s="366"/>
      <c r="AC171" s="366"/>
      <c r="AD171" s="366"/>
      <c r="AE171" s="366"/>
      <c r="AF171" s="366"/>
      <c r="AG171" s="366"/>
      <c r="AH171" s="366"/>
      <c r="AI171" s="366"/>
      <c r="AJ171" s="366"/>
      <c r="AK171" s="366"/>
      <c r="AL171" s="366"/>
      <c r="AM171" s="366"/>
      <c r="AN171" s="366"/>
      <c r="AO171" s="366"/>
      <c r="AP171" s="366"/>
      <c r="AQ171" s="366"/>
      <c r="AR171" s="366"/>
      <c r="AS171" s="366"/>
      <c r="AT171" s="366"/>
      <c r="AU171" s="366"/>
      <c r="AV171" s="366"/>
      <c r="AW171" s="366"/>
      <c r="AX171" s="366"/>
      <c r="AY171" s="366"/>
      <c r="AZ171" s="366"/>
      <c r="BA171" s="366"/>
      <c r="BB171" s="366"/>
      <c r="BC171" s="366"/>
      <c r="BD171" s="366"/>
      <c r="BE171" s="366"/>
      <c r="BF171" s="366"/>
      <c r="BG171" s="366"/>
      <c r="BH171" s="366"/>
      <c r="BI171" s="366"/>
      <c r="BJ171" s="366"/>
      <c r="BK171" s="366"/>
      <c r="BL171" s="366"/>
      <c r="BM171" s="366"/>
      <c r="BN171" s="366"/>
      <c r="BO171" s="366"/>
      <c r="BP171" s="366"/>
      <c r="BQ171" s="366"/>
      <c r="BR171" s="366"/>
      <c r="BS171" s="366"/>
      <c r="BT171" s="366"/>
      <c r="BU171" s="366"/>
      <c r="BV171" s="366"/>
      <c r="BW171" s="366"/>
      <c r="BX171" s="366"/>
      <c r="BY171" s="366"/>
      <c r="BZ171" s="366"/>
      <c r="CA171" s="366"/>
      <c r="CB171" s="366"/>
      <c r="CC171" s="366"/>
      <c r="CD171" s="366"/>
      <c r="CE171" s="366"/>
      <c r="CF171" s="366"/>
      <c r="CG171" s="366"/>
      <c r="CH171" s="366"/>
      <c r="CI171" s="366"/>
      <c r="CJ171" s="366"/>
      <c r="CK171" s="366"/>
      <c r="CL171" s="366"/>
      <c r="CM171" s="366"/>
      <c r="CN171" s="366"/>
    </row>
    <row r="172" spans="1:92" ht="18" customHeight="1">
      <c r="A172" s="366"/>
      <c r="B172" s="366"/>
      <c r="C172" s="366"/>
      <c r="D172" s="366"/>
      <c r="E172" s="366"/>
      <c r="F172" s="366"/>
      <c r="G172" s="366"/>
      <c r="H172" s="366"/>
      <c r="I172" s="366"/>
      <c r="J172" s="366"/>
      <c r="K172" s="366"/>
      <c r="L172" s="366"/>
      <c r="M172" s="366"/>
      <c r="N172" s="366"/>
      <c r="O172" s="366"/>
      <c r="P172" s="366"/>
      <c r="Q172" s="366"/>
      <c r="R172" s="366"/>
      <c r="S172" s="366"/>
      <c r="T172" s="366"/>
      <c r="U172" s="366"/>
      <c r="V172" s="366"/>
      <c r="W172" s="366"/>
      <c r="X172" s="366"/>
      <c r="Y172" s="366"/>
      <c r="Z172" s="366"/>
      <c r="AA172" s="366"/>
      <c r="AB172" s="366"/>
      <c r="AC172" s="366"/>
      <c r="AD172" s="366"/>
      <c r="AE172" s="366"/>
      <c r="AF172" s="366"/>
      <c r="AG172" s="366"/>
      <c r="AH172" s="366"/>
      <c r="AI172" s="366"/>
      <c r="AJ172" s="366"/>
      <c r="AK172" s="366"/>
      <c r="AL172" s="366"/>
      <c r="AM172" s="366"/>
      <c r="AN172" s="366"/>
      <c r="AO172" s="366"/>
      <c r="AP172" s="366"/>
      <c r="AQ172" s="366"/>
      <c r="AR172" s="366"/>
      <c r="AS172" s="366"/>
      <c r="AT172" s="366"/>
      <c r="AU172" s="366"/>
      <c r="AV172" s="366"/>
      <c r="AW172" s="366"/>
      <c r="AX172" s="366"/>
      <c r="AY172" s="366"/>
      <c r="AZ172" s="366"/>
      <c r="BA172" s="366"/>
      <c r="BB172" s="366"/>
      <c r="BC172" s="366"/>
      <c r="BD172" s="366"/>
      <c r="BE172" s="366"/>
      <c r="BF172" s="366"/>
      <c r="BG172" s="366"/>
      <c r="BH172" s="366"/>
      <c r="BI172" s="366"/>
      <c r="BJ172" s="366"/>
      <c r="BK172" s="366"/>
      <c r="BL172" s="366"/>
      <c r="BM172" s="366"/>
      <c r="BN172" s="366"/>
      <c r="BO172" s="366"/>
      <c r="BP172" s="366"/>
      <c r="BQ172" s="366"/>
      <c r="BR172" s="366"/>
      <c r="BS172" s="366"/>
      <c r="BT172" s="366"/>
      <c r="BU172" s="366"/>
      <c r="BV172" s="366"/>
      <c r="BW172" s="366"/>
      <c r="BX172" s="366"/>
      <c r="BY172" s="366"/>
      <c r="BZ172" s="366"/>
      <c r="CA172" s="366"/>
      <c r="CB172" s="366"/>
      <c r="CC172" s="366"/>
      <c r="CD172" s="366"/>
      <c r="CE172" s="366"/>
      <c r="CF172" s="366"/>
      <c r="CG172" s="366"/>
      <c r="CH172" s="366"/>
      <c r="CI172" s="366"/>
      <c r="CJ172" s="366"/>
      <c r="CK172" s="366"/>
      <c r="CL172" s="366"/>
      <c r="CM172" s="366"/>
      <c r="CN172" s="366"/>
    </row>
    <row r="173" spans="1:92" ht="18" customHeight="1">
      <c r="A173" s="366"/>
      <c r="B173" s="366"/>
      <c r="C173" s="366"/>
      <c r="D173" s="366"/>
      <c r="E173" s="366"/>
      <c r="F173" s="366"/>
      <c r="G173" s="366"/>
      <c r="H173" s="366"/>
      <c r="I173" s="366"/>
      <c r="J173" s="366"/>
      <c r="K173" s="366"/>
      <c r="L173" s="366"/>
      <c r="M173" s="366"/>
      <c r="N173" s="366"/>
      <c r="O173" s="366"/>
      <c r="P173" s="366"/>
      <c r="Q173" s="366"/>
      <c r="R173" s="366"/>
      <c r="S173" s="366"/>
      <c r="T173" s="366"/>
      <c r="U173" s="366"/>
      <c r="V173" s="366"/>
      <c r="W173" s="366"/>
      <c r="X173" s="366"/>
      <c r="Y173" s="366"/>
      <c r="Z173" s="366"/>
      <c r="AA173" s="366"/>
      <c r="AB173" s="366"/>
      <c r="AC173" s="366"/>
      <c r="AD173" s="366"/>
      <c r="AE173" s="366"/>
      <c r="AF173" s="366"/>
      <c r="AG173" s="366"/>
      <c r="AH173" s="366"/>
      <c r="AI173" s="366"/>
      <c r="AJ173" s="366"/>
      <c r="AK173" s="366"/>
      <c r="AL173" s="366"/>
      <c r="AM173" s="366"/>
      <c r="AN173" s="366"/>
      <c r="AO173" s="366"/>
      <c r="AP173" s="366"/>
      <c r="AQ173" s="366"/>
      <c r="AR173" s="366"/>
      <c r="AS173" s="366"/>
      <c r="AT173" s="366"/>
      <c r="AU173" s="366"/>
      <c r="AV173" s="366"/>
      <c r="AW173" s="366"/>
      <c r="AX173" s="366"/>
      <c r="AY173" s="366"/>
      <c r="AZ173" s="366"/>
      <c r="BA173" s="366"/>
      <c r="BB173" s="366"/>
      <c r="BC173" s="366"/>
      <c r="BD173" s="366"/>
      <c r="BE173" s="366"/>
      <c r="BF173" s="366"/>
      <c r="BG173" s="366"/>
      <c r="BH173" s="366"/>
      <c r="BI173" s="366"/>
      <c r="BJ173" s="366"/>
      <c r="BK173" s="366"/>
      <c r="BL173" s="366"/>
      <c r="BM173" s="366"/>
      <c r="BN173" s="366"/>
      <c r="BO173" s="366"/>
      <c r="BP173" s="366"/>
      <c r="BQ173" s="366"/>
      <c r="BR173" s="366"/>
      <c r="BS173" s="366"/>
      <c r="BT173" s="366"/>
      <c r="BU173" s="366"/>
      <c r="BV173" s="366"/>
      <c r="BW173" s="366"/>
      <c r="BX173" s="366"/>
      <c r="BY173" s="366"/>
      <c r="BZ173" s="366"/>
      <c r="CA173" s="366"/>
      <c r="CB173" s="366"/>
      <c r="CC173" s="366"/>
      <c r="CD173" s="366"/>
      <c r="CE173" s="366"/>
      <c r="CF173" s="366"/>
      <c r="CG173" s="366"/>
      <c r="CH173" s="366"/>
      <c r="CI173" s="366"/>
      <c r="CJ173" s="366"/>
      <c r="CK173" s="366"/>
      <c r="CL173" s="366"/>
      <c r="CM173" s="366"/>
      <c r="CN173" s="366"/>
    </row>
  </sheetData>
  <sheetProtection password="F471" sheet="1"/>
  <mergeCells count="405">
    <mergeCell ref="A101:CM101"/>
    <mergeCell ref="A133:CM133"/>
    <mergeCell ref="BS16:BU16"/>
    <mergeCell ref="BV16:BY16"/>
    <mergeCell ref="CM5:CN5"/>
    <mergeCell ref="BP5:BS5"/>
    <mergeCell ref="BT5:BX5"/>
    <mergeCell ref="BY5:BZ5"/>
    <mergeCell ref="CA5:CE5"/>
    <mergeCell ref="CF5:CG5"/>
    <mergeCell ref="CH5:CL5"/>
    <mergeCell ref="BZ16:CB16"/>
    <mergeCell ref="BD11:BH11"/>
    <mergeCell ref="BI11:BJ11"/>
    <mergeCell ref="BK11:BO11"/>
    <mergeCell ref="AT14:BC14"/>
    <mergeCell ref="AT15:BC15"/>
    <mergeCell ref="BD12:CL12"/>
    <mergeCell ref="BD13:CL13"/>
    <mergeCell ref="BD14:CJ14"/>
    <mergeCell ref="BD15:CJ15"/>
    <mergeCell ref="CK15:CN15"/>
    <mergeCell ref="AJ11:AR11"/>
    <mergeCell ref="AT11:BC11"/>
    <mergeCell ref="AT12:BC13"/>
    <mergeCell ref="BD21:BH21"/>
    <mergeCell ref="BI21:BJ21"/>
    <mergeCell ref="BK21:BO21"/>
    <mergeCell ref="AT16:BC16"/>
    <mergeCell ref="AJ21:AR21"/>
    <mergeCell ref="AT21:BC21"/>
    <mergeCell ref="BO16:BR16"/>
    <mergeCell ref="CK16:CN16"/>
    <mergeCell ref="BD28:BH28"/>
    <mergeCell ref="BI28:BJ28"/>
    <mergeCell ref="BK28:BO28"/>
    <mergeCell ref="AH22:AR22"/>
    <mergeCell ref="AT22:BC22"/>
    <mergeCell ref="BD22:CL22"/>
    <mergeCell ref="AT23:BC23"/>
    <mergeCell ref="BD23:CL23"/>
    <mergeCell ref="AT24:BC24"/>
    <mergeCell ref="BD24:CJ24"/>
    <mergeCell ref="CK24:CN24"/>
    <mergeCell ref="AJ28:AR28"/>
    <mergeCell ref="AT28:BC28"/>
    <mergeCell ref="AT29:BC29"/>
    <mergeCell ref="BD29:CL29"/>
    <mergeCell ref="AT30:BC30"/>
    <mergeCell ref="BD30:CL30"/>
    <mergeCell ref="AT31:BC31"/>
    <mergeCell ref="BD31:CJ31"/>
    <mergeCell ref="CK31:CN31"/>
    <mergeCell ref="A34:CN34"/>
    <mergeCell ref="A35:CN35"/>
    <mergeCell ref="A36:CN36"/>
    <mergeCell ref="A37:CN37"/>
    <mergeCell ref="A38:CN38"/>
    <mergeCell ref="A40:CN41"/>
    <mergeCell ref="A42:CN44"/>
    <mergeCell ref="A65:K65"/>
    <mergeCell ref="L65:N65"/>
    <mergeCell ref="A52:CN52"/>
    <mergeCell ref="AT56:AV56"/>
    <mergeCell ref="AW56:BJ56"/>
    <mergeCell ref="A56:K56"/>
    <mergeCell ref="L56:N56"/>
    <mergeCell ref="O56:AB56"/>
    <mergeCell ref="BK56:CN56"/>
    <mergeCell ref="O64:AB64"/>
    <mergeCell ref="A69:X69"/>
    <mergeCell ref="A55:X55"/>
    <mergeCell ref="A57:K60"/>
    <mergeCell ref="O57:X57"/>
    <mergeCell ref="O65:AB65"/>
    <mergeCell ref="A64:K64"/>
    <mergeCell ref="Y57:AA57"/>
    <mergeCell ref="AB57:AK57"/>
    <mergeCell ref="AC56:AE56"/>
    <mergeCell ref="AC65:AE65"/>
    <mergeCell ref="AF65:AS65"/>
    <mergeCell ref="AT65:AV65"/>
    <mergeCell ref="AT63:AV63"/>
    <mergeCell ref="Y58:AB58"/>
    <mergeCell ref="AC58:AP58"/>
    <mergeCell ref="AC64:AE64"/>
    <mergeCell ref="Y69:BO69"/>
    <mergeCell ref="BP69:CN69"/>
    <mergeCell ref="AW66:CN66"/>
    <mergeCell ref="AT66:AV66"/>
    <mergeCell ref="AW65:BJ65"/>
    <mergeCell ref="BQ70:CN70"/>
    <mergeCell ref="A72:X72"/>
    <mergeCell ref="A73:K73"/>
    <mergeCell ref="M73:P73"/>
    <mergeCell ref="BP73:BT73"/>
    <mergeCell ref="BU73:BY73"/>
    <mergeCell ref="V73:Y73"/>
    <mergeCell ref="Z73:AD73"/>
    <mergeCell ref="BZ73:CC73"/>
    <mergeCell ref="CD73:CH73"/>
    <mergeCell ref="CI73:CL73"/>
    <mergeCell ref="AE73:AH73"/>
    <mergeCell ref="AI73:AM73"/>
    <mergeCell ref="AN73:AQ73"/>
    <mergeCell ref="AS73:BC73"/>
    <mergeCell ref="BK73:BO73"/>
    <mergeCell ref="BF73:BJ73"/>
    <mergeCell ref="A80:X80"/>
    <mergeCell ref="Q73:U73"/>
    <mergeCell ref="A81:K81"/>
    <mergeCell ref="L81:M81"/>
    <mergeCell ref="N81:V81"/>
    <mergeCell ref="W81:X81"/>
    <mergeCell ref="A76:X76"/>
    <mergeCell ref="BD81:BR81"/>
    <mergeCell ref="BS81:BT81"/>
    <mergeCell ref="BU81:CN81"/>
    <mergeCell ref="BF82:BN82"/>
    <mergeCell ref="BO82:BP82"/>
    <mergeCell ref="BQ82:BZ82"/>
    <mergeCell ref="CA82:CB82"/>
    <mergeCell ref="CC82:CN82"/>
    <mergeCell ref="N82:V82"/>
    <mergeCell ref="W82:X82"/>
    <mergeCell ref="Y82:AG82"/>
    <mergeCell ref="AH82:AI82"/>
    <mergeCell ref="AJ81:AR81"/>
    <mergeCell ref="AS81:BC81"/>
    <mergeCell ref="Y81:AG81"/>
    <mergeCell ref="AH81:AI81"/>
    <mergeCell ref="A84:X84"/>
    <mergeCell ref="A85:K85"/>
    <mergeCell ref="L85:AR85"/>
    <mergeCell ref="AS85:BC85"/>
    <mergeCell ref="BD85:CN85"/>
    <mergeCell ref="AJ82:AR82"/>
    <mergeCell ref="AS82:BC82"/>
    <mergeCell ref="BD82:BE82"/>
    <mergeCell ref="A82:K82"/>
    <mergeCell ref="L82:M82"/>
    <mergeCell ref="A86:K86"/>
    <mergeCell ref="L86:AR86"/>
    <mergeCell ref="AS86:BC86"/>
    <mergeCell ref="BD86:BR86"/>
    <mergeCell ref="BS86:BT86"/>
    <mergeCell ref="BU86:CN86"/>
    <mergeCell ref="A87:K88"/>
    <mergeCell ref="L87:N87"/>
    <mergeCell ref="O87:X87"/>
    <mergeCell ref="Y87:AA87"/>
    <mergeCell ref="AB87:AK87"/>
    <mergeCell ref="L88:X88"/>
    <mergeCell ref="Y88:AB88"/>
    <mergeCell ref="AC88:AP88"/>
    <mergeCell ref="CB89:CC90"/>
    <mergeCell ref="CD89:CN90"/>
    <mergeCell ref="AQ88:AT88"/>
    <mergeCell ref="AU88:CN88"/>
    <mergeCell ref="A89:K89"/>
    <mergeCell ref="L89:M89"/>
    <mergeCell ref="N89:V89"/>
    <mergeCell ref="W89:X89"/>
    <mergeCell ref="Y89:AG89"/>
    <mergeCell ref="AH89:AI89"/>
    <mergeCell ref="AH90:AI90"/>
    <mergeCell ref="BE89:BF90"/>
    <mergeCell ref="BG89:BO90"/>
    <mergeCell ref="BP89:BQ90"/>
    <mergeCell ref="BR89:CA90"/>
    <mergeCell ref="AJ89:AR89"/>
    <mergeCell ref="AS89:BC90"/>
    <mergeCell ref="AJ90:AR90"/>
    <mergeCell ref="A92:X92"/>
    <mergeCell ref="A93:K93"/>
    <mergeCell ref="L93:AR93"/>
    <mergeCell ref="AS93:BC93"/>
    <mergeCell ref="BD93:CN93"/>
    <mergeCell ref="A90:K90"/>
    <mergeCell ref="L90:M90"/>
    <mergeCell ref="N90:V90"/>
    <mergeCell ref="W90:X90"/>
    <mergeCell ref="Y90:AG90"/>
    <mergeCell ref="A94:K94"/>
    <mergeCell ref="L94:AR94"/>
    <mergeCell ref="AS94:BC94"/>
    <mergeCell ref="BD94:BR94"/>
    <mergeCell ref="BS94:BT94"/>
    <mergeCell ref="BU94:CN94"/>
    <mergeCell ref="A95:K96"/>
    <mergeCell ref="L95:N95"/>
    <mergeCell ref="O95:X95"/>
    <mergeCell ref="Y95:AA95"/>
    <mergeCell ref="AB95:AK95"/>
    <mergeCell ref="L96:X96"/>
    <mergeCell ref="Y96:AB96"/>
    <mergeCell ref="AC96:AP96"/>
    <mergeCell ref="A97:K97"/>
    <mergeCell ref="L97:M97"/>
    <mergeCell ref="N97:V97"/>
    <mergeCell ref="W97:X97"/>
    <mergeCell ref="Y97:AG97"/>
    <mergeCell ref="AH97:AI97"/>
    <mergeCell ref="AJ98:AR98"/>
    <mergeCell ref="BP97:BQ98"/>
    <mergeCell ref="BR97:CA98"/>
    <mergeCell ref="CB97:CC98"/>
    <mergeCell ref="CD97:CN98"/>
    <mergeCell ref="AQ96:AT96"/>
    <mergeCell ref="AU96:CN96"/>
    <mergeCell ref="AJ97:AR97"/>
    <mergeCell ref="AS97:BC98"/>
    <mergeCell ref="BY105:BZ105"/>
    <mergeCell ref="CA105:CE105"/>
    <mergeCell ref="CF105:CG105"/>
    <mergeCell ref="CH105:CL105"/>
    <mergeCell ref="N98:V98"/>
    <mergeCell ref="W98:X98"/>
    <mergeCell ref="Y98:AG98"/>
    <mergeCell ref="AH98:AI98"/>
    <mergeCell ref="BE97:BF98"/>
    <mergeCell ref="BG97:BO98"/>
    <mergeCell ref="CG137:CN137"/>
    <mergeCell ref="H142:S142"/>
    <mergeCell ref="U142:BZ142"/>
    <mergeCell ref="A109:CN109"/>
    <mergeCell ref="A117:CN117"/>
    <mergeCell ref="A121:CN121"/>
    <mergeCell ref="A119:CN119"/>
    <mergeCell ref="A139:CN139"/>
    <mergeCell ref="H145:Z146"/>
    <mergeCell ref="AA145:AS146"/>
    <mergeCell ref="AT145:BG145"/>
    <mergeCell ref="BH145:BM146"/>
    <mergeCell ref="BN145:CG146"/>
    <mergeCell ref="AT146:AX146"/>
    <mergeCell ref="AY146:BA146"/>
    <mergeCell ref="BB146:BD146"/>
    <mergeCell ref="BE146:BG146"/>
    <mergeCell ref="H147:Z147"/>
    <mergeCell ref="AA147:AS147"/>
    <mergeCell ref="AT147:AX147"/>
    <mergeCell ref="AY147:BA147"/>
    <mergeCell ref="BB147:BD147"/>
    <mergeCell ref="BE147:BG147"/>
    <mergeCell ref="BH147:BM147"/>
    <mergeCell ref="BN147:CG147"/>
    <mergeCell ref="H148:Z148"/>
    <mergeCell ref="AA148:AS148"/>
    <mergeCell ref="AT148:AX148"/>
    <mergeCell ref="AY148:BA148"/>
    <mergeCell ref="BB148:BD148"/>
    <mergeCell ref="BE148:BG148"/>
    <mergeCell ref="BH148:BM148"/>
    <mergeCell ref="BN148:CG148"/>
    <mergeCell ref="H149:Z149"/>
    <mergeCell ref="AA149:AS149"/>
    <mergeCell ref="AT149:AX149"/>
    <mergeCell ref="AY149:BA149"/>
    <mergeCell ref="BB149:BD149"/>
    <mergeCell ref="BE149:BG149"/>
    <mergeCell ref="BH149:BM149"/>
    <mergeCell ref="BN149:CG149"/>
    <mergeCell ref="H150:Z150"/>
    <mergeCell ref="AA150:AS150"/>
    <mergeCell ref="AT150:AX150"/>
    <mergeCell ref="AY150:BA150"/>
    <mergeCell ref="BB150:BD150"/>
    <mergeCell ref="BE150:BG150"/>
    <mergeCell ref="BH150:BM150"/>
    <mergeCell ref="BN150:CG150"/>
    <mergeCell ref="H151:Z151"/>
    <mergeCell ref="AA151:AS151"/>
    <mergeCell ref="AT151:AX151"/>
    <mergeCell ref="AY151:BA151"/>
    <mergeCell ref="BB151:BD151"/>
    <mergeCell ref="BE151:BG151"/>
    <mergeCell ref="BH151:BM151"/>
    <mergeCell ref="BN151:CG151"/>
    <mergeCell ref="H152:Z152"/>
    <mergeCell ref="AA152:AS152"/>
    <mergeCell ref="AT152:AX152"/>
    <mergeCell ref="AY152:BA152"/>
    <mergeCell ref="BB152:BD152"/>
    <mergeCell ref="BE152:BG152"/>
    <mergeCell ref="BH152:BM152"/>
    <mergeCell ref="BN152:CG152"/>
    <mergeCell ref="H153:Z153"/>
    <mergeCell ref="AA153:AS153"/>
    <mergeCell ref="AT153:AX153"/>
    <mergeCell ref="AY153:BA153"/>
    <mergeCell ref="BB153:BD153"/>
    <mergeCell ref="BE153:BG153"/>
    <mergeCell ref="BH153:BM153"/>
    <mergeCell ref="BN153:CG153"/>
    <mergeCell ref="H154:Z154"/>
    <mergeCell ref="AA154:AS154"/>
    <mergeCell ref="AT154:AX154"/>
    <mergeCell ref="AY154:BA154"/>
    <mergeCell ref="BB154:BD154"/>
    <mergeCell ref="BE154:BG154"/>
    <mergeCell ref="BH154:BM154"/>
    <mergeCell ref="BN154:CG154"/>
    <mergeCell ref="H155:Z155"/>
    <mergeCell ref="AA155:AS155"/>
    <mergeCell ref="AT155:AX155"/>
    <mergeCell ref="AY155:BA155"/>
    <mergeCell ref="BB155:BD155"/>
    <mergeCell ref="BE155:BG155"/>
    <mergeCell ref="BH155:BM155"/>
    <mergeCell ref="BN155:CG155"/>
    <mergeCell ref="H156:Z156"/>
    <mergeCell ref="AA156:AS156"/>
    <mergeCell ref="AT156:AX156"/>
    <mergeCell ref="AY156:BA156"/>
    <mergeCell ref="BB156:BD156"/>
    <mergeCell ref="BE156:BG156"/>
    <mergeCell ref="BH156:BM156"/>
    <mergeCell ref="BN156:CG156"/>
    <mergeCell ref="H158:Z158"/>
    <mergeCell ref="AA158:AS158"/>
    <mergeCell ref="AT158:AX158"/>
    <mergeCell ref="AY158:BA158"/>
    <mergeCell ref="BB158:BD158"/>
    <mergeCell ref="H157:Z157"/>
    <mergeCell ref="AA157:AS157"/>
    <mergeCell ref="AT157:AX157"/>
    <mergeCell ref="AY157:BA157"/>
    <mergeCell ref="BB157:BD157"/>
    <mergeCell ref="BB159:BD159"/>
    <mergeCell ref="BE159:BG159"/>
    <mergeCell ref="BH157:BM157"/>
    <mergeCell ref="BE158:BG158"/>
    <mergeCell ref="BN157:CG157"/>
    <mergeCell ref="BH158:BM158"/>
    <mergeCell ref="BN158:CG158"/>
    <mergeCell ref="BH159:BM159"/>
    <mergeCell ref="BN159:CG159"/>
    <mergeCell ref="BE157:BG157"/>
    <mergeCell ref="A165:CN167"/>
    <mergeCell ref="A169:CN173"/>
    <mergeCell ref="A112:CN112"/>
    <mergeCell ref="BH160:BM160"/>
    <mergeCell ref="BN160:CG160"/>
    <mergeCell ref="H159:Z159"/>
    <mergeCell ref="AA159:AS159"/>
    <mergeCell ref="H160:Z160"/>
    <mergeCell ref="AA160:AS160"/>
    <mergeCell ref="AT160:AX160"/>
    <mergeCell ref="A162:CN163"/>
    <mergeCell ref="BD16:BG16"/>
    <mergeCell ref="BH16:BK16"/>
    <mergeCell ref="BL16:BN16"/>
    <mergeCell ref="AF56:AS56"/>
    <mergeCell ref="AY160:BA160"/>
    <mergeCell ref="BB160:BD160"/>
    <mergeCell ref="BE160:BG160"/>
    <mergeCell ref="AT159:AX159"/>
    <mergeCell ref="AY159:BA159"/>
    <mergeCell ref="O8:X8"/>
    <mergeCell ref="A123:CN123"/>
    <mergeCell ref="A125:CN125"/>
    <mergeCell ref="A98:K98"/>
    <mergeCell ref="L98:M98"/>
    <mergeCell ref="CM105:CN105"/>
    <mergeCell ref="A100:CL100"/>
    <mergeCell ref="BP105:BS105"/>
    <mergeCell ref="BT105:BX105"/>
    <mergeCell ref="AQ58:AT58"/>
    <mergeCell ref="L57:N57"/>
    <mergeCell ref="AT64:AV64"/>
    <mergeCell ref="AW64:BJ64"/>
    <mergeCell ref="AU58:CN58"/>
    <mergeCell ref="CJ59:CN60"/>
    <mergeCell ref="L59:BG59"/>
    <mergeCell ref="BH59:BU60"/>
    <mergeCell ref="BV59:CI60"/>
    <mergeCell ref="BH61:BU61"/>
    <mergeCell ref="L58:X58"/>
    <mergeCell ref="A63:K63"/>
    <mergeCell ref="L63:N63"/>
    <mergeCell ref="O63:AB63"/>
    <mergeCell ref="AC63:AE63"/>
    <mergeCell ref="AF63:AS63"/>
    <mergeCell ref="L64:N64"/>
    <mergeCell ref="BD61:BG61"/>
    <mergeCell ref="CJ61:CN61"/>
    <mergeCell ref="BV61:CI61"/>
    <mergeCell ref="L60:BG60"/>
    <mergeCell ref="AF64:AS64"/>
    <mergeCell ref="BN64:CN64"/>
    <mergeCell ref="AW63:BQ63"/>
    <mergeCell ref="BR63:BT63"/>
    <mergeCell ref="BU63:CN63"/>
    <mergeCell ref="BK64:BM64"/>
    <mergeCell ref="A66:K66"/>
    <mergeCell ref="L66:N66"/>
    <mergeCell ref="O66:AB66"/>
    <mergeCell ref="AC66:AE66"/>
    <mergeCell ref="AF66:AS66"/>
    <mergeCell ref="A61:K61"/>
    <mergeCell ref="L61:W61"/>
    <mergeCell ref="X61:AB61"/>
    <mergeCell ref="AC61:AP61"/>
    <mergeCell ref="AQ61:BC61"/>
  </mergeCells>
  <conditionalFormatting sqref="BT5 CA5 CH5 BK11 BD11:BD15 BH16 BO16 BV16 O57 AB57 L58 AC58 AU58 L60 BV59 Y69 Q73 Z73 AI73 BK73 BU73 CD73 N81 Y81 AJ81">
    <cfRule type="expression" priority="12" dxfId="1" stopIfTrue="1">
      <formula>L5=""</formula>
    </cfRule>
  </conditionalFormatting>
  <conditionalFormatting sqref="L63 AC63">
    <cfRule type="expression" priority="11" dxfId="1" stopIfTrue="1">
      <formula>AND($L$63="□",$AC$63="□")</formula>
    </cfRule>
  </conditionalFormatting>
  <conditionalFormatting sqref="L64 BK64">
    <cfRule type="expression" priority="10" dxfId="1" stopIfTrue="1">
      <formula>AND($L$64="□",$BK$64="□")</formula>
    </cfRule>
  </conditionalFormatting>
  <conditionalFormatting sqref="L66 AC66">
    <cfRule type="expression" priority="9" dxfId="1" stopIfTrue="1">
      <formula>AND($L$66="□",$AC$66="□")</formula>
    </cfRule>
  </conditionalFormatting>
  <conditionalFormatting sqref="AC63:AS63">
    <cfRule type="expression" priority="8" dxfId="10" stopIfTrue="1">
      <formula>$L$63="■"</formula>
    </cfRule>
  </conditionalFormatting>
  <conditionalFormatting sqref="L63:AB63">
    <cfRule type="expression" priority="7" dxfId="10" stopIfTrue="1">
      <formula>$AC$63="■"</formula>
    </cfRule>
  </conditionalFormatting>
  <conditionalFormatting sqref="BK64:CN64">
    <cfRule type="expression" priority="5" dxfId="10" stopIfTrue="1">
      <formula>$L$64="■"</formula>
    </cfRule>
  </conditionalFormatting>
  <conditionalFormatting sqref="L64:AB64">
    <cfRule type="expression" priority="4" dxfId="10" stopIfTrue="1">
      <formula>$BK$64="■"</formula>
    </cfRule>
  </conditionalFormatting>
  <conditionalFormatting sqref="AC66:CN66">
    <cfRule type="expression" priority="3" dxfId="10" stopIfTrue="1">
      <formula>$L$66="■"</formula>
    </cfRule>
  </conditionalFormatting>
  <conditionalFormatting sqref="L66:AB66">
    <cfRule type="expression" priority="2" dxfId="10" stopIfTrue="1">
      <formula>$AC$66="■"</formula>
    </cfRule>
  </conditionalFormatting>
  <conditionalFormatting sqref="AT66:AV66">
    <cfRule type="expression" priority="1" dxfId="1" stopIfTrue="1">
      <formula>AND($AC$66="■",$AT$66="□")</formula>
    </cfRule>
  </conditionalFormatting>
  <dataValidations count="20">
    <dataValidation type="list" allowBlank="1" showInputMessage="1" showErrorMessage="1" sqref="BK64:BM64 L63:N66 AC63:AE63 AT65:AV66 AC65:AE66">
      <formula1>"□,■"</formula1>
    </dataValidation>
    <dataValidation type="list" allowBlank="1" showInputMessage="1" showErrorMessage="1" imeMode="disabled" sqref="CD73:CH73 CH5:CL5 BV16:BY16 AI73:AM73">
      <formula1>"1,2,3,4,5,6,7,8,9,10,11,12,13,14,15,16,17,18,19,20,21,22,23,24,25,26,27,28,29,30,31"</formula1>
    </dataValidation>
    <dataValidation allowBlank="1" showInputMessage="1" showErrorMessage="1" imeMode="disabled" sqref="BV59:CI60 N81:V82 Y81:AG82 AJ81:AR82 BF82:BN82 BQ82:BZ82 CC82:CN82 BD81:BR81 BU81:CN81 N97:V98 Y97:AG98 AJ97:AR98 BG97:BO98 BR97:CA98 CD97:CN98 BD94:BR94 BU94:CN94 BH16:BK16"/>
    <dataValidation type="list" allowBlank="1" showInputMessage="1" showErrorMessage="1" imeMode="disabled" sqref="BK73:BO73 Q73:U73">
      <formula1>"30,31"</formula1>
    </dataValidation>
    <dataValidation type="list" allowBlank="1" showInputMessage="1" showErrorMessage="1" sqref="BD16:BG16">
      <formula1>"大正,昭和,平成"</formula1>
    </dataValidation>
    <dataValidation type="list" allowBlank="1" showInputMessage="1" showErrorMessage="1" imeMode="disabled" sqref="BU73:BY73 Z73:AD73">
      <formula1>"6,7,8,9,10,11,12,1"</formula1>
    </dataValidation>
    <dataValidation type="list" allowBlank="1" showInputMessage="1" showErrorMessage="1" imeMode="disabled" sqref="BT5:BX5">
      <formula1>"30"</formula1>
    </dataValidation>
    <dataValidation type="list" allowBlank="1" showInputMessage="1" showErrorMessage="1" imeMode="disabled" sqref="CA5:CE5">
      <formula1>"5,6,7,8,9,10"</formula1>
    </dataValidation>
    <dataValidation type="list" allowBlank="1" showInputMessage="1" showErrorMessage="1" imeMode="disabled" sqref="BO16:BR16">
      <formula1>"1,2,3,4,5,6,7,8,9,10,11,12"</formula1>
    </dataValidation>
    <dataValidation type="list" allowBlank="1" showInputMessage="1" showErrorMessage="1" sqref="Y88:AB88 Y96:AB96 Y58:AB58">
      <formula1>"都,道,府,県"</formula1>
    </dataValidation>
    <dataValidation type="list" allowBlank="1" showInputMessage="1" showErrorMessage="1" sqref="AQ88:AT88 AQ96:AT96 AQ58:AT58">
      <formula1>"市,区,町,村"</formula1>
    </dataValidation>
    <dataValidation allowBlank="1" showInputMessage="1" showErrorMessage="1" imeMode="halfKatakana" sqref="H147:Z160"/>
    <dataValidation type="list" allowBlank="1" showInputMessage="1" showErrorMessage="1" imeMode="halfAlpha" sqref="AT147:AX160">
      <formula1>"T,S,H"</formula1>
    </dataValidation>
    <dataValidation type="list" allowBlank="1" showInputMessage="1" showErrorMessage="1" imeMode="halfAlpha" sqref="BB147:BD160">
      <formula1>"1,2,3,4,5,6,7,8,9,10,11,12"</formula1>
    </dataValidation>
    <dataValidation type="list" allowBlank="1" showInputMessage="1" showErrorMessage="1" imeMode="halfAlpha" sqref="BE147:BG160">
      <formula1>"1,2,3,4,5,6,7,8,9,10,11,12,13,14,15,16,17,18,19,20,21,22,23,24,25,26,27,28,29,30,31"</formula1>
    </dataValidation>
    <dataValidation type="list" allowBlank="1" showInputMessage="1" showErrorMessage="1" imeMode="halfAlpha" sqref="BH147:BM160">
      <formula1>"M,F"</formula1>
    </dataValidation>
    <dataValidation allowBlank="1" showInputMessage="1" showErrorMessage="1" imeMode="halfAlpha" sqref="AY147:BA160"/>
    <dataValidation type="textLength" operator="equal" allowBlank="1" showInputMessage="1" showErrorMessage="1" error="入力された桁数が不正です。&#10;3ケタで再度入力してください。" imeMode="disabled" sqref="O95:X95 BD21:BH21 BD28:BH28 O87:X87 BD11:BH11 O57:X57">
      <formula1>3</formula1>
    </dataValidation>
    <dataValidation type="textLength" operator="equal" allowBlank="1" showInputMessage="1" showErrorMessage="1" error="入力された桁数が不正です。&#10;4ケタで再度入力してください。" imeMode="disabled" sqref="AB57:AK57 BK21:BO21 BK28:BO28 AB87:AK87 AB95:AK95 BK11:BO11">
      <formula1>4</formula1>
    </dataValidation>
    <dataValidation type="textLength" allowBlank="1" showInputMessage="1" showErrorMessage="1" errorTitle="金額エラー" error="上限金額を超えています。" imeMode="disabled" sqref="Y69:BO69">
      <formula1>1</formula1>
      <formula2>150000</formula2>
    </dataValidation>
  </dataValidations>
  <printOptions horizontalCentered="1"/>
  <pageMargins left="0.2755905511811024" right="0.2755905511811024" top="0.2755905511811024" bottom="0.1968503937007874" header="0.3937007874015748" footer="0.03937007874015748"/>
  <pageSetup horizontalDpi="600" verticalDpi="600" orientation="portrait" paperSize="9" scale="74" r:id="rId1"/>
  <headerFooter alignWithMargins="0">
    <oddFooter>&amp;L（備考）用紙は日本工業規格Ａ４とし、縦位置とする。</oddFooter>
  </headerFooter>
  <rowBreaks count="3" manualBreakCount="3">
    <brk id="51" max="91" man="1"/>
    <brk id="98" max="90" man="1"/>
    <brk id="132" max="91" man="1"/>
  </rowBreaks>
</worksheet>
</file>

<file path=xl/worksheets/sheet2.xml><?xml version="1.0" encoding="utf-8"?>
<worksheet xmlns="http://schemas.openxmlformats.org/spreadsheetml/2006/main" xmlns:r="http://schemas.openxmlformats.org/officeDocument/2006/relationships">
  <sheetPr>
    <pageSetUpPr fitToPage="1"/>
  </sheetPr>
  <dimension ref="A1:BE46"/>
  <sheetViews>
    <sheetView showGridLines="0" showZeros="0" view="pageBreakPreview" zoomScale="60" zoomScalePageLayoutView="0" workbookViewId="0" topLeftCell="A1">
      <selection activeCell="L7" sqref="L7"/>
    </sheetView>
  </sheetViews>
  <sheetFormatPr defaultColWidth="9.140625" defaultRowHeight="15"/>
  <cols>
    <col min="1" max="1" width="3.57421875" style="7" customWidth="1"/>
    <col min="2" max="35" width="3.421875" style="7" customWidth="1"/>
    <col min="36" max="38" width="3.421875" style="13" customWidth="1"/>
    <col min="39" max="46" width="3.421875" style="14" customWidth="1"/>
    <col min="47" max="55" width="3.421875" style="7" customWidth="1"/>
    <col min="56" max="16384" width="9.00390625" style="7" customWidth="1"/>
  </cols>
  <sheetData>
    <row r="1" spans="2:55" ht="15">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5"/>
      <c r="AK1" s="5"/>
      <c r="AL1" s="5"/>
      <c r="AM1" s="6"/>
      <c r="AN1" s="6"/>
      <c r="AO1" s="6"/>
      <c r="AP1" s="6"/>
      <c r="AQ1" s="6"/>
      <c r="AR1" s="6"/>
      <c r="AS1" s="6"/>
      <c r="AT1" s="6"/>
      <c r="AU1" s="4"/>
      <c r="AV1" s="4"/>
      <c r="AW1" s="4"/>
      <c r="AX1" s="4"/>
      <c r="AY1" s="4"/>
      <c r="AZ1" s="4"/>
      <c r="BA1" s="4"/>
      <c r="BB1" s="4"/>
      <c r="BC1" s="31" t="s">
        <v>215</v>
      </c>
    </row>
    <row r="2" spans="2:55" s="1" customFormat="1" ht="18" customHeight="1">
      <c r="B2" s="2"/>
      <c r="C2" s="2"/>
      <c r="BC2" s="300">
        <f>IF(OR('様式第１　交付申請書（共通）'!$BD$15&lt;&gt;"",'様式第１　交付申請書（共通）'!$AJ$81&lt;&gt;""),'様式第１　交付申請書（共通）'!$BD$15&amp;"邸"&amp;RIGHT(TRIM('様式第１　交付申請書（共通）'!$N$81&amp;'様式第１　交付申請書（共通）'!$Y$81&amp;'様式第１　交付申請書（共通）'!$AJ$81),4),"")</f>
      </c>
    </row>
    <row r="3" spans="1:55" ht="30" customHeight="1">
      <c r="A3" s="505" t="s">
        <v>154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c r="AV3" s="505"/>
      <c r="AW3" s="505"/>
      <c r="AX3" s="505"/>
      <c r="AY3" s="505"/>
      <c r="AZ3" s="505"/>
      <c r="BA3" s="505"/>
      <c r="BB3" s="505"/>
      <c r="BC3" s="505"/>
    </row>
    <row r="4" spans="2:55" s="24" customFormat="1" ht="30" customHeight="1">
      <c r="B4" s="301" t="s">
        <v>204</v>
      </c>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row>
    <row r="5" spans="2:55" s="24" customFormat="1" ht="30" customHeight="1">
      <c r="B5" s="254"/>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row>
    <row r="6" spans="2:57" s="224" customFormat="1" ht="34.5" customHeight="1">
      <c r="B6" s="252" t="s">
        <v>155</v>
      </c>
      <c r="C6" s="253"/>
      <c r="D6" s="254"/>
      <c r="E6" s="254"/>
      <c r="F6" s="254"/>
      <c r="G6" s="254"/>
      <c r="H6" s="254"/>
      <c r="I6" s="254"/>
      <c r="J6" s="254"/>
      <c r="K6" s="255"/>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3"/>
      <c r="BB6" s="256"/>
      <c r="BC6" s="256"/>
      <c r="BD6" s="222"/>
      <c r="BE6" s="222"/>
    </row>
    <row r="7" spans="2:57" s="224" customFormat="1" ht="34.5" customHeight="1">
      <c r="B7" s="490" t="s">
        <v>156</v>
      </c>
      <c r="C7" s="490"/>
      <c r="D7" s="490"/>
      <c r="E7" s="490"/>
      <c r="F7" s="490"/>
      <c r="G7" s="490"/>
      <c r="H7" s="490"/>
      <c r="I7" s="490"/>
      <c r="J7" s="490"/>
      <c r="K7" s="254"/>
      <c r="L7" s="257" t="s">
        <v>4</v>
      </c>
      <c r="M7" s="254" t="s">
        <v>6</v>
      </c>
      <c r="N7" s="254"/>
      <c r="O7" s="254"/>
      <c r="P7" s="258"/>
      <c r="Q7" s="258"/>
      <c r="R7" s="258"/>
      <c r="S7" s="258"/>
      <c r="T7" s="258"/>
      <c r="U7" s="257" t="s">
        <v>4</v>
      </c>
      <c r="V7" s="254" t="s">
        <v>32</v>
      </c>
      <c r="W7" s="254"/>
      <c r="X7" s="258"/>
      <c r="Y7" s="258"/>
      <c r="Z7" s="258"/>
      <c r="AA7" s="258"/>
      <c r="AB7" s="258"/>
      <c r="AC7" s="258"/>
      <c r="AD7" s="257" t="s">
        <v>4</v>
      </c>
      <c r="AE7" s="254" t="s">
        <v>33</v>
      </c>
      <c r="AF7" s="254"/>
      <c r="AG7" s="254"/>
      <c r="AH7" s="254"/>
      <c r="AI7" s="254"/>
      <c r="AJ7" s="257" t="s">
        <v>4</v>
      </c>
      <c r="AK7" s="254" t="s">
        <v>34</v>
      </c>
      <c r="AL7" s="254"/>
      <c r="AM7" s="254"/>
      <c r="AN7" s="254"/>
      <c r="AO7" s="254"/>
      <c r="AP7" s="257" t="s">
        <v>4</v>
      </c>
      <c r="AQ7" s="254" t="s">
        <v>16</v>
      </c>
      <c r="AR7" s="254"/>
      <c r="AS7" s="254"/>
      <c r="AT7" s="254"/>
      <c r="AU7" s="254"/>
      <c r="AV7" s="254"/>
      <c r="AW7" s="254"/>
      <c r="AX7" s="254"/>
      <c r="AY7" s="259"/>
      <c r="AZ7" s="259"/>
      <c r="BA7" s="254"/>
      <c r="BB7" s="254"/>
      <c r="BC7" s="254"/>
      <c r="BD7" s="222"/>
      <c r="BE7" s="222"/>
    </row>
    <row r="8" spans="2:57" s="224" customFormat="1" ht="34.5" customHeight="1">
      <c r="B8" s="261"/>
      <c r="C8" s="261"/>
      <c r="D8" s="254"/>
      <c r="E8" s="254"/>
      <c r="F8" s="254"/>
      <c r="G8" s="254"/>
      <c r="H8" s="254"/>
      <c r="I8" s="254"/>
      <c r="J8" s="254"/>
      <c r="K8" s="254"/>
      <c r="L8" s="257" t="s">
        <v>4</v>
      </c>
      <c r="M8" s="254" t="s">
        <v>13</v>
      </c>
      <c r="N8" s="254"/>
      <c r="O8" s="256"/>
      <c r="P8" s="254" t="s">
        <v>14</v>
      </c>
      <c r="Q8" s="509"/>
      <c r="R8" s="509"/>
      <c r="S8" s="509"/>
      <c r="T8" s="509"/>
      <c r="U8" s="509"/>
      <c r="V8" s="509"/>
      <c r="W8" s="509"/>
      <c r="X8" s="509"/>
      <c r="Y8" s="509"/>
      <c r="Z8" s="509"/>
      <c r="AA8" s="509"/>
      <c r="AB8" s="256" t="s">
        <v>15</v>
      </c>
      <c r="AC8" s="256"/>
      <c r="AD8" s="256"/>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22"/>
      <c r="BE8" s="222"/>
    </row>
    <row r="9" spans="2:57" s="224" customFormat="1" ht="34.5" customHeight="1">
      <c r="B9" s="227"/>
      <c r="C9" s="227"/>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8"/>
      <c r="AJ9" s="222"/>
      <c r="AK9" s="222"/>
      <c r="AL9" s="222"/>
      <c r="AM9" s="222"/>
      <c r="AN9" s="222"/>
      <c r="AO9" s="222"/>
      <c r="AP9" s="222"/>
      <c r="AQ9" s="222"/>
      <c r="AR9" s="222"/>
      <c r="AS9" s="222"/>
      <c r="AT9" s="222"/>
      <c r="AU9" s="222"/>
      <c r="AV9" s="222"/>
      <c r="AW9" s="222"/>
      <c r="AX9" s="222"/>
      <c r="AY9" s="222"/>
      <c r="AZ9" s="222"/>
      <c r="BA9" s="227"/>
      <c r="BB9" s="222"/>
      <c r="BC9" s="222"/>
      <c r="BD9" s="222"/>
      <c r="BE9" s="222"/>
    </row>
    <row r="10" spans="2:57" s="224" customFormat="1" ht="34.5" customHeight="1">
      <c r="B10" s="490" t="s">
        <v>157</v>
      </c>
      <c r="C10" s="490"/>
      <c r="D10" s="490"/>
      <c r="E10" s="490"/>
      <c r="F10" s="490"/>
      <c r="G10" s="490"/>
      <c r="H10" s="490"/>
      <c r="I10" s="490"/>
      <c r="J10" s="490"/>
      <c r="K10" s="222"/>
      <c r="L10" s="506"/>
      <c r="M10" s="506"/>
      <c r="N10" s="506"/>
      <c r="O10" s="506"/>
      <c r="P10" s="35"/>
      <c r="Q10" s="226"/>
      <c r="R10" s="226"/>
      <c r="S10" s="226"/>
      <c r="T10" s="226"/>
      <c r="U10" s="226"/>
      <c r="V10" s="226"/>
      <c r="W10" s="226"/>
      <c r="X10" s="226"/>
      <c r="Y10" s="226"/>
      <c r="Z10" s="226"/>
      <c r="AA10" s="226"/>
      <c r="AB10" s="226"/>
      <c r="AC10" s="226"/>
      <c r="AD10" s="226"/>
      <c r="AE10" s="226"/>
      <c r="AF10" s="226"/>
      <c r="AG10" s="222"/>
      <c r="AH10" s="222"/>
      <c r="AI10" s="222"/>
      <c r="AJ10" s="222"/>
      <c r="AK10" s="222"/>
      <c r="AL10" s="222"/>
      <c r="AM10" s="222"/>
      <c r="AN10" s="222"/>
      <c r="AO10" s="222"/>
      <c r="AP10" s="222"/>
      <c r="AQ10" s="222"/>
      <c r="AR10" s="222"/>
      <c r="AS10" s="222"/>
      <c r="AT10" s="222"/>
      <c r="AU10" s="222"/>
      <c r="AV10" s="222"/>
      <c r="AW10" s="222"/>
      <c r="AX10" s="222"/>
      <c r="AY10" s="222"/>
      <c r="AZ10" s="222"/>
      <c r="BA10" s="225"/>
      <c r="BB10" s="222"/>
      <c r="BC10" s="222"/>
      <c r="BD10" s="222"/>
      <c r="BE10" s="222"/>
    </row>
    <row r="11" spans="2:57" s="224" customFormat="1" ht="34.5" customHeight="1">
      <c r="B11" s="261"/>
      <c r="C11" s="261"/>
      <c r="D11" s="254"/>
      <c r="E11" s="254"/>
      <c r="F11" s="254"/>
      <c r="G11" s="254"/>
      <c r="H11" s="254"/>
      <c r="I11" s="254"/>
      <c r="J11" s="254"/>
      <c r="K11" s="222"/>
      <c r="L11" s="226"/>
      <c r="M11" s="226"/>
      <c r="N11" s="226"/>
      <c r="O11" s="226"/>
      <c r="P11" s="226"/>
      <c r="Q11" s="226"/>
      <c r="R11" s="226"/>
      <c r="S11" s="226"/>
      <c r="T11" s="226"/>
      <c r="U11" s="226"/>
      <c r="V11" s="226"/>
      <c r="W11" s="226"/>
      <c r="X11" s="226"/>
      <c r="Y11" s="226"/>
      <c r="Z11" s="226"/>
      <c r="AA11" s="226"/>
      <c r="AB11" s="226"/>
      <c r="AC11" s="226"/>
      <c r="AD11" s="226"/>
      <c r="AE11" s="226"/>
      <c r="AF11" s="226"/>
      <c r="AG11" s="222"/>
      <c r="AH11" s="222"/>
      <c r="AI11" s="229"/>
      <c r="AJ11" s="230"/>
      <c r="AK11" s="230"/>
      <c r="AL11" s="231"/>
      <c r="AM11" s="231"/>
      <c r="AN11" s="231"/>
      <c r="AO11" s="231"/>
      <c r="AP11" s="231"/>
      <c r="AQ11" s="230"/>
      <c r="AR11" s="225"/>
      <c r="AS11" s="228"/>
      <c r="AT11" s="225"/>
      <c r="AU11" s="225"/>
      <c r="AV11" s="228"/>
      <c r="AW11" s="222"/>
      <c r="AX11" s="222"/>
      <c r="AY11" s="222"/>
      <c r="AZ11" s="222"/>
      <c r="BA11" s="225"/>
      <c r="BD11" s="516"/>
      <c r="BE11" s="516"/>
    </row>
    <row r="12" spans="2:53" s="224" customFormat="1" ht="34.5" customHeight="1">
      <c r="B12" s="261"/>
      <c r="C12" s="261"/>
      <c r="D12" s="254"/>
      <c r="E12" s="254"/>
      <c r="F12" s="254"/>
      <c r="G12" s="254"/>
      <c r="H12" s="254"/>
      <c r="I12" s="254"/>
      <c r="J12" s="254"/>
      <c r="K12" s="222"/>
      <c r="L12" s="226"/>
      <c r="M12" s="226"/>
      <c r="N12" s="226"/>
      <c r="O12" s="226"/>
      <c r="P12" s="226"/>
      <c r="Q12" s="226"/>
      <c r="R12" s="226"/>
      <c r="S12" s="226"/>
      <c r="T12" s="226"/>
      <c r="U12" s="226"/>
      <c r="V12" s="226"/>
      <c r="W12" s="226"/>
      <c r="X12" s="226"/>
      <c r="Y12" s="226"/>
      <c r="Z12" s="226"/>
      <c r="AA12" s="226"/>
      <c r="AB12" s="226"/>
      <c r="AC12" s="226"/>
      <c r="AD12" s="226"/>
      <c r="AE12" s="226"/>
      <c r="AF12" s="226"/>
      <c r="AG12" s="222"/>
      <c r="AH12" s="222"/>
      <c r="AI12" s="222"/>
      <c r="AJ12" s="222"/>
      <c r="AK12" s="222"/>
      <c r="AL12" s="222"/>
      <c r="AM12" s="222"/>
      <c r="AN12" s="222"/>
      <c r="AO12" s="222"/>
      <c r="AP12" s="222"/>
      <c r="AQ12" s="222"/>
      <c r="AR12" s="222"/>
      <c r="AS12" s="222"/>
      <c r="AT12" s="222"/>
      <c r="AU12" s="225"/>
      <c r="AV12" s="228"/>
      <c r="AW12" s="222"/>
      <c r="AX12" s="222"/>
      <c r="AY12" s="222"/>
      <c r="AZ12" s="222"/>
      <c r="BA12" s="225"/>
    </row>
    <row r="13" spans="2:57" s="224" customFormat="1" ht="34.5" customHeight="1">
      <c r="B13" s="261"/>
      <c r="C13" s="261"/>
      <c r="D13" s="254"/>
      <c r="E13" s="254"/>
      <c r="F13" s="254"/>
      <c r="G13" s="254"/>
      <c r="H13" s="254"/>
      <c r="I13" s="254"/>
      <c r="J13" s="254"/>
      <c r="K13" s="222"/>
      <c r="L13" s="226"/>
      <c r="M13" s="226"/>
      <c r="N13" s="226"/>
      <c r="O13" s="226"/>
      <c r="P13" s="226"/>
      <c r="Q13" s="226"/>
      <c r="R13" s="226"/>
      <c r="S13" s="226"/>
      <c r="T13" s="226"/>
      <c r="U13" s="226"/>
      <c r="V13" s="226"/>
      <c r="W13" s="226"/>
      <c r="X13" s="226"/>
      <c r="Y13" s="226"/>
      <c r="Z13" s="226"/>
      <c r="AA13" s="226"/>
      <c r="AB13" s="226"/>
      <c r="AC13" s="226"/>
      <c r="AD13" s="226"/>
      <c r="AE13" s="226"/>
      <c r="AF13" s="226"/>
      <c r="AG13" s="222"/>
      <c r="AH13" s="222"/>
      <c r="AI13" s="229"/>
      <c r="AJ13" s="230"/>
      <c r="AK13" s="230"/>
      <c r="AL13" s="231"/>
      <c r="AM13" s="231"/>
      <c r="AN13" s="231"/>
      <c r="AO13" s="231"/>
      <c r="AP13" s="231"/>
      <c r="AQ13" s="230"/>
      <c r="AR13" s="225"/>
      <c r="AS13" s="228"/>
      <c r="AT13" s="225"/>
      <c r="AU13" s="225"/>
      <c r="AV13" s="228"/>
      <c r="AW13" s="222"/>
      <c r="AX13" s="222"/>
      <c r="AY13" s="222"/>
      <c r="AZ13" s="222"/>
      <c r="BA13" s="225"/>
      <c r="BD13" s="218"/>
      <c r="BE13" s="218"/>
    </row>
    <row r="14" spans="2:56" s="224" customFormat="1" ht="34.5" customHeight="1">
      <c r="B14" s="252" t="s">
        <v>158</v>
      </c>
      <c r="C14" s="253"/>
      <c r="D14" s="254"/>
      <c r="E14" s="254"/>
      <c r="F14" s="254"/>
      <c r="G14" s="254"/>
      <c r="H14" s="254"/>
      <c r="I14" s="254"/>
      <c r="J14" s="254"/>
      <c r="K14" s="222"/>
      <c r="L14" s="268" t="s">
        <v>4</v>
      </c>
      <c r="M14" s="507" t="s">
        <v>24</v>
      </c>
      <c r="N14" s="507"/>
      <c r="O14" s="507"/>
      <c r="P14" s="507"/>
      <c r="Q14" s="507"/>
      <c r="R14" s="507"/>
      <c r="S14" s="507"/>
      <c r="T14" s="507"/>
      <c r="U14" s="507"/>
      <c r="V14" s="507"/>
      <c r="W14" s="507"/>
      <c r="X14" s="507"/>
      <c r="Y14" s="507"/>
      <c r="Z14" s="507"/>
      <c r="AA14" s="507"/>
      <c r="AB14" s="507"/>
      <c r="AC14" s="507"/>
      <c r="AD14" s="268" t="s">
        <v>4</v>
      </c>
      <c r="AE14" s="508" t="s">
        <v>50</v>
      </c>
      <c r="AF14" s="508"/>
      <c r="AG14" s="508"/>
      <c r="AH14" s="508"/>
      <c r="AI14" s="508"/>
      <c r="AJ14" s="508"/>
      <c r="AK14" s="508"/>
      <c r="AL14" s="508"/>
      <c r="AM14" s="508"/>
      <c r="AN14" s="508"/>
      <c r="AO14" s="508"/>
      <c r="AP14" s="269"/>
      <c r="AQ14" s="269"/>
      <c r="AR14" s="269"/>
      <c r="AS14" s="269"/>
      <c r="AT14" s="269"/>
      <c r="AU14" s="270"/>
      <c r="AV14" s="222"/>
      <c r="AW14" s="222"/>
      <c r="AX14" s="222"/>
      <c r="AY14" s="222"/>
      <c r="AZ14" s="222"/>
      <c r="BA14" s="221"/>
      <c r="BB14" s="222"/>
      <c r="BC14" s="222"/>
      <c r="BD14" s="222"/>
    </row>
    <row r="15" spans="2:56" s="224" customFormat="1" ht="34.5" customHeight="1">
      <c r="B15" s="253"/>
      <c r="C15" s="253"/>
      <c r="D15" s="254"/>
      <c r="E15" s="254"/>
      <c r="F15" s="254"/>
      <c r="G15" s="254"/>
      <c r="H15" s="254"/>
      <c r="I15" s="254"/>
      <c r="J15" s="254"/>
      <c r="K15" s="222"/>
      <c r="L15" s="225"/>
      <c r="M15" s="222"/>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1"/>
      <c r="BB15" s="222"/>
      <c r="BC15" s="222"/>
      <c r="BD15" s="222"/>
    </row>
    <row r="16" spans="2:56" s="224" customFormat="1" ht="34.5" customHeight="1">
      <c r="B16" s="253"/>
      <c r="C16" s="253"/>
      <c r="D16" s="254"/>
      <c r="E16" s="254"/>
      <c r="F16" s="254"/>
      <c r="G16" s="254"/>
      <c r="H16" s="254"/>
      <c r="I16" s="254"/>
      <c r="J16" s="254"/>
      <c r="K16" s="222"/>
      <c r="L16" s="225"/>
      <c r="M16" s="222"/>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1"/>
      <c r="BB16" s="222"/>
      <c r="BC16" s="222"/>
      <c r="BD16" s="222"/>
    </row>
    <row r="17" spans="2:57" s="224" customFormat="1" ht="34.5" customHeight="1">
      <c r="B17" s="252" t="s">
        <v>159</v>
      </c>
      <c r="C17" s="253"/>
      <c r="D17" s="254"/>
      <c r="E17" s="254"/>
      <c r="F17" s="254"/>
      <c r="G17" s="254"/>
      <c r="H17" s="254"/>
      <c r="I17" s="254"/>
      <c r="J17" s="254"/>
      <c r="K17" s="222"/>
      <c r="L17" s="222" t="s">
        <v>133</v>
      </c>
      <c r="M17" s="222"/>
      <c r="N17" s="222"/>
      <c r="O17" s="222"/>
      <c r="P17" s="222"/>
      <c r="Q17" s="222"/>
      <c r="R17" s="222"/>
      <c r="S17" s="222"/>
      <c r="T17" s="222"/>
      <c r="U17" s="222"/>
      <c r="V17" s="222"/>
      <c r="W17" s="222"/>
      <c r="X17" s="222"/>
      <c r="Y17" s="222"/>
      <c r="Z17" s="222"/>
      <c r="AA17" s="222"/>
      <c r="AB17" s="222"/>
      <c r="AC17" s="222"/>
      <c r="AD17" s="222"/>
      <c r="AE17" s="222"/>
      <c r="AF17" s="222"/>
      <c r="AG17" s="222"/>
      <c r="AH17" s="70"/>
      <c r="AI17" s="223"/>
      <c r="AJ17" s="223"/>
      <c r="AK17" s="230"/>
      <c r="AL17" s="230"/>
      <c r="AM17" s="230"/>
      <c r="AN17" s="232"/>
      <c r="AO17" s="232"/>
      <c r="AP17" s="232"/>
      <c r="AQ17" s="232"/>
      <c r="AR17" s="232"/>
      <c r="AS17" s="230"/>
      <c r="AT17" s="232"/>
      <c r="AU17" s="67"/>
      <c r="AV17" s="70"/>
      <c r="AW17" s="70"/>
      <c r="AX17" s="70"/>
      <c r="AY17" s="233"/>
      <c r="AZ17" s="233"/>
      <c r="BA17" s="222"/>
      <c r="BB17" s="221"/>
      <c r="BC17" s="222"/>
      <c r="BD17" s="222"/>
      <c r="BE17" s="222"/>
    </row>
    <row r="18" spans="2:56" s="224" customFormat="1" ht="34.5" customHeight="1">
      <c r="B18" s="260"/>
      <c r="C18" s="260"/>
      <c r="D18" s="260"/>
      <c r="E18" s="260"/>
      <c r="F18" s="260"/>
      <c r="G18" s="260"/>
      <c r="H18" s="260"/>
      <c r="I18" s="260"/>
      <c r="J18" s="260"/>
      <c r="L18" s="496" t="s">
        <v>161</v>
      </c>
      <c r="M18" s="497"/>
      <c r="N18" s="497"/>
      <c r="O18" s="497"/>
      <c r="P18" s="497"/>
      <c r="Q18" s="497"/>
      <c r="R18" s="497"/>
      <c r="S18" s="497"/>
      <c r="T18" s="497"/>
      <c r="U18" s="497"/>
      <c r="V18" s="497"/>
      <c r="W18" s="497"/>
      <c r="X18" s="497"/>
      <c r="Y18" s="497"/>
      <c r="Z18" s="498"/>
      <c r="AA18" s="499" t="s">
        <v>5</v>
      </c>
      <c r="AB18" s="500"/>
      <c r="AC18" s="500"/>
      <c r="AD18" s="500"/>
      <c r="AE18" s="500"/>
      <c r="AF18" s="500"/>
      <c r="AG18" s="500"/>
      <c r="AH18" s="501"/>
      <c r="AI18" s="496" t="s">
        <v>17</v>
      </c>
      <c r="AJ18" s="497"/>
      <c r="AK18" s="497"/>
      <c r="AL18" s="497"/>
      <c r="AM18" s="497"/>
      <c r="AN18" s="497"/>
      <c r="AO18" s="497"/>
      <c r="AP18" s="497"/>
      <c r="AQ18" s="498"/>
      <c r="BD18" s="222"/>
    </row>
    <row r="19" spans="2:56" s="224" customFormat="1" ht="34.5" customHeight="1">
      <c r="B19" s="253"/>
      <c r="C19" s="260"/>
      <c r="D19" s="260"/>
      <c r="E19" s="260"/>
      <c r="F19" s="260"/>
      <c r="G19" s="260"/>
      <c r="H19" s="260"/>
      <c r="I19" s="260"/>
      <c r="J19" s="260"/>
      <c r="L19" s="239" t="s">
        <v>4</v>
      </c>
      <c r="M19" s="502" t="s">
        <v>18</v>
      </c>
      <c r="N19" s="502"/>
      <c r="O19" s="502"/>
      <c r="P19" s="503"/>
      <c r="Q19" s="235" t="s">
        <v>4</v>
      </c>
      <c r="R19" s="502" t="s">
        <v>19</v>
      </c>
      <c r="S19" s="502"/>
      <c r="T19" s="502"/>
      <c r="U19" s="503"/>
      <c r="V19" s="235" t="s">
        <v>4</v>
      </c>
      <c r="W19" s="502" t="s">
        <v>20</v>
      </c>
      <c r="X19" s="502"/>
      <c r="Y19" s="502"/>
      <c r="Z19" s="504"/>
      <c r="AA19" s="237" t="s">
        <v>4</v>
      </c>
      <c r="AB19" s="502" t="s">
        <v>38</v>
      </c>
      <c r="AC19" s="502"/>
      <c r="AD19" s="503"/>
      <c r="AE19" s="236" t="s">
        <v>4</v>
      </c>
      <c r="AF19" s="502" t="s">
        <v>37</v>
      </c>
      <c r="AG19" s="502"/>
      <c r="AH19" s="504"/>
      <c r="AI19" s="234" t="s">
        <v>4</v>
      </c>
      <c r="AJ19" s="521" t="s">
        <v>160</v>
      </c>
      <c r="AK19" s="521"/>
      <c r="AL19" s="235" t="s">
        <v>4</v>
      </c>
      <c r="AM19" s="502" t="s">
        <v>35</v>
      </c>
      <c r="AN19" s="503"/>
      <c r="AO19" s="235" t="s">
        <v>4</v>
      </c>
      <c r="AP19" s="502" t="s">
        <v>36</v>
      </c>
      <c r="AQ19" s="504"/>
      <c r="BD19" s="222"/>
    </row>
    <row r="20" spans="2:56" s="70" customFormat="1" ht="34.5" customHeight="1">
      <c r="B20" s="253"/>
      <c r="C20" s="255"/>
      <c r="D20" s="255"/>
      <c r="E20" s="255"/>
      <c r="F20" s="255"/>
      <c r="G20" s="255"/>
      <c r="H20" s="255"/>
      <c r="I20" s="255"/>
      <c r="J20" s="255"/>
      <c r="L20" s="222"/>
      <c r="M20" s="238"/>
      <c r="N20" s="238"/>
      <c r="O20" s="222"/>
      <c r="P20" s="222"/>
      <c r="Q20" s="222"/>
      <c r="R20" s="222"/>
      <c r="S20" s="222"/>
      <c r="T20" s="222"/>
      <c r="U20" s="222"/>
      <c r="V20" s="222"/>
      <c r="W20" s="222"/>
      <c r="X20" s="222"/>
      <c r="Y20" s="222"/>
      <c r="Z20" s="222"/>
      <c r="AA20" s="222"/>
      <c r="AB20" s="222"/>
      <c r="AC20" s="222"/>
      <c r="AD20" s="222"/>
      <c r="AE20" s="222"/>
      <c r="AF20" s="222"/>
      <c r="AG20" s="223"/>
      <c r="AH20" s="223"/>
      <c r="AI20" s="222"/>
      <c r="AJ20" s="223"/>
      <c r="AK20" s="223"/>
      <c r="AL20" s="223"/>
      <c r="AM20" s="223"/>
      <c r="AN20" s="223"/>
      <c r="AO20" s="223"/>
      <c r="AP20" s="223"/>
      <c r="AQ20" s="223"/>
      <c r="AR20" s="223"/>
      <c r="AS20" s="223"/>
      <c r="AT20" s="223"/>
      <c r="AU20" s="223"/>
      <c r="AV20" s="223"/>
      <c r="AW20" s="223"/>
      <c r="AX20" s="223"/>
      <c r="AY20" s="223"/>
      <c r="AZ20" s="223"/>
      <c r="BA20" s="223"/>
      <c r="BB20" s="223"/>
      <c r="BC20" s="223"/>
      <c r="BD20" s="222"/>
    </row>
    <row r="21" spans="2:56" s="70" customFormat="1" ht="34.5" customHeight="1">
      <c r="B21" s="253"/>
      <c r="C21" s="255"/>
      <c r="D21" s="255"/>
      <c r="E21" s="255"/>
      <c r="F21" s="255"/>
      <c r="G21" s="255"/>
      <c r="H21" s="255"/>
      <c r="I21" s="255"/>
      <c r="J21" s="255"/>
      <c r="L21" s="222"/>
      <c r="M21" s="238"/>
      <c r="N21" s="238"/>
      <c r="O21" s="222"/>
      <c r="P21" s="222"/>
      <c r="Q21" s="222"/>
      <c r="R21" s="222"/>
      <c r="S21" s="222"/>
      <c r="T21" s="222"/>
      <c r="U21" s="222"/>
      <c r="V21" s="222"/>
      <c r="W21" s="222"/>
      <c r="X21" s="222"/>
      <c r="Y21" s="222"/>
      <c r="Z21" s="222"/>
      <c r="AA21" s="222"/>
      <c r="AB21" s="222"/>
      <c r="AC21" s="222"/>
      <c r="AD21" s="222"/>
      <c r="AE21" s="222"/>
      <c r="AF21" s="222"/>
      <c r="AG21" s="223"/>
      <c r="AH21" s="223"/>
      <c r="AI21" s="222"/>
      <c r="AJ21" s="223"/>
      <c r="AK21" s="223"/>
      <c r="AL21" s="223"/>
      <c r="AM21" s="223"/>
      <c r="AN21" s="223"/>
      <c r="AO21" s="223"/>
      <c r="AP21" s="223"/>
      <c r="AQ21" s="223"/>
      <c r="AR21" s="223"/>
      <c r="AS21" s="223"/>
      <c r="AT21" s="223"/>
      <c r="AU21" s="223"/>
      <c r="AV21" s="223"/>
      <c r="AW21" s="223"/>
      <c r="AX21" s="223"/>
      <c r="AY21" s="223"/>
      <c r="AZ21" s="223"/>
      <c r="BA21" s="223"/>
      <c r="BB21" s="223"/>
      <c r="BC21" s="223"/>
      <c r="BD21" s="222"/>
    </row>
    <row r="22" spans="2:56" s="70" customFormat="1" ht="34.5" customHeight="1" thickBot="1">
      <c r="B22" s="253"/>
      <c r="C22" s="255"/>
      <c r="D22" s="255"/>
      <c r="E22" s="255"/>
      <c r="F22" s="255"/>
      <c r="G22" s="255"/>
      <c r="H22" s="255"/>
      <c r="I22" s="255"/>
      <c r="J22" s="255"/>
      <c r="L22" s="222"/>
      <c r="M22" s="238"/>
      <c r="N22" s="238"/>
      <c r="O22" s="222"/>
      <c r="P22" s="222"/>
      <c r="Q22" s="222"/>
      <c r="R22" s="222"/>
      <c r="S22" s="222"/>
      <c r="T22" s="222"/>
      <c r="U22" s="222"/>
      <c r="V22" s="222"/>
      <c r="W22" s="222"/>
      <c r="X22" s="222"/>
      <c r="Y22" s="222"/>
      <c r="Z22" s="222"/>
      <c r="AA22" s="222"/>
      <c r="AB22" s="222"/>
      <c r="AC22" s="222"/>
      <c r="AD22" s="222"/>
      <c r="AE22" s="222"/>
      <c r="AF22" s="222"/>
      <c r="AG22" s="223"/>
      <c r="AH22" s="223"/>
      <c r="AI22" s="222"/>
      <c r="AJ22" s="223"/>
      <c r="AK22" s="223"/>
      <c r="AL22" s="223"/>
      <c r="AM22" s="223"/>
      <c r="AN22" s="223"/>
      <c r="AO22" s="223"/>
      <c r="AP22" s="223"/>
      <c r="AQ22" s="223"/>
      <c r="AR22" s="223"/>
      <c r="AS22" s="223"/>
      <c r="AT22" s="223"/>
      <c r="AU22" s="223"/>
      <c r="AV22" s="223"/>
      <c r="AW22" s="223"/>
      <c r="AX22" s="223"/>
      <c r="AY22" s="223"/>
      <c r="AZ22" s="223"/>
      <c r="BA22" s="223"/>
      <c r="BB22" s="223"/>
      <c r="BC22" s="223"/>
      <c r="BD22" s="222"/>
    </row>
    <row r="23" spans="1:56" s="70" customFormat="1" ht="34.5" customHeight="1">
      <c r="A23" s="271"/>
      <c r="B23" s="272"/>
      <c r="C23" s="273"/>
      <c r="D23" s="273"/>
      <c r="E23" s="273"/>
      <c r="F23" s="273"/>
      <c r="G23" s="273"/>
      <c r="H23" s="273"/>
      <c r="I23" s="273"/>
      <c r="J23" s="273"/>
      <c r="K23" s="271"/>
      <c r="L23" s="274"/>
      <c r="M23" s="275"/>
      <c r="N23" s="275"/>
      <c r="O23" s="274"/>
      <c r="P23" s="274"/>
      <c r="Q23" s="274"/>
      <c r="R23" s="274"/>
      <c r="S23" s="274"/>
      <c r="T23" s="274"/>
      <c r="U23" s="274"/>
      <c r="V23" s="274"/>
      <c r="W23" s="274"/>
      <c r="X23" s="274"/>
      <c r="Y23" s="274"/>
      <c r="Z23" s="274"/>
      <c r="AA23" s="274"/>
      <c r="AB23" s="274"/>
      <c r="AC23" s="274"/>
      <c r="AD23" s="274"/>
      <c r="AE23" s="274"/>
      <c r="AF23" s="274"/>
      <c r="AG23" s="276"/>
      <c r="AH23" s="276"/>
      <c r="AI23" s="274"/>
      <c r="AJ23" s="276"/>
      <c r="AK23" s="276"/>
      <c r="AL23" s="276"/>
      <c r="AM23" s="276"/>
      <c r="AN23" s="276"/>
      <c r="AO23" s="276"/>
      <c r="AP23" s="276"/>
      <c r="AQ23" s="276"/>
      <c r="AR23" s="276"/>
      <c r="AS23" s="276"/>
      <c r="AT23" s="276"/>
      <c r="AU23" s="276"/>
      <c r="AV23" s="276"/>
      <c r="AW23" s="276"/>
      <c r="AX23" s="276"/>
      <c r="AY23" s="276"/>
      <c r="AZ23" s="276"/>
      <c r="BA23" s="276"/>
      <c r="BB23" s="276"/>
      <c r="BC23" s="276"/>
      <c r="BD23" s="222"/>
    </row>
    <row r="24" spans="2:56" s="70" customFormat="1" ht="34.5" customHeight="1">
      <c r="B24" s="253"/>
      <c r="C24" s="255"/>
      <c r="D24" s="255"/>
      <c r="E24" s="255"/>
      <c r="F24" s="255"/>
      <c r="G24" s="255"/>
      <c r="H24" s="255"/>
      <c r="I24" s="255"/>
      <c r="J24" s="255"/>
      <c r="L24" s="222"/>
      <c r="M24" s="238"/>
      <c r="N24" s="238"/>
      <c r="O24" s="222"/>
      <c r="P24" s="222"/>
      <c r="Q24" s="222"/>
      <c r="R24" s="222"/>
      <c r="S24" s="222"/>
      <c r="T24" s="222"/>
      <c r="U24" s="222"/>
      <c r="V24" s="222"/>
      <c r="W24" s="222"/>
      <c r="X24" s="222"/>
      <c r="Y24" s="222"/>
      <c r="Z24" s="222"/>
      <c r="AA24" s="222"/>
      <c r="AB24" s="222"/>
      <c r="AC24" s="222"/>
      <c r="AD24" s="222"/>
      <c r="AE24" s="222"/>
      <c r="AF24" s="222"/>
      <c r="AG24" s="223"/>
      <c r="AH24" s="223"/>
      <c r="AI24" s="222"/>
      <c r="AJ24" s="223"/>
      <c r="AK24" s="223"/>
      <c r="AL24" s="223"/>
      <c r="AM24" s="223"/>
      <c r="AN24" s="223"/>
      <c r="AO24" s="223"/>
      <c r="AP24" s="223"/>
      <c r="AQ24" s="223"/>
      <c r="AR24" s="223"/>
      <c r="AS24" s="223"/>
      <c r="AT24" s="223"/>
      <c r="AU24" s="223"/>
      <c r="AV24" s="223"/>
      <c r="AW24" s="223"/>
      <c r="AX24" s="223"/>
      <c r="AY24" s="223"/>
      <c r="AZ24" s="223"/>
      <c r="BA24" s="223"/>
      <c r="BB24" s="223"/>
      <c r="BC24" s="223"/>
      <c r="BD24" s="222"/>
    </row>
    <row r="25" spans="2:56" s="70" customFormat="1" ht="34.5" customHeight="1">
      <c r="B25" s="253"/>
      <c r="C25" s="255"/>
      <c r="D25" s="255"/>
      <c r="E25" s="255"/>
      <c r="F25" s="255"/>
      <c r="G25" s="255"/>
      <c r="H25" s="255"/>
      <c r="I25" s="255"/>
      <c r="J25" s="255"/>
      <c r="L25" s="222"/>
      <c r="M25" s="238"/>
      <c r="N25" s="238"/>
      <c r="O25" s="222"/>
      <c r="P25" s="222"/>
      <c r="Q25" s="222"/>
      <c r="R25" s="222"/>
      <c r="S25" s="222"/>
      <c r="T25" s="222"/>
      <c r="U25" s="222"/>
      <c r="V25" s="222"/>
      <c r="W25" s="222"/>
      <c r="X25" s="222"/>
      <c r="Y25" s="222"/>
      <c r="Z25" s="222"/>
      <c r="AA25" s="222"/>
      <c r="AB25" s="222"/>
      <c r="AC25" s="222"/>
      <c r="AD25" s="222"/>
      <c r="AE25" s="222"/>
      <c r="AF25" s="222"/>
      <c r="AG25" s="223"/>
      <c r="AH25" s="223"/>
      <c r="AI25" s="222"/>
      <c r="AJ25" s="223"/>
      <c r="AK25" s="223"/>
      <c r="AL25" s="223"/>
      <c r="AM25" s="223"/>
      <c r="AN25" s="223"/>
      <c r="AO25" s="223"/>
      <c r="AP25" s="223"/>
      <c r="AQ25" s="223"/>
      <c r="AR25" s="223"/>
      <c r="AS25" s="223"/>
      <c r="AT25" s="223"/>
      <c r="AU25" s="223"/>
      <c r="AV25" s="223"/>
      <c r="AW25" s="223"/>
      <c r="AX25" s="223"/>
      <c r="AY25" s="223"/>
      <c r="AZ25" s="223"/>
      <c r="BA25" s="223"/>
      <c r="BB25" s="223"/>
      <c r="BC25" s="223"/>
      <c r="BD25" s="222"/>
    </row>
    <row r="26" spans="2:56" s="70" customFormat="1" ht="34.5" customHeight="1">
      <c r="B26" s="253"/>
      <c r="C26" s="255"/>
      <c r="D26" s="255"/>
      <c r="E26" s="255"/>
      <c r="F26" s="255"/>
      <c r="G26" s="255"/>
      <c r="H26" s="255"/>
      <c r="I26" s="255"/>
      <c r="J26" s="255"/>
      <c r="L26" s="222"/>
      <c r="M26" s="238"/>
      <c r="N26" s="238"/>
      <c r="O26" s="222"/>
      <c r="P26" s="222"/>
      <c r="Q26" s="222"/>
      <c r="R26" s="222"/>
      <c r="S26" s="222"/>
      <c r="T26" s="222"/>
      <c r="U26" s="222"/>
      <c r="V26" s="222"/>
      <c r="W26" s="222"/>
      <c r="X26" s="222"/>
      <c r="Y26" s="222"/>
      <c r="Z26" s="222"/>
      <c r="AA26" s="222"/>
      <c r="AB26" s="222"/>
      <c r="AC26" s="222"/>
      <c r="AD26" s="222"/>
      <c r="AE26" s="222"/>
      <c r="AF26" s="222"/>
      <c r="AG26" s="223"/>
      <c r="AH26" s="223"/>
      <c r="AI26" s="222"/>
      <c r="AJ26" s="223"/>
      <c r="AK26" s="223"/>
      <c r="AL26" s="223"/>
      <c r="AM26" s="223"/>
      <c r="AN26" s="223"/>
      <c r="AO26" s="223"/>
      <c r="AP26" s="223"/>
      <c r="AQ26" s="223"/>
      <c r="AR26" s="223"/>
      <c r="AS26" s="223"/>
      <c r="AT26" s="223"/>
      <c r="AU26" s="223"/>
      <c r="AV26" s="223"/>
      <c r="AW26" s="223"/>
      <c r="AX26" s="223"/>
      <c r="AY26" s="223"/>
      <c r="AZ26" s="223"/>
      <c r="BA26" s="223"/>
      <c r="BB26" s="223"/>
      <c r="BC26" s="223"/>
      <c r="BD26" s="222"/>
    </row>
    <row r="27" spans="2:55" ht="21">
      <c r="B27" s="252" t="s">
        <v>255</v>
      </c>
      <c r="C27" s="252"/>
      <c r="D27" s="262"/>
      <c r="E27" s="262"/>
      <c r="F27" s="262"/>
      <c r="G27" s="262"/>
      <c r="H27" s="262"/>
      <c r="I27" s="262"/>
      <c r="J27" s="262"/>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27"/>
      <c r="AK27" s="27"/>
      <c r="AL27" s="27"/>
      <c r="AM27" s="47"/>
      <c r="AN27" s="47"/>
      <c r="AO27" s="47"/>
      <c r="AP27" s="47"/>
      <c r="AQ27" s="47"/>
      <c r="AR27" s="47"/>
      <c r="AS27" s="47"/>
      <c r="AT27" s="47"/>
      <c r="AU27" s="28"/>
      <c r="AV27" s="28"/>
      <c r="AW27" s="46"/>
      <c r="AX27" s="46"/>
      <c r="AY27" s="8"/>
      <c r="AZ27" s="8"/>
      <c r="BA27" s="8"/>
      <c r="BB27" s="8"/>
      <c r="BC27" s="8"/>
    </row>
    <row r="28" spans="2:57" ht="18" customHeight="1">
      <c r="B28" s="74" t="s">
        <v>219</v>
      </c>
      <c r="C28" s="74"/>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51"/>
      <c r="AK28" s="52"/>
      <c r="AL28" s="53" t="s">
        <v>115</v>
      </c>
      <c r="AM28" s="54"/>
      <c r="AN28" s="54"/>
      <c r="AO28" s="54"/>
      <c r="AP28" s="24"/>
      <c r="AQ28" s="13"/>
      <c r="AR28" s="37"/>
      <c r="AS28" s="37"/>
      <c r="AT28" s="55"/>
      <c r="AU28" s="56"/>
      <c r="AV28" s="53" t="s">
        <v>43</v>
      </c>
      <c r="AW28" s="54"/>
      <c r="AX28" s="24"/>
      <c r="BE28" s="57"/>
    </row>
    <row r="29" spans="2:57" ht="18" customHeight="1">
      <c r="B29" s="16" t="s">
        <v>256</v>
      </c>
      <c r="C29" s="16"/>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58"/>
      <c r="AK29" s="59"/>
      <c r="AL29" s="53" t="s">
        <v>114</v>
      </c>
      <c r="AM29" s="54"/>
      <c r="AN29" s="54"/>
      <c r="AO29" s="54"/>
      <c r="AP29" s="24"/>
      <c r="AQ29" s="13"/>
      <c r="AR29" s="37"/>
      <c r="AS29" s="37"/>
      <c r="AT29" s="37"/>
      <c r="AU29" s="37"/>
      <c r="AV29" s="54"/>
      <c r="AW29" s="54"/>
      <c r="AX29" s="24"/>
      <c r="AY29" s="24"/>
      <c r="BA29" s="24"/>
      <c r="BE29" s="57"/>
    </row>
    <row r="30" spans="2:57" ht="18" customHeight="1">
      <c r="B30" s="16"/>
      <c r="C30" s="16"/>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45"/>
      <c r="AK30" s="69"/>
      <c r="AL30" s="69"/>
      <c r="AM30" s="53"/>
      <c r="AN30" s="54"/>
      <c r="AO30" s="54"/>
      <c r="AP30" s="54"/>
      <c r="AQ30" s="24"/>
      <c r="AR30" s="13"/>
      <c r="AS30" s="37"/>
      <c r="AT30" s="37"/>
      <c r="AU30" s="37"/>
      <c r="AV30" s="37"/>
      <c r="AW30" s="54"/>
      <c r="AX30" s="54"/>
      <c r="AY30" s="24"/>
      <c r="AZ30" s="24"/>
      <c r="BE30" s="57"/>
    </row>
    <row r="31" spans="2:55" ht="45.75" customHeight="1" thickBot="1">
      <c r="B31" s="491" t="s">
        <v>259</v>
      </c>
      <c r="C31" s="492"/>
      <c r="D31" s="492"/>
      <c r="E31" s="492"/>
      <c r="F31" s="492"/>
      <c r="G31" s="492"/>
      <c r="H31" s="492"/>
      <c r="I31" s="492"/>
      <c r="J31" s="492"/>
      <c r="K31" s="492"/>
      <c r="L31" s="492"/>
      <c r="M31" s="492"/>
      <c r="N31" s="492"/>
      <c r="O31" s="492"/>
      <c r="P31" s="492"/>
      <c r="Q31" s="492"/>
      <c r="R31" s="492"/>
      <c r="S31" s="491" t="s">
        <v>257</v>
      </c>
      <c r="T31" s="492"/>
      <c r="U31" s="492"/>
      <c r="V31" s="492"/>
      <c r="W31" s="492"/>
      <c r="X31" s="492"/>
      <c r="Y31" s="492"/>
      <c r="Z31" s="492"/>
      <c r="AA31" s="492"/>
      <c r="AB31" s="492"/>
      <c r="AC31" s="492"/>
      <c r="AD31" s="492"/>
      <c r="AE31" s="492"/>
      <c r="AF31" s="492"/>
      <c r="AG31" s="492"/>
      <c r="AH31" s="492"/>
      <c r="AI31" s="492"/>
      <c r="AJ31" s="492"/>
      <c r="AK31" s="493"/>
      <c r="AL31" s="8"/>
      <c r="AM31" s="8"/>
      <c r="AN31" s="8"/>
      <c r="AO31" s="8"/>
      <c r="AP31" s="8"/>
      <c r="AQ31" s="8"/>
      <c r="AR31" s="8"/>
      <c r="AS31" s="8"/>
      <c r="AT31" s="8"/>
      <c r="AU31" s="8"/>
      <c r="AV31" s="8"/>
      <c r="AW31" s="8"/>
      <c r="AX31" s="8"/>
      <c r="AY31" s="8"/>
      <c r="AZ31" s="8"/>
      <c r="BA31" s="8"/>
      <c r="BB31" s="8"/>
      <c r="BC31" s="8"/>
    </row>
    <row r="32" spans="2:55" ht="64.5" customHeight="1" thickTop="1">
      <c r="B32" s="548" t="s">
        <v>162</v>
      </c>
      <c r="C32" s="549"/>
      <c r="D32" s="549"/>
      <c r="E32" s="549"/>
      <c r="F32" s="549"/>
      <c r="G32" s="549"/>
      <c r="H32" s="549"/>
      <c r="I32" s="549"/>
      <c r="J32" s="549"/>
      <c r="K32" s="549"/>
      <c r="L32" s="549"/>
      <c r="M32" s="549"/>
      <c r="N32" s="549"/>
      <c r="O32" s="549"/>
      <c r="P32" s="549"/>
      <c r="Q32" s="549"/>
      <c r="R32" s="550"/>
      <c r="S32" s="532" t="s">
        <v>29</v>
      </c>
      <c r="T32" s="533"/>
      <c r="U32" s="542">
        <f>IF('定型様式2　明細書【ガラス】（集合住宅(個別)）'!AO69="","",'定型様式2　明細書【ガラス】（集合住宅(個別)）'!AO69)</f>
        <v>0</v>
      </c>
      <c r="V32" s="543"/>
      <c r="W32" s="543"/>
      <c r="X32" s="543"/>
      <c r="Y32" s="543"/>
      <c r="Z32" s="543"/>
      <c r="AA32" s="543"/>
      <c r="AB32" s="543"/>
      <c r="AC32" s="543"/>
      <c r="AD32" s="543"/>
      <c r="AE32" s="543"/>
      <c r="AF32" s="543"/>
      <c r="AG32" s="543"/>
      <c r="AH32" s="543"/>
      <c r="AI32" s="543"/>
      <c r="AJ32" s="519" t="s">
        <v>0</v>
      </c>
      <c r="AK32" s="520"/>
      <c r="AL32" s="8"/>
      <c r="AM32" s="8"/>
      <c r="AN32" s="8"/>
      <c r="AO32" s="8"/>
      <c r="AP32" s="8"/>
      <c r="AQ32" s="8"/>
      <c r="AR32" s="8"/>
      <c r="AS32" s="8"/>
      <c r="AT32" s="8"/>
      <c r="AU32" s="8"/>
      <c r="AV32" s="8"/>
      <c r="AW32" s="8"/>
      <c r="AX32" s="8"/>
      <c r="AY32" s="8"/>
      <c r="AZ32" s="8"/>
      <c r="BA32" s="8"/>
      <c r="BB32" s="8"/>
      <c r="BC32" s="8"/>
    </row>
    <row r="33" spans="2:55" ht="64.5" customHeight="1">
      <c r="B33" s="513" t="s">
        <v>202</v>
      </c>
      <c r="C33" s="514"/>
      <c r="D33" s="514"/>
      <c r="E33" s="514"/>
      <c r="F33" s="514"/>
      <c r="G33" s="514"/>
      <c r="H33" s="514"/>
      <c r="I33" s="514"/>
      <c r="J33" s="514"/>
      <c r="K33" s="514"/>
      <c r="L33" s="514"/>
      <c r="M33" s="514"/>
      <c r="N33" s="514"/>
      <c r="O33" s="514"/>
      <c r="P33" s="514"/>
      <c r="Q33" s="514"/>
      <c r="R33" s="515"/>
      <c r="S33" s="544" t="s">
        <v>29</v>
      </c>
      <c r="T33" s="545"/>
      <c r="U33" s="494">
        <f>IF('定型様式2　明細書【窓】（集合住宅(個別)）'!AO62="","",'定型様式2　明細書【窓】（集合住宅(個別)）'!AO62)</f>
        <v>0</v>
      </c>
      <c r="V33" s="495"/>
      <c r="W33" s="495"/>
      <c r="X33" s="495"/>
      <c r="Y33" s="495"/>
      <c r="Z33" s="495"/>
      <c r="AA33" s="495"/>
      <c r="AB33" s="495"/>
      <c r="AC33" s="495"/>
      <c r="AD33" s="495"/>
      <c r="AE33" s="495"/>
      <c r="AF33" s="495"/>
      <c r="AG33" s="495"/>
      <c r="AH33" s="495"/>
      <c r="AI33" s="495"/>
      <c r="AJ33" s="517" t="s">
        <v>0</v>
      </c>
      <c r="AK33" s="518"/>
      <c r="AL33" s="8"/>
      <c r="AM33" s="8"/>
      <c r="AN33" s="8"/>
      <c r="AO33" s="8"/>
      <c r="AP33" s="8"/>
      <c r="AQ33" s="8"/>
      <c r="AR33" s="8"/>
      <c r="AS33" s="8"/>
      <c r="AT33" s="8"/>
      <c r="AU33" s="8"/>
      <c r="AV33" s="8"/>
      <c r="AW33" s="8"/>
      <c r="AX33" s="8"/>
      <c r="AY33" s="8"/>
      <c r="AZ33" s="8"/>
      <c r="BA33" s="8"/>
      <c r="BB33" s="8"/>
      <c r="BC33" s="8"/>
    </row>
    <row r="34" spans="2:55" ht="64.5" customHeight="1" thickBot="1">
      <c r="B34" s="510" t="s">
        <v>201</v>
      </c>
      <c r="C34" s="511"/>
      <c r="D34" s="511"/>
      <c r="E34" s="511"/>
      <c r="F34" s="511"/>
      <c r="G34" s="511"/>
      <c r="H34" s="511"/>
      <c r="I34" s="511"/>
      <c r="J34" s="511"/>
      <c r="K34" s="511"/>
      <c r="L34" s="511"/>
      <c r="M34" s="511"/>
      <c r="N34" s="511"/>
      <c r="O34" s="511"/>
      <c r="P34" s="511"/>
      <c r="Q34" s="511"/>
      <c r="R34" s="512"/>
      <c r="S34" s="546" t="s">
        <v>29</v>
      </c>
      <c r="T34" s="547"/>
      <c r="U34" s="556">
        <f>IF('定型様式2　明細書【断熱材】（集合住宅（個別））'!AO47="","",'定型様式2　明細書【断熱材】（集合住宅（個別））'!AO47)</f>
        <v>0</v>
      </c>
      <c r="V34" s="557"/>
      <c r="W34" s="557"/>
      <c r="X34" s="557"/>
      <c r="Y34" s="557"/>
      <c r="Z34" s="557"/>
      <c r="AA34" s="557"/>
      <c r="AB34" s="557"/>
      <c r="AC34" s="557"/>
      <c r="AD34" s="557"/>
      <c r="AE34" s="557"/>
      <c r="AF34" s="557"/>
      <c r="AG34" s="557"/>
      <c r="AH34" s="557"/>
      <c r="AI34" s="557"/>
      <c r="AJ34" s="554" t="s">
        <v>0</v>
      </c>
      <c r="AK34" s="555"/>
      <c r="AL34" s="8"/>
      <c r="AM34" s="8"/>
      <c r="AN34" s="8"/>
      <c r="AO34" s="8"/>
      <c r="AP34" s="8"/>
      <c r="AQ34" s="8"/>
      <c r="AR34" s="8"/>
      <c r="AS34" s="8"/>
      <c r="AT34" s="8"/>
      <c r="AU34" s="8"/>
      <c r="AV34" s="8"/>
      <c r="AW34" s="8"/>
      <c r="AX34" s="8"/>
      <c r="AY34" s="8"/>
      <c r="AZ34" s="8"/>
      <c r="BA34" s="8"/>
      <c r="BB34" s="8"/>
      <c r="BC34" s="8"/>
    </row>
    <row r="35" spans="2:55" ht="64.5" customHeight="1" thickTop="1">
      <c r="B35" s="534" t="s">
        <v>258</v>
      </c>
      <c r="C35" s="535"/>
      <c r="D35" s="535"/>
      <c r="E35" s="535"/>
      <c r="F35" s="535"/>
      <c r="G35" s="535"/>
      <c r="H35" s="535"/>
      <c r="I35" s="535"/>
      <c r="J35" s="535"/>
      <c r="K35" s="535"/>
      <c r="L35" s="535"/>
      <c r="M35" s="535"/>
      <c r="N35" s="535"/>
      <c r="O35" s="535"/>
      <c r="P35" s="535"/>
      <c r="Q35" s="535"/>
      <c r="R35" s="536"/>
      <c r="S35" s="539" t="s">
        <v>29</v>
      </c>
      <c r="T35" s="540"/>
      <c r="U35" s="537">
        <f>SUM(U32:AI34)</f>
        <v>0</v>
      </c>
      <c r="V35" s="538"/>
      <c r="W35" s="538"/>
      <c r="X35" s="538"/>
      <c r="Y35" s="538"/>
      <c r="Z35" s="538"/>
      <c r="AA35" s="538"/>
      <c r="AB35" s="538"/>
      <c r="AC35" s="538"/>
      <c r="AD35" s="538"/>
      <c r="AE35" s="538"/>
      <c r="AF35" s="538"/>
      <c r="AG35" s="538"/>
      <c r="AH35" s="538"/>
      <c r="AI35" s="538"/>
      <c r="AJ35" s="522" t="s">
        <v>0</v>
      </c>
      <c r="AK35" s="523"/>
      <c r="AL35" s="8"/>
      <c r="AM35" s="8"/>
      <c r="AN35" s="8"/>
      <c r="AO35" s="8"/>
      <c r="AP35" s="8"/>
      <c r="AQ35" s="8"/>
      <c r="AR35" s="8"/>
      <c r="AS35" s="8"/>
      <c r="AT35" s="8"/>
      <c r="AU35" s="8"/>
      <c r="AV35" s="8"/>
      <c r="AW35" s="8"/>
      <c r="AX35" s="8"/>
      <c r="AY35" s="8"/>
      <c r="AZ35" s="8"/>
      <c r="BA35" s="8"/>
      <c r="BB35" s="8"/>
      <c r="BC35" s="8"/>
    </row>
    <row r="36" spans="2:55" s="26" customFormat="1" ht="64.5" customHeight="1">
      <c r="B36" s="529" t="s">
        <v>51</v>
      </c>
      <c r="C36" s="530"/>
      <c r="D36" s="530"/>
      <c r="E36" s="530"/>
      <c r="F36" s="530"/>
      <c r="G36" s="530"/>
      <c r="H36" s="530"/>
      <c r="I36" s="530"/>
      <c r="J36" s="530"/>
      <c r="K36" s="530"/>
      <c r="L36" s="530"/>
      <c r="M36" s="530"/>
      <c r="N36" s="530"/>
      <c r="O36" s="530"/>
      <c r="P36" s="530"/>
      <c r="Q36" s="530"/>
      <c r="R36" s="531"/>
      <c r="S36" s="544" t="s">
        <v>29</v>
      </c>
      <c r="T36" s="545"/>
      <c r="U36" s="527">
        <f>IF(U35="","",ROUNDDOWN(U35/3,0))</f>
        <v>0</v>
      </c>
      <c r="V36" s="528"/>
      <c r="W36" s="528"/>
      <c r="X36" s="528"/>
      <c r="Y36" s="528"/>
      <c r="Z36" s="528"/>
      <c r="AA36" s="528"/>
      <c r="AB36" s="528"/>
      <c r="AC36" s="528"/>
      <c r="AD36" s="528"/>
      <c r="AE36" s="528"/>
      <c r="AF36" s="528"/>
      <c r="AG36" s="528"/>
      <c r="AH36" s="528"/>
      <c r="AI36" s="528"/>
      <c r="AJ36" s="517" t="s">
        <v>0</v>
      </c>
      <c r="AK36" s="518"/>
      <c r="AL36" s="241"/>
      <c r="AM36" s="8"/>
      <c r="AN36" s="8"/>
      <c r="AO36" s="8"/>
      <c r="AP36" s="8"/>
      <c r="AQ36" s="8"/>
      <c r="AR36" s="8"/>
      <c r="AS36" s="8"/>
      <c r="AT36" s="8"/>
      <c r="AU36" s="8"/>
      <c r="AV36" s="8"/>
      <c r="AW36" s="8"/>
      <c r="AX36" s="8"/>
      <c r="AY36" s="8"/>
      <c r="AZ36" s="8"/>
      <c r="BA36" s="8"/>
      <c r="BB36" s="8"/>
      <c r="BC36" s="8"/>
    </row>
    <row r="37" spans="2:55" s="26" customFormat="1" ht="39.75" customHeight="1">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196"/>
      <c r="AK37" s="196"/>
      <c r="AL37" s="240"/>
      <c r="AM37" s="240"/>
      <c r="AN37" s="240"/>
      <c r="AO37" s="240"/>
      <c r="AP37" s="240"/>
      <c r="AQ37" s="240"/>
      <c r="AR37" s="240"/>
      <c r="AS37" s="240"/>
      <c r="AT37" s="240"/>
      <c r="AU37" s="240"/>
      <c r="AV37" s="240"/>
      <c r="AW37" s="240"/>
      <c r="AX37" s="240"/>
      <c r="AY37" s="240"/>
      <c r="AZ37" s="240"/>
      <c r="BA37" s="240"/>
      <c r="BB37" s="240"/>
      <c r="BC37" s="240"/>
    </row>
    <row r="38" spans="2:55" s="26" customFormat="1" ht="22.5" customHeight="1" thickBot="1">
      <c r="B38" s="71"/>
      <c r="C38" s="71"/>
      <c r="D38" s="71"/>
      <c r="E38" s="71"/>
      <c r="F38" s="71"/>
      <c r="G38" s="71"/>
      <c r="H38" s="71"/>
      <c r="I38" s="71"/>
      <c r="J38" s="71"/>
      <c r="K38" s="71"/>
      <c r="L38" s="71"/>
      <c r="M38" s="71"/>
      <c r="N38" s="71"/>
      <c r="O38" s="71"/>
      <c r="P38" s="71"/>
      <c r="Q38" s="71"/>
      <c r="R38" s="71"/>
      <c r="S38" s="72"/>
      <c r="T38" s="71"/>
      <c r="U38" s="72" t="s">
        <v>46</v>
      </c>
      <c r="V38" s="71"/>
      <c r="W38" s="71"/>
      <c r="X38" s="71"/>
      <c r="Y38" s="71"/>
      <c r="Z38" s="71"/>
      <c r="AA38" s="71"/>
      <c r="AB38" s="71"/>
      <c r="AC38" s="71"/>
      <c r="AD38" s="71"/>
      <c r="AE38" s="71"/>
      <c r="AF38" s="71"/>
      <c r="AG38" s="71"/>
      <c r="AH38" s="71"/>
      <c r="AI38" s="71"/>
      <c r="AJ38" s="76"/>
      <c r="AK38" s="76"/>
      <c r="AL38" s="72"/>
      <c r="AM38" s="202"/>
      <c r="AN38" s="202"/>
      <c r="AO38" s="202"/>
      <c r="AP38" s="202"/>
      <c r="AQ38" s="202"/>
      <c r="AR38" s="202"/>
      <c r="AS38" s="202"/>
      <c r="AT38" s="202"/>
      <c r="AU38" s="75"/>
      <c r="AV38" s="75"/>
      <c r="AW38" s="198"/>
      <c r="AX38" s="198"/>
      <c r="AY38" s="198"/>
      <c r="AZ38" s="198"/>
      <c r="BA38" s="198"/>
      <c r="BB38" s="198"/>
      <c r="BC38" s="198"/>
    </row>
    <row r="39" spans="2:55" s="26" customFormat="1" ht="65.25" customHeight="1" thickBot="1">
      <c r="B39" s="524" t="s">
        <v>216</v>
      </c>
      <c r="C39" s="525"/>
      <c r="D39" s="525"/>
      <c r="E39" s="525"/>
      <c r="F39" s="525"/>
      <c r="G39" s="525"/>
      <c r="H39" s="525"/>
      <c r="I39" s="525"/>
      <c r="J39" s="525"/>
      <c r="K39" s="525"/>
      <c r="L39" s="525"/>
      <c r="M39" s="525"/>
      <c r="N39" s="525"/>
      <c r="O39" s="525"/>
      <c r="P39" s="525"/>
      <c r="Q39" s="525"/>
      <c r="R39" s="525"/>
      <c r="S39" s="525"/>
      <c r="T39" s="526"/>
      <c r="U39" s="553">
        <f>IF(U36="","",MIN(U36,150000))</f>
        <v>0</v>
      </c>
      <c r="V39" s="553"/>
      <c r="W39" s="553"/>
      <c r="X39" s="553"/>
      <c r="Y39" s="553"/>
      <c r="Z39" s="553"/>
      <c r="AA39" s="553"/>
      <c r="AB39" s="553"/>
      <c r="AC39" s="553"/>
      <c r="AD39" s="553"/>
      <c r="AE39" s="553"/>
      <c r="AF39" s="553"/>
      <c r="AG39" s="553"/>
      <c r="AH39" s="553"/>
      <c r="AI39" s="553"/>
      <c r="AJ39" s="551" t="s">
        <v>0</v>
      </c>
      <c r="AK39" s="552"/>
      <c r="AL39" s="242"/>
      <c r="AM39" s="243"/>
      <c r="AN39" s="243"/>
      <c r="AO39" s="243"/>
      <c r="AP39" s="243"/>
      <c r="AQ39" s="243"/>
      <c r="AR39" s="243"/>
      <c r="AS39" s="243"/>
      <c r="AT39" s="243"/>
      <c r="AU39" s="541"/>
      <c r="AV39" s="541"/>
      <c r="AW39" s="197"/>
      <c r="AX39" s="197"/>
      <c r="AY39" s="197"/>
      <c r="AZ39" s="197"/>
      <c r="BA39" s="197"/>
      <c r="BB39" s="197"/>
      <c r="BC39" s="197"/>
    </row>
    <row r="40" spans="2:42" s="26" customFormat="1" ht="29.25" customHeight="1">
      <c r="B40" s="32"/>
      <c r="C40" s="32"/>
      <c r="D40" s="32"/>
      <c r="E40" s="32"/>
      <c r="F40" s="32"/>
      <c r="G40" s="32"/>
      <c r="H40" s="32"/>
      <c r="I40" s="32"/>
      <c r="J40" s="32"/>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29"/>
      <c r="AN40" s="34"/>
      <c r="AO40" s="30"/>
      <c r="AP40" s="30"/>
    </row>
    <row r="41" spans="36:46" s="12" customFormat="1" ht="19.5" customHeight="1">
      <c r="AJ41" s="10"/>
      <c r="AK41" s="10"/>
      <c r="AL41" s="10"/>
      <c r="AM41" s="11"/>
      <c r="AN41" s="11"/>
      <c r="AO41" s="11"/>
      <c r="AP41" s="11"/>
      <c r="AQ41" s="11"/>
      <c r="AR41" s="11"/>
      <c r="AS41" s="11"/>
      <c r="AT41" s="11"/>
    </row>
    <row r="42" spans="2:46" s="4" customFormat="1" ht="18.75" customHeight="1">
      <c r="B42" s="9"/>
      <c r="C42" s="9"/>
      <c r="D42" s="9"/>
      <c r="E42" s="9"/>
      <c r="F42" s="9"/>
      <c r="G42" s="9"/>
      <c r="AJ42" s="5"/>
      <c r="AK42" s="5"/>
      <c r="AL42" s="5"/>
      <c r="AM42" s="6"/>
      <c r="AN42" s="6"/>
      <c r="AO42" s="6"/>
      <c r="AP42" s="6"/>
      <c r="AQ42" s="6"/>
      <c r="AR42" s="6"/>
      <c r="AS42" s="6"/>
      <c r="AT42" s="6"/>
    </row>
    <row r="43" spans="2:46" s="4" customFormat="1" ht="18" customHeight="1">
      <c r="B43" s="9"/>
      <c r="C43" s="9"/>
      <c r="D43" s="9"/>
      <c r="E43" s="9"/>
      <c r="F43" s="9"/>
      <c r="G43" s="9"/>
      <c r="AJ43" s="5"/>
      <c r="AK43" s="5"/>
      <c r="AL43" s="5"/>
      <c r="AM43" s="6"/>
      <c r="AN43" s="6"/>
      <c r="AO43" s="6"/>
      <c r="AP43" s="6"/>
      <c r="AQ43" s="6"/>
      <c r="AR43" s="6"/>
      <c r="AS43" s="6"/>
      <c r="AT43" s="6"/>
    </row>
    <row r="44" spans="2:46" s="4" customFormat="1" ht="18" customHeight="1">
      <c r="B44" s="9"/>
      <c r="C44" s="9"/>
      <c r="D44" s="9"/>
      <c r="E44" s="9"/>
      <c r="F44" s="9"/>
      <c r="G44" s="9"/>
      <c r="AJ44" s="5"/>
      <c r="AK44" s="5"/>
      <c r="AL44" s="5"/>
      <c r="AM44" s="6"/>
      <c r="AN44" s="6"/>
      <c r="AO44" s="6"/>
      <c r="AP44" s="6"/>
      <c r="AQ44" s="6"/>
      <c r="AR44" s="6"/>
      <c r="AS44" s="6"/>
      <c r="AT44" s="6"/>
    </row>
    <row r="45" spans="2:46" s="4" customFormat="1" ht="18" customHeight="1">
      <c r="B45" s="9"/>
      <c r="C45" s="9"/>
      <c r="D45" s="9"/>
      <c r="E45" s="9"/>
      <c r="F45" s="9"/>
      <c r="G45" s="9"/>
      <c r="AJ45" s="5"/>
      <c r="AK45" s="5"/>
      <c r="AL45" s="5"/>
      <c r="AM45" s="6"/>
      <c r="AN45" s="6"/>
      <c r="AO45" s="6"/>
      <c r="AP45" s="6"/>
      <c r="AQ45" s="6"/>
      <c r="AR45" s="6"/>
      <c r="AS45" s="6"/>
      <c r="AT45" s="6"/>
    </row>
    <row r="46" spans="2:46" s="4" customFormat="1" ht="18" customHeight="1">
      <c r="B46" s="9"/>
      <c r="C46" s="9"/>
      <c r="D46" s="9"/>
      <c r="E46" s="9"/>
      <c r="F46" s="9"/>
      <c r="G46" s="9"/>
      <c r="AJ46" s="5"/>
      <c r="AK46" s="5"/>
      <c r="AL46" s="5"/>
      <c r="AM46" s="6"/>
      <c r="AN46" s="6"/>
      <c r="AO46" s="6"/>
      <c r="AP46" s="6"/>
      <c r="AQ46" s="6"/>
      <c r="AR46" s="6"/>
      <c r="AS46" s="6"/>
      <c r="AT46" s="6"/>
    </row>
  </sheetData>
  <sheetProtection password="F471" sheet="1"/>
  <mergeCells count="45">
    <mergeCell ref="AU39:AV39"/>
    <mergeCell ref="U32:AI32"/>
    <mergeCell ref="S33:T33"/>
    <mergeCell ref="S34:T34"/>
    <mergeCell ref="B32:R32"/>
    <mergeCell ref="AJ39:AK39"/>
    <mergeCell ref="U39:AI39"/>
    <mergeCell ref="AJ34:AK34"/>
    <mergeCell ref="S36:T36"/>
    <mergeCell ref="U34:AI34"/>
    <mergeCell ref="B39:T39"/>
    <mergeCell ref="U36:AI36"/>
    <mergeCell ref="B36:R36"/>
    <mergeCell ref="S32:T32"/>
    <mergeCell ref="B35:R35"/>
    <mergeCell ref="U35:AI35"/>
    <mergeCell ref="S35:T35"/>
    <mergeCell ref="BD11:BE11"/>
    <mergeCell ref="AJ36:AK36"/>
    <mergeCell ref="AJ33:AK33"/>
    <mergeCell ref="AJ32:AK32"/>
    <mergeCell ref="AI18:AQ18"/>
    <mergeCell ref="AJ19:AK19"/>
    <mergeCell ref="AM19:AN19"/>
    <mergeCell ref="AP19:AQ19"/>
    <mergeCell ref="AJ35:AK35"/>
    <mergeCell ref="A3:BC3"/>
    <mergeCell ref="L10:O10"/>
    <mergeCell ref="M14:AC14"/>
    <mergeCell ref="AE14:AO14"/>
    <mergeCell ref="Q8:AA8"/>
    <mergeCell ref="B34:R34"/>
    <mergeCell ref="M19:P19"/>
    <mergeCell ref="B33:R33"/>
    <mergeCell ref="R19:U19"/>
    <mergeCell ref="W19:Z19"/>
    <mergeCell ref="B7:J7"/>
    <mergeCell ref="B10:J10"/>
    <mergeCell ref="S31:AK31"/>
    <mergeCell ref="U33:AI33"/>
    <mergeCell ref="B31:R31"/>
    <mergeCell ref="L18:Z18"/>
    <mergeCell ref="AA18:AH18"/>
    <mergeCell ref="AB19:AD19"/>
    <mergeCell ref="AF19:AH19"/>
  </mergeCells>
  <conditionalFormatting sqref="L7 U7 AD7 AJ7 AP7 L8">
    <cfRule type="expression" priority="8" dxfId="1" stopIfTrue="1">
      <formula>AND($L$7="□",$U$7="□",$AD$7="□",$AJ$7="□",$AP$7="□",$L$8="□")</formula>
    </cfRule>
  </conditionalFormatting>
  <conditionalFormatting sqref="Q8:AA8">
    <cfRule type="expression" priority="7" dxfId="1" stopIfTrue="1">
      <formula>AND($L$8="■",$Q$8="")</formula>
    </cfRule>
  </conditionalFormatting>
  <conditionalFormatting sqref="L14 AD14">
    <cfRule type="expression" priority="6" dxfId="1" stopIfTrue="1">
      <formula>AND($L$14="□",$AD$14="□")</formula>
    </cfRule>
  </conditionalFormatting>
  <conditionalFormatting sqref="AD14:AU14">
    <cfRule type="expression" priority="5" dxfId="10" stopIfTrue="1">
      <formula>$L$14="■"</formula>
    </cfRule>
  </conditionalFormatting>
  <conditionalFormatting sqref="L14:AC14">
    <cfRule type="expression" priority="4" dxfId="10" stopIfTrue="1">
      <formula>OR($AD$14="■",$L$10=7,$L$10=8)</formula>
    </cfRule>
  </conditionalFormatting>
  <conditionalFormatting sqref="L10:O10">
    <cfRule type="expression" priority="2" dxfId="1" stopIfTrue="1">
      <formula>$L$10=""</formula>
    </cfRule>
  </conditionalFormatting>
  <dataValidations count="3">
    <dataValidation type="list" allowBlank="1" showInputMessage="1" showErrorMessage="1" sqref="AD7 AJ7 L7:L8 AP7 U7 L14 AD14 L19 V19 Q19 AA19 AE19 AI19 AO19 AL19">
      <formula1>"□,■"</formula1>
    </dataValidation>
    <dataValidation type="list" allowBlank="1" showInputMessage="1" showErrorMessage="1" imeMode="disabled" sqref="L10:O10">
      <formula1>"1,2,3,4,5,6,7,8"</formula1>
    </dataValidation>
    <dataValidation allowBlank="1" showInputMessage="1" showErrorMessage="1" imeMode="disabled" sqref="U32:AI34"/>
  </dataValidations>
  <printOptions horizontalCentered="1"/>
  <pageMargins left="0.15748031496062992" right="0.15748031496062992" top="0.3937007874015748" bottom="0" header="0.1968503937007874" footer="0.1968503937007874"/>
  <pageSetup fitToHeight="1" fitToWidth="1" horizontalDpi="600" verticalDpi="600" orientation="portrait" paperSize="9" scale="52" r:id="rId1"/>
  <headerFooter>
    <oddHeader>&amp;RVERSION 1.0</oddHeader>
    <oddFooter>&amp;L（備考）用紙は日本工業規格Ａ４とし、縦位置とする。</oddFooter>
  </headerFooter>
</worksheet>
</file>

<file path=xl/worksheets/sheet3.xml><?xml version="1.0" encoding="utf-8"?>
<worksheet xmlns="http://schemas.openxmlformats.org/spreadsheetml/2006/main" xmlns:r="http://schemas.openxmlformats.org/officeDocument/2006/relationships">
  <dimension ref="A1:BC71"/>
  <sheetViews>
    <sheetView showGridLines="0" showZeros="0" view="pageBreakPreview" zoomScale="60" zoomScalePageLayoutView="0" workbookViewId="0" topLeftCell="A1">
      <selection activeCell="A12" sqref="A12:D12"/>
    </sheetView>
  </sheetViews>
  <sheetFormatPr defaultColWidth="9.140625" defaultRowHeight="15"/>
  <cols>
    <col min="1" max="2" width="4.421875" style="7" customWidth="1"/>
    <col min="3" max="4" width="3.421875" style="7" customWidth="1"/>
    <col min="5" max="7" width="4.140625" style="7" customWidth="1"/>
    <col min="8" max="22" width="3.421875" style="7" customWidth="1"/>
    <col min="23" max="46" width="3.57421875" style="7" customWidth="1"/>
    <col min="47" max="50" width="3.00390625" style="7" customWidth="1"/>
    <col min="51" max="55" width="3.57421875" style="7" customWidth="1"/>
    <col min="56" max="56" width="6.7109375" style="7" customWidth="1"/>
    <col min="57" max="16384" width="9.00390625" style="7" customWidth="1"/>
  </cols>
  <sheetData>
    <row r="1" spans="1:55"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6"/>
      <c r="AP1" s="36"/>
      <c r="AQ1" s="36"/>
      <c r="BC1" s="73" t="s">
        <v>203</v>
      </c>
    </row>
    <row r="2" spans="40:55" ht="17.25" customHeight="1">
      <c r="AN2" s="3"/>
      <c r="BC2" s="300">
        <f>IF(OR('様式第１　交付申請書（共通）'!$BD$15&lt;&gt;"",'様式第１　交付申請書（共通）'!$AJ$81&lt;&gt;""),'様式第１　交付申請書（共通）'!$BD$15&amp;"邸"&amp;RIGHT(TRIM('様式第１　交付申請書（共通）'!$N$81&amp;'様式第１　交付申請書（共通）'!$Y$81&amp;'様式第１　交付申請書（共通）'!$AJ$81),4),"")</f>
      </c>
    </row>
    <row r="3" spans="1:55" ht="30" customHeight="1">
      <c r="A3" s="771" t="s">
        <v>165</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c r="AQ3" s="771"/>
      <c r="AR3" s="771"/>
      <c r="AS3" s="771"/>
      <c r="AT3" s="771"/>
      <c r="AU3" s="771"/>
      <c r="AV3" s="771"/>
      <c r="AW3" s="771"/>
      <c r="AX3" s="771"/>
      <c r="AY3" s="771"/>
      <c r="AZ3" s="771"/>
      <c r="BA3" s="771"/>
      <c r="BB3" s="771"/>
      <c r="BC3" s="771"/>
    </row>
    <row r="4" spans="1:55" ht="3" customHeight="1">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row>
    <row r="5" spans="1:55" ht="21" customHeight="1">
      <c r="A5" s="61" t="s">
        <v>231</v>
      </c>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4"/>
      <c r="AX5" s="4"/>
      <c r="AY5" s="4"/>
      <c r="AZ5" s="12"/>
      <c r="BA5" s="12"/>
      <c r="BB5" s="12"/>
      <c r="BC5" s="218" t="s">
        <v>2</v>
      </c>
    </row>
    <row r="6" spans="1:55" s="24" customFormat="1" ht="21.75" customHeight="1">
      <c r="A6" s="65"/>
      <c r="B6" s="63"/>
      <c r="C6" s="63"/>
      <c r="D6" s="199"/>
      <c r="E6" s="199"/>
      <c r="F6" s="199"/>
      <c r="G6" s="199"/>
      <c r="H6" s="199"/>
      <c r="I6" s="199"/>
      <c r="J6" s="199"/>
      <c r="K6" s="199"/>
      <c r="L6" s="199"/>
      <c r="M6" s="199"/>
      <c r="N6" s="199"/>
      <c r="O6" s="199"/>
      <c r="P6" s="199"/>
      <c r="Q6" s="199"/>
      <c r="R6" s="199"/>
      <c r="S6" s="199"/>
      <c r="T6" s="199"/>
      <c r="U6" s="199"/>
      <c r="V6" s="199"/>
      <c r="W6" s="199"/>
      <c r="X6" s="199"/>
      <c r="Y6" s="199"/>
      <c r="Z6" s="199"/>
      <c r="AA6" s="199"/>
      <c r="AS6" s="64"/>
      <c r="AU6" s="298" t="s">
        <v>250</v>
      </c>
      <c r="AV6" s="559"/>
      <c r="AW6" s="559"/>
      <c r="AX6" s="299" t="s">
        <v>251</v>
      </c>
      <c r="AY6" s="560"/>
      <c r="AZ6" s="560"/>
      <c r="BA6" s="561" t="s">
        <v>252</v>
      </c>
      <c r="BB6" s="561"/>
      <c r="BC6" s="561"/>
    </row>
    <row r="7" spans="1:55" ht="12" customHeight="1" thickBot="1">
      <c r="A7" s="62"/>
      <c r="B7" s="19"/>
      <c r="C7" s="20"/>
      <c r="D7" s="20"/>
      <c r="E7" s="20"/>
      <c r="F7" s="20"/>
      <c r="G7" s="20"/>
      <c r="H7" s="20"/>
      <c r="I7" s="20"/>
      <c r="J7" s="20"/>
      <c r="K7" s="20"/>
      <c r="L7" s="20"/>
      <c r="M7" s="20"/>
      <c r="N7" s="20"/>
      <c r="O7" s="20"/>
      <c r="P7" s="20"/>
      <c r="Q7" s="21"/>
      <c r="R7" s="21"/>
      <c r="S7" s="21"/>
      <c r="T7" s="21"/>
      <c r="U7" s="20"/>
      <c r="V7" s="20"/>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row>
    <row r="8" spans="1:55" ht="28.5" customHeight="1" thickBot="1">
      <c r="A8" s="728" t="s">
        <v>143</v>
      </c>
      <c r="B8" s="729"/>
      <c r="C8" s="729"/>
      <c r="D8" s="729"/>
      <c r="E8" s="729"/>
      <c r="F8" s="729"/>
      <c r="G8" s="729"/>
      <c r="H8" s="729"/>
      <c r="I8" s="735" t="s">
        <v>149</v>
      </c>
      <c r="J8" s="735"/>
      <c r="K8" s="735"/>
      <c r="L8" s="735"/>
      <c r="M8" s="735"/>
      <c r="N8" s="735"/>
      <c r="O8" s="736"/>
      <c r="P8" s="200"/>
      <c r="Q8" s="558">
        <f>IF(COUNTIF(AD12:AF26,"err")&gt;0,"グレードと一致しない型番があります。SII登録型番を確認して下さい。","")</f>
      </c>
      <c r="R8" s="558"/>
      <c r="S8" s="558"/>
      <c r="T8" s="558"/>
      <c r="U8" s="558"/>
      <c r="V8" s="558"/>
      <c r="W8" s="558"/>
      <c r="X8" s="558"/>
      <c r="Y8" s="558"/>
      <c r="Z8" s="558"/>
      <c r="AA8" s="558"/>
      <c r="AB8" s="558"/>
      <c r="AC8" s="558"/>
      <c r="AD8" s="558"/>
      <c r="AE8" s="558"/>
      <c r="AF8" s="558"/>
      <c r="AG8" s="558"/>
      <c r="AH8" s="558"/>
      <c r="AI8" s="558"/>
      <c r="AJ8" s="558"/>
      <c r="AK8" s="558"/>
      <c r="AL8" s="558"/>
      <c r="AM8" s="558"/>
      <c r="AN8" s="558"/>
      <c r="AO8" s="558"/>
      <c r="AP8" s="558"/>
      <c r="AQ8" s="558"/>
      <c r="AR8" s="558"/>
      <c r="AS8" s="558"/>
      <c r="AT8" s="558"/>
      <c r="AU8" s="558"/>
      <c r="AV8" s="558"/>
      <c r="AW8" s="558"/>
      <c r="AX8" s="558"/>
      <c r="AY8" s="558"/>
      <c r="AZ8" s="558"/>
      <c r="BA8" s="558"/>
      <c r="BB8" s="558"/>
      <c r="BC8" s="558"/>
    </row>
    <row r="9" spans="1:50" ht="14.25" customHeight="1" thickBot="1">
      <c r="A9" s="39"/>
      <c r="B9" s="39"/>
      <c r="C9" s="40"/>
      <c r="D9" s="40"/>
      <c r="E9" s="40"/>
      <c r="F9" s="40"/>
      <c r="G9" s="40"/>
      <c r="H9" s="40"/>
      <c r="I9" s="40"/>
      <c r="J9" s="40"/>
      <c r="K9" s="40"/>
      <c r="L9" s="40"/>
      <c r="M9" s="40"/>
      <c r="N9" s="40"/>
      <c r="O9" s="40"/>
      <c r="P9" s="40"/>
      <c r="Q9" s="4"/>
      <c r="R9" s="4"/>
      <c r="S9" s="4"/>
      <c r="T9" s="4"/>
      <c r="U9" s="40"/>
      <c r="V9" s="40"/>
      <c r="W9" s="4"/>
      <c r="X9" s="4"/>
      <c r="Y9" s="4"/>
      <c r="Z9" s="4"/>
      <c r="AA9" s="4"/>
      <c r="AB9" s="4"/>
      <c r="AC9" s="4"/>
      <c r="AD9" s="4"/>
      <c r="AE9" s="4"/>
      <c r="AF9" s="4"/>
      <c r="AG9" s="4"/>
      <c r="AH9" s="4"/>
      <c r="AI9" s="4"/>
      <c r="AJ9" s="4"/>
      <c r="AK9" s="4"/>
      <c r="AL9" s="4"/>
      <c r="AM9" s="4"/>
      <c r="AN9" s="4"/>
      <c r="AO9" s="4"/>
      <c r="AP9" s="4"/>
      <c r="AQ9" s="4"/>
      <c r="AR9" s="4"/>
      <c r="AS9" s="4"/>
      <c r="AT9" s="4"/>
      <c r="AU9" s="4"/>
      <c r="AV9" s="4"/>
      <c r="AW9" s="4"/>
      <c r="AX9" s="4"/>
    </row>
    <row r="10" spans="1:55" ht="18.75" customHeight="1">
      <c r="A10" s="632" t="s">
        <v>205</v>
      </c>
      <c r="B10" s="633"/>
      <c r="C10" s="633"/>
      <c r="D10" s="633"/>
      <c r="E10" s="636" t="s">
        <v>206</v>
      </c>
      <c r="F10" s="633"/>
      <c r="G10" s="637"/>
      <c r="H10" s="591" t="s">
        <v>21</v>
      </c>
      <c r="I10" s="591"/>
      <c r="J10" s="591"/>
      <c r="K10" s="591"/>
      <c r="L10" s="591"/>
      <c r="M10" s="612"/>
      <c r="N10" s="590" t="s">
        <v>47</v>
      </c>
      <c r="O10" s="591"/>
      <c r="P10" s="591"/>
      <c r="Q10" s="591"/>
      <c r="R10" s="591"/>
      <c r="S10" s="591"/>
      <c r="T10" s="612"/>
      <c r="U10" s="590" t="s">
        <v>134</v>
      </c>
      <c r="V10" s="591"/>
      <c r="W10" s="591"/>
      <c r="X10" s="591"/>
      <c r="Y10" s="591"/>
      <c r="Z10" s="591"/>
      <c r="AA10" s="591"/>
      <c r="AB10" s="591"/>
      <c r="AC10" s="612"/>
      <c r="AD10" s="614" t="s">
        <v>142</v>
      </c>
      <c r="AE10" s="615"/>
      <c r="AF10" s="616"/>
      <c r="AG10" s="620" t="s">
        <v>268</v>
      </c>
      <c r="AH10" s="621"/>
      <c r="AI10" s="621"/>
      <c r="AJ10" s="621"/>
      <c r="AK10" s="621"/>
      <c r="AL10" s="621"/>
      <c r="AM10" s="621"/>
      <c r="AN10" s="621"/>
      <c r="AO10" s="622"/>
      <c r="AP10" s="623" t="s">
        <v>44</v>
      </c>
      <c r="AQ10" s="624"/>
      <c r="AR10" s="624"/>
      <c r="AS10" s="624"/>
      <c r="AT10" s="625"/>
      <c r="AU10" s="590" t="s">
        <v>229</v>
      </c>
      <c r="AV10" s="591"/>
      <c r="AW10" s="591"/>
      <c r="AX10" s="591"/>
      <c r="AY10" s="623" t="s">
        <v>45</v>
      </c>
      <c r="AZ10" s="624"/>
      <c r="BA10" s="624"/>
      <c r="BB10" s="624"/>
      <c r="BC10" s="759"/>
    </row>
    <row r="11" spans="1:55" ht="28.5" customHeight="1" thickBot="1">
      <c r="A11" s="634"/>
      <c r="B11" s="635"/>
      <c r="C11" s="635"/>
      <c r="D11" s="635"/>
      <c r="E11" s="638"/>
      <c r="F11" s="635"/>
      <c r="G11" s="639"/>
      <c r="H11" s="593"/>
      <c r="I11" s="593"/>
      <c r="J11" s="593"/>
      <c r="K11" s="593"/>
      <c r="L11" s="593"/>
      <c r="M11" s="613"/>
      <c r="N11" s="592"/>
      <c r="O11" s="593"/>
      <c r="P11" s="593"/>
      <c r="Q11" s="593"/>
      <c r="R11" s="593"/>
      <c r="S11" s="593"/>
      <c r="T11" s="613"/>
      <c r="U11" s="592"/>
      <c r="V11" s="593"/>
      <c r="W11" s="593"/>
      <c r="X11" s="593"/>
      <c r="Y11" s="593"/>
      <c r="Z11" s="593"/>
      <c r="AA11" s="593"/>
      <c r="AB11" s="593"/>
      <c r="AC11" s="613"/>
      <c r="AD11" s="617"/>
      <c r="AE11" s="618"/>
      <c r="AF11" s="619"/>
      <c r="AG11" s="762" t="s">
        <v>25</v>
      </c>
      <c r="AH11" s="594"/>
      <c r="AI11" s="594"/>
      <c r="AJ11" s="594"/>
      <c r="AK11" s="180" t="s">
        <v>26</v>
      </c>
      <c r="AL11" s="594" t="s">
        <v>27</v>
      </c>
      <c r="AM11" s="594"/>
      <c r="AN11" s="594"/>
      <c r="AO11" s="595"/>
      <c r="AP11" s="626"/>
      <c r="AQ11" s="627"/>
      <c r="AR11" s="627"/>
      <c r="AS11" s="627"/>
      <c r="AT11" s="628"/>
      <c r="AU11" s="592"/>
      <c r="AV11" s="593"/>
      <c r="AW11" s="593"/>
      <c r="AX11" s="593"/>
      <c r="AY11" s="626"/>
      <c r="AZ11" s="627"/>
      <c r="BA11" s="627"/>
      <c r="BB11" s="627"/>
      <c r="BC11" s="760"/>
    </row>
    <row r="12" spans="1:55" s="41" customFormat="1" ht="30" customHeight="1" thickTop="1">
      <c r="A12" s="596"/>
      <c r="B12" s="597"/>
      <c r="C12" s="597"/>
      <c r="D12" s="597"/>
      <c r="E12" s="598"/>
      <c r="F12" s="599"/>
      <c r="G12" s="600"/>
      <c r="H12" s="598"/>
      <c r="I12" s="599"/>
      <c r="J12" s="599"/>
      <c r="K12" s="599"/>
      <c r="L12" s="599"/>
      <c r="M12" s="600"/>
      <c r="N12" s="601"/>
      <c r="O12" s="602"/>
      <c r="P12" s="602"/>
      <c r="Q12" s="602"/>
      <c r="R12" s="602"/>
      <c r="S12" s="602"/>
      <c r="T12" s="603"/>
      <c r="U12" s="601"/>
      <c r="V12" s="602"/>
      <c r="W12" s="602"/>
      <c r="X12" s="602"/>
      <c r="Y12" s="602"/>
      <c r="Z12" s="602"/>
      <c r="AA12" s="602"/>
      <c r="AB12" s="602"/>
      <c r="AC12" s="603"/>
      <c r="AD12" s="604">
        <f>IF(H12="","",IF(AND(LEFT(H12,1)&amp;RIGHT(H12,1)&lt;&gt;"G1",LEFT(H12,1)&amp;RIGHT(H12,1)&lt;&gt;"G2"),"err",LEFT(H12,1)&amp;RIGHT(H12,1)))</f>
      </c>
      <c r="AE12" s="605"/>
      <c r="AF12" s="606"/>
      <c r="AG12" s="761"/>
      <c r="AH12" s="607"/>
      <c r="AI12" s="607"/>
      <c r="AJ12" s="607"/>
      <c r="AK12" s="277" t="s">
        <v>26</v>
      </c>
      <c r="AL12" s="607"/>
      <c r="AM12" s="607"/>
      <c r="AN12" s="607"/>
      <c r="AO12" s="608"/>
      <c r="AP12" s="609">
        <f>IF(AND(AG12&lt;&gt;"",AL12&lt;&gt;""),ROUNDDOWN(AG12*AL12/1000000,2),"")</f>
      </c>
      <c r="AQ12" s="610"/>
      <c r="AR12" s="610"/>
      <c r="AS12" s="610"/>
      <c r="AT12" s="611"/>
      <c r="AU12" s="587"/>
      <c r="AV12" s="588"/>
      <c r="AW12" s="588"/>
      <c r="AX12" s="589"/>
      <c r="AY12" s="772">
        <f>IF(AP12&lt;&gt;"",AU12*AP12,"")</f>
      </c>
      <c r="AZ12" s="773"/>
      <c r="BA12" s="773"/>
      <c r="BB12" s="773"/>
      <c r="BC12" s="774"/>
    </row>
    <row r="13" spans="1:55" s="41" customFormat="1" ht="30" customHeight="1">
      <c r="A13" s="578"/>
      <c r="B13" s="579"/>
      <c r="C13" s="579"/>
      <c r="D13" s="579"/>
      <c r="E13" s="580"/>
      <c r="F13" s="580"/>
      <c r="G13" s="580"/>
      <c r="H13" s="584"/>
      <c r="I13" s="585"/>
      <c r="J13" s="585"/>
      <c r="K13" s="585"/>
      <c r="L13" s="585"/>
      <c r="M13" s="586"/>
      <c r="N13" s="564"/>
      <c r="O13" s="565"/>
      <c r="P13" s="565"/>
      <c r="Q13" s="565"/>
      <c r="R13" s="565"/>
      <c r="S13" s="565"/>
      <c r="T13" s="566"/>
      <c r="U13" s="564"/>
      <c r="V13" s="565"/>
      <c r="W13" s="565"/>
      <c r="X13" s="565"/>
      <c r="Y13" s="565"/>
      <c r="Z13" s="565"/>
      <c r="AA13" s="565"/>
      <c r="AB13" s="565"/>
      <c r="AC13" s="566"/>
      <c r="AD13" s="567">
        <f aca="true" t="shared" si="0" ref="AD13:AD26">IF(H13="","",IF(AND(LEFT(H13,1)&amp;RIGHT(H13,1)&lt;&gt;"G1",LEFT(H13,1)&amp;RIGHT(H13,1)&lt;&gt;"G2"),"err",LEFT(H13,1)&amp;RIGHT(H13,1)))</f>
      </c>
      <c r="AE13" s="568"/>
      <c r="AF13" s="569"/>
      <c r="AG13" s="650"/>
      <c r="AH13" s="573"/>
      <c r="AI13" s="573"/>
      <c r="AJ13" s="573"/>
      <c r="AK13" s="278" t="s">
        <v>26</v>
      </c>
      <c r="AL13" s="573"/>
      <c r="AM13" s="573"/>
      <c r="AN13" s="573"/>
      <c r="AO13" s="574"/>
      <c r="AP13" s="575">
        <f>IF(AND(AG13&lt;&gt;"",AL13&lt;&gt;""),ROUNDDOWN(AG13*AL13/1000000,2),"")</f>
      </c>
      <c r="AQ13" s="576"/>
      <c r="AR13" s="576"/>
      <c r="AS13" s="576"/>
      <c r="AT13" s="577"/>
      <c r="AU13" s="581"/>
      <c r="AV13" s="582"/>
      <c r="AW13" s="582"/>
      <c r="AX13" s="583"/>
      <c r="AY13" s="775">
        <f>IF(AP13&lt;&gt;"",AU13*AP13,"")</f>
      </c>
      <c r="AZ13" s="776"/>
      <c r="BA13" s="776"/>
      <c r="BB13" s="776"/>
      <c r="BC13" s="777"/>
    </row>
    <row r="14" spans="1:55" s="41" customFormat="1" ht="30" customHeight="1">
      <c r="A14" s="578"/>
      <c r="B14" s="579"/>
      <c r="C14" s="579"/>
      <c r="D14" s="579"/>
      <c r="E14" s="580"/>
      <c r="F14" s="580"/>
      <c r="G14" s="580"/>
      <c r="H14" s="584"/>
      <c r="I14" s="585"/>
      <c r="J14" s="585"/>
      <c r="K14" s="585"/>
      <c r="L14" s="585"/>
      <c r="M14" s="586"/>
      <c r="N14" s="564"/>
      <c r="O14" s="565"/>
      <c r="P14" s="565"/>
      <c r="Q14" s="565"/>
      <c r="R14" s="565"/>
      <c r="S14" s="565"/>
      <c r="T14" s="566"/>
      <c r="U14" s="564"/>
      <c r="V14" s="565"/>
      <c r="W14" s="565"/>
      <c r="X14" s="565"/>
      <c r="Y14" s="565"/>
      <c r="Z14" s="565"/>
      <c r="AA14" s="565"/>
      <c r="AB14" s="565"/>
      <c r="AC14" s="566"/>
      <c r="AD14" s="567">
        <f t="shared" si="0"/>
      </c>
      <c r="AE14" s="568"/>
      <c r="AF14" s="569"/>
      <c r="AG14" s="650"/>
      <c r="AH14" s="573"/>
      <c r="AI14" s="573"/>
      <c r="AJ14" s="573"/>
      <c r="AK14" s="278" t="s">
        <v>26</v>
      </c>
      <c r="AL14" s="573"/>
      <c r="AM14" s="573"/>
      <c r="AN14" s="573"/>
      <c r="AO14" s="574"/>
      <c r="AP14" s="575">
        <f aca="true" t="shared" si="1" ref="AP14:AP26">IF(AND(AG14&lt;&gt;"",AL14&lt;&gt;""),ROUNDDOWN(AG14*AL14/1000000,2),"")</f>
      </c>
      <c r="AQ14" s="576"/>
      <c r="AR14" s="576"/>
      <c r="AS14" s="576"/>
      <c r="AT14" s="577"/>
      <c r="AU14" s="581"/>
      <c r="AV14" s="582"/>
      <c r="AW14" s="582"/>
      <c r="AX14" s="583"/>
      <c r="AY14" s="715">
        <f>IF(AP14&lt;&gt;"",AU14*AP14,"")</f>
      </c>
      <c r="AZ14" s="716"/>
      <c r="BA14" s="716"/>
      <c r="BB14" s="716"/>
      <c r="BC14" s="717"/>
    </row>
    <row r="15" spans="1:55" s="41" customFormat="1" ht="30" customHeight="1">
      <c r="A15" s="578"/>
      <c r="B15" s="579"/>
      <c r="C15" s="579"/>
      <c r="D15" s="579"/>
      <c r="E15" s="580"/>
      <c r="F15" s="580"/>
      <c r="G15" s="580"/>
      <c r="H15" s="584"/>
      <c r="I15" s="585"/>
      <c r="J15" s="585"/>
      <c r="K15" s="585"/>
      <c r="L15" s="585"/>
      <c r="M15" s="586"/>
      <c r="N15" s="564"/>
      <c r="O15" s="565"/>
      <c r="P15" s="565"/>
      <c r="Q15" s="565"/>
      <c r="R15" s="565"/>
      <c r="S15" s="565"/>
      <c r="T15" s="566"/>
      <c r="U15" s="564"/>
      <c r="V15" s="565"/>
      <c r="W15" s="565"/>
      <c r="X15" s="565"/>
      <c r="Y15" s="565"/>
      <c r="Z15" s="565"/>
      <c r="AA15" s="565"/>
      <c r="AB15" s="565"/>
      <c r="AC15" s="566"/>
      <c r="AD15" s="567">
        <f t="shared" si="0"/>
      </c>
      <c r="AE15" s="568"/>
      <c r="AF15" s="569"/>
      <c r="AG15" s="650"/>
      <c r="AH15" s="573"/>
      <c r="AI15" s="573"/>
      <c r="AJ15" s="573"/>
      <c r="AK15" s="278" t="s">
        <v>26</v>
      </c>
      <c r="AL15" s="573"/>
      <c r="AM15" s="573"/>
      <c r="AN15" s="573"/>
      <c r="AO15" s="574"/>
      <c r="AP15" s="575">
        <f t="shared" si="1"/>
      </c>
      <c r="AQ15" s="576"/>
      <c r="AR15" s="576"/>
      <c r="AS15" s="576"/>
      <c r="AT15" s="577"/>
      <c r="AU15" s="581"/>
      <c r="AV15" s="582"/>
      <c r="AW15" s="582"/>
      <c r="AX15" s="583"/>
      <c r="AY15" s="715">
        <f aca="true" t="shared" si="2" ref="AY15:AY26">IF(AP15&lt;&gt;"",AU15*AP15,"")</f>
      </c>
      <c r="AZ15" s="716"/>
      <c r="BA15" s="716"/>
      <c r="BB15" s="716"/>
      <c r="BC15" s="717"/>
    </row>
    <row r="16" spans="1:55" s="41" customFormat="1" ht="30" customHeight="1">
      <c r="A16" s="578"/>
      <c r="B16" s="579"/>
      <c r="C16" s="579"/>
      <c r="D16" s="579"/>
      <c r="E16" s="580"/>
      <c r="F16" s="580"/>
      <c r="G16" s="580"/>
      <c r="H16" s="584"/>
      <c r="I16" s="585"/>
      <c r="J16" s="585"/>
      <c r="K16" s="585"/>
      <c r="L16" s="585"/>
      <c r="M16" s="586"/>
      <c r="N16" s="564"/>
      <c r="O16" s="565"/>
      <c r="P16" s="565"/>
      <c r="Q16" s="565"/>
      <c r="R16" s="565"/>
      <c r="S16" s="565"/>
      <c r="T16" s="566"/>
      <c r="U16" s="564"/>
      <c r="V16" s="565"/>
      <c r="W16" s="565"/>
      <c r="X16" s="565"/>
      <c r="Y16" s="565"/>
      <c r="Z16" s="565"/>
      <c r="AA16" s="565"/>
      <c r="AB16" s="565"/>
      <c r="AC16" s="566"/>
      <c r="AD16" s="567">
        <f t="shared" si="0"/>
      </c>
      <c r="AE16" s="568"/>
      <c r="AF16" s="569"/>
      <c r="AG16" s="650"/>
      <c r="AH16" s="573"/>
      <c r="AI16" s="573"/>
      <c r="AJ16" s="573"/>
      <c r="AK16" s="278" t="s">
        <v>26</v>
      </c>
      <c r="AL16" s="573"/>
      <c r="AM16" s="573"/>
      <c r="AN16" s="573"/>
      <c r="AO16" s="574"/>
      <c r="AP16" s="575">
        <f t="shared" si="1"/>
      </c>
      <c r="AQ16" s="576"/>
      <c r="AR16" s="576"/>
      <c r="AS16" s="576"/>
      <c r="AT16" s="577"/>
      <c r="AU16" s="581"/>
      <c r="AV16" s="582"/>
      <c r="AW16" s="582"/>
      <c r="AX16" s="583"/>
      <c r="AY16" s="715">
        <f t="shared" si="2"/>
      </c>
      <c r="AZ16" s="716"/>
      <c r="BA16" s="716"/>
      <c r="BB16" s="716"/>
      <c r="BC16" s="717"/>
    </row>
    <row r="17" spans="1:55" s="41" customFormat="1" ht="30" customHeight="1">
      <c r="A17" s="578"/>
      <c r="B17" s="579"/>
      <c r="C17" s="579"/>
      <c r="D17" s="579"/>
      <c r="E17" s="580"/>
      <c r="F17" s="580"/>
      <c r="G17" s="580"/>
      <c r="H17" s="584"/>
      <c r="I17" s="585"/>
      <c r="J17" s="585"/>
      <c r="K17" s="585"/>
      <c r="L17" s="585"/>
      <c r="M17" s="586"/>
      <c r="N17" s="564"/>
      <c r="O17" s="565"/>
      <c r="P17" s="565"/>
      <c r="Q17" s="565"/>
      <c r="R17" s="565"/>
      <c r="S17" s="565"/>
      <c r="T17" s="566"/>
      <c r="U17" s="564"/>
      <c r="V17" s="565"/>
      <c r="W17" s="565"/>
      <c r="X17" s="565"/>
      <c r="Y17" s="565"/>
      <c r="Z17" s="565"/>
      <c r="AA17" s="565"/>
      <c r="AB17" s="565"/>
      <c r="AC17" s="566"/>
      <c r="AD17" s="567">
        <f t="shared" si="0"/>
      </c>
      <c r="AE17" s="568"/>
      <c r="AF17" s="569"/>
      <c r="AG17" s="650"/>
      <c r="AH17" s="573"/>
      <c r="AI17" s="573"/>
      <c r="AJ17" s="573"/>
      <c r="AK17" s="278" t="s">
        <v>26</v>
      </c>
      <c r="AL17" s="573"/>
      <c r="AM17" s="573"/>
      <c r="AN17" s="573"/>
      <c r="AO17" s="574"/>
      <c r="AP17" s="575">
        <f t="shared" si="1"/>
      </c>
      <c r="AQ17" s="576"/>
      <c r="AR17" s="576"/>
      <c r="AS17" s="576"/>
      <c r="AT17" s="577"/>
      <c r="AU17" s="581"/>
      <c r="AV17" s="582"/>
      <c r="AW17" s="582"/>
      <c r="AX17" s="583"/>
      <c r="AY17" s="715">
        <f t="shared" si="2"/>
      </c>
      <c r="AZ17" s="716"/>
      <c r="BA17" s="716"/>
      <c r="BB17" s="716"/>
      <c r="BC17" s="717"/>
    </row>
    <row r="18" spans="1:55" s="41" customFormat="1" ht="30" customHeight="1">
      <c r="A18" s="578"/>
      <c r="B18" s="579"/>
      <c r="C18" s="579"/>
      <c r="D18" s="579"/>
      <c r="E18" s="580"/>
      <c r="F18" s="580"/>
      <c r="G18" s="580"/>
      <c r="H18" s="584"/>
      <c r="I18" s="585"/>
      <c r="J18" s="585"/>
      <c r="K18" s="585"/>
      <c r="L18" s="585"/>
      <c r="M18" s="586"/>
      <c r="N18" s="564"/>
      <c r="O18" s="565"/>
      <c r="P18" s="565"/>
      <c r="Q18" s="565"/>
      <c r="R18" s="565"/>
      <c r="S18" s="565"/>
      <c r="T18" s="566"/>
      <c r="U18" s="564"/>
      <c r="V18" s="565"/>
      <c r="W18" s="565"/>
      <c r="X18" s="565"/>
      <c r="Y18" s="565"/>
      <c r="Z18" s="565"/>
      <c r="AA18" s="565"/>
      <c r="AB18" s="565"/>
      <c r="AC18" s="566"/>
      <c r="AD18" s="567">
        <f t="shared" si="0"/>
      </c>
      <c r="AE18" s="568"/>
      <c r="AF18" s="569"/>
      <c r="AG18" s="650"/>
      <c r="AH18" s="573"/>
      <c r="AI18" s="573"/>
      <c r="AJ18" s="573"/>
      <c r="AK18" s="278" t="s">
        <v>26</v>
      </c>
      <c r="AL18" s="573"/>
      <c r="AM18" s="573"/>
      <c r="AN18" s="573"/>
      <c r="AO18" s="574"/>
      <c r="AP18" s="575">
        <f t="shared" si="1"/>
      </c>
      <c r="AQ18" s="576"/>
      <c r="AR18" s="576"/>
      <c r="AS18" s="576"/>
      <c r="AT18" s="577"/>
      <c r="AU18" s="581"/>
      <c r="AV18" s="582"/>
      <c r="AW18" s="582"/>
      <c r="AX18" s="583"/>
      <c r="AY18" s="715">
        <f t="shared" si="2"/>
      </c>
      <c r="AZ18" s="716"/>
      <c r="BA18" s="716"/>
      <c r="BB18" s="716"/>
      <c r="BC18" s="717"/>
    </row>
    <row r="19" spans="1:55" s="41" customFormat="1" ht="30" customHeight="1">
      <c r="A19" s="578"/>
      <c r="B19" s="579"/>
      <c r="C19" s="579"/>
      <c r="D19" s="579"/>
      <c r="E19" s="580"/>
      <c r="F19" s="580"/>
      <c r="G19" s="580"/>
      <c r="H19" s="584"/>
      <c r="I19" s="585"/>
      <c r="J19" s="585"/>
      <c r="K19" s="585"/>
      <c r="L19" s="585"/>
      <c r="M19" s="586"/>
      <c r="N19" s="564"/>
      <c r="O19" s="565"/>
      <c r="P19" s="565"/>
      <c r="Q19" s="565"/>
      <c r="R19" s="565"/>
      <c r="S19" s="565"/>
      <c r="T19" s="566"/>
      <c r="U19" s="564"/>
      <c r="V19" s="565"/>
      <c r="W19" s="565"/>
      <c r="X19" s="565"/>
      <c r="Y19" s="565"/>
      <c r="Z19" s="565"/>
      <c r="AA19" s="565"/>
      <c r="AB19" s="565"/>
      <c r="AC19" s="566"/>
      <c r="AD19" s="567">
        <f t="shared" si="0"/>
      </c>
      <c r="AE19" s="568"/>
      <c r="AF19" s="569"/>
      <c r="AG19" s="650"/>
      <c r="AH19" s="573"/>
      <c r="AI19" s="573"/>
      <c r="AJ19" s="573"/>
      <c r="AK19" s="278" t="s">
        <v>26</v>
      </c>
      <c r="AL19" s="573"/>
      <c r="AM19" s="573"/>
      <c r="AN19" s="573"/>
      <c r="AO19" s="574"/>
      <c r="AP19" s="575">
        <f t="shared" si="1"/>
      </c>
      <c r="AQ19" s="576"/>
      <c r="AR19" s="576"/>
      <c r="AS19" s="576"/>
      <c r="AT19" s="577"/>
      <c r="AU19" s="581"/>
      <c r="AV19" s="582"/>
      <c r="AW19" s="582"/>
      <c r="AX19" s="583"/>
      <c r="AY19" s="715">
        <f t="shared" si="2"/>
      </c>
      <c r="AZ19" s="716"/>
      <c r="BA19" s="716"/>
      <c r="BB19" s="716"/>
      <c r="BC19" s="717"/>
    </row>
    <row r="20" spans="1:55" s="41" customFormat="1" ht="30" customHeight="1">
      <c r="A20" s="578"/>
      <c r="B20" s="579"/>
      <c r="C20" s="579"/>
      <c r="D20" s="579"/>
      <c r="E20" s="580"/>
      <c r="F20" s="580"/>
      <c r="G20" s="580"/>
      <c r="H20" s="584"/>
      <c r="I20" s="585"/>
      <c r="J20" s="585"/>
      <c r="K20" s="585"/>
      <c r="L20" s="585"/>
      <c r="M20" s="586"/>
      <c r="N20" s="564"/>
      <c r="O20" s="565"/>
      <c r="P20" s="565"/>
      <c r="Q20" s="565"/>
      <c r="R20" s="565"/>
      <c r="S20" s="565"/>
      <c r="T20" s="566"/>
      <c r="U20" s="564"/>
      <c r="V20" s="565"/>
      <c r="W20" s="565"/>
      <c r="X20" s="565"/>
      <c r="Y20" s="565"/>
      <c r="Z20" s="565"/>
      <c r="AA20" s="565"/>
      <c r="AB20" s="565"/>
      <c r="AC20" s="566"/>
      <c r="AD20" s="567">
        <f t="shared" si="0"/>
      </c>
      <c r="AE20" s="568"/>
      <c r="AF20" s="569"/>
      <c r="AG20" s="650"/>
      <c r="AH20" s="573"/>
      <c r="AI20" s="573"/>
      <c r="AJ20" s="573"/>
      <c r="AK20" s="278" t="s">
        <v>26</v>
      </c>
      <c r="AL20" s="573"/>
      <c r="AM20" s="573"/>
      <c r="AN20" s="573"/>
      <c r="AO20" s="574"/>
      <c r="AP20" s="575">
        <f t="shared" si="1"/>
      </c>
      <c r="AQ20" s="576"/>
      <c r="AR20" s="576"/>
      <c r="AS20" s="576"/>
      <c r="AT20" s="577"/>
      <c r="AU20" s="581"/>
      <c r="AV20" s="582"/>
      <c r="AW20" s="582"/>
      <c r="AX20" s="583"/>
      <c r="AY20" s="715">
        <f t="shared" si="2"/>
      </c>
      <c r="AZ20" s="716"/>
      <c r="BA20" s="716"/>
      <c r="BB20" s="716"/>
      <c r="BC20" s="717"/>
    </row>
    <row r="21" spans="1:55" s="41" customFormat="1" ht="30" customHeight="1">
      <c r="A21" s="578"/>
      <c r="B21" s="579"/>
      <c r="C21" s="579"/>
      <c r="D21" s="579"/>
      <c r="E21" s="580"/>
      <c r="F21" s="580"/>
      <c r="G21" s="580"/>
      <c r="H21" s="584"/>
      <c r="I21" s="585"/>
      <c r="J21" s="585"/>
      <c r="K21" s="585"/>
      <c r="L21" s="585"/>
      <c r="M21" s="586"/>
      <c r="N21" s="564"/>
      <c r="O21" s="565"/>
      <c r="P21" s="565"/>
      <c r="Q21" s="565"/>
      <c r="R21" s="565"/>
      <c r="S21" s="565"/>
      <c r="T21" s="566"/>
      <c r="U21" s="564"/>
      <c r="V21" s="565"/>
      <c r="W21" s="565"/>
      <c r="X21" s="565"/>
      <c r="Y21" s="565"/>
      <c r="Z21" s="565"/>
      <c r="AA21" s="565"/>
      <c r="AB21" s="565"/>
      <c r="AC21" s="566"/>
      <c r="AD21" s="567">
        <f t="shared" si="0"/>
      </c>
      <c r="AE21" s="568"/>
      <c r="AF21" s="569"/>
      <c r="AG21" s="650"/>
      <c r="AH21" s="573"/>
      <c r="AI21" s="573"/>
      <c r="AJ21" s="573"/>
      <c r="AK21" s="278" t="s">
        <v>26</v>
      </c>
      <c r="AL21" s="573"/>
      <c r="AM21" s="573"/>
      <c r="AN21" s="573"/>
      <c r="AO21" s="574"/>
      <c r="AP21" s="575">
        <f t="shared" si="1"/>
      </c>
      <c r="AQ21" s="576"/>
      <c r="AR21" s="576"/>
      <c r="AS21" s="576"/>
      <c r="AT21" s="577"/>
      <c r="AU21" s="581"/>
      <c r="AV21" s="582"/>
      <c r="AW21" s="582"/>
      <c r="AX21" s="583"/>
      <c r="AY21" s="715">
        <f t="shared" si="2"/>
      </c>
      <c r="AZ21" s="716"/>
      <c r="BA21" s="716"/>
      <c r="BB21" s="716"/>
      <c r="BC21" s="717"/>
    </row>
    <row r="22" spans="1:55" s="41" customFormat="1" ht="30" customHeight="1">
      <c r="A22" s="578"/>
      <c r="B22" s="579"/>
      <c r="C22" s="579"/>
      <c r="D22" s="579"/>
      <c r="E22" s="580"/>
      <c r="F22" s="580"/>
      <c r="G22" s="580"/>
      <c r="H22" s="584"/>
      <c r="I22" s="585"/>
      <c r="J22" s="585"/>
      <c r="K22" s="585"/>
      <c r="L22" s="585"/>
      <c r="M22" s="586"/>
      <c r="N22" s="564"/>
      <c r="O22" s="565"/>
      <c r="P22" s="565"/>
      <c r="Q22" s="565"/>
      <c r="R22" s="565"/>
      <c r="S22" s="565"/>
      <c r="T22" s="566"/>
      <c r="U22" s="564"/>
      <c r="V22" s="565"/>
      <c r="W22" s="565"/>
      <c r="X22" s="565"/>
      <c r="Y22" s="565"/>
      <c r="Z22" s="565"/>
      <c r="AA22" s="565"/>
      <c r="AB22" s="565"/>
      <c r="AC22" s="566"/>
      <c r="AD22" s="567">
        <f t="shared" si="0"/>
      </c>
      <c r="AE22" s="568"/>
      <c r="AF22" s="569"/>
      <c r="AG22" s="650"/>
      <c r="AH22" s="573"/>
      <c r="AI22" s="573"/>
      <c r="AJ22" s="573"/>
      <c r="AK22" s="278" t="s">
        <v>26</v>
      </c>
      <c r="AL22" s="573"/>
      <c r="AM22" s="573"/>
      <c r="AN22" s="573"/>
      <c r="AO22" s="574"/>
      <c r="AP22" s="575">
        <f t="shared" si="1"/>
      </c>
      <c r="AQ22" s="576"/>
      <c r="AR22" s="576"/>
      <c r="AS22" s="576"/>
      <c r="AT22" s="577"/>
      <c r="AU22" s="581"/>
      <c r="AV22" s="582"/>
      <c r="AW22" s="582"/>
      <c r="AX22" s="583"/>
      <c r="AY22" s="715">
        <f t="shared" si="2"/>
      </c>
      <c r="AZ22" s="716"/>
      <c r="BA22" s="716"/>
      <c r="BB22" s="716"/>
      <c r="BC22" s="717"/>
    </row>
    <row r="23" spans="1:55" s="41" customFormat="1" ht="30" customHeight="1">
      <c r="A23" s="578"/>
      <c r="B23" s="579"/>
      <c r="C23" s="579"/>
      <c r="D23" s="579"/>
      <c r="E23" s="580"/>
      <c r="F23" s="580"/>
      <c r="G23" s="580"/>
      <c r="H23" s="584"/>
      <c r="I23" s="585"/>
      <c r="J23" s="585"/>
      <c r="K23" s="585"/>
      <c r="L23" s="585"/>
      <c r="M23" s="586"/>
      <c r="N23" s="564"/>
      <c r="O23" s="565"/>
      <c r="P23" s="565"/>
      <c r="Q23" s="565"/>
      <c r="R23" s="565"/>
      <c r="S23" s="565"/>
      <c r="T23" s="566"/>
      <c r="U23" s="564"/>
      <c r="V23" s="565"/>
      <c r="W23" s="565"/>
      <c r="X23" s="565"/>
      <c r="Y23" s="565"/>
      <c r="Z23" s="565"/>
      <c r="AA23" s="565"/>
      <c r="AB23" s="565"/>
      <c r="AC23" s="566"/>
      <c r="AD23" s="567">
        <f t="shared" si="0"/>
      </c>
      <c r="AE23" s="568"/>
      <c r="AF23" s="569"/>
      <c r="AG23" s="650"/>
      <c r="AH23" s="573"/>
      <c r="AI23" s="573"/>
      <c r="AJ23" s="573"/>
      <c r="AK23" s="278" t="s">
        <v>26</v>
      </c>
      <c r="AL23" s="573"/>
      <c r="AM23" s="573"/>
      <c r="AN23" s="573"/>
      <c r="AO23" s="574"/>
      <c r="AP23" s="575">
        <f t="shared" si="1"/>
      </c>
      <c r="AQ23" s="576"/>
      <c r="AR23" s="576"/>
      <c r="AS23" s="576"/>
      <c r="AT23" s="577"/>
      <c r="AU23" s="581"/>
      <c r="AV23" s="582"/>
      <c r="AW23" s="582"/>
      <c r="AX23" s="583"/>
      <c r="AY23" s="715">
        <f t="shared" si="2"/>
      </c>
      <c r="AZ23" s="716"/>
      <c r="BA23" s="716"/>
      <c r="BB23" s="716"/>
      <c r="BC23" s="717"/>
    </row>
    <row r="24" spans="1:55" s="41" customFormat="1" ht="30" customHeight="1">
      <c r="A24" s="578"/>
      <c r="B24" s="579"/>
      <c r="C24" s="579"/>
      <c r="D24" s="579"/>
      <c r="E24" s="580"/>
      <c r="F24" s="580"/>
      <c r="G24" s="580"/>
      <c r="H24" s="584"/>
      <c r="I24" s="585"/>
      <c r="J24" s="585"/>
      <c r="K24" s="585"/>
      <c r="L24" s="585"/>
      <c r="M24" s="586"/>
      <c r="N24" s="564"/>
      <c r="O24" s="565"/>
      <c r="P24" s="565"/>
      <c r="Q24" s="565"/>
      <c r="R24" s="565"/>
      <c r="S24" s="565"/>
      <c r="T24" s="566"/>
      <c r="U24" s="564"/>
      <c r="V24" s="565"/>
      <c r="W24" s="565"/>
      <c r="X24" s="565"/>
      <c r="Y24" s="565"/>
      <c r="Z24" s="565"/>
      <c r="AA24" s="565"/>
      <c r="AB24" s="565"/>
      <c r="AC24" s="566"/>
      <c r="AD24" s="567">
        <f t="shared" si="0"/>
      </c>
      <c r="AE24" s="568"/>
      <c r="AF24" s="569"/>
      <c r="AG24" s="650"/>
      <c r="AH24" s="573"/>
      <c r="AI24" s="573"/>
      <c r="AJ24" s="573"/>
      <c r="AK24" s="278" t="s">
        <v>26</v>
      </c>
      <c r="AL24" s="573"/>
      <c r="AM24" s="573"/>
      <c r="AN24" s="573"/>
      <c r="AO24" s="574"/>
      <c r="AP24" s="575">
        <f t="shared" si="1"/>
      </c>
      <c r="AQ24" s="576"/>
      <c r="AR24" s="576"/>
      <c r="AS24" s="576"/>
      <c r="AT24" s="577"/>
      <c r="AU24" s="581"/>
      <c r="AV24" s="582"/>
      <c r="AW24" s="582"/>
      <c r="AX24" s="583"/>
      <c r="AY24" s="715">
        <f t="shared" si="2"/>
      </c>
      <c r="AZ24" s="716"/>
      <c r="BA24" s="716"/>
      <c r="BB24" s="716"/>
      <c r="BC24" s="717"/>
    </row>
    <row r="25" spans="1:55" s="41" customFormat="1" ht="30" customHeight="1">
      <c r="A25" s="578"/>
      <c r="B25" s="579"/>
      <c r="C25" s="579"/>
      <c r="D25" s="579"/>
      <c r="E25" s="580"/>
      <c r="F25" s="580"/>
      <c r="G25" s="580"/>
      <c r="H25" s="584"/>
      <c r="I25" s="585"/>
      <c r="J25" s="585"/>
      <c r="K25" s="585"/>
      <c r="L25" s="585"/>
      <c r="M25" s="586"/>
      <c r="N25" s="564"/>
      <c r="O25" s="565"/>
      <c r="P25" s="565"/>
      <c r="Q25" s="565"/>
      <c r="R25" s="565"/>
      <c r="S25" s="565"/>
      <c r="T25" s="566"/>
      <c r="U25" s="564"/>
      <c r="V25" s="565"/>
      <c r="W25" s="565"/>
      <c r="X25" s="565"/>
      <c r="Y25" s="565"/>
      <c r="Z25" s="565"/>
      <c r="AA25" s="565"/>
      <c r="AB25" s="565"/>
      <c r="AC25" s="566"/>
      <c r="AD25" s="567">
        <f t="shared" si="0"/>
      </c>
      <c r="AE25" s="568"/>
      <c r="AF25" s="569"/>
      <c r="AG25" s="650"/>
      <c r="AH25" s="573"/>
      <c r="AI25" s="573"/>
      <c r="AJ25" s="573"/>
      <c r="AK25" s="278" t="s">
        <v>26</v>
      </c>
      <c r="AL25" s="573"/>
      <c r="AM25" s="573"/>
      <c r="AN25" s="573"/>
      <c r="AO25" s="574"/>
      <c r="AP25" s="575">
        <f t="shared" si="1"/>
      </c>
      <c r="AQ25" s="576"/>
      <c r="AR25" s="576"/>
      <c r="AS25" s="576"/>
      <c r="AT25" s="577"/>
      <c r="AU25" s="581"/>
      <c r="AV25" s="582"/>
      <c r="AW25" s="582"/>
      <c r="AX25" s="583"/>
      <c r="AY25" s="715">
        <f t="shared" si="2"/>
      </c>
      <c r="AZ25" s="716"/>
      <c r="BA25" s="716"/>
      <c r="BB25" s="716"/>
      <c r="BC25" s="717"/>
    </row>
    <row r="26" spans="1:55" s="41" customFormat="1" ht="30" customHeight="1" thickBot="1">
      <c r="A26" s="768"/>
      <c r="B26" s="769"/>
      <c r="C26" s="769"/>
      <c r="D26" s="769"/>
      <c r="E26" s="770"/>
      <c r="F26" s="770"/>
      <c r="G26" s="770"/>
      <c r="H26" s="647"/>
      <c r="I26" s="648"/>
      <c r="J26" s="648"/>
      <c r="K26" s="648"/>
      <c r="L26" s="648"/>
      <c r="M26" s="649"/>
      <c r="N26" s="640"/>
      <c r="O26" s="641"/>
      <c r="P26" s="641"/>
      <c r="Q26" s="641"/>
      <c r="R26" s="641"/>
      <c r="S26" s="641"/>
      <c r="T26" s="642"/>
      <c r="U26" s="640"/>
      <c r="V26" s="641"/>
      <c r="W26" s="641"/>
      <c r="X26" s="641"/>
      <c r="Y26" s="641"/>
      <c r="Z26" s="641"/>
      <c r="AA26" s="641"/>
      <c r="AB26" s="641"/>
      <c r="AC26" s="642"/>
      <c r="AD26" s="643">
        <f t="shared" si="0"/>
      </c>
      <c r="AE26" s="644"/>
      <c r="AF26" s="645"/>
      <c r="AG26" s="754"/>
      <c r="AH26" s="755"/>
      <c r="AI26" s="755"/>
      <c r="AJ26" s="755"/>
      <c r="AK26" s="279" t="s">
        <v>26</v>
      </c>
      <c r="AL26" s="573"/>
      <c r="AM26" s="573"/>
      <c r="AN26" s="573"/>
      <c r="AO26" s="574"/>
      <c r="AP26" s="763">
        <f t="shared" si="1"/>
      </c>
      <c r="AQ26" s="764"/>
      <c r="AR26" s="764"/>
      <c r="AS26" s="764"/>
      <c r="AT26" s="765"/>
      <c r="AU26" s="581"/>
      <c r="AV26" s="582"/>
      <c r="AW26" s="582"/>
      <c r="AX26" s="583"/>
      <c r="AY26" s="756">
        <f t="shared" si="2"/>
      </c>
      <c r="AZ26" s="757"/>
      <c r="BA26" s="757"/>
      <c r="BB26" s="757"/>
      <c r="BC26" s="758"/>
    </row>
    <row r="27" spans="1:55" ht="30" customHeight="1" thickBot="1" thickTop="1">
      <c r="A27" s="570" t="s">
        <v>207</v>
      </c>
      <c r="B27" s="571"/>
      <c r="C27" s="571"/>
      <c r="D27" s="571"/>
      <c r="E27" s="571"/>
      <c r="F27" s="571"/>
      <c r="G27" s="571"/>
      <c r="H27" s="571"/>
      <c r="I27" s="571"/>
      <c r="J27" s="571"/>
      <c r="K27" s="571"/>
      <c r="L27" s="571"/>
      <c r="M27" s="571"/>
      <c r="N27" s="571"/>
      <c r="O27" s="571"/>
      <c r="P27" s="571"/>
      <c r="Q27" s="571"/>
      <c r="R27" s="571"/>
      <c r="S27" s="571"/>
      <c r="T27" s="571"/>
      <c r="U27" s="571"/>
      <c r="V27" s="571"/>
      <c r="W27" s="571"/>
      <c r="X27" s="571"/>
      <c r="Y27" s="571"/>
      <c r="Z27" s="571"/>
      <c r="AA27" s="571"/>
      <c r="AB27" s="571"/>
      <c r="AC27" s="571"/>
      <c r="AD27" s="571"/>
      <c r="AE27" s="571"/>
      <c r="AF27" s="571"/>
      <c r="AG27" s="571"/>
      <c r="AH27" s="571"/>
      <c r="AI27" s="571"/>
      <c r="AJ27" s="571"/>
      <c r="AK27" s="571"/>
      <c r="AL27" s="571"/>
      <c r="AM27" s="571"/>
      <c r="AN27" s="571"/>
      <c r="AO27" s="571"/>
      <c r="AP27" s="571"/>
      <c r="AQ27" s="571"/>
      <c r="AR27" s="571"/>
      <c r="AS27" s="571"/>
      <c r="AT27" s="572"/>
      <c r="AU27" s="562">
        <f>SUM(AU12:AX26)</f>
        <v>0</v>
      </c>
      <c r="AV27" s="563"/>
      <c r="AW27" s="563"/>
      <c r="AX27" s="563"/>
      <c r="AY27" s="722">
        <f>SUM(AY12:BC26)</f>
        <v>0</v>
      </c>
      <c r="AZ27" s="723"/>
      <c r="BA27" s="723"/>
      <c r="BB27" s="723"/>
      <c r="BC27" s="724"/>
    </row>
    <row r="28" spans="1:55" s="12" customFormat="1" ht="15.75" customHeight="1" thickBo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66"/>
      <c r="AZ28" s="66"/>
      <c r="BA28" s="66"/>
      <c r="BB28" s="66"/>
      <c r="BC28" s="66"/>
    </row>
    <row r="29" spans="1:55" ht="28.5" customHeight="1" thickBot="1">
      <c r="A29" s="728" t="s">
        <v>143</v>
      </c>
      <c r="B29" s="729"/>
      <c r="C29" s="729"/>
      <c r="D29" s="729"/>
      <c r="E29" s="729"/>
      <c r="F29" s="729"/>
      <c r="G29" s="729"/>
      <c r="H29" s="729"/>
      <c r="I29" s="735" t="s">
        <v>150</v>
      </c>
      <c r="J29" s="735"/>
      <c r="K29" s="735"/>
      <c r="L29" s="735"/>
      <c r="M29" s="735"/>
      <c r="N29" s="735"/>
      <c r="O29" s="736"/>
      <c r="P29" s="200"/>
      <c r="Q29" s="558">
        <f>IF(COUNTIF(AD33:AF47,"err")&gt;0,"グレードと一致しない型番があります。SII登録型番を確認して下さい。","")</f>
      </c>
      <c r="R29" s="558"/>
      <c r="S29" s="558"/>
      <c r="T29" s="558"/>
      <c r="U29" s="558"/>
      <c r="V29" s="558"/>
      <c r="W29" s="558"/>
      <c r="X29" s="558"/>
      <c r="Y29" s="558"/>
      <c r="Z29" s="558"/>
      <c r="AA29" s="558"/>
      <c r="AB29" s="558"/>
      <c r="AC29" s="558"/>
      <c r="AD29" s="558"/>
      <c r="AE29" s="558"/>
      <c r="AF29" s="558"/>
      <c r="AG29" s="558"/>
      <c r="AH29" s="558"/>
      <c r="AI29" s="558"/>
      <c r="AJ29" s="558"/>
      <c r="AK29" s="558"/>
      <c r="AL29" s="558"/>
      <c r="AM29" s="558"/>
      <c r="AN29" s="558"/>
      <c r="AO29" s="558"/>
      <c r="AP29" s="558"/>
      <c r="AQ29" s="558"/>
      <c r="AR29" s="558"/>
      <c r="AS29" s="558"/>
      <c r="AT29" s="558"/>
      <c r="AU29" s="558"/>
      <c r="AV29" s="558"/>
      <c r="AW29" s="558"/>
      <c r="AX29" s="558"/>
      <c r="AY29" s="558"/>
      <c r="AZ29" s="558"/>
      <c r="BA29" s="558"/>
      <c r="BB29" s="558"/>
      <c r="BC29" s="558"/>
    </row>
    <row r="30" spans="1:50" ht="14.25" customHeight="1" thickBot="1">
      <c r="A30" s="39"/>
      <c r="B30" s="39"/>
      <c r="C30" s="40"/>
      <c r="D30" s="40"/>
      <c r="E30" s="40"/>
      <c r="F30" s="40"/>
      <c r="G30" s="40"/>
      <c r="H30" s="40"/>
      <c r="I30" s="40"/>
      <c r="J30" s="40"/>
      <c r="K30" s="40"/>
      <c r="L30" s="40"/>
      <c r="M30" s="40"/>
      <c r="N30" s="40"/>
      <c r="O30" s="40"/>
      <c r="P30" s="40"/>
      <c r="Q30" s="4"/>
      <c r="R30" s="4"/>
      <c r="S30" s="4"/>
      <c r="T30" s="4"/>
      <c r="U30" s="40"/>
      <c r="V30" s="40"/>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row>
    <row r="31" spans="1:55" ht="18.75" customHeight="1">
      <c r="A31" s="632" t="s">
        <v>141</v>
      </c>
      <c r="B31" s="633"/>
      <c r="C31" s="633"/>
      <c r="D31" s="633"/>
      <c r="E31" s="633"/>
      <c r="F31" s="633"/>
      <c r="G31" s="637"/>
      <c r="H31" s="591" t="s">
        <v>21</v>
      </c>
      <c r="I31" s="591"/>
      <c r="J31" s="591"/>
      <c r="K31" s="591"/>
      <c r="L31" s="591"/>
      <c r="M31" s="612"/>
      <c r="N31" s="590" t="s">
        <v>47</v>
      </c>
      <c r="O31" s="591"/>
      <c r="P31" s="591"/>
      <c r="Q31" s="591"/>
      <c r="R31" s="591"/>
      <c r="S31" s="591"/>
      <c r="T31" s="612"/>
      <c r="U31" s="590" t="s">
        <v>134</v>
      </c>
      <c r="V31" s="591"/>
      <c r="W31" s="591"/>
      <c r="X31" s="591"/>
      <c r="Y31" s="591"/>
      <c r="Z31" s="591"/>
      <c r="AA31" s="591"/>
      <c r="AB31" s="591"/>
      <c r="AC31" s="612"/>
      <c r="AD31" s="614" t="s">
        <v>142</v>
      </c>
      <c r="AE31" s="615"/>
      <c r="AF31" s="616"/>
      <c r="AG31" s="620" t="s">
        <v>49</v>
      </c>
      <c r="AH31" s="621"/>
      <c r="AI31" s="621"/>
      <c r="AJ31" s="621"/>
      <c r="AK31" s="621"/>
      <c r="AL31" s="621"/>
      <c r="AM31" s="621"/>
      <c r="AN31" s="621"/>
      <c r="AO31" s="622"/>
      <c r="AP31" s="623" t="s">
        <v>44</v>
      </c>
      <c r="AQ31" s="624"/>
      <c r="AR31" s="624"/>
      <c r="AS31" s="624"/>
      <c r="AT31" s="625"/>
      <c r="AU31" s="590" t="s">
        <v>230</v>
      </c>
      <c r="AV31" s="591"/>
      <c r="AW31" s="591"/>
      <c r="AX31" s="591"/>
      <c r="AY31" s="623" t="s">
        <v>45</v>
      </c>
      <c r="AZ31" s="624"/>
      <c r="BA31" s="624"/>
      <c r="BB31" s="624"/>
      <c r="BC31" s="759"/>
    </row>
    <row r="32" spans="1:55" ht="28.5" customHeight="1" thickBot="1">
      <c r="A32" s="634"/>
      <c r="B32" s="635"/>
      <c r="C32" s="635"/>
      <c r="D32" s="635"/>
      <c r="E32" s="635"/>
      <c r="F32" s="635"/>
      <c r="G32" s="639"/>
      <c r="H32" s="593"/>
      <c r="I32" s="593"/>
      <c r="J32" s="593"/>
      <c r="K32" s="593"/>
      <c r="L32" s="593"/>
      <c r="M32" s="613"/>
      <c r="N32" s="592"/>
      <c r="O32" s="593"/>
      <c r="P32" s="593"/>
      <c r="Q32" s="593"/>
      <c r="R32" s="593"/>
      <c r="S32" s="593"/>
      <c r="T32" s="613"/>
      <c r="U32" s="592"/>
      <c r="V32" s="593"/>
      <c r="W32" s="593"/>
      <c r="X32" s="593"/>
      <c r="Y32" s="593"/>
      <c r="Z32" s="593"/>
      <c r="AA32" s="593"/>
      <c r="AB32" s="593"/>
      <c r="AC32" s="613"/>
      <c r="AD32" s="617"/>
      <c r="AE32" s="618"/>
      <c r="AF32" s="619"/>
      <c r="AG32" s="762" t="s">
        <v>25</v>
      </c>
      <c r="AH32" s="594"/>
      <c r="AI32" s="594"/>
      <c r="AJ32" s="594"/>
      <c r="AK32" s="180" t="s">
        <v>26</v>
      </c>
      <c r="AL32" s="594" t="s">
        <v>27</v>
      </c>
      <c r="AM32" s="594"/>
      <c r="AN32" s="594"/>
      <c r="AO32" s="595"/>
      <c r="AP32" s="626"/>
      <c r="AQ32" s="627"/>
      <c r="AR32" s="627"/>
      <c r="AS32" s="627"/>
      <c r="AT32" s="628"/>
      <c r="AU32" s="592"/>
      <c r="AV32" s="593"/>
      <c r="AW32" s="593"/>
      <c r="AX32" s="593"/>
      <c r="AY32" s="626"/>
      <c r="AZ32" s="627"/>
      <c r="BA32" s="627"/>
      <c r="BB32" s="627"/>
      <c r="BC32" s="760"/>
    </row>
    <row r="33" spans="1:55" s="41" customFormat="1" ht="30" customHeight="1" thickTop="1">
      <c r="A33" s="596"/>
      <c r="B33" s="597"/>
      <c r="C33" s="597"/>
      <c r="D33" s="597"/>
      <c r="E33" s="597"/>
      <c r="F33" s="597"/>
      <c r="G33" s="646"/>
      <c r="H33" s="598"/>
      <c r="I33" s="599"/>
      <c r="J33" s="599"/>
      <c r="K33" s="599"/>
      <c r="L33" s="599"/>
      <c r="M33" s="600"/>
      <c r="N33" s="601"/>
      <c r="O33" s="602"/>
      <c r="P33" s="602"/>
      <c r="Q33" s="602"/>
      <c r="R33" s="602"/>
      <c r="S33" s="602"/>
      <c r="T33" s="603"/>
      <c r="U33" s="601"/>
      <c r="V33" s="602"/>
      <c r="W33" s="602"/>
      <c r="X33" s="602"/>
      <c r="Y33" s="602"/>
      <c r="Z33" s="602"/>
      <c r="AA33" s="602"/>
      <c r="AB33" s="602"/>
      <c r="AC33" s="603"/>
      <c r="AD33" s="604">
        <f aca="true" t="shared" si="3" ref="AD33:AD47">IF(H33="","",IF(AND(LEFT(H33,1)&amp;RIGHT(H33,1)&lt;&gt;"G1",LEFT(H33,1)&amp;RIGHT(H33,1)&lt;&gt;"G2"),"err",LEFT(H33,1)&amp;RIGHT(H33,1)))</f>
      </c>
      <c r="AE33" s="605"/>
      <c r="AF33" s="606"/>
      <c r="AG33" s="761"/>
      <c r="AH33" s="607"/>
      <c r="AI33" s="607"/>
      <c r="AJ33" s="607"/>
      <c r="AK33" s="277" t="s">
        <v>26</v>
      </c>
      <c r="AL33" s="607"/>
      <c r="AM33" s="607"/>
      <c r="AN33" s="607"/>
      <c r="AO33" s="608"/>
      <c r="AP33" s="609">
        <f>IF(AND(AG33&lt;&gt;"",AL33&lt;&gt;""),ROUNDDOWN(AG33*AL33/1000000,2),"")</f>
      </c>
      <c r="AQ33" s="610"/>
      <c r="AR33" s="610"/>
      <c r="AS33" s="610"/>
      <c r="AT33" s="611"/>
      <c r="AU33" s="587"/>
      <c r="AV33" s="588"/>
      <c r="AW33" s="588"/>
      <c r="AX33" s="589"/>
      <c r="AY33" s="609">
        <f>IF(AP33&lt;&gt;"",AU33*AP33,"")</f>
      </c>
      <c r="AZ33" s="610"/>
      <c r="BA33" s="610"/>
      <c r="BB33" s="610"/>
      <c r="BC33" s="767"/>
    </row>
    <row r="34" spans="1:55" s="41" customFormat="1" ht="30" customHeight="1">
      <c r="A34" s="629"/>
      <c r="B34" s="630"/>
      <c r="C34" s="630"/>
      <c r="D34" s="630"/>
      <c r="E34" s="630"/>
      <c r="F34" s="630"/>
      <c r="G34" s="631"/>
      <c r="H34" s="584"/>
      <c r="I34" s="585"/>
      <c r="J34" s="585"/>
      <c r="K34" s="585"/>
      <c r="L34" s="585"/>
      <c r="M34" s="586"/>
      <c r="N34" s="564"/>
      <c r="O34" s="565"/>
      <c r="P34" s="565"/>
      <c r="Q34" s="565"/>
      <c r="R34" s="565"/>
      <c r="S34" s="565"/>
      <c r="T34" s="566"/>
      <c r="U34" s="564"/>
      <c r="V34" s="565"/>
      <c r="W34" s="565"/>
      <c r="X34" s="565"/>
      <c r="Y34" s="565"/>
      <c r="Z34" s="565"/>
      <c r="AA34" s="565"/>
      <c r="AB34" s="565"/>
      <c r="AC34" s="566"/>
      <c r="AD34" s="567">
        <f t="shared" si="3"/>
      </c>
      <c r="AE34" s="568"/>
      <c r="AF34" s="569"/>
      <c r="AG34" s="650"/>
      <c r="AH34" s="573"/>
      <c r="AI34" s="573"/>
      <c r="AJ34" s="573"/>
      <c r="AK34" s="278" t="s">
        <v>26</v>
      </c>
      <c r="AL34" s="573"/>
      <c r="AM34" s="573"/>
      <c r="AN34" s="573"/>
      <c r="AO34" s="574"/>
      <c r="AP34" s="575">
        <f>IF(AND(AG34&lt;&gt;"",AL34&lt;&gt;""),ROUNDDOWN(AG34*AL34/1000000,2),"")</f>
      </c>
      <c r="AQ34" s="576"/>
      <c r="AR34" s="576"/>
      <c r="AS34" s="576"/>
      <c r="AT34" s="577"/>
      <c r="AU34" s="581"/>
      <c r="AV34" s="582"/>
      <c r="AW34" s="582"/>
      <c r="AX34" s="583"/>
      <c r="AY34" s="575">
        <f>IF(AP34&lt;&gt;"",AU34*AP34,"")</f>
      </c>
      <c r="AZ34" s="576"/>
      <c r="BA34" s="576"/>
      <c r="BB34" s="576"/>
      <c r="BC34" s="766"/>
    </row>
    <row r="35" spans="1:55" s="41" customFormat="1" ht="30" customHeight="1">
      <c r="A35" s="629"/>
      <c r="B35" s="630"/>
      <c r="C35" s="630"/>
      <c r="D35" s="630"/>
      <c r="E35" s="630"/>
      <c r="F35" s="630"/>
      <c r="G35" s="631"/>
      <c r="H35" s="584"/>
      <c r="I35" s="585"/>
      <c r="J35" s="585"/>
      <c r="K35" s="585"/>
      <c r="L35" s="585"/>
      <c r="M35" s="586"/>
      <c r="N35" s="564"/>
      <c r="O35" s="565"/>
      <c r="P35" s="565"/>
      <c r="Q35" s="565"/>
      <c r="R35" s="565"/>
      <c r="S35" s="565"/>
      <c r="T35" s="566"/>
      <c r="U35" s="564"/>
      <c r="V35" s="565"/>
      <c r="W35" s="565"/>
      <c r="X35" s="565"/>
      <c r="Y35" s="565"/>
      <c r="Z35" s="565"/>
      <c r="AA35" s="565"/>
      <c r="AB35" s="565"/>
      <c r="AC35" s="566"/>
      <c r="AD35" s="567">
        <f t="shared" si="3"/>
      </c>
      <c r="AE35" s="568"/>
      <c r="AF35" s="569"/>
      <c r="AG35" s="650"/>
      <c r="AH35" s="573"/>
      <c r="AI35" s="573"/>
      <c r="AJ35" s="573"/>
      <c r="AK35" s="278" t="s">
        <v>26</v>
      </c>
      <c r="AL35" s="573"/>
      <c r="AM35" s="573"/>
      <c r="AN35" s="573"/>
      <c r="AO35" s="574"/>
      <c r="AP35" s="575">
        <f aca="true" t="shared" si="4" ref="AP35:AP47">IF(AND(AG35&lt;&gt;"",AL35&lt;&gt;""),ROUNDDOWN(AG35*AL35/1000000,2),"")</f>
      </c>
      <c r="AQ35" s="576"/>
      <c r="AR35" s="576"/>
      <c r="AS35" s="576"/>
      <c r="AT35" s="577"/>
      <c r="AU35" s="581"/>
      <c r="AV35" s="582"/>
      <c r="AW35" s="582"/>
      <c r="AX35" s="583"/>
      <c r="AY35" s="715">
        <f aca="true" t="shared" si="5" ref="AY35:AY45">IF(AP35&lt;&gt;"",AU35*AP35,"")</f>
      </c>
      <c r="AZ35" s="716"/>
      <c r="BA35" s="716"/>
      <c r="BB35" s="716"/>
      <c r="BC35" s="717"/>
    </row>
    <row r="36" spans="1:55" s="41" customFormat="1" ht="30" customHeight="1">
      <c r="A36" s="629"/>
      <c r="B36" s="630"/>
      <c r="C36" s="630"/>
      <c r="D36" s="630"/>
      <c r="E36" s="630"/>
      <c r="F36" s="630"/>
      <c r="G36" s="631"/>
      <c r="H36" s="584"/>
      <c r="I36" s="585"/>
      <c r="J36" s="585"/>
      <c r="K36" s="585"/>
      <c r="L36" s="585"/>
      <c r="M36" s="586"/>
      <c r="N36" s="564"/>
      <c r="O36" s="565"/>
      <c r="P36" s="565"/>
      <c r="Q36" s="565"/>
      <c r="R36" s="565"/>
      <c r="S36" s="565"/>
      <c r="T36" s="566"/>
      <c r="U36" s="564"/>
      <c r="V36" s="565"/>
      <c r="W36" s="565"/>
      <c r="X36" s="565"/>
      <c r="Y36" s="565"/>
      <c r="Z36" s="565"/>
      <c r="AA36" s="565"/>
      <c r="AB36" s="565"/>
      <c r="AC36" s="566"/>
      <c r="AD36" s="567">
        <f t="shared" si="3"/>
      </c>
      <c r="AE36" s="568"/>
      <c r="AF36" s="569"/>
      <c r="AG36" s="650"/>
      <c r="AH36" s="573"/>
      <c r="AI36" s="573"/>
      <c r="AJ36" s="573"/>
      <c r="AK36" s="278" t="s">
        <v>26</v>
      </c>
      <c r="AL36" s="573"/>
      <c r="AM36" s="573"/>
      <c r="AN36" s="573"/>
      <c r="AO36" s="574"/>
      <c r="AP36" s="575">
        <f t="shared" si="4"/>
      </c>
      <c r="AQ36" s="576"/>
      <c r="AR36" s="576"/>
      <c r="AS36" s="576"/>
      <c r="AT36" s="577"/>
      <c r="AU36" s="581"/>
      <c r="AV36" s="582"/>
      <c r="AW36" s="582"/>
      <c r="AX36" s="583"/>
      <c r="AY36" s="715">
        <f t="shared" si="5"/>
      </c>
      <c r="AZ36" s="716"/>
      <c r="BA36" s="716"/>
      <c r="BB36" s="716"/>
      <c r="BC36" s="717"/>
    </row>
    <row r="37" spans="1:55" s="41" customFormat="1" ht="30" customHeight="1">
      <c r="A37" s="629"/>
      <c r="B37" s="630"/>
      <c r="C37" s="630"/>
      <c r="D37" s="630"/>
      <c r="E37" s="630"/>
      <c r="F37" s="630"/>
      <c r="G37" s="631"/>
      <c r="H37" s="584"/>
      <c r="I37" s="585"/>
      <c r="J37" s="585"/>
      <c r="K37" s="585"/>
      <c r="L37" s="585"/>
      <c r="M37" s="586"/>
      <c r="N37" s="564"/>
      <c r="O37" s="565"/>
      <c r="P37" s="565"/>
      <c r="Q37" s="565"/>
      <c r="R37" s="565"/>
      <c r="S37" s="565"/>
      <c r="T37" s="566"/>
      <c r="U37" s="564"/>
      <c r="V37" s="565"/>
      <c r="W37" s="565"/>
      <c r="X37" s="565"/>
      <c r="Y37" s="565"/>
      <c r="Z37" s="565"/>
      <c r="AA37" s="565"/>
      <c r="AB37" s="565"/>
      <c r="AC37" s="566"/>
      <c r="AD37" s="567">
        <f t="shared" si="3"/>
      </c>
      <c r="AE37" s="568"/>
      <c r="AF37" s="569"/>
      <c r="AG37" s="650"/>
      <c r="AH37" s="573"/>
      <c r="AI37" s="573"/>
      <c r="AJ37" s="573"/>
      <c r="AK37" s="278" t="s">
        <v>26</v>
      </c>
      <c r="AL37" s="573"/>
      <c r="AM37" s="573"/>
      <c r="AN37" s="573"/>
      <c r="AO37" s="574"/>
      <c r="AP37" s="575">
        <f t="shared" si="4"/>
      </c>
      <c r="AQ37" s="576"/>
      <c r="AR37" s="576"/>
      <c r="AS37" s="576"/>
      <c r="AT37" s="577"/>
      <c r="AU37" s="581"/>
      <c r="AV37" s="582"/>
      <c r="AW37" s="582"/>
      <c r="AX37" s="583"/>
      <c r="AY37" s="715">
        <f t="shared" si="5"/>
      </c>
      <c r="AZ37" s="716"/>
      <c r="BA37" s="716"/>
      <c r="BB37" s="716"/>
      <c r="BC37" s="717"/>
    </row>
    <row r="38" spans="1:55" s="41" customFormat="1" ht="30" customHeight="1">
      <c r="A38" s="629"/>
      <c r="B38" s="630"/>
      <c r="C38" s="630"/>
      <c r="D38" s="630"/>
      <c r="E38" s="630"/>
      <c r="F38" s="630"/>
      <c r="G38" s="631"/>
      <c r="H38" s="584"/>
      <c r="I38" s="585"/>
      <c r="J38" s="585"/>
      <c r="K38" s="585"/>
      <c r="L38" s="585"/>
      <c r="M38" s="586"/>
      <c r="N38" s="564"/>
      <c r="O38" s="565"/>
      <c r="P38" s="565"/>
      <c r="Q38" s="565"/>
      <c r="R38" s="565"/>
      <c r="S38" s="565"/>
      <c r="T38" s="566"/>
      <c r="U38" s="564"/>
      <c r="V38" s="565"/>
      <c r="W38" s="565"/>
      <c r="X38" s="565"/>
      <c r="Y38" s="565"/>
      <c r="Z38" s="565"/>
      <c r="AA38" s="565"/>
      <c r="AB38" s="565"/>
      <c r="AC38" s="566"/>
      <c r="AD38" s="567">
        <f t="shared" si="3"/>
      </c>
      <c r="AE38" s="568"/>
      <c r="AF38" s="569"/>
      <c r="AG38" s="650"/>
      <c r="AH38" s="573"/>
      <c r="AI38" s="573"/>
      <c r="AJ38" s="573"/>
      <c r="AK38" s="278" t="s">
        <v>26</v>
      </c>
      <c r="AL38" s="573"/>
      <c r="AM38" s="573"/>
      <c r="AN38" s="573"/>
      <c r="AO38" s="574"/>
      <c r="AP38" s="575">
        <f t="shared" si="4"/>
      </c>
      <c r="AQ38" s="576"/>
      <c r="AR38" s="576"/>
      <c r="AS38" s="576"/>
      <c r="AT38" s="577"/>
      <c r="AU38" s="581"/>
      <c r="AV38" s="582"/>
      <c r="AW38" s="582"/>
      <c r="AX38" s="583"/>
      <c r="AY38" s="715">
        <f t="shared" si="5"/>
      </c>
      <c r="AZ38" s="716"/>
      <c r="BA38" s="716"/>
      <c r="BB38" s="716"/>
      <c r="BC38" s="717"/>
    </row>
    <row r="39" spans="1:55" s="41" customFormat="1" ht="30" customHeight="1">
      <c r="A39" s="629"/>
      <c r="B39" s="630"/>
      <c r="C39" s="630"/>
      <c r="D39" s="630"/>
      <c r="E39" s="630"/>
      <c r="F39" s="630"/>
      <c r="G39" s="631"/>
      <c r="H39" s="584"/>
      <c r="I39" s="585"/>
      <c r="J39" s="585"/>
      <c r="K39" s="585"/>
      <c r="L39" s="585"/>
      <c r="M39" s="586"/>
      <c r="N39" s="564"/>
      <c r="O39" s="565"/>
      <c r="P39" s="565"/>
      <c r="Q39" s="565"/>
      <c r="R39" s="565"/>
      <c r="S39" s="565"/>
      <c r="T39" s="566"/>
      <c r="U39" s="564"/>
      <c r="V39" s="565"/>
      <c r="W39" s="565"/>
      <c r="X39" s="565"/>
      <c r="Y39" s="565"/>
      <c r="Z39" s="565"/>
      <c r="AA39" s="565"/>
      <c r="AB39" s="565"/>
      <c r="AC39" s="566"/>
      <c r="AD39" s="567">
        <f t="shared" si="3"/>
      </c>
      <c r="AE39" s="568"/>
      <c r="AF39" s="569"/>
      <c r="AG39" s="650"/>
      <c r="AH39" s="573"/>
      <c r="AI39" s="573"/>
      <c r="AJ39" s="573"/>
      <c r="AK39" s="278" t="s">
        <v>26</v>
      </c>
      <c r="AL39" s="573"/>
      <c r="AM39" s="573"/>
      <c r="AN39" s="573"/>
      <c r="AO39" s="574"/>
      <c r="AP39" s="575">
        <f t="shared" si="4"/>
      </c>
      <c r="AQ39" s="576"/>
      <c r="AR39" s="576"/>
      <c r="AS39" s="576"/>
      <c r="AT39" s="577"/>
      <c r="AU39" s="581"/>
      <c r="AV39" s="582"/>
      <c r="AW39" s="582"/>
      <c r="AX39" s="583"/>
      <c r="AY39" s="715">
        <f t="shared" si="5"/>
      </c>
      <c r="AZ39" s="716"/>
      <c r="BA39" s="716"/>
      <c r="BB39" s="716"/>
      <c r="BC39" s="717"/>
    </row>
    <row r="40" spans="1:55" s="41" customFormat="1" ht="30" customHeight="1">
      <c r="A40" s="629"/>
      <c r="B40" s="630"/>
      <c r="C40" s="630"/>
      <c r="D40" s="630"/>
      <c r="E40" s="630"/>
      <c r="F40" s="630"/>
      <c r="G40" s="631"/>
      <c r="H40" s="584"/>
      <c r="I40" s="585"/>
      <c r="J40" s="585"/>
      <c r="K40" s="585"/>
      <c r="L40" s="585"/>
      <c r="M40" s="586"/>
      <c r="N40" s="564"/>
      <c r="O40" s="565"/>
      <c r="P40" s="565"/>
      <c r="Q40" s="565"/>
      <c r="R40" s="565"/>
      <c r="S40" s="565"/>
      <c r="T40" s="566"/>
      <c r="U40" s="564"/>
      <c r="V40" s="565"/>
      <c r="W40" s="565"/>
      <c r="X40" s="565"/>
      <c r="Y40" s="565"/>
      <c r="Z40" s="565"/>
      <c r="AA40" s="565"/>
      <c r="AB40" s="565"/>
      <c r="AC40" s="566"/>
      <c r="AD40" s="567">
        <f t="shared" si="3"/>
      </c>
      <c r="AE40" s="568"/>
      <c r="AF40" s="569"/>
      <c r="AG40" s="650"/>
      <c r="AH40" s="573"/>
      <c r="AI40" s="573"/>
      <c r="AJ40" s="573"/>
      <c r="AK40" s="278" t="s">
        <v>26</v>
      </c>
      <c r="AL40" s="573"/>
      <c r="AM40" s="573"/>
      <c r="AN40" s="573"/>
      <c r="AO40" s="574"/>
      <c r="AP40" s="575">
        <f t="shared" si="4"/>
      </c>
      <c r="AQ40" s="576"/>
      <c r="AR40" s="576"/>
      <c r="AS40" s="576"/>
      <c r="AT40" s="577"/>
      <c r="AU40" s="581"/>
      <c r="AV40" s="582"/>
      <c r="AW40" s="582"/>
      <c r="AX40" s="583"/>
      <c r="AY40" s="715">
        <f t="shared" si="5"/>
      </c>
      <c r="AZ40" s="716"/>
      <c r="BA40" s="716"/>
      <c r="BB40" s="716"/>
      <c r="BC40" s="717"/>
    </row>
    <row r="41" spans="1:55" s="41" customFormat="1" ht="30" customHeight="1">
      <c r="A41" s="629"/>
      <c r="B41" s="630"/>
      <c r="C41" s="630"/>
      <c r="D41" s="630"/>
      <c r="E41" s="630"/>
      <c r="F41" s="630"/>
      <c r="G41" s="631"/>
      <c r="H41" s="584"/>
      <c r="I41" s="585"/>
      <c r="J41" s="585"/>
      <c r="K41" s="585"/>
      <c r="L41" s="585"/>
      <c r="M41" s="586"/>
      <c r="N41" s="564"/>
      <c r="O41" s="565"/>
      <c r="P41" s="565"/>
      <c r="Q41" s="565"/>
      <c r="R41" s="565"/>
      <c r="S41" s="565"/>
      <c r="T41" s="566"/>
      <c r="U41" s="564"/>
      <c r="V41" s="565"/>
      <c r="W41" s="565"/>
      <c r="X41" s="565"/>
      <c r="Y41" s="565"/>
      <c r="Z41" s="565"/>
      <c r="AA41" s="565"/>
      <c r="AB41" s="565"/>
      <c r="AC41" s="566"/>
      <c r="AD41" s="567">
        <f t="shared" si="3"/>
      </c>
      <c r="AE41" s="568"/>
      <c r="AF41" s="569"/>
      <c r="AG41" s="650"/>
      <c r="AH41" s="573"/>
      <c r="AI41" s="573"/>
      <c r="AJ41" s="573"/>
      <c r="AK41" s="278" t="s">
        <v>26</v>
      </c>
      <c r="AL41" s="573"/>
      <c r="AM41" s="573"/>
      <c r="AN41" s="573"/>
      <c r="AO41" s="574"/>
      <c r="AP41" s="575">
        <f t="shared" si="4"/>
      </c>
      <c r="AQ41" s="576"/>
      <c r="AR41" s="576"/>
      <c r="AS41" s="576"/>
      <c r="AT41" s="577"/>
      <c r="AU41" s="581"/>
      <c r="AV41" s="582"/>
      <c r="AW41" s="582"/>
      <c r="AX41" s="583"/>
      <c r="AY41" s="715">
        <f t="shared" si="5"/>
      </c>
      <c r="AZ41" s="716"/>
      <c r="BA41" s="716"/>
      <c r="BB41" s="716"/>
      <c r="BC41" s="717"/>
    </row>
    <row r="42" spans="1:55" s="41" customFormat="1" ht="30" customHeight="1">
      <c r="A42" s="629"/>
      <c r="B42" s="630"/>
      <c r="C42" s="630"/>
      <c r="D42" s="630"/>
      <c r="E42" s="630"/>
      <c r="F42" s="630"/>
      <c r="G42" s="631"/>
      <c r="H42" s="584"/>
      <c r="I42" s="585"/>
      <c r="J42" s="585"/>
      <c r="K42" s="585"/>
      <c r="L42" s="585"/>
      <c r="M42" s="586"/>
      <c r="N42" s="564"/>
      <c r="O42" s="565"/>
      <c r="P42" s="565"/>
      <c r="Q42" s="565"/>
      <c r="R42" s="565"/>
      <c r="S42" s="565"/>
      <c r="T42" s="566"/>
      <c r="U42" s="564"/>
      <c r="V42" s="565"/>
      <c r="W42" s="565"/>
      <c r="X42" s="565"/>
      <c r="Y42" s="565"/>
      <c r="Z42" s="565"/>
      <c r="AA42" s="565"/>
      <c r="AB42" s="565"/>
      <c r="AC42" s="566"/>
      <c r="AD42" s="567">
        <f t="shared" si="3"/>
      </c>
      <c r="AE42" s="568"/>
      <c r="AF42" s="569"/>
      <c r="AG42" s="650"/>
      <c r="AH42" s="573"/>
      <c r="AI42" s="573"/>
      <c r="AJ42" s="573"/>
      <c r="AK42" s="278" t="s">
        <v>26</v>
      </c>
      <c r="AL42" s="573"/>
      <c r="AM42" s="573"/>
      <c r="AN42" s="573"/>
      <c r="AO42" s="574"/>
      <c r="AP42" s="575">
        <f t="shared" si="4"/>
      </c>
      <c r="AQ42" s="576"/>
      <c r="AR42" s="576"/>
      <c r="AS42" s="576"/>
      <c r="AT42" s="577"/>
      <c r="AU42" s="581"/>
      <c r="AV42" s="582"/>
      <c r="AW42" s="582"/>
      <c r="AX42" s="583"/>
      <c r="AY42" s="715">
        <f t="shared" si="5"/>
      </c>
      <c r="AZ42" s="716"/>
      <c r="BA42" s="716"/>
      <c r="BB42" s="716"/>
      <c r="BC42" s="717"/>
    </row>
    <row r="43" spans="1:55" s="41" customFormat="1" ht="30" customHeight="1">
      <c r="A43" s="629"/>
      <c r="B43" s="630"/>
      <c r="C43" s="630"/>
      <c r="D43" s="630"/>
      <c r="E43" s="630"/>
      <c r="F43" s="630"/>
      <c r="G43" s="631"/>
      <c r="H43" s="584"/>
      <c r="I43" s="585"/>
      <c r="J43" s="585"/>
      <c r="K43" s="585"/>
      <c r="L43" s="585"/>
      <c r="M43" s="586"/>
      <c r="N43" s="564"/>
      <c r="O43" s="565"/>
      <c r="P43" s="565"/>
      <c r="Q43" s="565"/>
      <c r="R43" s="565"/>
      <c r="S43" s="565"/>
      <c r="T43" s="566"/>
      <c r="U43" s="564"/>
      <c r="V43" s="565"/>
      <c r="W43" s="565"/>
      <c r="X43" s="565"/>
      <c r="Y43" s="565"/>
      <c r="Z43" s="565"/>
      <c r="AA43" s="565"/>
      <c r="AB43" s="565"/>
      <c r="AC43" s="566"/>
      <c r="AD43" s="567">
        <f t="shared" si="3"/>
      </c>
      <c r="AE43" s="568"/>
      <c r="AF43" s="569"/>
      <c r="AG43" s="650"/>
      <c r="AH43" s="573"/>
      <c r="AI43" s="573"/>
      <c r="AJ43" s="573"/>
      <c r="AK43" s="278" t="s">
        <v>26</v>
      </c>
      <c r="AL43" s="573"/>
      <c r="AM43" s="573"/>
      <c r="AN43" s="573"/>
      <c r="AO43" s="574"/>
      <c r="AP43" s="575">
        <f t="shared" si="4"/>
      </c>
      <c r="AQ43" s="576"/>
      <c r="AR43" s="576"/>
      <c r="AS43" s="576"/>
      <c r="AT43" s="577"/>
      <c r="AU43" s="581"/>
      <c r="AV43" s="582"/>
      <c r="AW43" s="582"/>
      <c r="AX43" s="583"/>
      <c r="AY43" s="715">
        <f t="shared" si="5"/>
      </c>
      <c r="AZ43" s="716"/>
      <c r="BA43" s="716"/>
      <c r="BB43" s="716"/>
      <c r="BC43" s="717"/>
    </row>
    <row r="44" spans="1:55" s="41" customFormat="1" ht="30" customHeight="1">
      <c r="A44" s="629"/>
      <c r="B44" s="630"/>
      <c r="C44" s="630"/>
      <c r="D44" s="630"/>
      <c r="E44" s="630"/>
      <c r="F44" s="630"/>
      <c r="G44" s="631"/>
      <c r="H44" s="584"/>
      <c r="I44" s="585"/>
      <c r="J44" s="585"/>
      <c r="K44" s="585"/>
      <c r="L44" s="585"/>
      <c r="M44" s="586"/>
      <c r="N44" s="564"/>
      <c r="O44" s="565"/>
      <c r="P44" s="565"/>
      <c r="Q44" s="565"/>
      <c r="R44" s="565"/>
      <c r="S44" s="565"/>
      <c r="T44" s="566"/>
      <c r="U44" s="564"/>
      <c r="V44" s="565"/>
      <c r="W44" s="565"/>
      <c r="X44" s="565"/>
      <c r="Y44" s="565"/>
      <c r="Z44" s="565"/>
      <c r="AA44" s="565"/>
      <c r="AB44" s="565"/>
      <c r="AC44" s="566"/>
      <c r="AD44" s="567">
        <f t="shared" si="3"/>
      </c>
      <c r="AE44" s="568"/>
      <c r="AF44" s="569"/>
      <c r="AG44" s="650"/>
      <c r="AH44" s="573"/>
      <c r="AI44" s="573"/>
      <c r="AJ44" s="573"/>
      <c r="AK44" s="278" t="s">
        <v>26</v>
      </c>
      <c r="AL44" s="573"/>
      <c r="AM44" s="573"/>
      <c r="AN44" s="573"/>
      <c r="AO44" s="574"/>
      <c r="AP44" s="575">
        <f t="shared" si="4"/>
      </c>
      <c r="AQ44" s="576"/>
      <c r="AR44" s="576"/>
      <c r="AS44" s="576"/>
      <c r="AT44" s="577"/>
      <c r="AU44" s="581"/>
      <c r="AV44" s="582"/>
      <c r="AW44" s="582"/>
      <c r="AX44" s="583"/>
      <c r="AY44" s="715">
        <f t="shared" si="5"/>
      </c>
      <c r="AZ44" s="716"/>
      <c r="BA44" s="716"/>
      <c r="BB44" s="716"/>
      <c r="BC44" s="717"/>
    </row>
    <row r="45" spans="1:55" s="41" customFormat="1" ht="30" customHeight="1">
      <c r="A45" s="629"/>
      <c r="B45" s="630"/>
      <c r="C45" s="630"/>
      <c r="D45" s="630"/>
      <c r="E45" s="630"/>
      <c r="F45" s="630"/>
      <c r="G45" s="631"/>
      <c r="H45" s="584"/>
      <c r="I45" s="585"/>
      <c r="J45" s="585"/>
      <c r="K45" s="585"/>
      <c r="L45" s="585"/>
      <c r="M45" s="586"/>
      <c r="N45" s="564"/>
      <c r="O45" s="565"/>
      <c r="P45" s="565"/>
      <c r="Q45" s="565"/>
      <c r="R45" s="565"/>
      <c r="S45" s="565"/>
      <c r="T45" s="566"/>
      <c r="U45" s="564"/>
      <c r="V45" s="565"/>
      <c r="W45" s="565"/>
      <c r="X45" s="565"/>
      <c r="Y45" s="565"/>
      <c r="Z45" s="565"/>
      <c r="AA45" s="565"/>
      <c r="AB45" s="565"/>
      <c r="AC45" s="566"/>
      <c r="AD45" s="567">
        <f t="shared" si="3"/>
      </c>
      <c r="AE45" s="568"/>
      <c r="AF45" s="569"/>
      <c r="AG45" s="650"/>
      <c r="AH45" s="573"/>
      <c r="AI45" s="573"/>
      <c r="AJ45" s="573"/>
      <c r="AK45" s="278" t="s">
        <v>26</v>
      </c>
      <c r="AL45" s="573"/>
      <c r="AM45" s="573"/>
      <c r="AN45" s="573"/>
      <c r="AO45" s="574"/>
      <c r="AP45" s="575">
        <f t="shared" si="4"/>
      </c>
      <c r="AQ45" s="576"/>
      <c r="AR45" s="576"/>
      <c r="AS45" s="576"/>
      <c r="AT45" s="577"/>
      <c r="AU45" s="581"/>
      <c r="AV45" s="582"/>
      <c r="AW45" s="582"/>
      <c r="AX45" s="583"/>
      <c r="AY45" s="715">
        <f t="shared" si="5"/>
      </c>
      <c r="AZ45" s="716"/>
      <c r="BA45" s="716"/>
      <c r="BB45" s="716"/>
      <c r="BC45" s="717"/>
    </row>
    <row r="46" spans="1:55" s="41" customFormat="1" ht="30" customHeight="1">
      <c r="A46" s="629"/>
      <c r="B46" s="630"/>
      <c r="C46" s="630"/>
      <c r="D46" s="630"/>
      <c r="E46" s="630"/>
      <c r="F46" s="630"/>
      <c r="G46" s="631"/>
      <c r="H46" s="584"/>
      <c r="I46" s="585"/>
      <c r="J46" s="585"/>
      <c r="K46" s="585"/>
      <c r="L46" s="585"/>
      <c r="M46" s="586"/>
      <c r="N46" s="564"/>
      <c r="O46" s="565"/>
      <c r="P46" s="565"/>
      <c r="Q46" s="565"/>
      <c r="R46" s="565"/>
      <c r="S46" s="565"/>
      <c r="T46" s="566"/>
      <c r="U46" s="564"/>
      <c r="V46" s="565"/>
      <c r="W46" s="565"/>
      <c r="X46" s="565"/>
      <c r="Y46" s="565"/>
      <c r="Z46" s="565"/>
      <c r="AA46" s="565"/>
      <c r="AB46" s="565"/>
      <c r="AC46" s="566"/>
      <c r="AD46" s="567">
        <f t="shared" si="3"/>
      </c>
      <c r="AE46" s="568"/>
      <c r="AF46" s="569"/>
      <c r="AG46" s="650"/>
      <c r="AH46" s="573"/>
      <c r="AI46" s="573"/>
      <c r="AJ46" s="573"/>
      <c r="AK46" s="278" t="s">
        <v>26</v>
      </c>
      <c r="AL46" s="573"/>
      <c r="AM46" s="573"/>
      <c r="AN46" s="573"/>
      <c r="AO46" s="574"/>
      <c r="AP46" s="575">
        <f t="shared" si="4"/>
      </c>
      <c r="AQ46" s="576"/>
      <c r="AR46" s="576"/>
      <c r="AS46" s="576"/>
      <c r="AT46" s="577"/>
      <c r="AU46" s="581"/>
      <c r="AV46" s="582"/>
      <c r="AW46" s="582"/>
      <c r="AX46" s="583"/>
      <c r="AY46" s="715">
        <f>IF(AP46&lt;&gt;"",AU46*AP46,"")</f>
      </c>
      <c r="AZ46" s="716"/>
      <c r="BA46" s="716"/>
      <c r="BB46" s="716"/>
      <c r="BC46" s="717"/>
    </row>
    <row r="47" spans="1:55" s="41" customFormat="1" ht="30" customHeight="1" thickBot="1">
      <c r="A47" s="629"/>
      <c r="B47" s="630"/>
      <c r="C47" s="630"/>
      <c r="D47" s="630"/>
      <c r="E47" s="630"/>
      <c r="F47" s="630"/>
      <c r="G47" s="631"/>
      <c r="H47" s="647"/>
      <c r="I47" s="648"/>
      <c r="J47" s="648"/>
      <c r="K47" s="648"/>
      <c r="L47" s="648"/>
      <c r="M47" s="649"/>
      <c r="N47" s="640"/>
      <c r="O47" s="641"/>
      <c r="P47" s="641"/>
      <c r="Q47" s="641"/>
      <c r="R47" s="641"/>
      <c r="S47" s="641"/>
      <c r="T47" s="642"/>
      <c r="U47" s="640"/>
      <c r="V47" s="641"/>
      <c r="W47" s="641"/>
      <c r="X47" s="641"/>
      <c r="Y47" s="641"/>
      <c r="Z47" s="641"/>
      <c r="AA47" s="641"/>
      <c r="AB47" s="641"/>
      <c r="AC47" s="642"/>
      <c r="AD47" s="643">
        <f t="shared" si="3"/>
      </c>
      <c r="AE47" s="644"/>
      <c r="AF47" s="645"/>
      <c r="AG47" s="754"/>
      <c r="AH47" s="755"/>
      <c r="AI47" s="755"/>
      <c r="AJ47" s="755"/>
      <c r="AK47" s="279" t="s">
        <v>26</v>
      </c>
      <c r="AL47" s="573"/>
      <c r="AM47" s="573"/>
      <c r="AN47" s="573"/>
      <c r="AO47" s="574"/>
      <c r="AP47" s="763">
        <f t="shared" si="4"/>
      </c>
      <c r="AQ47" s="764"/>
      <c r="AR47" s="764"/>
      <c r="AS47" s="764"/>
      <c r="AT47" s="765"/>
      <c r="AU47" s="581"/>
      <c r="AV47" s="582"/>
      <c r="AW47" s="582"/>
      <c r="AX47" s="583"/>
      <c r="AY47" s="756">
        <f>IF(AP47&lt;&gt;"",AU47*AP47,"")</f>
      </c>
      <c r="AZ47" s="757"/>
      <c r="BA47" s="757"/>
      <c r="BB47" s="757"/>
      <c r="BC47" s="758"/>
    </row>
    <row r="48" spans="1:55" ht="30" customHeight="1" thickBot="1" thickTop="1">
      <c r="A48" s="570" t="s">
        <v>207</v>
      </c>
      <c r="B48" s="571"/>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571"/>
      <c r="AL48" s="571"/>
      <c r="AM48" s="571"/>
      <c r="AN48" s="571"/>
      <c r="AO48" s="571"/>
      <c r="AP48" s="571"/>
      <c r="AQ48" s="571"/>
      <c r="AR48" s="571"/>
      <c r="AS48" s="571"/>
      <c r="AT48" s="572"/>
      <c r="AU48" s="562">
        <f>SUM(AU33:AX47)</f>
        <v>0</v>
      </c>
      <c r="AV48" s="563"/>
      <c r="AW48" s="563"/>
      <c r="AX48" s="563"/>
      <c r="AY48" s="722">
        <f>SUM(AY33:BC47)</f>
        <v>0</v>
      </c>
      <c r="AZ48" s="723"/>
      <c r="BA48" s="723"/>
      <c r="BB48" s="723"/>
      <c r="BC48" s="724"/>
    </row>
    <row r="49" spans="1:55" s="12" customFormat="1" ht="15.75" customHeight="1" thickBo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66"/>
      <c r="AZ49" s="66"/>
      <c r="BA49" s="66"/>
      <c r="BB49" s="66"/>
      <c r="BC49" s="66"/>
    </row>
    <row r="50" spans="1:55" ht="28.5" customHeight="1" thickBot="1">
      <c r="A50" s="728" t="s">
        <v>143</v>
      </c>
      <c r="B50" s="729"/>
      <c r="C50" s="729"/>
      <c r="D50" s="729"/>
      <c r="E50" s="729"/>
      <c r="F50" s="729"/>
      <c r="G50" s="729"/>
      <c r="H50" s="729"/>
      <c r="I50" s="735" t="s">
        <v>151</v>
      </c>
      <c r="J50" s="735"/>
      <c r="K50" s="735"/>
      <c r="L50" s="735"/>
      <c r="M50" s="735"/>
      <c r="N50" s="735"/>
      <c r="O50" s="736"/>
      <c r="P50" s="200"/>
      <c r="Q50" s="558">
        <f>IF(COUNTIF(AD54:AF58,"err")&gt;0,"グレードと一致しない型番があります。SII登録型番を確認して下さい。","")</f>
      </c>
      <c r="R50" s="558"/>
      <c r="S50" s="558"/>
      <c r="T50" s="558"/>
      <c r="U50" s="558"/>
      <c r="V50" s="558"/>
      <c r="W50" s="558"/>
      <c r="X50" s="558"/>
      <c r="Y50" s="558"/>
      <c r="Z50" s="558"/>
      <c r="AA50" s="558"/>
      <c r="AB50" s="558"/>
      <c r="AC50" s="558"/>
      <c r="AD50" s="558"/>
      <c r="AE50" s="558"/>
      <c r="AF50" s="558"/>
      <c r="AG50" s="558"/>
      <c r="AH50" s="558"/>
      <c r="AI50" s="558"/>
      <c r="AJ50" s="558"/>
      <c r="AK50" s="558"/>
      <c r="AL50" s="558"/>
      <c r="AM50" s="558"/>
      <c r="AN50" s="558"/>
      <c r="AO50" s="558"/>
      <c r="AP50" s="558"/>
      <c r="AQ50" s="558"/>
      <c r="AR50" s="558"/>
      <c r="AS50" s="558"/>
      <c r="AT50" s="558"/>
      <c r="AU50" s="558"/>
      <c r="AV50" s="558"/>
      <c r="AW50" s="558"/>
      <c r="AX50" s="558"/>
      <c r="AY50" s="558"/>
      <c r="AZ50" s="558"/>
      <c r="BA50" s="558"/>
      <c r="BB50" s="558"/>
      <c r="BC50" s="558"/>
    </row>
    <row r="51" spans="1:50" ht="14.25" customHeight="1" thickBot="1">
      <c r="A51" s="39"/>
      <c r="B51" s="39"/>
      <c r="C51" s="40"/>
      <c r="D51" s="40"/>
      <c r="E51" s="40"/>
      <c r="F51" s="40"/>
      <c r="G51" s="40"/>
      <c r="H51" s="40"/>
      <c r="I51" s="40"/>
      <c r="J51" s="40"/>
      <c r="K51" s="40"/>
      <c r="L51" s="40"/>
      <c r="M51" s="40"/>
      <c r="N51" s="40"/>
      <c r="O51" s="40"/>
      <c r="P51" s="40"/>
      <c r="Q51" s="4"/>
      <c r="R51" s="4"/>
      <c r="S51" s="4"/>
      <c r="T51" s="4"/>
      <c r="U51" s="40"/>
      <c r="V51" s="40"/>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row>
    <row r="52" spans="1:55" ht="18.75" customHeight="1">
      <c r="A52" s="632" t="s">
        <v>205</v>
      </c>
      <c r="B52" s="633"/>
      <c r="C52" s="633"/>
      <c r="D52" s="633"/>
      <c r="E52" s="636" t="s">
        <v>206</v>
      </c>
      <c r="F52" s="633"/>
      <c r="G52" s="637"/>
      <c r="H52" s="591" t="s">
        <v>21</v>
      </c>
      <c r="I52" s="591"/>
      <c r="J52" s="591"/>
      <c r="K52" s="591"/>
      <c r="L52" s="591"/>
      <c r="M52" s="612"/>
      <c r="N52" s="590" t="s">
        <v>47</v>
      </c>
      <c r="O52" s="591"/>
      <c r="P52" s="591"/>
      <c r="Q52" s="591"/>
      <c r="R52" s="591"/>
      <c r="S52" s="591"/>
      <c r="T52" s="612"/>
      <c r="U52" s="590" t="s">
        <v>134</v>
      </c>
      <c r="V52" s="591"/>
      <c r="W52" s="591"/>
      <c r="X52" s="591"/>
      <c r="Y52" s="591"/>
      <c r="Z52" s="591"/>
      <c r="AA52" s="591"/>
      <c r="AB52" s="591"/>
      <c r="AC52" s="612"/>
      <c r="AD52" s="614" t="s">
        <v>142</v>
      </c>
      <c r="AE52" s="615"/>
      <c r="AF52" s="616"/>
      <c r="AG52" s="620" t="s">
        <v>268</v>
      </c>
      <c r="AH52" s="621"/>
      <c r="AI52" s="621"/>
      <c r="AJ52" s="621"/>
      <c r="AK52" s="621"/>
      <c r="AL52" s="621"/>
      <c r="AM52" s="621"/>
      <c r="AN52" s="621"/>
      <c r="AO52" s="622"/>
      <c r="AP52" s="623" t="s">
        <v>44</v>
      </c>
      <c r="AQ52" s="624"/>
      <c r="AR52" s="624"/>
      <c r="AS52" s="624"/>
      <c r="AT52" s="625"/>
      <c r="AU52" s="590" t="s">
        <v>229</v>
      </c>
      <c r="AV52" s="591"/>
      <c r="AW52" s="591"/>
      <c r="AX52" s="591"/>
      <c r="AY52" s="623" t="s">
        <v>45</v>
      </c>
      <c r="AZ52" s="624"/>
      <c r="BA52" s="624"/>
      <c r="BB52" s="624"/>
      <c r="BC52" s="759"/>
    </row>
    <row r="53" spans="1:55" ht="28.5" customHeight="1" thickBot="1">
      <c r="A53" s="634"/>
      <c r="B53" s="635"/>
      <c r="C53" s="635"/>
      <c r="D53" s="635"/>
      <c r="E53" s="638"/>
      <c r="F53" s="635"/>
      <c r="G53" s="639"/>
      <c r="H53" s="593"/>
      <c r="I53" s="593"/>
      <c r="J53" s="593"/>
      <c r="K53" s="593"/>
      <c r="L53" s="593"/>
      <c r="M53" s="613"/>
      <c r="N53" s="592"/>
      <c r="O53" s="593"/>
      <c r="P53" s="593"/>
      <c r="Q53" s="593"/>
      <c r="R53" s="593"/>
      <c r="S53" s="593"/>
      <c r="T53" s="613"/>
      <c r="U53" s="592"/>
      <c r="V53" s="593"/>
      <c r="W53" s="593"/>
      <c r="X53" s="593"/>
      <c r="Y53" s="593"/>
      <c r="Z53" s="593"/>
      <c r="AA53" s="593"/>
      <c r="AB53" s="593"/>
      <c r="AC53" s="613"/>
      <c r="AD53" s="617"/>
      <c r="AE53" s="618"/>
      <c r="AF53" s="619"/>
      <c r="AG53" s="762" t="s">
        <v>25</v>
      </c>
      <c r="AH53" s="594"/>
      <c r="AI53" s="594"/>
      <c r="AJ53" s="594"/>
      <c r="AK53" s="180" t="s">
        <v>26</v>
      </c>
      <c r="AL53" s="594" t="s">
        <v>27</v>
      </c>
      <c r="AM53" s="594"/>
      <c r="AN53" s="594"/>
      <c r="AO53" s="595"/>
      <c r="AP53" s="626"/>
      <c r="AQ53" s="627"/>
      <c r="AR53" s="627"/>
      <c r="AS53" s="627"/>
      <c r="AT53" s="628"/>
      <c r="AU53" s="592"/>
      <c r="AV53" s="593"/>
      <c r="AW53" s="593"/>
      <c r="AX53" s="593"/>
      <c r="AY53" s="626"/>
      <c r="AZ53" s="627"/>
      <c r="BA53" s="627"/>
      <c r="BB53" s="627"/>
      <c r="BC53" s="760"/>
    </row>
    <row r="54" spans="1:55" s="41" customFormat="1" ht="30" customHeight="1" thickTop="1">
      <c r="A54" s="596"/>
      <c r="B54" s="597"/>
      <c r="C54" s="597"/>
      <c r="D54" s="597"/>
      <c r="E54" s="598"/>
      <c r="F54" s="599"/>
      <c r="G54" s="600"/>
      <c r="H54" s="598"/>
      <c r="I54" s="599"/>
      <c r="J54" s="599"/>
      <c r="K54" s="599"/>
      <c r="L54" s="599"/>
      <c r="M54" s="600"/>
      <c r="N54" s="601"/>
      <c r="O54" s="602"/>
      <c r="P54" s="602"/>
      <c r="Q54" s="602"/>
      <c r="R54" s="602"/>
      <c r="S54" s="602"/>
      <c r="T54" s="603"/>
      <c r="U54" s="601"/>
      <c r="V54" s="602"/>
      <c r="W54" s="602"/>
      <c r="X54" s="602"/>
      <c r="Y54" s="602"/>
      <c r="Z54" s="602"/>
      <c r="AA54" s="602"/>
      <c r="AB54" s="602"/>
      <c r="AC54" s="603"/>
      <c r="AD54" s="604">
        <f>IF(H54="","",IF(AND(LEFT(H54,1)&amp;RIGHT(H54,1)&lt;&gt;"G1",LEFT(H54,1)&amp;RIGHT(H54,1)&lt;&gt;"G2"),"err",LEFT(H54,1)&amp;RIGHT(H54,1)))</f>
      </c>
      <c r="AE54" s="605"/>
      <c r="AF54" s="606"/>
      <c r="AG54" s="761"/>
      <c r="AH54" s="607"/>
      <c r="AI54" s="607"/>
      <c r="AJ54" s="607"/>
      <c r="AK54" s="277" t="s">
        <v>26</v>
      </c>
      <c r="AL54" s="607"/>
      <c r="AM54" s="607"/>
      <c r="AN54" s="607"/>
      <c r="AO54" s="608"/>
      <c r="AP54" s="609">
        <f>IF(AND(AG54&lt;&gt;"",AL54&lt;&gt;""),ROUNDDOWN(AG54*AL54/1000000,2),"")</f>
      </c>
      <c r="AQ54" s="610"/>
      <c r="AR54" s="610"/>
      <c r="AS54" s="610"/>
      <c r="AT54" s="611"/>
      <c r="AU54" s="587"/>
      <c r="AV54" s="588"/>
      <c r="AW54" s="588"/>
      <c r="AX54" s="589"/>
      <c r="AY54" s="609">
        <f>IF(AP54&lt;&gt;"",AU54*AP54,"")</f>
      </c>
      <c r="AZ54" s="610"/>
      <c r="BA54" s="610"/>
      <c r="BB54" s="610"/>
      <c r="BC54" s="767"/>
    </row>
    <row r="55" spans="1:55" s="41" customFormat="1" ht="30" customHeight="1">
      <c r="A55" s="578"/>
      <c r="B55" s="579"/>
      <c r="C55" s="579"/>
      <c r="D55" s="579"/>
      <c r="E55" s="580"/>
      <c r="F55" s="580"/>
      <c r="G55" s="580"/>
      <c r="H55" s="584"/>
      <c r="I55" s="585"/>
      <c r="J55" s="585"/>
      <c r="K55" s="585"/>
      <c r="L55" s="585"/>
      <c r="M55" s="586"/>
      <c r="N55" s="564"/>
      <c r="O55" s="565"/>
      <c r="P55" s="565"/>
      <c r="Q55" s="565"/>
      <c r="R55" s="565"/>
      <c r="S55" s="565"/>
      <c r="T55" s="566"/>
      <c r="U55" s="564"/>
      <c r="V55" s="565"/>
      <c r="W55" s="565"/>
      <c r="X55" s="565"/>
      <c r="Y55" s="565"/>
      <c r="Z55" s="565"/>
      <c r="AA55" s="565"/>
      <c r="AB55" s="565"/>
      <c r="AC55" s="566"/>
      <c r="AD55" s="567">
        <f>IF(H55="","",IF(AND(LEFT(H55,1)&amp;RIGHT(H55,1)&lt;&gt;"G1",LEFT(H55,1)&amp;RIGHT(H55,1)&lt;&gt;"G2"),"err",LEFT(H55,1)&amp;RIGHT(H55,1)))</f>
      </c>
      <c r="AE55" s="568"/>
      <c r="AF55" s="569"/>
      <c r="AG55" s="650"/>
      <c r="AH55" s="573"/>
      <c r="AI55" s="573"/>
      <c r="AJ55" s="573"/>
      <c r="AK55" s="278" t="s">
        <v>26</v>
      </c>
      <c r="AL55" s="573"/>
      <c r="AM55" s="573"/>
      <c r="AN55" s="573"/>
      <c r="AO55" s="574"/>
      <c r="AP55" s="575">
        <f>IF(AND(AG55&lt;&gt;"",AL55&lt;&gt;""),ROUNDDOWN(AG55*AL55/1000000,2),"")</f>
      </c>
      <c r="AQ55" s="576"/>
      <c r="AR55" s="576"/>
      <c r="AS55" s="576"/>
      <c r="AT55" s="577"/>
      <c r="AU55" s="581"/>
      <c r="AV55" s="582"/>
      <c r="AW55" s="582"/>
      <c r="AX55" s="583"/>
      <c r="AY55" s="575">
        <f>IF(AP55&lt;&gt;"",AU55*AP55,"")</f>
      </c>
      <c r="AZ55" s="576"/>
      <c r="BA55" s="576"/>
      <c r="BB55" s="576"/>
      <c r="BC55" s="766"/>
    </row>
    <row r="56" spans="1:55" s="41" customFormat="1" ht="30" customHeight="1">
      <c r="A56" s="578"/>
      <c r="B56" s="579"/>
      <c r="C56" s="579"/>
      <c r="D56" s="579"/>
      <c r="E56" s="580"/>
      <c r="F56" s="580"/>
      <c r="G56" s="580"/>
      <c r="H56" s="584"/>
      <c r="I56" s="585"/>
      <c r="J56" s="585"/>
      <c r="K56" s="585"/>
      <c r="L56" s="585"/>
      <c r="M56" s="586"/>
      <c r="N56" s="564"/>
      <c r="O56" s="565"/>
      <c r="P56" s="565"/>
      <c r="Q56" s="565"/>
      <c r="R56" s="565"/>
      <c r="S56" s="565"/>
      <c r="T56" s="566"/>
      <c r="U56" s="564"/>
      <c r="V56" s="565"/>
      <c r="W56" s="565"/>
      <c r="X56" s="565"/>
      <c r="Y56" s="565"/>
      <c r="Z56" s="565"/>
      <c r="AA56" s="565"/>
      <c r="AB56" s="565"/>
      <c r="AC56" s="566"/>
      <c r="AD56" s="567">
        <f>IF(H56="","",IF(AND(LEFT(H56,1)&amp;RIGHT(H56,1)&lt;&gt;"G1",LEFT(H56,1)&amp;RIGHT(H56,1)&lt;&gt;"G2"),"err",LEFT(H56,1)&amp;RIGHT(H56,1)))</f>
      </c>
      <c r="AE56" s="568"/>
      <c r="AF56" s="569"/>
      <c r="AG56" s="650"/>
      <c r="AH56" s="573"/>
      <c r="AI56" s="573"/>
      <c r="AJ56" s="573"/>
      <c r="AK56" s="278" t="s">
        <v>26</v>
      </c>
      <c r="AL56" s="573"/>
      <c r="AM56" s="573"/>
      <c r="AN56" s="573"/>
      <c r="AO56" s="574"/>
      <c r="AP56" s="575">
        <f>IF(AND(AG56&lt;&gt;"",AL56&lt;&gt;""),ROUNDDOWN(AG56*AL56/1000000,2),"")</f>
      </c>
      <c r="AQ56" s="576"/>
      <c r="AR56" s="576"/>
      <c r="AS56" s="576"/>
      <c r="AT56" s="577"/>
      <c r="AU56" s="581"/>
      <c r="AV56" s="582"/>
      <c r="AW56" s="582"/>
      <c r="AX56" s="583"/>
      <c r="AY56" s="715">
        <f>IF(AP56&lt;&gt;"",AU56*AP56,"")</f>
      </c>
      <c r="AZ56" s="716"/>
      <c r="BA56" s="716"/>
      <c r="BB56" s="716"/>
      <c r="BC56" s="717"/>
    </row>
    <row r="57" spans="1:55" s="41" customFormat="1" ht="30" customHeight="1">
      <c r="A57" s="578"/>
      <c r="B57" s="579"/>
      <c r="C57" s="579"/>
      <c r="D57" s="579"/>
      <c r="E57" s="580"/>
      <c r="F57" s="580"/>
      <c r="G57" s="580"/>
      <c r="H57" s="584"/>
      <c r="I57" s="585"/>
      <c r="J57" s="585"/>
      <c r="K57" s="585"/>
      <c r="L57" s="585"/>
      <c r="M57" s="586"/>
      <c r="N57" s="564"/>
      <c r="O57" s="565"/>
      <c r="P57" s="565"/>
      <c r="Q57" s="565"/>
      <c r="R57" s="565"/>
      <c r="S57" s="565"/>
      <c r="T57" s="566"/>
      <c r="U57" s="564"/>
      <c r="V57" s="565"/>
      <c r="W57" s="565"/>
      <c r="X57" s="565"/>
      <c r="Y57" s="565"/>
      <c r="Z57" s="565"/>
      <c r="AA57" s="565"/>
      <c r="AB57" s="565"/>
      <c r="AC57" s="566"/>
      <c r="AD57" s="567">
        <f>IF(H57="","",IF(AND(LEFT(H57,1)&amp;RIGHT(H57,1)&lt;&gt;"G1",LEFT(H57,1)&amp;RIGHT(H57,1)&lt;&gt;"G2"),"err",LEFT(H57,1)&amp;RIGHT(H57,1)))</f>
      </c>
      <c r="AE57" s="568"/>
      <c r="AF57" s="569"/>
      <c r="AG57" s="650"/>
      <c r="AH57" s="573"/>
      <c r="AI57" s="573"/>
      <c r="AJ57" s="573"/>
      <c r="AK57" s="278" t="s">
        <v>26</v>
      </c>
      <c r="AL57" s="573"/>
      <c r="AM57" s="573"/>
      <c r="AN57" s="573"/>
      <c r="AO57" s="574"/>
      <c r="AP57" s="575">
        <f>IF(AND(AG57&lt;&gt;"",AL57&lt;&gt;""),ROUNDDOWN(AG57*AL57/1000000,2),"")</f>
      </c>
      <c r="AQ57" s="576"/>
      <c r="AR57" s="576"/>
      <c r="AS57" s="576"/>
      <c r="AT57" s="577"/>
      <c r="AU57" s="581"/>
      <c r="AV57" s="582"/>
      <c r="AW57" s="582"/>
      <c r="AX57" s="583"/>
      <c r="AY57" s="715">
        <f>IF(AP57&lt;&gt;"",AU57*AP57,"")</f>
      </c>
      <c r="AZ57" s="716"/>
      <c r="BA57" s="716"/>
      <c r="BB57" s="716"/>
      <c r="BC57" s="717"/>
    </row>
    <row r="58" spans="1:55" s="41" customFormat="1" ht="30" customHeight="1" thickBot="1">
      <c r="A58" s="578"/>
      <c r="B58" s="579"/>
      <c r="C58" s="579"/>
      <c r="D58" s="579"/>
      <c r="E58" s="580"/>
      <c r="F58" s="580"/>
      <c r="G58" s="580"/>
      <c r="H58" s="584"/>
      <c r="I58" s="585"/>
      <c r="J58" s="585"/>
      <c r="K58" s="585"/>
      <c r="L58" s="585"/>
      <c r="M58" s="586"/>
      <c r="N58" s="564"/>
      <c r="O58" s="565"/>
      <c r="P58" s="565"/>
      <c r="Q58" s="565"/>
      <c r="R58" s="565"/>
      <c r="S58" s="565"/>
      <c r="T58" s="566"/>
      <c r="U58" s="564"/>
      <c r="V58" s="565"/>
      <c r="W58" s="565"/>
      <c r="X58" s="565"/>
      <c r="Y58" s="565"/>
      <c r="Z58" s="565"/>
      <c r="AA58" s="565"/>
      <c r="AB58" s="565"/>
      <c r="AC58" s="566"/>
      <c r="AD58" s="567">
        <f>IF(H58="","",IF(AND(LEFT(H58,1)&amp;RIGHT(H58,1)&lt;&gt;"G1",LEFT(H58,1)&amp;RIGHT(H58,1)&lt;&gt;"G2"),"err",LEFT(H58,1)&amp;RIGHT(H58,1)))</f>
      </c>
      <c r="AE58" s="568"/>
      <c r="AF58" s="569"/>
      <c r="AG58" s="650"/>
      <c r="AH58" s="573"/>
      <c r="AI58" s="573"/>
      <c r="AJ58" s="573"/>
      <c r="AK58" s="278" t="s">
        <v>26</v>
      </c>
      <c r="AL58" s="573"/>
      <c r="AM58" s="573"/>
      <c r="AN58" s="573"/>
      <c r="AO58" s="574"/>
      <c r="AP58" s="575">
        <f>IF(AND(AG58&lt;&gt;"",AL58&lt;&gt;""),ROUNDDOWN(AG58*AL58/1000000,2),"")</f>
      </c>
      <c r="AQ58" s="576"/>
      <c r="AR58" s="576"/>
      <c r="AS58" s="576"/>
      <c r="AT58" s="577"/>
      <c r="AU58" s="581"/>
      <c r="AV58" s="582"/>
      <c r="AW58" s="582"/>
      <c r="AX58" s="583"/>
      <c r="AY58" s="715">
        <f>IF(AP58&lt;&gt;"",AU58*AP58,"")</f>
      </c>
      <c r="AZ58" s="716"/>
      <c r="BA58" s="716"/>
      <c r="BB58" s="716"/>
      <c r="BC58" s="717"/>
    </row>
    <row r="59" spans="1:55" ht="30" customHeight="1" thickBot="1" thickTop="1">
      <c r="A59" s="570" t="s">
        <v>207</v>
      </c>
      <c r="B59" s="571"/>
      <c r="C59" s="571"/>
      <c r="D59" s="571"/>
      <c r="E59" s="571"/>
      <c r="F59" s="571"/>
      <c r="G59" s="571"/>
      <c r="H59" s="571"/>
      <c r="I59" s="571"/>
      <c r="J59" s="571"/>
      <c r="K59" s="571"/>
      <c r="L59" s="571"/>
      <c r="M59" s="571"/>
      <c r="N59" s="571"/>
      <c r="O59" s="571"/>
      <c r="P59" s="571"/>
      <c r="Q59" s="571"/>
      <c r="R59" s="571"/>
      <c r="S59" s="571"/>
      <c r="T59" s="571"/>
      <c r="U59" s="571"/>
      <c r="V59" s="571"/>
      <c r="W59" s="571"/>
      <c r="X59" s="571"/>
      <c r="Y59" s="571"/>
      <c r="Z59" s="571"/>
      <c r="AA59" s="571"/>
      <c r="AB59" s="571"/>
      <c r="AC59" s="571"/>
      <c r="AD59" s="571"/>
      <c r="AE59" s="571"/>
      <c r="AF59" s="571"/>
      <c r="AG59" s="571"/>
      <c r="AH59" s="571"/>
      <c r="AI59" s="571"/>
      <c r="AJ59" s="571"/>
      <c r="AK59" s="571"/>
      <c r="AL59" s="571"/>
      <c r="AM59" s="571"/>
      <c r="AN59" s="571"/>
      <c r="AO59" s="571"/>
      <c r="AP59" s="571"/>
      <c r="AQ59" s="571"/>
      <c r="AR59" s="571"/>
      <c r="AS59" s="571"/>
      <c r="AT59" s="572"/>
      <c r="AU59" s="562">
        <f>SUM(AU54:AX58)</f>
        <v>0</v>
      </c>
      <c r="AV59" s="563"/>
      <c r="AW59" s="563"/>
      <c r="AX59" s="563"/>
      <c r="AY59" s="722">
        <f>SUM(AY54:BC58)</f>
        <v>0</v>
      </c>
      <c r="AZ59" s="723"/>
      <c r="BA59" s="723"/>
      <c r="BB59" s="723"/>
      <c r="BC59" s="724"/>
    </row>
    <row r="60" spans="1:55" ht="27" customHeigh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row r="61" spans="1:55" s="26" customFormat="1" ht="31.5" customHeight="1" thickBot="1">
      <c r="A61" s="65" t="s">
        <v>260</v>
      </c>
      <c r="B61" s="203"/>
      <c r="C61" s="203"/>
      <c r="D61" s="203"/>
      <c r="E61" s="203"/>
      <c r="F61" s="203"/>
      <c r="G61" s="203"/>
      <c r="H61" s="203"/>
      <c r="I61" s="203"/>
      <c r="J61" s="203"/>
      <c r="K61" s="203"/>
      <c r="L61" s="203"/>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3"/>
      <c r="AS61" s="203"/>
      <c r="AT61" s="203"/>
      <c r="AU61" s="203"/>
      <c r="AV61" s="203"/>
      <c r="AW61" s="203"/>
      <c r="AX61" s="203"/>
      <c r="AY61" s="203"/>
      <c r="AZ61" s="50"/>
      <c r="BA61" s="50"/>
      <c r="BB61" s="204"/>
      <c r="BC61" s="204"/>
    </row>
    <row r="62" spans="1:55" s="26" customFormat="1" ht="52.5" customHeight="1" thickBot="1">
      <c r="A62" s="744" t="s">
        <v>208</v>
      </c>
      <c r="B62" s="745"/>
      <c r="C62" s="745"/>
      <c r="D62" s="746"/>
      <c r="E62" s="747" t="s">
        <v>137</v>
      </c>
      <c r="F62" s="745"/>
      <c r="G62" s="745"/>
      <c r="H62" s="745"/>
      <c r="I62" s="730" t="s">
        <v>220</v>
      </c>
      <c r="J62" s="731"/>
      <c r="K62" s="731"/>
      <c r="L62" s="731"/>
      <c r="M62" s="731"/>
      <c r="N62" s="731"/>
      <c r="O62" s="731"/>
      <c r="P62" s="748"/>
      <c r="Q62" s="749" t="s">
        <v>138</v>
      </c>
      <c r="R62" s="750"/>
      <c r="S62" s="751" t="s">
        <v>221</v>
      </c>
      <c r="T62" s="751"/>
      <c r="U62" s="751"/>
      <c r="V62" s="751"/>
      <c r="W62" s="751"/>
      <c r="X62" s="751"/>
      <c r="Y62" s="752"/>
      <c r="Z62" s="730" t="s">
        <v>264</v>
      </c>
      <c r="AA62" s="731"/>
      <c r="AB62" s="731"/>
      <c r="AC62" s="731"/>
      <c r="AD62" s="731"/>
      <c r="AE62" s="731"/>
      <c r="AF62" s="731"/>
      <c r="AG62" s="731"/>
      <c r="AH62" s="731"/>
      <c r="AI62" s="731"/>
      <c r="AJ62" s="731"/>
      <c r="AK62" s="731"/>
      <c r="AL62" s="731"/>
      <c r="AM62" s="731"/>
      <c r="AN62" s="753"/>
      <c r="AO62" s="730" t="s">
        <v>265</v>
      </c>
      <c r="AP62" s="731"/>
      <c r="AQ62" s="731"/>
      <c r="AR62" s="731"/>
      <c r="AS62" s="731"/>
      <c r="AT62" s="731"/>
      <c r="AU62" s="731"/>
      <c r="AV62" s="731"/>
      <c r="AW62" s="731"/>
      <c r="AX62" s="731"/>
      <c r="AY62" s="731"/>
      <c r="AZ62" s="731"/>
      <c r="BA62" s="731"/>
      <c r="BB62" s="731"/>
      <c r="BC62" s="732"/>
    </row>
    <row r="63" spans="1:55" s="26" customFormat="1" ht="41.25" customHeight="1" thickTop="1">
      <c r="A63" s="725" t="s">
        <v>266</v>
      </c>
      <c r="B63" s="726"/>
      <c r="C63" s="726"/>
      <c r="D63" s="727"/>
      <c r="E63" s="742" t="s">
        <v>152</v>
      </c>
      <c r="F63" s="743"/>
      <c r="G63" s="743"/>
      <c r="H63" s="743"/>
      <c r="I63" s="706">
        <f>IF($AY$27="","",SUMIF($AD$12:$AF$26,$E63,$AY$12:$BC$26))</f>
        <v>0</v>
      </c>
      <c r="J63" s="707"/>
      <c r="K63" s="707"/>
      <c r="L63" s="707"/>
      <c r="M63" s="707"/>
      <c r="N63" s="707"/>
      <c r="O63" s="707"/>
      <c r="P63" s="290" t="s">
        <v>31</v>
      </c>
      <c r="Q63" s="708" t="s">
        <v>138</v>
      </c>
      <c r="R63" s="709"/>
      <c r="S63" s="710">
        <v>40000</v>
      </c>
      <c r="T63" s="710"/>
      <c r="U63" s="710"/>
      <c r="V63" s="710"/>
      <c r="W63" s="710"/>
      <c r="X63" s="710"/>
      <c r="Y63" s="209" t="s">
        <v>139</v>
      </c>
      <c r="Z63" s="698">
        <f aca="true" t="shared" si="6" ref="Z63:Z68">IF(I63="0","",I63*S63)</f>
        <v>0</v>
      </c>
      <c r="AA63" s="699"/>
      <c r="AB63" s="699"/>
      <c r="AC63" s="699"/>
      <c r="AD63" s="699"/>
      <c r="AE63" s="699"/>
      <c r="AF63" s="699"/>
      <c r="AG63" s="699"/>
      <c r="AH63" s="699"/>
      <c r="AI63" s="699"/>
      <c r="AJ63" s="699"/>
      <c r="AK63" s="699"/>
      <c r="AL63" s="699"/>
      <c r="AM63" s="699"/>
      <c r="AN63" s="217" t="s">
        <v>139</v>
      </c>
      <c r="AO63" s="718">
        <f>SUM(Z63:AM64)</f>
        <v>0</v>
      </c>
      <c r="AP63" s="719"/>
      <c r="AQ63" s="719"/>
      <c r="AR63" s="719"/>
      <c r="AS63" s="719"/>
      <c r="AT63" s="719"/>
      <c r="AU63" s="719"/>
      <c r="AV63" s="719"/>
      <c r="AW63" s="719"/>
      <c r="AX63" s="719"/>
      <c r="AY63" s="719"/>
      <c r="AZ63" s="719"/>
      <c r="BA63" s="719"/>
      <c r="BB63" s="719"/>
      <c r="BC63" s="721" t="s">
        <v>139</v>
      </c>
    </row>
    <row r="64" spans="1:55" s="26" customFormat="1" ht="41.25" customHeight="1">
      <c r="A64" s="666"/>
      <c r="B64" s="667"/>
      <c r="C64" s="667"/>
      <c r="D64" s="668"/>
      <c r="E64" s="733" t="s">
        <v>153</v>
      </c>
      <c r="F64" s="734"/>
      <c r="G64" s="734"/>
      <c r="H64" s="734"/>
      <c r="I64" s="737">
        <f>IF($AY$27="","",SUMIF($AD$12:$AF$26,$E64,$AY$12:$BC$26))</f>
        <v>0</v>
      </c>
      <c r="J64" s="738"/>
      <c r="K64" s="738"/>
      <c r="L64" s="738"/>
      <c r="M64" s="738"/>
      <c r="N64" s="738"/>
      <c r="O64" s="738"/>
      <c r="P64" s="291" t="s">
        <v>31</v>
      </c>
      <c r="Q64" s="739" t="s">
        <v>138</v>
      </c>
      <c r="R64" s="740"/>
      <c r="S64" s="741">
        <v>30000</v>
      </c>
      <c r="T64" s="741"/>
      <c r="U64" s="741"/>
      <c r="V64" s="741"/>
      <c r="W64" s="741"/>
      <c r="X64" s="741"/>
      <c r="Y64" s="212" t="s">
        <v>139</v>
      </c>
      <c r="Z64" s="696">
        <f t="shared" si="6"/>
        <v>0</v>
      </c>
      <c r="AA64" s="697"/>
      <c r="AB64" s="697"/>
      <c r="AC64" s="697"/>
      <c r="AD64" s="697"/>
      <c r="AE64" s="697"/>
      <c r="AF64" s="697"/>
      <c r="AG64" s="697"/>
      <c r="AH64" s="697"/>
      <c r="AI64" s="697"/>
      <c r="AJ64" s="697"/>
      <c r="AK64" s="697"/>
      <c r="AL64" s="697"/>
      <c r="AM64" s="697"/>
      <c r="AN64" s="212" t="s">
        <v>139</v>
      </c>
      <c r="AO64" s="720"/>
      <c r="AP64" s="652"/>
      <c r="AQ64" s="652"/>
      <c r="AR64" s="652"/>
      <c r="AS64" s="652"/>
      <c r="AT64" s="652"/>
      <c r="AU64" s="652"/>
      <c r="AV64" s="652"/>
      <c r="AW64" s="652"/>
      <c r="AX64" s="652"/>
      <c r="AY64" s="652"/>
      <c r="AZ64" s="652"/>
      <c r="BA64" s="652"/>
      <c r="BB64" s="652"/>
      <c r="BC64" s="655"/>
    </row>
    <row r="65" spans="1:55" s="26" customFormat="1" ht="41.25" customHeight="1">
      <c r="A65" s="700" t="s">
        <v>210</v>
      </c>
      <c r="B65" s="701"/>
      <c r="C65" s="701"/>
      <c r="D65" s="702"/>
      <c r="E65" s="672" t="s">
        <v>152</v>
      </c>
      <c r="F65" s="673"/>
      <c r="G65" s="673"/>
      <c r="H65" s="673"/>
      <c r="I65" s="674">
        <f>IF($AY$48="","",SUMIF($AD$33:$AF$47,$E65,$AY$33:$BC$47))</f>
        <v>0</v>
      </c>
      <c r="J65" s="675"/>
      <c r="K65" s="675"/>
      <c r="L65" s="675"/>
      <c r="M65" s="675"/>
      <c r="N65" s="675"/>
      <c r="O65" s="675"/>
      <c r="P65" s="292" t="s">
        <v>31</v>
      </c>
      <c r="Q65" s="676" t="s">
        <v>138</v>
      </c>
      <c r="R65" s="677"/>
      <c r="S65" s="678">
        <v>40000</v>
      </c>
      <c r="T65" s="678"/>
      <c r="U65" s="678"/>
      <c r="V65" s="678"/>
      <c r="W65" s="678"/>
      <c r="X65" s="678"/>
      <c r="Y65" s="214" t="s">
        <v>139</v>
      </c>
      <c r="Z65" s="679">
        <f t="shared" si="6"/>
        <v>0</v>
      </c>
      <c r="AA65" s="680"/>
      <c r="AB65" s="680"/>
      <c r="AC65" s="680"/>
      <c r="AD65" s="680"/>
      <c r="AE65" s="680"/>
      <c r="AF65" s="680"/>
      <c r="AG65" s="680"/>
      <c r="AH65" s="680"/>
      <c r="AI65" s="680"/>
      <c r="AJ65" s="680"/>
      <c r="AK65" s="680"/>
      <c r="AL65" s="680"/>
      <c r="AM65" s="680"/>
      <c r="AN65" s="214" t="s">
        <v>139</v>
      </c>
      <c r="AO65" s="681">
        <f>SUM(Z65:AM66)</f>
        <v>0</v>
      </c>
      <c r="AP65" s="682"/>
      <c r="AQ65" s="682"/>
      <c r="AR65" s="682"/>
      <c r="AS65" s="682"/>
      <c r="AT65" s="682"/>
      <c r="AU65" s="682"/>
      <c r="AV65" s="682"/>
      <c r="AW65" s="682"/>
      <c r="AX65" s="682"/>
      <c r="AY65" s="682"/>
      <c r="AZ65" s="682"/>
      <c r="BA65" s="682"/>
      <c r="BB65" s="682"/>
      <c r="BC65" s="685" t="s">
        <v>139</v>
      </c>
    </row>
    <row r="66" spans="1:55" s="26" customFormat="1" ht="41.25" customHeight="1">
      <c r="A66" s="703"/>
      <c r="B66" s="704"/>
      <c r="C66" s="704"/>
      <c r="D66" s="705"/>
      <c r="E66" s="687" t="s">
        <v>153</v>
      </c>
      <c r="F66" s="688"/>
      <c r="G66" s="688"/>
      <c r="H66" s="688"/>
      <c r="I66" s="689">
        <f>IF($AY$48="","",SUMIF($AD$33:$AF$47,$E66,$AY$33:$BC$47))</f>
        <v>0</v>
      </c>
      <c r="J66" s="690"/>
      <c r="K66" s="690"/>
      <c r="L66" s="690"/>
      <c r="M66" s="690"/>
      <c r="N66" s="690"/>
      <c r="O66" s="690"/>
      <c r="P66" s="293" t="s">
        <v>31</v>
      </c>
      <c r="Q66" s="691" t="s">
        <v>138</v>
      </c>
      <c r="R66" s="692"/>
      <c r="S66" s="693">
        <v>30000</v>
      </c>
      <c r="T66" s="693"/>
      <c r="U66" s="693"/>
      <c r="V66" s="693"/>
      <c r="W66" s="693"/>
      <c r="X66" s="693"/>
      <c r="Y66" s="207" t="s">
        <v>139</v>
      </c>
      <c r="Z66" s="694">
        <f t="shared" si="6"/>
        <v>0</v>
      </c>
      <c r="AA66" s="695"/>
      <c r="AB66" s="695"/>
      <c r="AC66" s="695"/>
      <c r="AD66" s="695"/>
      <c r="AE66" s="695"/>
      <c r="AF66" s="695"/>
      <c r="AG66" s="695"/>
      <c r="AH66" s="695"/>
      <c r="AI66" s="695"/>
      <c r="AJ66" s="695"/>
      <c r="AK66" s="695"/>
      <c r="AL66" s="695"/>
      <c r="AM66" s="695"/>
      <c r="AN66" s="207" t="s">
        <v>139</v>
      </c>
      <c r="AO66" s="683"/>
      <c r="AP66" s="684"/>
      <c r="AQ66" s="684"/>
      <c r="AR66" s="684"/>
      <c r="AS66" s="684"/>
      <c r="AT66" s="684"/>
      <c r="AU66" s="684"/>
      <c r="AV66" s="684"/>
      <c r="AW66" s="684"/>
      <c r="AX66" s="684"/>
      <c r="AY66" s="684"/>
      <c r="AZ66" s="684"/>
      <c r="BA66" s="684"/>
      <c r="BB66" s="684"/>
      <c r="BC66" s="686"/>
    </row>
    <row r="67" spans="1:55" s="26" customFormat="1" ht="41.25" customHeight="1">
      <c r="A67" s="666" t="s">
        <v>209</v>
      </c>
      <c r="B67" s="667"/>
      <c r="C67" s="667"/>
      <c r="D67" s="668"/>
      <c r="E67" s="672" t="s">
        <v>152</v>
      </c>
      <c r="F67" s="673"/>
      <c r="G67" s="673"/>
      <c r="H67" s="673"/>
      <c r="I67" s="674">
        <f>IF($AY$59="","",SUMIF($AD$54:$AF$58,$E67,$AY$54:$BC$58))</f>
        <v>0</v>
      </c>
      <c r="J67" s="675"/>
      <c r="K67" s="675"/>
      <c r="L67" s="675"/>
      <c r="M67" s="675"/>
      <c r="N67" s="675"/>
      <c r="O67" s="675"/>
      <c r="P67" s="292" t="s">
        <v>31</v>
      </c>
      <c r="Q67" s="676" t="s">
        <v>138</v>
      </c>
      <c r="R67" s="677"/>
      <c r="S67" s="678">
        <v>40000</v>
      </c>
      <c r="T67" s="678"/>
      <c r="U67" s="678"/>
      <c r="V67" s="678"/>
      <c r="W67" s="678"/>
      <c r="X67" s="678"/>
      <c r="Y67" s="214" t="s">
        <v>139</v>
      </c>
      <c r="Z67" s="679">
        <f t="shared" si="6"/>
        <v>0</v>
      </c>
      <c r="AA67" s="680"/>
      <c r="AB67" s="680"/>
      <c r="AC67" s="680"/>
      <c r="AD67" s="680"/>
      <c r="AE67" s="680"/>
      <c r="AF67" s="680"/>
      <c r="AG67" s="680"/>
      <c r="AH67" s="680"/>
      <c r="AI67" s="680"/>
      <c r="AJ67" s="680"/>
      <c r="AK67" s="680"/>
      <c r="AL67" s="680"/>
      <c r="AM67" s="680"/>
      <c r="AN67" s="214" t="s">
        <v>139</v>
      </c>
      <c r="AO67" s="651">
        <f>SUM(Z67:AM68)</f>
        <v>0</v>
      </c>
      <c r="AP67" s="652"/>
      <c r="AQ67" s="652"/>
      <c r="AR67" s="652"/>
      <c r="AS67" s="652"/>
      <c r="AT67" s="652"/>
      <c r="AU67" s="652"/>
      <c r="AV67" s="652"/>
      <c r="AW67" s="652"/>
      <c r="AX67" s="652"/>
      <c r="AY67" s="652"/>
      <c r="AZ67" s="652"/>
      <c r="BA67" s="652"/>
      <c r="BB67" s="652"/>
      <c r="BC67" s="655" t="s">
        <v>139</v>
      </c>
    </row>
    <row r="68" spans="1:55" s="26" customFormat="1" ht="41.25" customHeight="1" thickBot="1">
      <c r="A68" s="669"/>
      <c r="B68" s="670"/>
      <c r="C68" s="670"/>
      <c r="D68" s="671"/>
      <c r="E68" s="657" t="s">
        <v>153</v>
      </c>
      <c r="F68" s="658"/>
      <c r="G68" s="658"/>
      <c r="H68" s="658"/>
      <c r="I68" s="659">
        <f>IF($AY$59="","",SUMIF($AD$54:$AF$58,$E68,$AY$54:$BC$58))</f>
        <v>0</v>
      </c>
      <c r="J68" s="660"/>
      <c r="K68" s="660"/>
      <c r="L68" s="660"/>
      <c r="M68" s="660"/>
      <c r="N68" s="660"/>
      <c r="O68" s="660"/>
      <c r="P68" s="294" t="s">
        <v>31</v>
      </c>
      <c r="Q68" s="661" t="s">
        <v>138</v>
      </c>
      <c r="R68" s="662"/>
      <c r="S68" s="663">
        <v>30000</v>
      </c>
      <c r="T68" s="663"/>
      <c r="U68" s="663"/>
      <c r="V68" s="663"/>
      <c r="W68" s="663"/>
      <c r="X68" s="663"/>
      <c r="Y68" s="215" t="s">
        <v>139</v>
      </c>
      <c r="Z68" s="664">
        <f t="shared" si="6"/>
        <v>0</v>
      </c>
      <c r="AA68" s="665"/>
      <c r="AB68" s="665"/>
      <c r="AC68" s="665"/>
      <c r="AD68" s="665"/>
      <c r="AE68" s="665"/>
      <c r="AF68" s="665"/>
      <c r="AG68" s="665"/>
      <c r="AH68" s="665"/>
      <c r="AI68" s="665"/>
      <c r="AJ68" s="665"/>
      <c r="AK68" s="665"/>
      <c r="AL68" s="665"/>
      <c r="AM68" s="665"/>
      <c r="AN68" s="215" t="s">
        <v>139</v>
      </c>
      <c r="AO68" s="653"/>
      <c r="AP68" s="654"/>
      <c r="AQ68" s="654"/>
      <c r="AR68" s="654"/>
      <c r="AS68" s="654"/>
      <c r="AT68" s="654"/>
      <c r="AU68" s="654"/>
      <c r="AV68" s="654"/>
      <c r="AW68" s="654"/>
      <c r="AX68" s="654"/>
      <c r="AY68" s="654"/>
      <c r="AZ68" s="654"/>
      <c r="BA68" s="654"/>
      <c r="BB68" s="654"/>
      <c r="BC68" s="656"/>
    </row>
    <row r="69" spans="1:55" s="26" customFormat="1" ht="41.25" customHeight="1" thickBot="1" thickTop="1">
      <c r="A69" s="711" t="s">
        <v>200</v>
      </c>
      <c r="B69" s="712"/>
      <c r="C69" s="712"/>
      <c r="D69" s="712"/>
      <c r="E69" s="712"/>
      <c r="F69" s="712"/>
      <c r="G69" s="712"/>
      <c r="H69" s="712"/>
      <c r="I69" s="712"/>
      <c r="J69" s="712"/>
      <c r="K69" s="712"/>
      <c r="L69" s="712"/>
      <c r="M69" s="712"/>
      <c r="N69" s="712"/>
      <c r="O69" s="712"/>
      <c r="P69" s="712"/>
      <c r="Q69" s="712"/>
      <c r="R69" s="712"/>
      <c r="S69" s="712"/>
      <c r="T69" s="712"/>
      <c r="U69" s="712"/>
      <c r="V69" s="712"/>
      <c r="W69" s="712"/>
      <c r="X69" s="712"/>
      <c r="Y69" s="712"/>
      <c r="Z69" s="712"/>
      <c r="AA69" s="712"/>
      <c r="AB69" s="712"/>
      <c r="AC69" s="712"/>
      <c r="AD69" s="712"/>
      <c r="AE69" s="712"/>
      <c r="AF69" s="712"/>
      <c r="AG69" s="712"/>
      <c r="AH69" s="712"/>
      <c r="AI69" s="712"/>
      <c r="AJ69" s="712"/>
      <c r="AK69" s="712"/>
      <c r="AL69" s="712"/>
      <c r="AM69" s="712"/>
      <c r="AN69" s="712"/>
      <c r="AO69" s="713">
        <f>SUM(AO63:BB68)</f>
        <v>0</v>
      </c>
      <c r="AP69" s="714"/>
      <c r="AQ69" s="714"/>
      <c r="AR69" s="714"/>
      <c r="AS69" s="714"/>
      <c r="AT69" s="714"/>
      <c r="AU69" s="714"/>
      <c r="AV69" s="714"/>
      <c r="AW69" s="714"/>
      <c r="AX69" s="714"/>
      <c r="AY69" s="714"/>
      <c r="AZ69" s="714"/>
      <c r="BA69" s="714"/>
      <c r="BB69" s="714"/>
      <c r="BC69" s="267" t="s">
        <v>139</v>
      </c>
    </row>
    <row r="70" spans="1:55" s="26" customFormat="1" ht="15.75" customHeight="1">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8"/>
      <c r="AZ70" s="68"/>
      <c r="BA70" s="68"/>
      <c r="BB70" s="68"/>
      <c r="BC70" s="68"/>
    </row>
    <row r="71" spans="1:55" ht="16.5" customHeight="1">
      <c r="A71" s="42"/>
      <c r="B71" s="42"/>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2"/>
      <c r="AZ71" s="12"/>
      <c r="BA71" s="12"/>
      <c r="BB71" s="12"/>
      <c r="BC71" s="12"/>
    </row>
  </sheetData>
  <sheetProtection password="F471" sheet="1" formatRows="0" insertRows="0" deleteRows="0"/>
  <mergeCells count="475">
    <mergeCell ref="AU47:AX47"/>
    <mergeCell ref="AU56:AX56"/>
    <mergeCell ref="AU57:AX57"/>
    <mergeCell ref="AU58:AX58"/>
    <mergeCell ref="AU36:AX36"/>
    <mergeCell ref="AU37:AX37"/>
    <mergeCell ref="AU38:AX38"/>
    <mergeCell ref="AU39:AX39"/>
    <mergeCell ref="AU40:AX40"/>
    <mergeCell ref="AU41:AX41"/>
    <mergeCell ref="AU21:AX21"/>
    <mergeCell ref="AU22:AX22"/>
    <mergeCell ref="AU23:AX23"/>
    <mergeCell ref="AU24:AX24"/>
    <mergeCell ref="AU25:AX25"/>
    <mergeCell ref="AU26:AX26"/>
    <mergeCell ref="AU15:AX15"/>
    <mergeCell ref="AU16:AX16"/>
    <mergeCell ref="AU17:AX17"/>
    <mergeCell ref="AU18:AX18"/>
    <mergeCell ref="AU19:AX19"/>
    <mergeCell ref="AU20:AX20"/>
    <mergeCell ref="AD35:AF35"/>
    <mergeCell ref="AL35:AO35"/>
    <mergeCell ref="H34:M34"/>
    <mergeCell ref="N34:T34"/>
    <mergeCell ref="AU34:AX34"/>
    <mergeCell ref="AG35:AJ35"/>
    <mergeCell ref="AU35:AX35"/>
    <mergeCell ref="AG33:AJ33"/>
    <mergeCell ref="A3:BC3"/>
    <mergeCell ref="A8:H8"/>
    <mergeCell ref="I8:O8"/>
    <mergeCell ref="AY12:BC12"/>
    <mergeCell ref="AY13:BC13"/>
    <mergeCell ref="AP25:AT25"/>
    <mergeCell ref="AP26:AT26"/>
    <mergeCell ref="AU27:AX27"/>
    <mergeCell ref="AU14:AX14"/>
    <mergeCell ref="AY56:BC56"/>
    <mergeCell ref="AG56:AJ56"/>
    <mergeCell ref="AU12:AX12"/>
    <mergeCell ref="AL32:AO32"/>
    <mergeCell ref="AL33:AO33"/>
    <mergeCell ref="AP33:AT33"/>
    <mergeCell ref="AY55:BC55"/>
    <mergeCell ref="AP35:AT35"/>
    <mergeCell ref="AU33:AX33"/>
    <mergeCell ref="AY54:BC54"/>
    <mergeCell ref="A57:D57"/>
    <mergeCell ref="E57:G57"/>
    <mergeCell ref="H57:M57"/>
    <mergeCell ref="N57:T57"/>
    <mergeCell ref="AY57:BC57"/>
    <mergeCell ref="AP12:AT12"/>
    <mergeCell ref="AP21:AT21"/>
    <mergeCell ref="AP22:AT22"/>
    <mergeCell ref="AP23:AT23"/>
    <mergeCell ref="AP24:AT24"/>
    <mergeCell ref="AG21:AJ21"/>
    <mergeCell ref="A27:AT27"/>
    <mergeCell ref="AG23:AJ23"/>
    <mergeCell ref="AL23:AO23"/>
    <mergeCell ref="AG24:AJ24"/>
    <mergeCell ref="AL24:AO24"/>
    <mergeCell ref="U24:AC24"/>
    <mergeCell ref="AD23:AF23"/>
    <mergeCell ref="U25:AC25"/>
    <mergeCell ref="U26:AC26"/>
    <mergeCell ref="AY16:BC16"/>
    <mergeCell ref="AY15:BC15"/>
    <mergeCell ref="AL18:AO18"/>
    <mergeCell ref="AG25:AJ25"/>
    <mergeCell ref="AL25:AO25"/>
    <mergeCell ref="AG26:AJ26"/>
    <mergeCell ref="AL26:AO26"/>
    <mergeCell ref="AG15:AJ15"/>
    <mergeCell ref="AL15:AO15"/>
    <mergeCell ref="AG16:AJ16"/>
    <mergeCell ref="AG14:AJ14"/>
    <mergeCell ref="AL14:AO14"/>
    <mergeCell ref="AP18:AT18"/>
    <mergeCell ref="AP15:AT15"/>
    <mergeCell ref="AP16:AT16"/>
    <mergeCell ref="AP17:AT17"/>
    <mergeCell ref="AL16:AO16"/>
    <mergeCell ref="AG18:AJ18"/>
    <mergeCell ref="AD17:AF17"/>
    <mergeCell ref="AL12:AO12"/>
    <mergeCell ref="AY17:BC17"/>
    <mergeCell ref="AG17:AJ17"/>
    <mergeCell ref="AL17:AO17"/>
    <mergeCell ref="AL13:AO13"/>
    <mergeCell ref="AP13:AT13"/>
    <mergeCell ref="AP14:AT14"/>
    <mergeCell ref="AY14:BC14"/>
    <mergeCell ref="AU13:AX13"/>
    <mergeCell ref="AL19:AO19"/>
    <mergeCell ref="AD18:AF18"/>
    <mergeCell ref="AD19:AF19"/>
    <mergeCell ref="AD20:AF20"/>
    <mergeCell ref="AD21:AF21"/>
    <mergeCell ref="AD12:AF12"/>
    <mergeCell ref="AD13:AF13"/>
    <mergeCell ref="AD14:AF14"/>
    <mergeCell ref="AD15:AF15"/>
    <mergeCell ref="AD16:AF16"/>
    <mergeCell ref="AD26:AF26"/>
    <mergeCell ref="AD24:AF24"/>
    <mergeCell ref="AD25:AF25"/>
    <mergeCell ref="AD22:AF22"/>
    <mergeCell ref="N25:T25"/>
    <mergeCell ref="N26:T26"/>
    <mergeCell ref="N24:T24"/>
    <mergeCell ref="U12:AC12"/>
    <mergeCell ref="U13:AC13"/>
    <mergeCell ref="U14:AC14"/>
    <mergeCell ref="U15:AC15"/>
    <mergeCell ref="U16:AC16"/>
    <mergeCell ref="U17:AC17"/>
    <mergeCell ref="U18:AC18"/>
    <mergeCell ref="N23:T23"/>
    <mergeCell ref="U19:AC19"/>
    <mergeCell ref="U20:AC20"/>
    <mergeCell ref="U21:AC21"/>
    <mergeCell ref="U22:AC22"/>
    <mergeCell ref="U23:AC23"/>
    <mergeCell ref="N18:T18"/>
    <mergeCell ref="N19:T19"/>
    <mergeCell ref="N20:T20"/>
    <mergeCell ref="AY19:BC19"/>
    <mergeCell ref="AG22:AJ22"/>
    <mergeCell ref="AL22:AO22"/>
    <mergeCell ref="AP20:AT20"/>
    <mergeCell ref="AP19:AT19"/>
    <mergeCell ref="AG20:AJ20"/>
    <mergeCell ref="AL20:AO20"/>
    <mergeCell ref="AY21:BC21"/>
    <mergeCell ref="AL21:AO21"/>
    <mergeCell ref="AG19:AJ19"/>
    <mergeCell ref="N21:T21"/>
    <mergeCell ref="N22:T22"/>
    <mergeCell ref="AY18:BC18"/>
    <mergeCell ref="N12:T12"/>
    <mergeCell ref="N13:T13"/>
    <mergeCell ref="N14:T14"/>
    <mergeCell ref="N15:T15"/>
    <mergeCell ref="N16:T16"/>
    <mergeCell ref="N17:T17"/>
    <mergeCell ref="AY20:BC20"/>
    <mergeCell ref="H18:M18"/>
    <mergeCell ref="H19:M19"/>
    <mergeCell ref="H20:M20"/>
    <mergeCell ref="H21:M21"/>
    <mergeCell ref="H22:M22"/>
    <mergeCell ref="H26:M26"/>
    <mergeCell ref="H12:M12"/>
    <mergeCell ref="H13:M13"/>
    <mergeCell ref="H14:M14"/>
    <mergeCell ref="H15:M15"/>
    <mergeCell ref="H16:M16"/>
    <mergeCell ref="H17:M17"/>
    <mergeCell ref="A23:D23"/>
    <mergeCell ref="E23:G23"/>
    <mergeCell ref="AY23:BC23"/>
    <mergeCell ref="A24:D24"/>
    <mergeCell ref="E24:G24"/>
    <mergeCell ref="A25:D25"/>
    <mergeCell ref="E25:G25"/>
    <mergeCell ref="H23:M23"/>
    <mergeCell ref="H24:M24"/>
    <mergeCell ref="H25:M25"/>
    <mergeCell ref="E19:G19"/>
    <mergeCell ref="A20:D20"/>
    <mergeCell ref="E20:G20"/>
    <mergeCell ref="A21:D21"/>
    <mergeCell ref="E21:G21"/>
    <mergeCell ref="A22:D22"/>
    <mergeCell ref="E22:G22"/>
    <mergeCell ref="A15:D15"/>
    <mergeCell ref="E15:G15"/>
    <mergeCell ref="AY24:BC24"/>
    <mergeCell ref="A16:D16"/>
    <mergeCell ref="E16:G16"/>
    <mergeCell ref="A17:D17"/>
    <mergeCell ref="E17:G17"/>
    <mergeCell ref="A18:D18"/>
    <mergeCell ref="E18:G18"/>
    <mergeCell ref="A19:D19"/>
    <mergeCell ref="A12:D12"/>
    <mergeCell ref="E12:G12"/>
    <mergeCell ref="A13:D13"/>
    <mergeCell ref="E13:G13"/>
    <mergeCell ref="A14:D14"/>
    <mergeCell ref="E14:G14"/>
    <mergeCell ref="AG10:AO10"/>
    <mergeCell ref="AG11:AJ11"/>
    <mergeCell ref="AL11:AO11"/>
    <mergeCell ref="AP10:AT11"/>
    <mergeCell ref="AU10:AX11"/>
    <mergeCell ref="AY25:BC25"/>
    <mergeCell ref="AY10:BC11"/>
    <mergeCell ref="AY22:BC22"/>
    <mergeCell ref="AG12:AJ12"/>
    <mergeCell ref="AG13:AJ13"/>
    <mergeCell ref="A10:D11"/>
    <mergeCell ref="E10:G11"/>
    <mergeCell ref="H10:M11"/>
    <mergeCell ref="N10:T11"/>
    <mergeCell ref="U10:AC11"/>
    <mergeCell ref="AD10:AF11"/>
    <mergeCell ref="A29:H29"/>
    <mergeCell ref="I29:O29"/>
    <mergeCell ref="H31:M32"/>
    <mergeCell ref="N31:T32"/>
    <mergeCell ref="AY26:BC26"/>
    <mergeCell ref="AY27:BC27"/>
    <mergeCell ref="A26:D26"/>
    <mergeCell ref="E26:G26"/>
    <mergeCell ref="AG31:AO31"/>
    <mergeCell ref="AP31:AT32"/>
    <mergeCell ref="AY33:BC33"/>
    <mergeCell ref="H33:M33"/>
    <mergeCell ref="N33:T33"/>
    <mergeCell ref="AY31:BC32"/>
    <mergeCell ref="AG32:AJ32"/>
    <mergeCell ref="U31:AC32"/>
    <mergeCell ref="AD31:AF32"/>
    <mergeCell ref="AU31:AX32"/>
    <mergeCell ref="U33:AC33"/>
    <mergeCell ref="AD33:AF33"/>
    <mergeCell ref="AY35:BC35"/>
    <mergeCell ref="H35:M35"/>
    <mergeCell ref="N35:T35"/>
    <mergeCell ref="AG34:AJ34"/>
    <mergeCell ref="AY34:BC34"/>
    <mergeCell ref="U34:AC34"/>
    <mergeCell ref="AD34:AF34"/>
    <mergeCell ref="AL34:AO34"/>
    <mergeCell ref="AP34:AT34"/>
    <mergeCell ref="U35:AC35"/>
    <mergeCell ref="H37:M37"/>
    <mergeCell ref="N37:T37"/>
    <mergeCell ref="AG36:AJ36"/>
    <mergeCell ref="AY36:BC36"/>
    <mergeCell ref="U36:AC36"/>
    <mergeCell ref="AD36:AF36"/>
    <mergeCell ref="AL36:AO36"/>
    <mergeCell ref="AP36:AT36"/>
    <mergeCell ref="H36:M36"/>
    <mergeCell ref="N36:T36"/>
    <mergeCell ref="AY38:BC38"/>
    <mergeCell ref="AG37:AJ37"/>
    <mergeCell ref="U37:AC37"/>
    <mergeCell ref="AD37:AF37"/>
    <mergeCell ref="AL37:AO37"/>
    <mergeCell ref="AP37:AT37"/>
    <mergeCell ref="AY37:BC37"/>
    <mergeCell ref="AD38:AF38"/>
    <mergeCell ref="AL38:AO38"/>
    <mergeCell ref="AP38:AT38"/>
    <mergeCell ref="AG40:AJ40"/>
    <mergeCell ref="AY40:BC40"/>
    <mergeCell ref="AL40:AO40"/>
    <mergeCell ref="AP40:AT40"/>
    <mergeCell ref="AG39:AJ39"/>
    <mergeCell ref="AP39:AT39"/>
    <mergeCell ref="AY39:BC39"/>
    <mergeCell ref="AG42:AJ42"/>
    <mergeCell ref="AY42:BC42"/>
    <mergeCell ref="AL42:AO42"/>
    <mergeCell ref="AP42:AT42"/>
    <mergeCell ref="AG41:AJ41"/>
    <mergeCell ref="AL41:AO41"/>
    <mergeCell ref="AP41:AT41"/>
    <mergeCell ref="AY41:BC41"/>
    <mergeCell ref="AU42:AX42"/>
    <mergeCell ref="AG44:AJ44"/>
    <mergeCell ref="AY44:BC44"/>
    <mergeCell ref="AL44:AO44"/>
    <mergeCell ref="AP44:AT44"/>
    <mergeCell ref="AG43:AJ43"/>
    <mergeCell ref="AL43:AO43"/>
    <mergeCell ref="AP43:AT43"/>
    <mergeCell ref="AY43:BC43"/>
    <mergeCell ref="AU43:AX43"/>
    <mergeCell ref="AU44:AX44"/>
    <mergeCell ref="AG45:AJ45"/>
    <mergeCell ref="AL45:AO45"/>
    <mergeCell ref="AP45:AT45"/>
    <mergeCell ref="AL46:AO46"/>
    <mergeCell ref="AP46:AT46"/>
    <mergeCell ref="AY45:BC45"/>
    <mergeCell ref="AU45:AX45"/>
    <mergeCell ref="AU46:AX46"/>
    <mergeCell ref="AG47:AJ47"/>
    <mergeCell ref="AY47:BC47"/>
    <mergeCell ref="AG46:AJ46"/>
    <mergeCell ref="AY46:BC46"/>
    <mergeCell ref="AY52:BC53"/>
    <mergeCell ref="AG54:AJ54"/>
    <mergeCell ref="AG53:AJ53"/>
    <mergeCell ref="AY48:BC48"/>
    <mergeCell ref="AL47:AO47"/>
    <mergeCell ref="AP47:AT47"/>
    <mergeCell ref="A62:D62"/>
    <mergeCell ref="E62:H62"/>
    <mergeCell ref="I62:P62"/>
    <mergeCell ref="Q62:R62"/>
    <mergeCell ref="S62:Y62"/>
    <mergeCell ref="Z62:AN62"/>
    <mergeCell ref="A50:H50"/>
    <mergeCell ref="AG55:AJ55"/>
    <mergeCell ref="AG57:AJ57"/>
    <mergeCell ref="AO62:BC62"/>
    <mergeCell ref="E64:H64"/>
    <mergeCell ref="I50:O50"/>
    <mergeCell ref="I64:O64"/>
    <mergeCell ref="Q64:R64"/>
    <mergeCell ref="S64:X64"/>
    <mergeCell ref="E63:H63"/>
    <mergeCell ref="I63:O63"/>
    <mergeCell ref="Q63:R63"/>
    <mergeCell ref="S63:X63"/>
    <mergeCell ref="A69:AN69"/>
    <mergeCell ref="AO69:BB69"/>
    <mergeCell ref="AY58:BC58"/>
    <mergeCell ref="AO63:BB64"/>
    <mergeCell ref="BC63:BC64"/>
    <mergeCell ref="AY59:BC59"/>
    <mergeCell ref="A63:D64"/>
    <mergeCell ref="Z64:AM64"/>
    <mergeCell ref="Z63:AM63"/>
    <mergeCell ref="AG58:AJ58"/>
    <mergeCell ref="A65:D66"/>
    <mergeCell ref="E65:H65"/>
    <mergeCell ref="I65:O65"/>
    <mergeCell ref="Q65:R65"/>
    <mergeCell ref="S65:X65"/>
    <mergeCell ref="Z65:AM65"/>
    <mergeCell ref="H58:M58"/>
    <mergeCell ref="AO65:BB66"/>
    <mergeCell ref="BC65:BC66"/>
    <mergeCell ref="E66:H66"/>
    <mergeCell ref="I66:O66"/>
    <mergeCell ref="Q66:R66"/>
    <mergeCell ref="S66:X66"/>
    <mergeCell ref="Z66:AM66"/>
    <mergeCell ref="A67:D68"/>
    <mergeCell ref="E67:H67"/>
    <mergeCell ref="I67:O67"/>
    <mergeCell ref="Q67:R67"/>
    <mergeCell ref="S67:X67"/>
    <mergeCell ref="Z67:AM67"/>
    <mergeCell ref="AO67:BB68"/>
    <mergeCell ref="BC67:BC68"/>
    <mergeCell ref="E68:H68"/>
    <mergeCell ref="I68:O68"/>
    <mergeCell ref="Q68:R68"/>
    <mergeCell ref="S68:X68"/>
    <mergeCell ref="Z68:AM68"/>
    <mergeCell ref="H39:M39"/>
    <mergeCell ref="N39:T39"/>
    <mergeCell ref="U39:AC39"/>
    <mergeCell ref="AD39:AF39"/>
    <mergeCell ref="AL39:AO39"/>
    <mergeCell ref="AG38:AJ38"/>
    <mergeCell ref="H38:M38"/>
    <mergeCell ref="N38:T38"/>
    <mergeCell ref="U38:AC38"/>
    <mergeCell ref="H41:M41"/>
    <mergeCell ref="N41:T41"/>
    <mergeCell ref="U41:AC41"/>
    <mergeCell ref="AD41:AF41"/>
    <mergeCell ref="H40:M40"/>
    <mergeCell ref="N40:T40"/>
    <mergeCell ref="U40:AC40"/>
    <mergeCell ref="AD40:AF40"/>
    <mergeCell ref="N43:T43"/>
    <mergeCell ref="U43:AC43"/>
    <mergeCell ref="AD43:AF43"/>
    <mergeCell ref="H42:M42"/>
    <mergeCell ref="N42:T42"/>
    <mergeCell ref="U42:AC42"/>
    <mergeCell ref="AD42:AF42"/>
    <mergeCell ref="AD45:AF45"/>
    <mergeCell ref="A45:G45"/>
    <mergeCell ref="H44:M44"/>
    <mergeCell ref="N44:T44"/>
    <mergeCell ref="U44:AC44"/>
    <mergeCell ref="AD44:AF44"/>
    <mergeCell ref="A44:G44"/>
    <mergeCell ref="A38:G38"/>
    <mergeCell ref="A39:G39"/>
    <mergeCell ref="H47:M47"/>
    <mergeCell ref="A47:G47"/>
    <mergeCell ref="H46:M46"/>
    <mergeCell ref="N46:T46"/>
    <mergeCell ref="A46:G46"/>
    <mergeCell ref="H45:M45"/>
    <mergeCell ref="N45:T45"/>
    <mergeCell ref="H43:M43"/>
    <mergeCell ref="A31:G32"/>
    <mergeCell ref="A33:G33"/>
    <mergeCell ref="A34:G34"/>
    <mergeCell ref="A35:G35"/>
    <mergeCell ref="A36:G36"/>
    <mergeCell ref="A37:G37"/>
    <mergeCell ref="A40:G40"/>
    <mergeCell ref="A41:G41"/>
    <mergeCell ref="A42:G42"/>
    <mergeCell ref="A43:G43"/>
    <mergeCell ref="A52:D53"/>
    <mergeCell ref="E52:G53"/>
    <mergeCell ref="A48:AT48"/>
    <mergeCell ref="N47:T47"/>
    <mergeCell ref="U47:AC47"/>
    <mergeCell ref="AD47:AF47"/>
    <mergeCell ref="H52:M53"/>
    <mergeCell ref="N52:T53"/>
    <mergeCell ref="U52:AC53"/>
    <mergeCell ref="AD52:AF53"/>
    <mergeCell ref="AG52:AO52"/>
    <mergeCell ref="AP52:AT53"/>
    <mergeCell ref="AU52:AX53"/>
    <mergeCell ref="AL53:AO53"/>
    <mergeCell ref="A54:D54"/>
    <mergeCell ref="E54:G54"/>
    <mergeCell ref="H54:M54"/>
    <mergeCell ref="N54:T54"/>
    <mergeCell ref="U54:AC54"/>
    <mergeCell ref="AD54:AF54"/>
    <mergeCell ref="AL54:AO54"/>
    <mergeCell ref="AP54:AT54"/>
    <mergeCell ref="AU54:AX54"/>
    <mergeCell ref="A55:D55"/>
    <mergeCell ref="E55:G55"/>
    <mergeCell ref="H55:M55"/>
    <mergeCell ref="N55:T55"/>
    <mergeCell ref="U55:AC55"/>
    <mergeCell ref="AD55:AF55"/>
    <mergeCell ref="AL55:AO55"/>
    <mergeCell ref="A56:D56"/>
    <mergeCell ref="E56:G56"/>
    <mergeCell ref="H56:M56"/>
    <mergeCell ref="N56:T56"/>
    <mergeCell ref="U56:AC56"/>
    <mergeCell ref="AD56:AF56"/>
    <mergeCell ref="AD58:AF58"/>
    <mergeCell ref="AP55:AT55"/>
    <mergeCell ref="AU55:AX55"/>
    <mergeCell ref="AL56:AO56"/>
    <mergeCell ref="AP56:AT56"/>
    <mergeCell ref="AL58:AO58"/>
    <mergeCell ref="AP58:AT58"/>
    <mergeCell ref="A59:AT59"/>
    <mergeCell ref="AU59:AX59"/>
    <mergeCell ref="U57:AC57"/>
    <mergeCell ref="AD57:AF57"/>
    <mergeCell ref="AL57:AO57"/>
    <mergeCell ref="AP57:AT57"/>
    <mergeCell ref="A58:D58"/>
    <mergeCell ref="E58:G58"/>
    <mergeCell ref="N58:T58"/>
    <mergeCell ref="U58:AC58"/>
    <mergeCell ref="Q8:BC8"/>
    <mergeCell ref="Q29:BC29"/>
    <mergeCell ref="Q50:BC50"/>
    <mergeCell ref="AV6:AW6"/>
    <mergeCell ref="AY6:AZ6"/>
    <mergeCell ref="BA6:BC6"/>
    <mergeCell ref="AU48:AX48"/>
    <mergeCell ref="U46:AC46"/>
    <mergeCell ref="AD46:AF46"/>
    <mergeCell ref="U45:AC45"/>
  </mergeCells>
  <conditionalFormatting sqref="H12:M26">
    <cfRule type="expression" priority="3" dxfId="0" stopIfTrue="1">
      <formula>AND($AD12&lt;&gt;"",$AD12&lt;&gt;"G1",$AD12&lt;&gt;"G2")</formula>
    </cfRule>
  </conditionalFormatting>
  <conditionalFormatting sqref="H33:M47">
    <cfRule type="expression" priority="2" dxfId="0" stopIfTrue="1">
      <formula>AND($AD33&lt;&gt;"",$AD33&lt;&gt;"G1",$AD33&lt;&gt;"G2")</formula>
    </cfRule>
  </conditionalFormatting>
  <conditionalFormatting sqref="H54:M58">
    <cfRule type="expression" priority="1" dxfId="0" stopIfTrue="1">
      <formula>AND($AD54&lt;&gt;"",$AD54&lt;&gt;"G1",$AD54&lt;&gt;"G2")</formula>
    </cfRule>
  </conditionalFormatting>
  <dataValidations count="5">
    <dataValidation type="textLength" operator="equal" allowBlank="1" showInputMessage="1" showErrorMessage="1" errorTitle="文字数エラー" error="SII登録型番の8文字で登録してください。" imeMode="disabled" sqref="H12:M26 H33:M47 H54:M58">
      <formula1>8</formula1>
    </dataValidation>
    <dataValidation allowBlank="1" showInputMessage="1" showErrorMessage="1" imeMode="disabled" sqref="AV6:AW6 AY6:AZ6"/>
    <dataValidation type="textLength" operator="equal" allowBlank="1" showInputMessage="1" showErrorMessage="1" errorTitle="文字数エラー" error="2桁の英数字で入力してください。" imeMode="halfAlpha" sqref="AD12:AF26 AD33:AF47 AD54:AF58">
      <formula1>2</formula1>
    </dataValidation>
    <dataValidation type="custom" allowBlank="1" showInputMessage="1" showErrorMessage="1" errorTitle="入力エラー" error="小数点以下第一位を切り捨てで入力して下さい。" imeMode="disabled" sqref="AG12:AJ26 AL12:AO26 AU12:AX26 AG33:AJ47 AL33:AO47 AU33:AX47 AG54:AJ58 AL54:AO58 AU54:AX58">
      <formula1>AG12-ROUNDDOWN(AG12,0)=0</formula1>
    </dataValidation>
    <dataValidation type="custom" allowBlank="1" showInputMessage="1" showErrorMessage="1" errorTitle="入力エラー" error="小数点は第二位まで、三位以下切り捨てで入力して下さい。" imeMode="disabled" sqref="AP12:AT26 AY12:BC26 AP33:AT47 AY33:BC47 AP54:AT58 AY54:BC58">
      <formula1>AP12-ROUNDDOWN(AP12,2)=0</formula1>
    </dataValidation>
  </dataValidations>
  <printOptions horizontalCentered="1"/>
  <pageMargins left="0.1968503937007874" right="0.1968503937007874" top="0.4330708661417323" bottom="0" header="0.11811023622047245" footer="0.11811023622047245"/>
  <pageSetup horizontalDpi="600" verticalDpi="600" orientation="portrait" paperSize="9" scale="44" r:id="rId1"/>
  <headerFooter>
    <oddHeader>&amp;R&amp;14VERSION 1.0</oddHeader>
    <oddFooter>&amp;L※当様式は定型様式ではあるが、行数の調整等の変更は可</oddFooter>
  </headerFooter>
</worksheet>
</file>

<file path=xl/worksheets/sheet4.xml><?xml version="1.0" encoding="utf-8"?>
<worksheet xmlns="http://schemas.openxmlformats.org/spreadsheetml/2006/main" xmlns:r="http://schemas.openxmlformats.org/officeDocument/2006/relationships">
  <dimension ref="A1:BC64"/>
  <sheetViews>
    <sheetView showGridLines="0" showZeros="0" view="pageBreakPreview" zoomScale="60" zoomScalePageLayoutView="0" workbookViewId="0" topLeftCell="A1">
      <selection activeCell="A12" sqref="A12:E12"/>
    </sheetView>
  </sheetViews>
  <sheetFormatPr defaultColWidth="9.140625" defaultRowHeight="15"/>
  <cols>
    <col min="1" max="55" width="3.57421875" style="7" customWidth="1"/>
    <col min="56" max="56" width="6.7109375" style="7" customWidth="1"/>
    <col min="57" max="16384" width="9.00390625" style="7" customWidth="1"/>
  </cols>
  <sheetData>
    <row r="1" spans="1:55"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6"/>
      <c r="AP1" s="36"/>
      <c r="AQ1" s="36"/>
      <c r="BC1" s="73" t="s">
        <v>203</v>
      </c>
    </row>
    <row r="2" spans="40:55" ht="17.25" customHeight="1">
      <c r="AN2" s="3"/>
      <c r="BC2" s="300">
        <f>IF(OR('様式第１　交付申請書（共通）'!$BD$15&lt;&gt;"",'様式第１　交付申請書（共通）'!$AJ$81&lt;&gt;""),'様式第１　交付申請書（共通）'!$BD$15&amp;"邸"&amp;RIGHT(TRIM('様式第１　交付申請書（共通）'!$N$81&amp;'様式第１　交付申請書（共通）'!$Y$81&amp;'様式第１　交付申請書（共通）'!$AJ$81),4),"")</f>
      </c>
    </row>
    <row r="3" spans="1:55" ht="30" customHeight="1">
      <c r="A3" s="771" t="s">
        <v>164</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c r="AQ3" s="771"/>
      <c r="AR3" s="771"/>
      <c r="AS3" s="771"/>
      <c r="AT3" s="771"/>
      <c r="AU3" s="771"/>
      <c r="AV3" s="771"/>
      <c r="AW3" s="771"/>
      <c r="AX3" s="771"/>
      <c r="AY3" s="771"/>
      <c r="AZ3" s="771"/>
      <c r="BA3" s="771"/>
      <c r="BB3" s="771"/>
      <c r="BC3" s="771"/>
    </row>
    <row r="4" spans="1:55" ht="3" customHeight="1">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row>
    <row r="5" spans="1:55" ht="21" customHeight="1">
      <c r="A5" s="61" t="s">
        <v>28</v>
      </c>
      <c r="B5" s="6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4"/>
      <c r="AX5" s="4"/>
      <c r="AY5" s="4"/>
      <c r="AZ5" s="12"/>
      <c r="BA5" s="12"/>
      <c r="BB5" s="12"/>
      <c r="BC5" s="218" t="s">
        <v>2</v>
      </c>
    </row>
    <row r="6" spans="1:55" ht="21" customHeight="1">
      <c r="A6" s="61"/>
      <c r="B6" s="61"/>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298" t="s">
        <v>118</v>
      </c>
      <c r="AV6" s="559"/>
      <c r="AW6" s="559"/>
      <c r="AX6" s="299" t="s">
        <v>251</v>
      </c>
      <c r="AY6" s="560"/>
      <c r="AZ6" s="560"/>
      <c r="BA6" s="561" t="s">
        <v>252</v>
      </c>
      <c r="BB6" s="561"/>
      <c r="BC6" s="561"/>
    </row>
    <row r="7" spans="1:55" ht="12" customHeight="1" thickBot="1">
      <c r="A7" s="62"/>
      <c r="B7" s="62"/>
      <c r="C7" s="19"/>
      <c r="D7" s="20"/>
      <c r="E7" s="20"/>
      <c r="F7" s="20"/>
      <c r="G7" s="20"/>
      <c r="H7" s="20"/>
      <c r="I7" s="20"/>
      <c r="J7" s="20"/>
      <c r="K7" s="20"/>
      <c r="L7" s="20"/>
      <c r="M7" s="20"/>
      <c r="N7" s="20"/>
      <c r="O7" s="20"/>
      <c r="P7" s="20"/>
      <c r="Q7" s="21"/>
      <c r="R7" s="21"/>
      <c r="S7" s="21"/>
      <c r="T7" s="21"/>
      <c r="U7" s="20"/>
      <c r="V7" s="20"/>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row>
    <row r="8" spans="1:55" ht="28.5" customHeight="1" thickBot="1">
      <c r="A8" s="728" t="s">
        <v>143</v>
      </c>
      <c r="B8" s="811"/>
      <c r="C8" s="729"/>
      <c r="D8" s="729"/>
      <c r="E8" s="729"/>
      <c r="F8" s="729"/>
      <c r="G8" s="729"/>
      <c r="H8" s="729"/>
      <c r="I8" s="735" t="s">
        <v>211</v>
      </c>
      <c r="J8" s="735"/>
      <c r="K8" s="735"/>
      <c r="L8" s="735"/>
      <c r="M8" s="735"/>
      <c r="N8" s="735"/>
      <c r="O8" s="736"/>
      <c r="P8" s="200"/>
      <c r="Q8" s="558">
        <f>IF(COUNTIF(AD12:AF21,"err")&gt;0,"グレードと一致しない型番があります。SII登録型番を確認して下さい。","")</f>
      </c>
      <c r="R8" s="558"/>
      <c r="S8" s="558"/>
      <c r="T8" s="558"/>
      <c r="U8" s="558"/>
      <c r="V8" s="558"/>
      <c r="W8" s="558"/>
      <c r="X8" s="558"/>
      <c r="Y8" s="558"/>
      <c r="Z8" s="558"/>
      <c r="AA8" s="558"/>
      <c r="AB8" s="558"/>
      <c r="AC8" s="558"/>
      <c r="AD8" s="558"/>
      <c r="AE8" s="558"/>
      <c r="AF8" s="558"/>
      <c r="AG8" s="558"/>
      <c r="AH8" s="558"/>
      <c r="AI8" s="558"/>
      <c r="AJ8" s="558"/>
      <c r="AK8" s="558"/>
      <c r="AL8" s="558"/>
      <c r="AM8" s="558"/>
      <c r="AN8" s="558"/>
      <c r="AO8" s="558"/>
      <c r="AP8" s="558"/>
      <c r="AQ8" s="558"/>
      <c r="AR8" s="558"/>
      <c r="AS8" s="558"/>
      <c r="AT8" s="558"/>
      <c r="AU8" s="558"/>
      <c r="AV8" s="558"/>
      <c r="AW8" s="558"/>
      <c r="AX8" s="558"/>
      <c r="AY8" s="558"/>
      <c r="AZ8" s="558"/>
      <c r="BA8" s="558"/>
      <c r="BB8" s="558"/>
      <c r="BC8" s="558"/>
    </row>
    <row r="9" spans="1:50" ht="14.25" customHeight="1" thickBot="1">
      <c r="A9" s="39"/>
      <c r="B9" s="39"/>
      <c r="C9" s="39"/>
      <c r="D9" s="40"/>
      <c r="E9" s="40"/>
      <c r="F9" s="40"/>
      <c r="G9" s="40"/>
      <c r="H9" s="40"/>
      <c r="I9" s="40"/>
      <c r="J9" s="40"/>
      <c r="K9" s="40"/>
      <c r="L9" s="40"/>
      <c r="M9" s="40"/>
      <c r="N9" s="40"/>
      <c r="O9" s="40"/>
      <c r="P9" s="40"/>
      <c r="Q9" s="4"/>
      <c r="R9" s="4"/>
      <c r="S9" s="4"/>
      <c r="T9" s="4"/>
      <c r="U9" s="40"/>
      <c r="V9" s="40"/>
      <c r="W9" s="4"/>
      <c r="X9" s="4"/>
      <c r="Y9" s="4"/>
      <c r="Z9" s="4"/>
      <c r="AA9" s="4"/>
      <c r="AB9" s="4"/>
      <c r="AC9" s="4"/>
      <c r="AD9" s="4"/>
      <c r="AE9" s="4"/>
      <c r="AF9" s="4"/>
      <c r="AG9" s="4"/>
      <c r="AH9" s="4"/>
      <c r="AI9" s="4"/>
      <c r="AJ9" s="4"/>
      <c r="AK9" s="4"/>
      <c r="AL9" s="4"/>
      <c r="AM9" s="4"/>
      <c r="AN9" s="4"/>
      <c r="AO9" s="4"/>
      <c r="AP9" s="4"/>
      <c r="AQ9" s="4"/>
      <c r="AR9" s="4"/>
      <c r="AS9" s="4"/>
      <c r="AT9" s="4"/>
      <c r="AU9" s="4"/>
      <c r="AV9" s="4"/>
      <c r="AW9" s="4"/>
      <c r="AX9" s="4"/>
    </row>
    <row r="10" spans="1:55" ht="18.75" customHeight="1">
      <c r="A10" s="632" t="s">
        <v>141</v>
      </c>
      <c r="B10" s="633"/>
      <c r="C10" s="633"/>
      <c r="D10" s="633"/>
      <c r="E10" s="637"/>
      <c r="F10" s="590" t="s">
        <v>21</v>
      </c>
      <c r="G10" s="591"/>
      <c r="H10" s="591"/>
      <c r="I10" s="591"/>
      <c r="J10" s="612"/>
      <c r="K10" s="590" t="s">
        <v>47</v>
      </c>
      <c r="L10" s="591"/>
      <c r="M10" s="591"/>
      <c r="N10" s="591"/>
      <c r="O10" s="591"/>
      <c r="P10" s="591"/>
      <c r="Q10" s="591"/>
      <c r="R10" s="612"/>
      <c r="S10" s="590" t="s">
        <v>134</v>
      </c>
      <c r="T10" s="591"/>
      <c r="U10" s="591"/>
      <c r="V10" s="591"/>
      <c r="W10" s="591"/>
      <c r="X10" s="591"/>
      <c r="Y10" s="591"/>
      <c r="Z10" s="591"/>
      <c r="AA10" s="591"/>
      <c r="AB10" s="591"/>
      <c r="AC10" s="612"/>
      <c r="AD10" s="614" t="s">
        <v>142</v>
      </c>
      <c r="AE10" s="615"/>
      <c r="AF10" s="616"/>
      <c r="AG10" s="620" t="s">
        <v>49</v>
      </c>
      <c r="AH10" s="621"/>
      <c r="AI10" s="621"/>
      <c r="AJ10" s="621"/>
      <c r="AK10" s="621"/>
      <c r="AL10" s="621"/>
      <c r="AM10" s="621"/>
      <c r="AN10" s="621"/>
      <c r="AO10" s="622"/>
      <c r="AP10" s="623" t="s">
        <v>44</v>
      </c>
      <c r="AQ10" s="624"/>
      <c r="AR10" s="624"/>
      <c r="AS10" s="624"/>
      <c r="AT10" s="625"/>
      <c r="AU10" s="590" t="s">
        <v>230</v>
      </c>
      <c r="AV10" s="591"/>
      <c r="AW10" s="591"/>
      <c r="AX10" s="612"/>
      <c r="AY10" s="623" t="s">
        <v>45</v>
      </c>
      <c r="AZ10" s="624"/>
      <c r="BA10" s="624"/>
      <c r="BB10" s="624"/>
      <c r="BC10" s="759"/>
    </row>
    <row r="11" spans="1:55" ht="28.5" customHeight="1" thickBot="1">
      <c r="A11" s="634"/>
      <c r="B11" s="635"/>
      <c r="C11" s="635"/>
      <c r="D11" s="635"/>
      <c r="E11" s="639"/>
      <c r="F11" s="592"/>
      <c r="G11" s="593"/>
      <c r="H11" s="593"/>
      <c r="I11" s="593"/>
      <c r="J11" s="613"/>
      <c r="K11" s="592"/>
      <c r="L11" s="593"/>
      <c r="M11" s="593"/>
      <c r="N11" s="593"/>
      <c r="O11" s="593"/>
      <c r="P11" s="593"/>
      <c r="Q11" s="593"/>
      <c r="R11" s="613"/>
      <c r="S11" s="592"/>
      <c r="T11" s="593"/>
      <c r="U11" s="593"/>
      <c r="V11" s="593"/>
      <c r="W11" s="593"/>
      <c r="X11" s="593"/>
      <c r="Y11" s="593"/>
      <c r="Z11" s="593"/>
      <c r="AA11" s="593"/>
      <c r="AB11" s="593"/>
      <c r="AC11" s="613"/>
      <c r="AD11" s="617"/>
      <c r="AE11" s="618"/>
      <c r="AF11" s="619"/>
      <c r="AG11" s="762" t="s">
        <v>25</v>
      </c>
      <c r="AH11" s="594"/>
      <c r="AI11" s="594"/>
      <c r="AJ11" s="594"/>
      <c r="AK11" s="180" t="s">
        <v>26</v>
      </c>
      <c r="AL11" s="594" t="s">
        <v>27</v>
      </c>
      <c r="AM11" s="594"/>
      <c r="AN11" s="594"/>
      <c r="AO11" s="595"/>
      <c r="AP11" s="626"/>
      <c r="AQ11" s="627"/>
      <c r="AR11" s="627"/>
      <c r="AS11" s="627"/>
      <c r="AT11" s="628"/>
      <c r="AU11" s="592"/>
      <c r="AV11" s="593"/>
      <c r="AW11" s="593"/>
      <c r="AX11" s="613"/>
      <c r="AY11" s="626"/>
      <c r="AZ11" s="627"/>
      <c r="BA11" s="627"/>
      <c r="BB11" s="627"/>
      <c r="BC11" s="760"/>
    </row>
    <row r="12" spans="1:55" s="41" customFormat="1" ht="30" customHeight="1" thickTop="1">
      <c r="A12" s="596"/>
      <c r="B12" s="597"/>
      <c r="C12" s="597"/>
      <c r="D12" s="597"/>
      <c r="E12" s="646"/>
      <c r="F12" s="598"/>
      <c r="G12" s="599"/>
      <c r="H12" s="599"/>
      <c r="I12" s="599"/>
      <c r="J12" s="600"/>
      <c r="K12" s="601"/>
      <c r="L12" s="602"/>
      <c r="M12" s="602"/>
      <c r="N12" s="602"/>
      <c r="O12" s="602"/>
      <c r="P12" s="602"/>
      <c r="Q12" s="602"/>
      <c r="R12" s="603"/>
      <c r="S12" s="601"/>
      <c r="T12" s="602"/>
      <c r="U12" s="602"/>
      <c r="V12" s="602"/>
      <c r="W12" s="602"/>
      <c r="X12" s="602"/>
      <c r="Y12" s="602"/>
      <c r="Z12" s="602"/>
      <c r="AA12" s="602"/>
      <c r="AB12" s="602"/>
      <c r="AC12" s="603"/>
      <c r="AD12" s="604">
        <f>IF(F12="","",IF(AND(LEFT(F12,1)&amp;RIGHT(F12,1)&lt;&gt;"W1",LEFT(F12,1)&amp;RIGHT(F12,1)&lt;&gt;"W2",LEFT(F12,1)&amp;RIGHT(F12,1)&lt;&gt;"W3",LEFT(F12,1)&amp;RIGHT(F12,1)&lt;&gt;"W4"),"err",LEFT(F12,1)&amp;RIGHT(F12,1)))</f>
      </c>
      <c r="AE12" s="605"/>
      <c r="AF12" s="606"/>
      <c r="AG12" s="761"/>
      <c r="AH12" s="607"/>
      <c r="AI12" s="607"/>
      <c r="AJ12" s="607"/>
      <c r="AK12" s="277" t="s">
        <v>26</v>
      </c>
      <c r="AL12" s="607"/>
      <c r="AM12" s="607"/>
      <c r="AN12" s="607"/>
      <c r="AO12" s="608"/>
      <c r="AP12" s="609">
        <f aca="true" t="shared" si="0" ref="AP12:AP21">IF(AND(AG12&lt;&gt;"",AL12&lt;&gt;""),ROUNDDOWN(AG12*AL12/1000000,2),"")</f>
      </c>
      <c r="AQ12" s="610"/>
      <c r="AR12" s="610"/>
      <c r="AS12" s="610"/>
      <c r="AT12" s="611"/>
      <c r="AU12" s="587"/>
      <c r="AV12" s="588"/>
      <c r="AW12" s="588"/>
      <c r="AX12" s="589"/>
      <c r="AY12" s="772">
        <f>IF(AP12&lt;&gt;"",AU12*AP12,"")</f>
      </c>
      <c r="AZ12" s="773"/>
      <c r="BA12" s="773"/>
      <c r="BB12" s="773"/>
      <c r="BC12" s="774"/>
    </row>
    <row r="13" spans="1:55" s="41" customFormat="1" ht="30" customHeight="1">
      <c r="A13" s="629"/>
      <c r="B13" s="630"/>
      <c r="C13" s="630"/>
      <c r="D13" s="630"/>
      <c r="E13" s="631"/>
      <c r="F13" s="584"/>
      <c r="G13" s="585"/>
      <c r="H13" s="585"/>
      <c r="I13" s="585"/>
      <c r="J13" s="586"/>
      <c r="K13" s="564"/>
      <c r="L13" s="565"/>
      <c r="M13" s="565"/>
      <c r="N13" s="565"/>
      <c r="O13" s="565"/>
      <c r="P13" s="565"/>
      <c r="Q13" s="565"/>
      <c r="R13" s="566"/>
      <c r="S13" s="564"/>
      <c r="T13" s="565"/>
      <c r="U13" s="565"/>
      <c r="V13" s="565"/>
      <c r="W13" s="565"/>
      <c r="X13" s="565"/>
      <c r="Y13" s="565"/>
      <c r="Z13" s="565"/>
      <c r="AA13" s="565"/>
      <c r="AB13" s="565"/>
      <c r="AC13" s="566"/>
      <c r="AD13" s="567">
        <f aca="true" t="shared" si="1" ref="AD13:AD21">IF(F13="","",IF(AND(LEFT(F13,1)&amp;RIGHT(F13,1)&lt;&gt;"W1",LEFT(F13,1)&amp;RIGHT(F13,1)&lt;&gt;"W2",LEFT(F13,1)&amp;RIGHT(F13,1)&lt;&gt;"W3",LEFT(F13,1)&amp;RIGHT(F13,1)&lt;&gt;"W4"),"err",LEFT(F13,1)&amp;RIGHT(F13,1)))</f>
      </c>
      <c r="AE13" s="568"/>
      <c r="AF13" s="569"/>
      <c r="AG13" s="650"/>
      <c r="AH13" s="573"/>
      <c r="AI13" s="573"/>
      <c r="AJ13" s="573"/>
      <c r="AK13" s="278" t="s">
        <v>26</v>
      </c>
      <c r="AL13" s="573"/>
      <c r="AM13" s="573"/>
      <c r="AN13" s="573"/>
      <c r="AO13" s="574"/>
      <c r="AP13" s="575">
        <f t="shared" si="0"/>
      </c>
      <c r="AQ13" s="576"/>
      <c r="AR13" s="576"/>
      <c r="AS13" s="576"/>
      <c r="AT13" s="577"/>
      <c r="AU13" s="581"/>
      <c r="AV13" s="582"/>
      <c r="AW13" s="582"/>
      <c r="AX13" s="583"/>
      <c r="AY13" s="775">
        <f>IF(AP13&lt;&gt;"",AU13*AP13,"")</f>
      </c>
      <c r="AZ13" s="776"/>
      <c r="BA13" s="776"/>
      <c r="BB13" s="776"/>
      <c r="BC13" s="777"/>
    </row>
    <row r="14" spans="1:55" s="41" customFormat="1" ht="30" customHeight="1">
      <c r="A14" s="629"/>
      <c r="B14" s="630"/>
      <c r="C14" s="630"/>
      <c r="D14" s="630"/>
      <c r="E14" s="631"/>
      <c r="F14" s="584"/>
      <c r="G14" s="585"/>
      <c r="H14" s="585"/>
      <c r="I14" s="585"/>
      <c r="J14" s="586"/>
      <c r="K14" s="564"/>
      <c r="L14" s="565"/>
      <c r="M14" s="565"/>
      <c r="N14" s="565"/>
      <c r="O14" s="565"/>
      <c r="P14" s="565"/>
      <c r="Q14" s="565"/>
      <c r="R14" s="566"/>
      <c r="S14" s="564"/>
      <c r="T14" s="565"/>
      <c r="U14" s="565"/>
      <c r="V14" s="565"/>
      <c r="W14" s="565"/>
      <c r="X14" s="565"/>
      <c r="Y14" s="565"/>
      <c r="Z14" s="565"/>
      <c r="AA14" s="565"/>
      <c r="AB14" s="565"/>
      <c r="AC14" s="566"/>
      <c r="AD14" s="567">
        <f t="shared" si="1"/>
      </c>
      <c r="AE14" s="568"/>
      <c r="AF14" s="569"/>
      <c r="AG14" s="650"/>
      <c r="AH14" s="573"/>
      <c r="AI14" s="573"/>
      <c r="AJ14" s="573"/>
      <c r="AK14" s="278" t="s">
        <v>26</v>
      </c>
      <c r="AL14" s="573"/>
      <c r="AM14" s="573"/>
      <c r="AN14" s="573"/>
      <c r="AO14" s="574"/>
      <c r="AP14" s="575">
        <f t="shared" si="0"/>
      </c>
      <c r="AQ14" s="576"/>
      <c r="AR14" s="576"/>
      <c r="AS14" s="576"/>
      <c r="AT14" s="577"/>
      <c r="AU14" s="581"/>
      <c r="AV14" s="582"/>
      <c r="AW14" s="582"/>
      <c r="AX14" s="583"/>
      <c r="AY14" s="775">
        <f>IF(AP14&lt;&gt;"",AU14*AP14,"")</f>
      </c>
      <c r="AZ14" s="776"/>
      <c r="BA14" s="776"/>
      <c r="BB14" s="776"/>
      <c r="BC14" s="777"/>
    </row>
    <row r="15" spans="1:55" s="41" customFormat="1" ht="30" customHeight="1">
      <c r="A15" s="629"/>
      <c r="B15" s="630"/>
      <c r="C15" s="630"/>
      <c r="D15" s="630"/>
      <c r="E15" s="631"/>
      <c r="F15" s="584"/>
      <c r="G15" s="585"/>
      <c r="H15" s="585"/>
      <c r="I15" s="585"/>
      <c r="J15" s="586"/>
      <c r="K15" s="564"/>
      <c r="L15" s="565"/>
      <c r="M15" s="565"/>
      <c r="N15" s="565"/>
      <c r="O15" s="565"/>
      <c r="P15" s="565"/>
      <c r="Q15" s="565"/>
      <c r="R15" s="566"/>
      <c r="S15" s="564"/>
      <c r="T15" s="565"/>
      <c r="U15" s="565"/>
      <c r="V15" s="565"/>
      <c r="W15" s="565"/>
      <c r="X15" s="565"/>
      <c r="Y15" s="565"/>
      <c r="Z15" s="565"/>
      <c r="AA15" s="565"/>
      <c r="AB15" s="565"/>
      <c r="AC15" s="566"/>
      <c r="AD15" s="567">
        <f t="shared" si="1"/>
      </c>
      <c r="AE15" s="568"/>
      <c r="AF15" s="569"/>
      <c r="AG15" s="650"/>
      <c r="AH15" s="573"/>
      <c r="AI15" s="573"/>
      <c r="AJ15" s="573"/>
      <c r="AK15" s="278" t="s">
        <v>26</v>
      </c>
      <c r="AL15" s="573"/>
      <c r="AM15" s="573"/>
      <c r="AN15" s="573"/>
      <c r="AO15" s="574"/>
      <c r="AP15" s="575">
        <f t="shared" si="0"/>
      </c>
      <c r="AQ15" s="576"/>
      <c r="AR15" s="576"/>
      <c r="AS15" s="576"/>
      <c r="AT15" s="577"/>
      <c r="AU15" s="581"/>
      <c r="AV15" s="582"/>
      <c r="AW15" s="582"/>
      <c r="AX15" s="583"/>
      <c r="AY15" s="775">
        <f aca="true" t="shared" si="2" ref="AY15:AY21">IF(AP15&lt;&gt;"",AU15*AP15,"")</f>
      </c>
      <c r="AZ15" s="776"/>
      <c r="BA15" s="776"/>
      <c r="BB15" s="776"/>
      <c r="BC15" s="777"/>
    </row>
    <row r="16" spans="1:55" s="41" customFormat="1" ht="28.5" customHeight="1">
      <c r="A16" s="629"/>
      <c r="B16" s="630"/>
      <c r="C16" s="630"/>
      <c r="D16" s="630"/>
      <c r="E16" s="631"/>
      <c r="F16" s="584"/>
      <c r="G16" s="585"/>
      <c r="H16" s="585"/>
      <c r="I16" s="585"/>
      <c r="J16" s="586"/>
      <c r="K16" s="564"/>
      <c r="L16" s="565"/>
      <c r="M16" s="565"/>
      <c r="N16" s="565"/>
      <c r="O16" s="565"/>
      <c r="P16" s="565"/>
      <c r="Q16" s="565"/>
      <c r="R16" s="566"/>
      <c r="S16" s="564"/>
      <c r="T16" s="565"/>
      <c r="U16" s="565"/>
      <c r="V16" s="565"/>
      <c r="W16" s="565"/>
      <c r="X16" s="565"/>
      <c r="Y16" s="565"/>
      <c r="Z16" s="565"/>
      <c r="AA16" s="565"/>
      <c r="AB16" s="565"/>
      <c r="AC16" s="566"/>
      <c r="AD16" s="567">
        <f t="shared" si="1"/>
      </c>
      <c r="AE16" s="568"/>
      <c r="AF16" s="569"/>
      <c r="AG16" s="650"/>
      <c r="AH16" s="573"/>
      <c r="AI16" s="573"/>
      <c r="AJ16" s="573"/>
      <c r="AK16" s="278" t="s">
        <v>26</v>
      </c>
      <c r="AL16" s="573"/>
      <c r="AM16" s="573"/>
      <c r="AN16" s="573"/>
      <c r="AO16" s="574"/>
      <c r="AP16" s="575">
        <f t="shared" si="0"/>
      </c>
      <c r="AQ16" s="576"/>
      <c r="AR16" s="576"/>
      <c r="AS16" s="576"/>
      <c r="AT16" s="577"/>
      <c r="AU16" s="581"/>
      <c r="AV16" s="582"/>
      <c r="AW16" s="582"/>
      <c r="AX16" s="583"/>
      <c r="AY16" s="775">
        <f t="shared" si="2"/>
      </c>
      <c r="AZ16" s="776"/>
      <c r="BA16" s="776"/>
      <c r="BB16" s="776"/>
      <c r="BC16" s="777"/>
    </row>
    <row r="17" spans="1:55" s="41" customFormat="1" ht="30" customHeight="1">
      <c r="A17" s="629"/>
      <c r="B17" s="630"/>
      <c r="C17" s="630"/>
      <c r="D17" s="630"/>
      <c r="E17" s="631"/>
      <c r="F17" s="584"/>
      <c r="G17" s="585"/>
      <c r="H17" s="585"/>
      <c r="I17" s="585"/>
      <c r="J17" s="586"/>
      <c r="K17" s="564"/>
      <c r="L17" s="565"/>
      <c r="M17" s="565"/>
      <c r="N17" s="565"/>
      <c r="O17" s="565"/>
      <c r="P17" s="565"/>
      <c r="Q17" s="565"/>
      <c r="R17" s="566"/>
      <c r="S17" s="564"/>
      <c r="T17" s="565"/>
      <c r="U17" s="565"/>
      <c r="V17" s="565"/>
      <c r="W17" s="565"/>
      <c r="X17" s="565"/>
      <c r="Y17" s="565"/>
      <c r="Z17" s="565"/>
      <c r="AA17" s="565"/>
      <c r="AB17" s="565"/>
      <c r="AC17" s="566"/>
      <c r="AD17" s="567">
        <f t="shared" si="1"/>
      </c>
      <c r="AE17" s="568"/>
      <c r="AF17" s="569"/>
      <c r="AG17" s="650"/>
      <c r="AH17" s="573"/>
      <c r="AI17" s="573"/>
      <c r="AJ17" s="573"/>
      <c r="AK17" s="278" t="s">
        <v>26</v>
      </c>
      <c r="AL17" s="573"/>
      <c r="AM17" s="573"/>
      <c r="AN17" s="573"/>
      <c r="AO17" s="574"/>
      <c r="AP17" s="575">
        <f t="shared" si="0"/>
      </c>
      <c r="AQ17" s="576"/>
      <c r="AR17" s="576"/>
      <c r="AS17" s="576"/>
      <c r="AT17" s="577"/>
      <c r="AU17" s="581"/>
      <c r="AV17" s="582"/>
      <c r="AW17" s="582"/>
      <c r="AX17" s="583"/>
      <c r="AY17" s="775">
        <f t="shared" si="2"/>
      </c>
      <c r="AZ17" s="776"/>
      <c r="BA17" s="776"/>
      <c r="BB17" s="776"/>
      <c r="BC17" s="777"/>
    </row>
    <row r="18" spans="1:55" s="41" customFormat="1" ht="30" customHeight="1">
      <c r="A18" s="629"/>
      <c r="B18" s="630"/>
      <c r="C18" s="630"/>
      <c r="D18" s="630"/>
      <c r="E18" s="631"/>
      <c r="F18" s="584"/>
      <c r="G18" s="585"/>
      <c r="H18" s="585"/>
      <c r="I18" s="585"/>
      <c r="J18" s="586"/>
      <c r="K18" s="564"/>
      <c r="L18" s="565"/>
      <c r="M18" s="565"/>
      <c r="N18" s="565"/>
      <c r="O18" s="565"/>
      <c r="P18" s="565"/>
      <c r="Q18" s="565"/>
      <c r="R18" s="566"/>
      <c r="S18" s="564"/>
      <c r="T18" s="565"/>
      <c r="U18" s="565"/>
      <c r="V18" s="565"/>
      <c r="W18" s="565"/>
      <c r="X18" s="565"/>
      <c r="Y18" s="565"/>
      <c r="Z18" s="565"/>
      <c r="AA18" s="565"/>
      <c r="AB18" s="565"/>
      <c r="AC18" s="566"/>
      <c r="AD18" s="567">
        <f t="shared" si="1"/>
      </c>
      <c r="AE18" s="568"/>
      <c r="AF18" s="569"/>
      <c r="AG18" s="650"/>
      <c r="AH18" s="573"/>
      <c r="AI18" s="573"/>
      <c r="AJ18" s="573"/>
      <c r="AK18" s="278" t="s">
        <v>26</v>
      </c>
      <c r="AL18" s="573"/>
      <c r="AM18" s="573"/>
      <c r="AN18" s="573"/>
      <c r="AO18" s="574"/>
      <c r="AP18" s="575">
        <f t="shared" si="0"/>
      </c>
      <c r="AQ18" s="576"/>
      <c r="AR18" s="576"/>
      <c r="AS18" s="576"/>
      <c r="AT18" s="577"/>
      <c r="AU18" s="581"/>
      <c r="AV18" s="582"/>
      <c r="AW18" s="582"/>
      <c r="AX18" s="583"/>
      <c r="AY18" s="775">
        <f t="shared" si="2"/>
      </c>
      <c r="AZ18" s="776"/>
      <c r="BA18" s="776"/>
      <c r="BB18" s="776"/>
      <c r="BC18" s="777"/>
    </row>
    <row r="19" spans="1:55" s="41" customFormat="1" ht="30" customHeight="1">
      <c r="A19" s="629"/>
      <c r="B19" s="630"/>
      <c r="C19" s="630"/>
      <c r="D19" s="630"/>
      <c r="E19" s="631"/>
      <c r="F19" s="584"/>
      <c r="G19" s="585"/>
      <c r="H19" s="585"/>
      <c r="I19" s="585"/>
      <c r="J19" s="586"/>
      <c r="K19" s="564"/>
      <c r="L19" s="565"/>
      <c r="M19" s="565"/>
      <c r="N19" s="565"/>
      <c r="O19" s="565"/>
      <c r="P19" s="565"/>
      <c r="Q19" s="565"/>
      <c r="R19" s="566"/>
      <c r="S19" s="564"/>
      <c r="T19" s="565"/>
      <c r="U19" s="565"/>
      <c r="V19" s="565"/>
      <c r="W19" s="565"/>
      <c r="X19" s="565"/>
      <c r="Y19" s="565"/>
      <c r="Z19" s="565"/>
      <c r="AA19" s="565"/>
      <c r="AB19" s="565"/>
      <c r="AC19" s="566"/>
      <c r="AD19" s="567">
        <f t="shared" si="1"/>
      </c>
      <c r="AE19" s="568"/>
      <c r="AF19" s="569"/>
      <c r="AG19" s="650"/>
      <c r="AH19" s="573"/>
      <c r="AI19" s="573"/>
      <c r="AJ19" s="573"/>
      <c r="AK19" s="278" t="s">
        <v>26</v>
      </c>
      <c r="AL19" s="573"/>
      <c r="AM19" s="573"/>
      <c r="AN19" s="573"/>
      <c r="AO19" s="574"/>
      <c r="AP19" s="575">
        <f t="shared" si="0"/>
      </c>
      <c r="AQ19" s="576"/>
      <c r="AR19" s="576"/>
      <c r="AS19" s="576"/>
      <c r="AT19" s="577"/>
      <c r="AU19" s="581"/>
      <c r="AV19" s="582"/>
      <c r="AW19" s="582"/>
      <c r="AX19" s="583"/>
      <c r="AY19" s="775">
        <f t="shared" si="2"/>
      </c>
      <c r="AZ19" s="776"/>
      <c r="BA19" s="776"/>
      <c r="BB19" s="776"/>
      <c r="BC19" s="777"/>
    </row>
    <row r="20" spans="1:55" s="41" customFormat="1" ht="30" customHeight="1">
      <c r="A20" s="629"/>
      <c r="B20" s="630"/>
      <c r="C20" s="630"/>
      <c r="D20" s="630"/>
      <c r="E20" s="631"/>
      <c r="F20" s="584"/>
      <c r="G20" s="585"/>
      <c r="H20" s="585"/>
      <c r="I20" s="585"/>
      <c r="J20" s="586"/>
      <c r="K20" s="564"/>
      <c r="L20" s="565"/>
      <c r="M20" s="565"/>
      <c r="N20" s="565"/>
      <c r="O20" s="565"/>
      <c r="P20" s="565"/>
      <c r="Q20" s="565"/>
      <c r="R20" s="566"/>
      <c r="S20" s="564"/>
      <c r="T20" s="565"/>
      <c r="U20" s="565"/>
      <c r="V20" s="565"/>
      <c r="W20" s="565"/>
      <c r="X20" s="565"/>
      <c r="Y20" s="565"/>
      <c r="Z20" s="565"/>
      <c r="AA20" s="565"/>
      <c r="AB20" s="565"/>
      <c r="AC20" s="566"/>
      <c r="AD20" s="567">
        <f t="shared" si="1"/>
      </c>
      <c r="AE20" s="568"/>
      <c r="AF20" s="569"/>
      <c r="AG20" s="650"/>
      <c r="AH20" s="573"/>
      <c r="AI20" s="573"/>
      <c r="AJ20" s="573"/>
      <c r="AK20" s="278" t="s">
        <v>26</v>
      </c>
      <c r="AL20" s="573"/>
      <c r="AM20" s="573"/>
      <c r="AN20" s="573"/>
      <c r="AO20" s="574"/>
      <c r="AP20" s="575">
        <f t="shared" si="0"/>
      </c>
      <c r="AQ20" s="576"/>
      <c r="AR20" s="576"/>
      <c r="AS20" s="576"/>
      <c r="AT20" s="577"/>
      <c r="AU20" s="581"/>
      <c r="AV20" s="582"/>
      <c r="AW20" s="582"/>
      <c r="AX20" s="583"/>
      <c r="AY20" s="775">
        <f t="shared" si="2"/>
      </c>
      <c r="AZ20" s="776"/>
      <c r="BA20" s="776"/>
      <c r="BB20" s="776"/>
      <c r="BC20" s="777"/>
    </row>
    <row r="21" spans="1:55" s="41" customFormat="1" ht="30" customHeight="1" thickBot="1">
      <c r="A21" s="629"/>
      <c r="B21" s="630"/>
      <c r="C21" s="630"/>
      <c r="D21" s="630"/>
      <c r="E21" s="631"/>
      <c r="F21" s="584"/>
      <c r="G21" s="585"/>
      <c r="H21" s="585"/>
      <c r="I21" s="585"/>
      <c r="J21" s="586"/>
      <c r="K21" s="564"/>
      <c r="L21" s="565"/>
      <c r="M21" s="565"/>
      <c r="N21" s="565"/>
      <c r="O21" s="565"/>
      <c r="P21" s="565"/>
      <c r="Q21" s="565"/>
      <c r="R21" s="566"/>
      <c r="S21" s="564"/>
      <c r="T21" s="565"/>
      <c r="U21" s="565"/>
      <c r="V21" s="565"/>
      <c r="W21" s="565"/>
      <c r="X21" s="565"/>
      <c r="Y21" s="565"/>
      <c r="Z21" s="565"/>
      <c r="AA21" s="565"/>
      <c r="AB21" s="565"/>
      <c r="AC21" s="566"/>
      <c r="AD21" s="567">
        <f t="shared" si="1"/>
      </c>
      <c r="AE21" s="568"/>
      <c r="AF21" s="569"/>
      <c r="AG21" s="650"/>
      <c r="AH21" s="573"/>
      <c r="AI21" s="573"/>
      <c r="AJ21" s="573"/>
      <c r="AK21" s="278" t="s">
        <v>26</v>
      </c>
      <c r="AL21" s="573"/>
      <c r="AM21" s="573"/>
      <c r="AN21" s="573"/>
      <c r="AO21" s="574"/>
      <c r="AP21" s="575">
        <f t="shared" si="0"/>
      </c>
      <c r="AQ21" s="576"/>
      <c r="AR21" s="576"/>
      <c r="AS21" s="576"/>
      <c r="AT21" s="577"/>
      <c r="AU21" s="581"/>
      <c r="AV21" s="582"/>
      <c r="AW21" s="582"/>
      <c r="AX21" s="583"/>
      <c r="AY21" s="796">
        <f t="shared" si="2"/>
      </c>
      <c r="AZ21" s="797"/>
      <c r="BA21" s="797"/>
      <c r="BB21" s="797"/>
      <c r="BC21" s="798"/>
    </row>
    <row r="22" spans="1:55" ht="30" customHeight="1" thickBot="1" thickTop="1">
      <c r="A22" s="570" t="s">
        <v>253</v>
      </c>
      <c r="B22" s="571"/>
      <c r="C22" s="571"/>
      <c r="D22" s="571"/>
      <c r="E22" s="571"/>
      <c r="F22" s="571"/>
      <c r="G22" s="571"/>
      <c r="H22" s="571"/>
      <c r="I22" s="571"/>
      <c r="J22" s="571"/>
      <c r="K22" s="571"/>
      <c r="L22" s="571"/>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1"/>
      <c r="AJ22" s="571"/>
      <c r="AK22" s="571"/>
      <c r="AL22" s="571"/>
      <c r="AM22" s="571"/>
      <c r="AN22" s="571"/>
      <c r="AO22" s="571"/>
      <c r="AP22" s="571"/>
      <c r="AQ22" s="571"/>
      <c r="AR22" s="571"/>
      <c r="AS22" s="571"/>
      <c r="AT22" s="572"/>
      <c r="AU22" s="562">
        <f>SUM(AU12:AX21)</f>
        <v>0</v>
      </c>
      <c r="AV22" s="563"/>
      <c r="AW22" s="563"/>
      <c r="AX22" s="799"/>
      <c r="AY22" s="807">
        <f>SUM(AY12:BC21)</f>
        <v>0</v>
      </c>
      <c r="AZ22" s="808"/>
      <c r="BA22" s="809"/>
      <c r="BB22" s="809"/>
      <c r="BC22" s="810"/>
    </row>
    <row r="23" spans="1:55" s="12" customFormat="1" ht="15.75" customHeight="1" thickBot="1">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66"/>
      <c r="AZ23" s="66"/>
      <c r="BA23" s="66"/>
      <c r="BB23" s="66"/>
      <c r="BC23" s="66"/>
    </row>
    <row r="24" spans="1:55" ht="28.5" customHeight="1" thickBot="1">
      <c r="A24" s="728" t="s">
        <v>143</v>
      </c>
      <c r="B24" s="811"/>
      <c r="C24" s="729"/>
      <c r="D24" s="729"/>
      <c r="E24" s="729"/>
      <c r="F24" s="729"/>
      <c r="G24" s="729"/>
      <c r="H24" s="729"/>
      <c r="I24" s="735" t="s">
        <v>212</v>
      </c>
      <c r="J24" s="735"/>
      <c r="K24" s="735"/>
      <c r="L24" s="735"/>
      <c r="M24" s="735"/>
      <c r="N24" s="735"/>
      <c r="O24" s="736"/>
      <c r="P24" s="200"/>
      <c r="Q24" s="558">
        <f>IF(COUNTIF(AD28:AF52,"err")&gt;0,"グレードと一致しない型番があります。SII登録型番を確認して下さい。","")</f>
      </c>
      <c r="R24" s="558"/>
      <c r="S24" s="558"/>
      <c r="T24" s="558"/>
      <c r="U24" s="558"/>
      <c r="V24" s="558"/>
      <c r="W24" s="558"/>
      <c r="X24" s="558"/>
      <c r="Y24" s="558"/>
      <c r="Z24" s="558"/>
      <c r="AA24" s="558"/>
      <c r="AB24" s="558"/>
      <c r="AC24" s="558"/>
      <c r="AD24" s="558"/>
      <c r="AE24" s="558"/>
      <c r="AF24" s="558"/>
      <c r="AG24" s="558"/>
      <c r="AH24" s="558"/>
      <c r="AI24" s="558"/>
      <c r="AJ24" s="558"/>
      <c r="AK24" s="558"/>
      <c r="AL24" s="558"/>
      <c r="AM24" s="558"/>
      <c r="AN24" s="558"/>
      <c r="AO24" s="558"/>
      <c r="AP24" s="558"/>
      <c r="AQ24" s="558"/>
      <c r="AR24" s="558"/>
      <c r="AS24" s="558"/>
      <c r="AT24" s="558"/>
      <c r="AU24" s="558"/>
      <c r="AV24" s="558"/>
      <c r="AW24" s="558"/>
      <c r="AX24" s="558"/>
      <c r="AY24" s="558"/>
      <c r="AZ24" s="558"/>
      <c r="BA24" s="558"/>
      <c r="BB24" s="558"/>
      <c r="BC24" s="558"/>
    </row>
    <row r="25" spans="1:50" ht="14.25" customHeight="1" thickBot="1">
      <c r="A25" s="39"/>
      <c r="B25" s="39"/>
      <c r="C25" s="39"/>
      <c r="D25" s="40"/>
      <c r="E25" s="40"/>
      <c r="F25" s="40"/>
      <c r="G25" s="40"/>
      <c r="H25" s="40"/>
      <c r="I25" s="40"/>
      <c r="J25" s="40"/>
      <c r="K25" s="40"/>
      <c r="L25" s="40"/>
      <c r="M25" s="40"/>
      <c r="N25" s="40"/>
      <c r="O25" s="40"/>
      <c r="P25" s="40"/>
      <c r="Q25" s="4"/>
      <c r="R25" s="4"/>
      <c r="S25" s="4"/>
      <c r="T25" s="4"/>
      <c r="U25" s="40"/>
      <c r="V25" s="40"/>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row>
    <row r="26" spans="1:55" ht="18.75" customHeight="1">
      <c r="A26" s="632" t="s">
        <v>141</v>
      </c>
      <c r="B26" s="633"/>
      <c r="C26" s="633"/>
      <c r="D26" s="633"/>
      <c r="E26" s="637"/>
      <c r="F26" s="590" t="s">
        <v>21</v>
      </c>
      <c r="G26" s="591"/>
      <c r="H26" s="591"/>
      <c r="I26" s="591"/>
      <c r="J26" s="612"/>
      <c r="K26" s="590" t="s">
        <v>47</v>
      </c>
      <c r="L26" s="591"/>
      <c r="M26" s="591"/>
      <c r="N26" s="591"/>
      <c r="O26" s="591"/>
      <c r="P26" s="591"/>
      <c r="Q26" s="591"/>
      <c r="R26" s="612"/>
      <c r="S26" s="590" t="s">
        <v>134</v>
      </c>
      <c r="T26" s="591"/>
      <c r="U26" s="591"/>
      <c r="V26" s="591"/>
      <c r="W26" s="591"/>
      <c r="X26" s="591"/>
      <c r="Y26" s="591"/>
      <c r="Z26" s="591"/>
      <c r="AA26" s="591"/>
      <c r="AB26" s="591"/>
      <c r="AC26" s="612"/>
      <c r="AD26" s="614" t="s">
        <v>142</v>
      </c>
      <c r="AE26" s="615"/>
      <c r="AF26" s="616"/>
      <c r="AG26" s="620" t="s">
        <v>49</v>
      </c>
      <c r="AH26" s="621"/>
      <c r="AI26" s="621"/>
      <c r="AJ26" s="621"/>
      <c r="AK26" s="621"/>
      <c r="AL26" s="621"/>
      <c r="AM26" s="621"/>
      <c r="AN26" s="621"/>
      <c r="AO26" s="622"/>
      <c r="AP26" s="623" t="s">
        <v>44</v>
      </c>
      <c r="AQ26" s="624"/>
      <c r="AR26" s="624"/>
      <c r="AS26" s="624"/>
      <c r="AT26" s="625"/>
      <c r="AU26" s="590" t="s">
        <v>230</v>
      </c>
      <c r="AV26" s="591"/>
      <c r="AW26" s="591"/>
      <c r="AX26" s="612"/>
      <c r="AY26" s="623" t="s">
        <v>45</v>
      </c>
      <c r="AZ26" s="624"/>
      <c r="BA26" s="624"/>
      <c r="BB26" s="624"/>
      <c r="BC26" s="759"/>
    </row>
    <row r="27" spans="1:55" ht="28.5" customHeight="1" thickBot="1">
      <c r="A27" s="634"/>
      <c r="B27" s="635"/>
      <c r="C27" s="635"/>
      <c r="D27" s="635"/>
      <c r="E27" s="639"/>
      <c r="F27" s="592"/>
      <c r="G27" s="593"/>
      <c r="H27" s="593"/>
      <c r="I27" s="593"/>
      <c r="J27" s="613"/>
      <c r="K27" s="592"/>
      <c r="L27" s="593"/>
      <c r="M27" s="593"/>
      <c r="N27" s="593"/>
      <c r="O27" s="593"/>
      <c r="P27" s="593"/>
      <c r="Q27" s="593"/>
      <c r="R27" s="613"/>
      <c r="S27" s="592"/>
      <c r="T27" s="593"/>
      <c r="U27" s="593"/>
      <c r="V27" s="593"/>
      <c r="W27" s="593"/>
      <c r="X27" s="593"/>
      <c r="Y27" s="593"/>
      <c r="Z27" s="593"/>
      <c r="AA27" s="593"/>
      <c r="AB27" s="593"/>
      <c r="AC27" s="613"/>
      <c r="AD27" s="617"/>
      <c r="AE27" s="618"/>
      <c r="AF27" s="619"/>
      <c r="AG27" s="762" t="s">
        <v>25</v>
      </c>
      <c r="AH27" s="594"/>
      <c r="AI27" s="594"/>
      <c r="AJ27" s="594"/>
      <c r="AK27" s="180" t="s">
        <v>26</v>
      </c>
      <c r="AL27" s="594" t="s">
        <v>27</v>
      </c>
      <c r="AM27" s="594"/>
      <c r="AN27" s="594"/>
      <c r="AO27" s="595"/>
      <c r="AP27" s="626"/>
      <c r="AQ27" s="627"/>
      <c r="AR27" s="627"/>
      <c r="AS27" s="627"/>
      <c r="AT27" s="628"/>
      <c r="AU27" s="592"/>
      <c r="AV27" s="593"/>
      <c r="AW27" s="593"/>
      <c r="AX27" s="613"/>
      <c r="AY27" s="626"/>
      <c r="AZ27" s="627"/>
      <c r="BA27" s="627"/>
      <c r="BB27" s="627"/>
      <c r="BC27" s="760"/>
    </row>
    <row r="28" spans="1:55" s="41" customFormat="1" ht="30" customHeight="1" thickTop="1">
      <c r="A28" s="596"/>
      <c r="B28" s="597"/>
      <c r="C28" s="597"/>
      <c r="D28" s="597"/>
      <c r="E28" s="646"/>
      <c r="F28" s="598"/>
      <c r="G28" s="599"/>
      <c r="H28" s="599"/>
      <c r="I28" s="599"/>
      <c r="J28" s="600"/>
      <c r="K28" s="601"/>
      <c r="L28" s="602"/>
      <c r="M28" s="602"/>
      <c r="N28" s="602"/>
      <c r="O28" s="602"/>
      <c r="P28" s="602"/>
      <c r="Q28" s="602"/>
      <c r="R28" s="603"/>
      <c r="S28" s="601"/>
      <c r="T28" s="602"/>
      <c r="U28" s="602"/>
      <c r="V28" s="602"/>
      <c r="W28" s="602"/>
      <c r="X28" s="602"/>
      <c r="Y28" s="602"/>
      <c r="Z28" s="602"/>
      <c r="AA28" s="602"/>
      <c r="AB28" s="602"/>
      <c r="AC28" s="603"/>
      <c r="AD28" s="604">
        <f>IF(F28="","",IF(AND(LEFT(F28,1)&amp;RIGHT(F28,1)&lt;&gt;"W5"),"err",LEFT(F28,1)&amp;RIGHT(F28,1)))</f>
      </c>
      <c r="AE28" s="605"/>
      <c r="AF28" s="606"/>
      <c r="AG28" s="761"/>
      <c r="AH28" s="607"/>
      <c r="AI28" s="607"/>
      <c r="AJ28" s="607"/>
      <c r="AK28" s="277" t="s">
        <v>26</v>
      </c>
      <c r="AL28" s="607"/>
      <c r="AM28" s="607"/>
      <c r="AN28" s="607"/>
      <c r="AO28" s="608"/>
      <c r="AP28" s="609">
        <f aca="true" t="shared" si="3" ref="AP28:AP37">IF(AND(AG28&lt;&gt;"",AL28&lt;&gt;""),ROUNDDOWN(AG28*AL28/1000000,2),"")</f>
      </c>
      <c r="AQ28" s="610"/>
      <c r="AR28" s="610"/>
      <c r="AS28" s="610"/>
      <c r="AT28" s="611"/>
      <c r="AU28" s="587"/>
      <c r="AV28" s="588"/>
      <c r="AW28" s="588"/>
      <c r="AX28" s="589"/>
      <c r="AY28" s="772">
        <f>IF(AP28&lt;&gt;"",AU28*AP28,"")</f>
      </c>
      <c r="AZ28" s="773"/>
      <c r="BA28" s="773"/>
      <c r="BB28" s="773"/>
      <c r="BC28" s="774"/>
    </row>
    <row r="29" spans="1:55" s="41" customFormat="1" ht="30" customHeight="1">
      <c r="A29" s="629"/>
      <c r="B29" s="630"/>
      <c r="C29" s="630"/>
      <c r="D29" s="630"/>
      <c r="E29" s="631"/>
      <c r="F29" s="584"/>
      <c r="G29" s="585"/>
      <c r="H29" s="585"/>
      <c r="I29" s="585"/>
      <c r="J29" s="586"/>
      <c r="K29" s="564"/>
      <c r="L29" s="565"/>
      <c r="M29" s="565"/>
      <c r="N29" s="565"/>
      <c r="O29" s="565"/>
      <c r="P29" s="565"/>
      <c r="Q29" s="565"/>
      <c r="R29" s="566"/>
      <c r="S29" s="564"/>
      <c r="T29" s="565"/>
      <c r="U29" s="565"/>
      <c r="V29" s="565"/>
      <c r="W29" s="565"/>
      <c r="X29" s="565"/>
      <c r="Y29" s="565"/>
      <c r="Z29" s="565"/>
      <c r="AA29" s="565"/>
      <c r="AB29" s="565"/>
      <c r="AC29" s="566"/>
      <c r="AD29" s="567">
        <f aca="true" t="shared" si="4" ref="AD29:AD52">IF(F29="","",IF(AND(LEFT(F29,1)&amp;RIGHT(F29,1)&lt;&gt;"W5"),"err",LEFT(F29,1)&amp;RIGHT(F29,1)))</f>
      </c>
      <c r="AE29" s="568"/>
      <c r="AF29" s="569"/>
      <c r="AG29" s="650"/>
      <c r="AH29" s="573"/>
      <c r="AI29" s="573"/>
      <c r="AJ29" s="573"/>
      <c r="AK29" s="278" t="s">
        <v>26</v>
      </c>
      <c r="AL29" s="573"/>
      <c r="AM29" s="573"/>
      <c r="AN29" s="573"/>
      <c r="AO29" s="574"/>
      <c r="AP29" s="575">
        <f t="shared" si="3"/>
      </c>
      <c r="AQ29" s="576"/>
      <c r="AR29" s="576"/>
      <c r="AS29" s="576"/>
      <c r="AT29" s="577"/>
      <c r="AU29" s="581"/>
      <c r="AV29" s="582"/>
      <c r="AW29" s="582"/>
      <c r="AX29" s="583"/>
      <c r="AY29" s="775">
        <f>IF(AP29&lt;&gt;"",AU29*AP29,"")</f>
      </c>
      <c r="AZ29" s="776"/>
      <c r="BA29" s="776"/>
      <c r="BB29" s="776"/>
      <c r="BC29" s="777"/>
    </row>
    <row r="30" spans="1:55" s="41" customFormat="1" ht="30" customHeight="1">
      <c r="A30" s="629"/>
      <c r="B30" s="630"/>
      <c r="C30" s="630"/>
      <c r="D30" s="630"/>
      <c r="E30" s="631"/>
      <c r="F30" s="584"/>
      <c r="G30" s="585"/>
      <c r="H30" s="585"/>
      <c r="I30" s="585"/>
      <c r="J30" s="586"/>
      <c r="K30" s="564"/>
      <c r="L30" s="565"/>
      <c r="M30" s="565"/>
      <c r="N30" s="565"/>
      <c r="O30" s="565"/>
      <c r="P30" s="565"/>
      <c r="Q30" s="565"/>
      <c r="R30" s="566"/>
      <c r="S30" s="564"/>
      <c r="T30" s="565"/>
      <c r="U30" s="565"/>
      <c r="V30" s="565"/>
      <c r="W30" s="565"/>
      <c r="X30" s="565"/>
      <c r="Y30" s="565"/>
      <c r="Z30" s="565"/>
      <c r="AA30" s="565"/>
      <c r="AB30" s="565"/>
      <c r="AC30" s="566"/>
      <c r="AD30" s="567">
        <f t="shared" si="4"/>
      </c>
      <c r="AE30" s="568"/>
      <c r="AF30" s="569"/>
      <c r="AG30" s="650"/>
      <c r="AH30" s="573"/>
      <c r="AI30" s="573"/>
      <c r="AJ30" s="573"/>
      <c r="AK30" s="278" t="s">
        <v>26</v>
      </c>
      <c r="AL30" s="573"/>
      <c r="AM30" s="573"/>
      <c r="AN30" s="573"/>
      <c r="AO30" s="574"/>
      <c r="AP30" s="575">
        <f t="shared" si="3"/>
      </c>
      <c r="AQ30" s="576"/>
      <c r="AR30" s="576"/>
      <c r="AS30" s="576"/>
      <c r="AT30" s="577"/>
      <c r="AU30" s="581"/>
      <c r="AV30" s="582"/>
      <c r="AW30" s="582"/>
      <c r="AX30" s="583"/>
      <c r="AY30" s="775">
        <f>IF(AP30&lt;&gt;"",AU30*AP30,"")</f>
      </c>
      <c r="AZ30" s="776"/>
      <c r="BA30" s="776"/>
      <c r="BB30" s="776"/>
      <c r="BC30" s="777"/>
    </row>
    <row r="31" spans="1:55" s="41" customFormat="1" ht="30" customHeight="1">
      <c r="A31" s="629"/>
      <c r="B31" s="630"/>
      <c r="C31" s="630"/>
      <c r="D31" s="630"/>
      <c r="E31" s="631"/>
      <c r="F31" s="584"/>
      <c r="G31" s="585"/>
      <c r="H31" s="585"/>
      <c r="I31" s="585"/>
      <c r="J31" s="586"/>
      <c r="K31" s="564"/>
      <c r="L31" s="565"/>
      <c r="M31" s="565"/>
      <c r="N31" s="565"/>
      <c r="O31" s="565"/>
      <c r="P31" s="565"/>
      <c r="Q31" s="565"/>
      <c r="R31" s="566"/>
      <c r="S31" s="564"/>
      <c r="T31" s="565"/>
      <c r="U31" s="565"/>
      <c r="V31" s="565"/>
      <c r="W31" s="565"/>
      <c r="X31" s="565"/>
      <c r="Y31" s="565"/>
      <c r="Z31" s="565"/>
      <c r="AA31" s="565"/>
      <c r="AB31" s="565"/>
      <c r="AC31" s="566"/>
      <c r="AD31" s="567">
        <f t="shared" si="4"/>
      </c>
      <c r="AE31" s="568"/>
      <c r="AF31" s="569"/>
      <c r="AG31" s="650"/>
      <c r="AH31" s="573"/>
      <c r="AI31" s="573"/>
      <c r="AJ31" s="573"/>
      <c r="AK31" s="278" t="s">
        <v>26</v>
      </c>
      <c r="AL31" s="573"/>
      <c r="AM31" s="573"/>
      <c r="AN31" s="573"/>
      <c r="AO31" s="574"/>
      <c r="AP31" s="575">
        <f t="shared" si="3"/>
      </c>
      <c r="AQ31" s="576"/>
      <c r="AR31" s="576"/>
      <c r="AS31" s="576"/>
      <c r="AT31" s="577"/>
      <c r="AU31" s="581"/>
      <c r="AV31" s="582"/>
      <c r="AW31" s="582"/>
      <c r="AX31" s="583"/>
      <c r="AY31" s="775">
        <f aca="true" t="shared" si="5" ref="AY31:AY37">IF(AP31&lt;&gt;"",AU31*AP31,"")</f>
      </c>
      <c r="AZ31" s="776"/>
      <c r="BA31" s="776"/>
      <c r="BB31" s="776"/>
      <c r="BC31" s="777"/>
    </row>
    <row r="32" spans="1:55" s="41" customFormat="1" ht="30" customHeight="1">
      <c r="A32" s="629"/>
      <c r="B32" s="630"/>
      <c r="C32" s="630"/>
      <c r="D32" s="630"/>
      <c r="E32" s="631"/>
      <c r="F32" s="584"/>
      <c r="G32" s="585"/>
      <c r="H32" s="585"/>
      <c r="I32" s="585"/>
      <c r="J32" s="586"/>
      <c r="K32" s="564"/>
      <c r="L32" s="565"/>
      <c r="M32" s="565"/>
      <c r="N32" s="565"/>
      <c r="O32" s="565"/>
      <c r="P32" s="565"/>
      <c r="Q32" s="565"/>
      <c r="R32" s="566"/>
      <c r="S32" s="564"/>
      <c r="T32" s="565"/>
      <c r="U32" s="565"/>
      <c r="V32" s="565"/>
      <c r="W32" s="565"/>
      <c r="X32" s="565"/>
      <c r="Y32" s="565"/>
      <c r="Z32" s="565"/>
      <c r="AA32" s="565"/>
      <c r="AB32" s="565"/>
      <c r="AC32" s="566"/>
      <c r="AD32" s="567">
        <f t="shared" si="4"/>
      </c>
      <c r="AE32" s="568"/>
      <c r="AF32" s="569"/>
      <c r="AG32" s="650"/>
      <c r="AH32" s="573"/>
      <c r="AI32" s="573"/>
      <c r="AJ32" s="573"/>
      <c r="AK32" s="278" t="s">
        <v>26</v>
      </c>
      <c r="AL32" s="573"/>
      <c r="AM32" s="573"/>
      <c r="AN32" s="573"/>
      <c r="AO32" s="574"/>
      <c r="AP32" s="575">
        <f t="shared" si="3"/>
      </c>
      <c r="AQ32" s="576"/>
      <c r="AR32" s="576"/>
      <c r="AS32" s="576"/>
      <c r="AT32" s="577"/>
      <c r="AU32" s="581"/>
      <c r="AV32" s="582"/>
      <c r="AW32" s="582"/>
      <c r="AX32" s="583"/>
      <c r="AY32" s="775">
        <f t="shared" si="5"/>
      </c>
      <c r="AZ32" s="776"/>
      <c r="BA32" s="776"/>
      <c r="BB32" s="776"/>
      <c r="BC32" s="777"/>
    </row>
    <row r="33" spans="1:55" s="41" customFormat="1" ht="30" customHeight="1">
      <c r="A33" s="629"/>
      <c r="B33" s="630"/>
      <c r="C33" s="630"/>
      <c r="D33" s="630"/>
      <c r="E33" s="631"/>
      <c r="F33" s="584"/>
      <c r="G33" s="585"/>
      <c r="H33" s="585"/>
      <c r="I33" s="585"/>
      <c r="J33" s="586"/>
      <c r="K33" s="564"/>
      <c r="L33" s="565"/>
      <c r="M33" s="565"/>
      <c r="N33" s="565"/>
      <c r="O33" s="565"/>
      <c r="P33" s="565"/>
      <c r="Q33" s="565"/>
      <c r="R33" s="566"/>
      <c r="S33" s="564"/>
      <c r="T33" s="565"/>
      <c r="U33" s="565"/>
      <c r="V33" s="565"/>
      <c r="W33" s="565"/>
      <c r="X33" s="565"/>
      <c r="Y33" s="565"/>
      <c r="Z33" s="565"/>
      <c r="AA33" s="565"/>
      <c r="AB33" s="565"/>
      <c r="AC33" s="566"/>
      <c r="AD33" s="567">
        <f t="shared" si="4"/>
      </c>
      <c r="AE33" s="568"/>
      <c r="AF33" s="569"/>
      <c r="AG33" s="650"/>
      <c r="AH33" s="573"/>
      <c r="AI33" s="573"/>
      <c r="AJ33" s="573"/>
      <c r="AK33" s="278" t="s">
        <v>26</v>
      </c>
      <c r="AL33" s="573"/>
      <c r="AM33" s="573"/>
      <c r="AN33" s="573"/>
      <c r="AO33" s="574"/>
      <c r="AP33" s="575">
        <f t="shared" si="3"/>
      </c>
      <c r="AQ33" s="576"/>
      <c r="AR33" s="576"/>
      <c r="AS33" s="576"/>
      <c r="AT33" s="577"/>
      <c r="AU33" s="581"/>
      <c r="AV33" s="582"/>
      <c r="AW33" s="582"/>
      <c r="AX33" s="583"/>
      <c r="AY33" s="775">
        <f t="shared" si="5"/>
      </c>
      <c r="AZ33" s="776"/>
      <c r="BA33" s="776"/>
      <c r="BB33" s="776"/>
      <c r="BC33" s="777"/>
    </row>
    <row r="34" spans="1:55" s="41" customFormat="1" ht="30" customHeight="1">
      <c r="A34" s="629"/>
      <c r="B34" s="630"/>
      <c r="C34" s="630"/>
      <c r="D34" s="630"/>
      <c r="E34" s="631"/>
      <c r="F34" s="584"/>
      <c r="G34" s="585"/>
      <c r="H34" s="585"/>
      <c r="I34" s="585"/>
      <c r="J34" s="586"/>
      <c r="K34" s="564"/>
      <c r="L34" s="565"/>
      <c r="M34" s="565"/>
      <c r="N34" s="565"/>
      <c r="O34" s="565"/>
      <c r="P34" s="565"/>
      <c r="Q34" s="565"/>
      <c r="R34" s="566"/>
      <c r="S34" s="564"/>
      <c r="T34" s="565"/>
      <c r="U34" s="565"/>
      <c r="V34" s="565"/>
      <c r="W34" s="565"/>
      <c r="X34" s="565"/>
      <c r="Y34" s="565"/>
      <c r="Z34" s="565"/>
      <c r="AA34" s="565"/>
      <c r="AB34" s="565"/>
      <c r="AC34" s="566"/>
      <c r="AD34" s="567">
        <f t="shared" si="4"/>
      </c>
      <c r="AE34" s="568"/>
      <c r="AF34" s="569"/>
      <c r="AG34" s="650"/>
      <c r="AH34" s="573"/>
      <c r="AI34" s="573"/>
      <c r="AJ34" s="573"/>
      <c r="AK34" s="278" t="s">
        <v>26</v>
      </c>
      <c r="AL34" s="573"/>
      <c r="AM34" s="573"/>
      <c r="AN34" s="573"/>
      <c r="AO34" s="574"/>
      <c r="AP34" s="575">
        <f t="shared" si="3"/>
      </c>
      <c r="AQ34" s="576"/>
      <c r="AR34" s="576"/>
      <c r="AS34" s="576"/>
      <c r="AT34" s="577"/>
      <c r="AU34" s="581"/>
      <c r="AV34" s="582"/>
      <c r="AW34" s="582"/>
      <c r="AX34" s="583"/>
      <c r="AY34" s="775">
        <f t="shared" si="5"/>
      </c>
      <c r="AZ34" s="776"/>
      <c r="BA34" s="776"/>
      <c r="BB34" s="776"/>
      <c r="BC34" s="777"/>
    </row>
    <row r="35" spans="1:55" s="41" customFormat="1" ht="30" customHeight="1">
      <c r="A35" s="629"/>
      <c r="B35" s="630"/>
      <c r="C35" s="630"/>
      <c r="D35" s="630"/>
      <c r="E35" s="631"/>
      <c r="F35" s="584"/>
      <c r="G35" s="585"/>
      <c r="H35" s="585"/>
      <c r="I35" s="585"/>
      <c r="J35" s="586"/>
      <c r="K35" s="564"/>
      <c r="L35" s="565"/>
      <c r="M35" s="565"/>
      <c r="N35" s="565"/>
      <c r="O35" s="565"/>
      <c r="P35" s="565"/>
      <c r="Q35" s="565"/>
      <c r="R35" s="566"/>
      <c r="S35" s="564"/>
      <c r="T35" s="565"/>
      <c r="U35" s="565"/>
      <c r="V35" s="565"/>
      <c r="W35" s="565"/>
      <c r="X35" s="565"/>
      <c r="Y35" s="565"/>
      <c r="Z35" s="565"/>
      <c r="AA35" s="565"/>
      <c r="AB35" s="565"/>
      <c r="AC35" s="566"/>
      <c r="AD35" s="567">
        <f t="shared" si="4"/>
      </c>
      <c r="AE35" s="568"/>
      <c r="AF35" s="569"/>
      <c r="AG35" s="650"/>
      <c r="AH35" s="573"/>
      <c r="AI35" s="573"/>
      <c r="AJ35" s="573"/>
      <c r="AK35" s="278" t="s">
        <v>26</v>
      </c>
      <c r="AL35" s="573"/>
      <c r="AM35" s="573"/>
      <c r="AN35" s="573"/>
      <c r="AO35" s="574"/>
      <c r="AP35" s="575">
        <f t="shared" si="3"/>
      </c>
      <c r="AQ35" s="576"/>
      <c r="AR35" s="576"/>
      <c r="AS35" s="576"/>
      <c r="AT35" s="577"/>
      <c r="AU35" s="581"/>
      <c r="AV35" s="582"/>
      <c r="AW35" s="582"/>
      <c r="AX35" s="583"/>
      <c r="AY35" s="775">
        <f t="shared" si="5"/>
      </c>
      <c r="AZ35" s="776"/>
      <c r="BA35" s="776"/>
      <c r="BB35" s="776"/>
      <c r="BC35" s="777"/>
    </row>
    <row r="36" spans="1:55" s="41" customFormat="1" ht="30" customHeight="1">
      <c r="A36" s="629"/>
      <c r="B36" s="630"/>
      <c r="C36" s="630"/>
      <c r="D36" s="630"/>
      <c r="E36" s="631"/>
      <c r="F36" s="584"/>
      <c r="G36" s="585"/>
      <c r="H36" s="585"/>
      <c r="I36" s="585"/>
      <c r="J36" s="586"/>
      <c r="K36" s="564"/>
      <c r="L36" s="565"/>
      <c r="M36" s="565"/>
      <c r="N36" s="565"/>
      <c r="O36" s="565"/>
      <c r="P36" s="565"/>
      <c r="Q36" s="565"/>
      <c r="R36" s="566"/>
      <c r="S36" s="564"/>
      <c r="T36" s="565"/>
      <c r="U36" s="565"/>
      <c r="V36" s="565"/>
      <c r="W36" s="565"/>
      <c r="X36" s="565"/>
      <c r="Y36" s="565"/>
      <c r="Z36" s="565"/>
      <c r="AA36" s="565"/>
      <c r="AB36" s="565"/>
      <c r="AC36" s="566"/>
      <c r="AD36" s="567">
        <f t="shared" si="4"/>
      </c>
      <c r="AE36" s="568"/>
      <c r="AF36" s="569"/>
      <c r="AG36" s="650"/>
      <c r="AH36" s="573"/>
      <c r="AI36" s="573"/>
      <c r="AJ36" s="573"/>
      <c r="AK36" s="278" t="s">
        <v>26</v>
      </c>
      <c r="AL36" s="573"/>
      <c r="AM36" s="573"/>
      <c r="AN36" s="573"/>
      <c r="AO36" s="574"/>
      <c r="AP36" s="575">
        <f t="shared" si="3"/>
      </c>
      <c r="AQ36" s="576"/>
      <c r="AR36" s="576"/>
      <c r="AS36" s="576"/>
      <c r="AT36" s="577"/>
      <c r="AU36" s="581"/>
      <c r="AV36" s="582"/>
      <c r="AW36" s="582"/>
      <c r="AX36" s="583"/>
      <c r="AY36" s="775">
        <f t="shared" si="5"/>
      </c>
      <c r="AZ36" s="776"/>
      <c r="BA36" s="776"/>
      <c r="BB36" s="776"/>
      <c r="BC36" s="777"/>
    </row>
    <row r="37" spans="1:55" s="41" customFormat="1" ht="30" customHeight="1">
      <c r="A37" s="804"/>
      <c r="B37" s="805"/>
      <c r="C37" s="805"/>
      <c r="D37" s="805"/>
      <c r="E37" s="806"/>
      <c r="F37" s="647"/>
      <c r="G37" s="648"/>
      <c r="H37" s="648"/>
      <c r="I37" s="648"/>
      <c r="J37" s="649"/>
      <c r="K37" s="640"/>
      <c r="L37" s="641"/>
      <c r="M37" s="641"/>
      <c r="N37" s="641"/>
      <c r="O37" s="641"/>
      <c r="P37" s="641"/>
      <c r="Q37" s="641"/>
      <c r="R37" s="642"/>
      <c r="S37" s="640"/>
      <c r="T37" s="641"/>
      <c r="U37" s="641"/>
      <c r="V37" s="641"/>
      <c r="W37" s="641"/>
      <c r="X37" s="641"/>
      <c r="Y37" s="641"/>
      <c r="Z37" s="641"/>
      <c r="AA37" s="641"/>
      <c r="AB37" s="641"/>
      <c r="AC37" s="642"/>
      <c r="AD37" s="643">
        <f t="shared" si="4"/>
      </c>
      <c r="AE37" s="644"/>
      <c r="AF37" s="645"/>
      <c r="AG37" s="754"/>
      <c r="AH37" s="755"/>
      <c r="AI37" s="755"/>
      <c r="AJ37" s="755"/>
      <c r="AK37" s="279" t="s">
        <v>26</v>
      </c>
      <c r="AL37" s="755"/>
      <c r="AM37" s="755"/>
      <c r="AN37" s="755"/>
      <c r="AO37" s="803"/>
      <c r="AP37" s="763">
        <f t="shared" si="3"/>
      </c>
      <c r="AQ37" s="764"/>
      <c r="AR37" s="764"/>
      <c r="AS37" s="764"/>
      <c r="AT37" s="765"/>
      <c r="AU37" s="800"/>
      <c r="AV37" s="801"/>
      <c r="AW37" s="801"/>
      <c r="AX37" s="802"/>
      <c r="AY37" s="793">
        <f t="shared" si="5"/>
      </c>
      <c r="AZ37" s="794"/>
      <c r="BA37" s="794"/>
      <c r="BB37" s="794"/>
      <c r="BC37" s="795"/>
    </row>
    <row r="38" spans="1:55" s="41" customFormat="1" ht="30" customHeight="1">
      <c r="A38" s="629"/>
      <c r="B38" s="630"/>
      <c r="C38" s="630"/>
      <c r="D38" s="630"/>
      <c r="E38" s="631"/>
      <c r="F38" s="584"/>
      <c r="G38" s="585"/>
      <c r="H38" s="585"/>
      <c r="I38" s="585"/>
      <c r="J38" s="586"/>
      <c r="K38" s="564"/>
      <c r="L38" s="565"/>
      <c r="M38" s="565"/>
      <c r="N38" s="565"/>
      <c r="O38" s="565"/>
      <c r="P38" s="565"/>
      <c r="Q38" s="565"/>
      <c r="R38" s="566"/>
      <c r="S38" s="564"/>
      <c r="T38" s="565"/>
      <c r="U38" s="565"/>
      <c r="V38" s="565"/>
      <c r="W38" s="565"/>
      <c r="X38" s="565"/>
      <c r="Y38" s="565"/>
      <c r="Z38" s="565"/>
      <c r="AA38" s="565"/>
      <c r="AB38" s="565"/>
      <c r="AC38" s="566"/>
      <c r="AD38" s="567">
        <f t="shared" si="4"/>
      </c>
      <c r="AE38" s="568"/>
      <c r="AF38" s="569"/>
      <c r="AG38" s="650"/>
      <c r="AH38" s="573"/>
      <c r="AI38" s="573"/>
      <c r="AJ38" s="573"/>
      <c r="AK38" s="278" t="s">
        <v>26</v>
      </c>
      <c r="AL38" s="573"/>
      <c r="AM38" s="573"/>
      <c r="AN38" s="573"/>
      <c r="AO38" s="574"/>
      <c r="AP38" s="575">
        <f aca="true" t="shared" si="6" ref="AP38:AP52">IF(AND(AG38&lt;&gt;"",AL38&lt;&gt;""),ROUNDDOWN(AG38*AL38/1000000,2),"")</f>
      </c>
      <c r="AQ38" s="576"/>
      <c r="AR38" s="576"/>
      <c r="AS38" s="576"/>
      <c r="AT38" s="577"/>
      <c r="AU38" s="581"/>
      <c r="AV38" s="582"/>
      <c r="AW38" s="582"/>
      <c r="AX38" s="583"/>
      <c r="AY38" s="775">
        <f aca="true" t="shared" si="7" ref="AY38:AY52">IF(AP38&lt;&gt;"",AU38*AP38,"")</f>
      </c>
      <c r="AZ38" s="776"/>
      <c r="BA38" s="776"/>
      <c r="BB38" s="776"/>
      <c r="BC38" s="777"/>
    </row>
    <row r="39" spans="1:55" s="41" customFormat="1" ht="30" customHeight="1">
      <c r="A39" s="629"/>
      <c r="B39" s="630"/>
      <c r="C39" s="630"/>
      <c r="D39" s="630"/>
      <c r="E39" s="631"/>
      <c r="F39" s="584"/>
      <c r="G39" s="585"/>
      <c r="H39" s="585"/>
      <c r="I39" s="585"/>
      <c r="J39" s="586"/>
      <c r="K39" s="564"/>
      <c r="L39" s="565"/>
      <c r="M39" s="565"/>
      <c r="N39" s="565"/>
      <c r="O39" s="565"/>
      <c r="P39" s="565"/>
      <c r="Q39" s="565"/>
      <c r="R39" s="566"/>
      <c r="S39" s="564"/>
      <c r="T39" s="565"/>
      <c r="U39" s="565"/>
      <c r="V39" s="565"/>
      <c r="W39" s="565"/>
      <c r="X39" s="565"/>
      <c r="Y39" s="565"/>
      <c r="Z39" s="565"/>
      <c r="AA39" s="565"/>
      <c r="AB39" s="565"/>
      <c r="AC39" s="566"/>
      <c r="AD39" s="567">
        <f t="shared" si="4"/>
      </c>
      <c r="AE39" s="568"/>
      <c r="AF39" s="569"/>
      <c r="AG39" s="650"/>
      <c r="AH39" s="573"/>
      <c r="AI39" s="573"/>
      <c r="AJ39" s="573"/>
      <c r="AK39" s="278" t="s">
        <v>26</v>
      </c>
      <c r="AL39" s="573"/>
      <c r="AM39" s="573"/>
      <c r="AN39" s="573"/>
      <c r="AO39" s="574"/>
      <c r="AP39" s="575">
        <f t="shared" si="6"/>
      </c>
      <c r="AQ39" s="576"/>
      <c r="AR39" s="576"/>
      <c r="AS39" s="576"/>
      <c r="AT39" s="577"/>
      <c r="AU39" s="581"/>
      <c r="AV39" s="582"/>
      <c r="AW39" s="582"/>
      <c r="AX39" s="583"/>
      <c r="AY39" s="775">
        <f t="shared" si="7"/>
      </c>
      <c r="AZ39" s="776"/>
      <c r="BA39" s="776"/>
      <c r="BB39" s="776"/>
      <c r="BC39" s="777"/>
    </row>
    <row r="40" spans="1:55" s="41" customFormat="1" ht="30" customHeight="1">
      <c r="A40" s="629"/>
      <c r="B40" s="630"/>
      <c r="C40" s="630"/>
      <c r="D40" s="630"/>
      <c r="E40" s="631"/>
      <c r="F40" s="584"/>
      <c r="G40" s="585"/>
      <c r="H40" s="585"/>
      <c r="I40" s="585"/>
      <c r="J40" s="586"/>
      <c r="K40" s="564"/>
      <c r="L40" s="565"/>
      <c r="M40" s="565"/>
      <c r="N40" s="565"/>
      <c r="O40" s="565"/>
      <c r="P40" s="565"/>
      <c r="Q40" s="565"/>
      <c r="R40" s="566"/>
      <c r="S40" s="564"/>
      <c r="T40" s="565"/>
      <c r="U40" s="565"/>
      <c r="V40" s="565"/>
      <c r="W40" s="565"/>
      <c r="X40" s="565"/>
      <c r="Y40" s="565"/>
      <c r="Z40" s="565"/>
      <c r="AA40" s="565"/>
      <c r="AB40" s="565"/>
      <c r="AC40" s="566"/>
      <c r="AD40" s="567">
        <f t="shared" si="4"/>
      </c>
      <c r="AE40" s="568"/>
      <c r="AF40" s="569"/>
      <c r="AG40" s="650"/>
      <c r="AH40" s="573"/>
      <c r="AI40" s="573"/>
      <c r="AJ40" s="573"/>
      <c r="AK40" s="278" t="s">
        <v>26</v>
      </c>
      <c r="AL40" s="573"/>
      <c r="AM40" s="573"/>
      <c r="AN40" s="573"/>
      <c r="AO40" s="574"/>
      <c r="AP40" s="575">
        <f t="shared" si="6"/>
      </c>
      <c r="AQ40" s="576"/>
      <c r="AR40" s="576"/>
      <c r="AS40" s="576"/>
      <c r="AT40" s="577"/>
      <c r="AU40" s="581"/>
      <c r="AV40" s="582"/>
      <c r="AW40" s="582"/>
      <c r="AX40" s="583"/>
      <c r="AY40" s="775">
        <f t="shared" si="7"/>
      </c>
      <c r="AZ40" s="776"/>
      <c r="BA40" s="776"/>
      <c r="BB40" s="776"/>
      <c r="BC40" s="777"/>
    </row>
    <row r="41" spans="1:55" s="41" customFormat="1" ht="30" customHeight="1">
      <c r="A41" s="629"/>
      <c r="B41" s="630"/>
      <c r="C41" s="630"/>
      <c r="D41" s="630"/>
      <c r="E41" s="631"/>
      <c r="F41" s="584"/>
      <c r="G41" s="585"/>
      <c r="H41" s="585"/>
      <c r="I41" s="585"/>
      <c r="J41" s="586"/>
      <c r="K41" s="564"/>
      <c r="L41" s="565"/>
      <c r="M41" s="565"/>
      <c r="N41" s="565"/>
      <c r="O41" s="565"/>
      <c r="P41" s="565"/>
      <c r="Q41" s="565"/>
      <c r="R41" s="566"/>
      <c r="S41" s="564"/>
      <c r="T41" s="565"/>
      <c r="U41" s="565"/>
      <c r="V41" s="565"/>
      <c r="W41" s="565"/>
      <c r="X41" s="565"/>
      <c r="Y41" s="565"/>
      <c r="Z41" s="565"/>
      <c r="AA41" s="565"/>
      <c r="AB41" s="565"/>
      <c r="AC41" s="566"/>
      <c r="AD41" s="567">
        <f t="shared" si="4"/>
      </c>
      <c r="AE41" s="568"/>
      <c r="AF41" s="569"/>
      <c r="AG41" s="650"/>
      <c r="AH41" s="573"/>
      <c r="AI41" s="573"/>
      <c r="AJ41" s="573"/>
      <c r="AK41" s="278" t="s">
        <v>26</v>
      </c>
      <c r="AL41" s="573"/>
      <c r="AM41" s="573"/>
      <c r="AN41" s="573"/>
      <c r="AO41" s="574"/>
      <c r="AP41" s="575">
        <f t="shared" si="6"/>
      </c>
      <c r="AQ41" s="576"/>
      <c r="AR41" s="576"/>
      <c r="AS41" s="576"/>
      <c r="AT41" s="577"/>
      <c r="AU41" s="581"/>
      <c r="AV41" s="582"/>
      <c r="AW41" s="582"/>
      <c r="AX41" s="583"/>
      <c r="AY41" s="775">
        <f t="shared" si="7"/>
      </c>
      <c r="AZ41" s="776"/>
      <c r="BA41" s="776"/>
      <c r="BB41" s="776"/>
      <c r="BC41" s="777"/>
    </row>
    <row r="42" spans="1:55" s="41" customFormat="1" ht="30" customHeight="1">
      <c r="A42" s="629"/>
      <c r="B42" s="630"/>
      <c r="C42" s="630"/>
      <c r="D42" s="630"/>
      <c r="E42" s="631"/>
      <c r="F42" s="584"/>
      <c r="G42" s="585"/>
      <c r="H42" s="585"/>
      <c r="I42" s="585"/>
      <c r="J42" s="586"/>
      <c r="K42" s="564"/>
      <c r="L42" s="565"/>
      <c r="M42" s="565"/>
      <c r="N42" s="565"/>
      <c r="O42" s="565"/>
      <c r="P42" s="565"/>
      <c r="Q42" s="565"/>
      <c r="R42" s="566"/>
      <c r="S42" s="564"/>
      <c r="T42" s="565"/>
      <c r="U42" s="565"/>
      <c r="V42" s="565"/>
      <c r="W42" s="565"/>
      <c r="X42" s="565"/>
      <c r="Y42" s="565"/>
      <c r="Z42" s="565"/>
      <c r="AA42" s="565"/>
      <c r="AB42" s="565"/>
      <c r="AC42" s="566"/>
      <c r="AD42" s="567">
        <f t="shared" si="4"/>
      </c>
      <c r="AE42" s="568"/>
      <c r="AF42" s="569"/>
      <c r="AG42" s="650"/>
      <c r="AH42" s="573"/>
      <c r="AI42" s="573"/>
      <c r="AJ42" s="573"/>
      <c r="AK42" s="278" t="s">
        <v>26</v>
      </c>
      <c r="AL42" s="573"/>
      <c r="AM42" s="573"/>
      <c r="AN42" s="573"/>
      <c r="AO42" s="574"/>
      <c r="AP42" s="575">
        <f t="shared" si="6"/>
      </c>
      <c r="AQ42" s="576"/>
      <c r="AR42" s="576"/>
      <c r="AS42" s="576"/>
      <c r="AT42" s="577"/>
      <c r="AU42" s="581"/>
      <c r="AV42" s="582"/>
      <c r="AW42" s="582"/>
      <c r="AX42" s="583"/>
      <c r="AY42" s="775">
        <f t="shared" si="7"/>
      </c>
      <c r="AZ42" s="776"/>
      <c r="BA42" s="776"/>
      <c r="BB42" s="776"/>
      <c r="BC42" s="777"/>
    </row>
    <row r="43" spans="1:55" s="41" customFormat="1" ht="30" customHeight="1">
      <c r="A43" s="629"/>
      <c r="B43" s="630"/>
      <c r="C43" s="630"/>
      <c r="D43" s="630"/>
      <c r="E43" s="631"/>
      <c r="F43" s="584"/>
      <c r="G43" s="585"/>
      <c r="H43" s="585"/>
      <c r="I43" s="585"/>
      <c r="J43" s="586"/>
      <c r="K43" s="564"/>
      <c r="L43" s="565"/>
      <c r="M43" s="565"/>
      <c r="N43" s="565"/>
      <c r="O43" s="565"/>
      <c r="P43" s="565"/>
      <c r="Q43" s="565"/>
      <c r="R43" s="566"/>
      <c r="S43" s="564"/>
      <c r="T43" s="565"/>
      <c r="U43" s="565"/>
      <c r="V43" s="565"/>
      <c r="W43" s="565"/>
      <c r="X43" s="565"/>
      <c r="Y43" s="565"/>
      <c r="Z43" s="565"/>
      <c r="AA43" s="565"/>
      <c r="AB43" s="565"/>
      <c r="AC43" s="566"/>
      <c r="AD43" s="567">
        <f t="shared" si="4"/>
      </c>
      <c r="AE43" s="568"/>
      <c r="AF43" s="569"/>
      <c r="AG43" s="650"/>
      <c r="AH43" s="573"/>
      <c r="AI43" s="573"/>
      <c r="AJ43" s="573"/>
      <c r="AK43" s="278" t="s">
        <v>26</v>
      </c>
      <c r="AL43" s="573"/>
      <c r="AM43" s="573"/>
      <c r="AN43" s="573"/>
      <c r="AO43" s="574"/>
      <c r="AP43" s="575">
        <f t="shared" si="6"/>
      </c>
      <c r="AQ43" s="576"/>
      <c r="AR43" s="576"/>
      <c r="AS43" s="576"/>
      <c r="AT43" s="577"/>
      <c r="AU43" s="581"/>
      <c r="AV43" s="582"/>
      <c r="AW43" s="582"/>
      <c r="AX43" s="583"/>
      <c r="AY43" s="775">
        <f t="shared" si="7"/>
      </c>
      <c r="AZ43" s="776"/>
      <c r="BA43" s="776"/>
      <c r="BB43" s="776"/>
      <c r="BC43" s="777"/>
    </row>
    <row r="44" spans="1:55" s="41" customFormat="1" ht="30" customHeight="1">
      <c r="A44" s="629"/>
      <c r="B44" s="630"/>
      <c r="C44" s="630"/>
      <c r="D44" s="630"/>
      <c r="E44" s="631"/>
      <c r="F44" s="584"/>
      <c r="G44" s="585"/>
      <c r="H44" s="585"/>
      <c r="I44" s="585"/>
      <c r="J44" s="586"/>
      <c r="K44" s="564"/>
      <c r="L44" s="565"/>
      <c r="M44" s="565"/>
      <c r="N44" s="565"/>
      <c r="O44" s="565"/>
      <c r="P44" s="565"/>
      <c r="Q44" s="565"/>
      <c r="R44" s="566"/>
      <c r="S44" s="564"/>
      <c r="T44" s="565"/>
      <c r="U44" s="565"/>
      <c r="V44" s="565"/>
      <c r="W44" s="565"/>
      <c r="X44" s="565"/>
      <c r="Y44" s="565"/>
      <c r="Z44" s="565"/>
      <c r="AA44" s="565"/>
      <c r="AB44" s="565"/>
      <c r="AC44" s="566"/>
      <c r="AD44" s="567">
        <f t="shared" si="4"/>
      </c>
      <c r="AE44" s="568"/>
      <c r="AF44" s="569"/>
      <c r="AG44" s="650"/>
      <c r="AH44" s="573"/>
      <c r="AI44" s="573"/>
      <c r="AJ44" s="573"/>
      <c r="AK44" s="278" t="s">
        <v>26</v>
      </c>
      <c r="AL44" s="573"/>
      <c r="AM44" s="573"/>
      <c r="AN44" s="573"/>
      <c r="AO44" s="574"/>
      <c r="AP44" s="575">
        <f t="shared" si="6"/>
      </c>
      <c r="AQ44" s="576"/>
      <c r="AR44" s="576"/>
      <c r="AS44" s="576"/>
      <c r="AT44" s="577"/>
      <c r="AU44" s="581"/>
      <c r="AV44" s="582"/>
      <c r="AW44" s="582"/>
      <c r="AX44" s="583"/>
      <c r="AY44" s="775">
        <f t="shared" si="7"/>
      </c>
      <c r="AZ44" s="776"/>
      <c r="BA44" s="776"/>
      <c r="BB44" s="776"/>
      <c r="BC44" s="777"/>
    </row>
    <row r="45" spans="1:55" s="41" customFormat="1" ht="30" customHeight="1">
      <c r="A45" s="629"/>
      <c r="B45" s="630"/>
      <c r="C45" s="630"/>
      <c r="D45" s="630"/>
      <c r="E45" s="631"/>
      <c r="F45" s="584"/>
      <c r="G45" s="585"/>
      <c r="H45" s="585"/>
      <c r="I45" s="585"/>
      <c r="J45" s="586"/>
      <c r="K45" s="564"/>
      <c r="L45" s="565"/>
      <c r="M45" s="565"/>
      <c r="N45" s="565"/>
      <c r="O45" s="565"/>
      <c r="P45" s="565"/>
      <c r="Q45" s="565"/>
      <c r="R45" s="566"/>
      <c r="S45" s="564"/>
      <c r="T45" s="565"/>
      <c r="U45" s="565"/>
      <c r="V45" s="565"/>
      <c r="W45" s="565"/>
      <c r="X45" s="565"/>
      <c r="Y45" s="565"/>
      <c r="Z45" s="565"/>
      <c r="AA45" s="565"/>
      <c r="AB45" s="565"/>
      <c r="AC45" s="566"/>
      <c r="AD45" s="567">
        <f t="shared" si="4"/>
      </c>
      <c r="AE45" s="568"/>
      <c r="AF45" s="569"/>
      <c r="AG45" s="650"/>
      <c r="AH45" s="573"/>
      <c r="AI45" s="573"/>
      <c r="AJ45" s="573"/>
      <c r="AK45" s="278" t="s">
        <v>26</v>
      </c>
      <c r="AL45" s="573"/>
      <c r="AM45" s="573"/>
      <c r="AN45" s="573"/>
      <c r="AO45" s="574"/>
      <c r="AP45" s="575">
        <f t="shared" si="6"/>
      </c>
      <c r="AQ45" s="576"/>
      <c r="AR45" s="576"/>
      <c r="AS45" s="576"/>
      <c r="AT45" s="577"/>
      <c r="AU45" s="581"/>
      <c r="AV45" s="582"/>
      <c r="AW45" s="582"/>
      <c r="AX45" s="583"/>
      <c r="AY45" s="775">
        <f t="shared" si="7"/>
      </c>
      <c r="AZ45" s="776"/>
      <c r="BA45" s="776"/>
      <c r="BB45" s="776"/>
      <c r="BC45" s="777"/>
    </row>
    <row r="46" spans="1:55" s="41" customFormat="1" ht="30" customHeight="1">
      <c r="A46" s="629"/>
      <c r="B46" s="630"/>
      <c r="C46" s="630"/>
      <c r="D46" s="630"/>
      <c r="E46" s="631"/>
      <c r="F46" s="584"/>
      <c r="G46" s="585"/>
      <c r="H46" s="585"/>
      <c r="I46" s="585"/>
      <c r="J46" s="586"/>
      <c r="K46" s="564"/>
      <c r="L46" s="565"/>
      <c r="M46" s="565"/>
      <c r="N46" s="565"/>
      <c r="O46" s="565"/>
      <c r="P46" s="565"/>
      <c r="Q46" s="565"/>
      <c r="R46" s="566"/>
      <c r="S46" s="564"/>
      <c r="T46" s="565"/>
      <c r="U46" s="565"/>
      <c r="V46" s="565"/>
      <c r="W46" s="565"/>
      <c r="X46" s="565"/>
      <c r="Y46" s="565"/>
      <c r="Z46" s="565"/>
      <c r="AA46" s="565"/>
      <c r="AB46" s="565"/>
      <c r="AC46" s="566"/>
      <c r="AD46" s="567">
        <f t="shared" si="4"/>
      </c>
      <c r="AE46" s="568"/>
      <c r="AF46" s="569"/>
      <c r="AG46" s="650"/>
      <c r="AH46" s="573"/>
      <c r="AI46" s="573"/>
      <c r="AJ46" s="573"/>
      <c r="AK46" s="278" t="s">
        <v>26</v>
      </c>
      <c r="AL46" s="573"/>
      <c r="AM46" s="573"/>
      <c r="AN46" s="573"/>
      <c r="AO46" s="574"/>
      <c r="AP46" s="575">
        <f t="shared" si="6"/>
      </c>
      <c r="AQ46" s="576"/>
      <c r="AR46" s="576"/>
      <c r="AS46" s="576"/>
      <c r="AT46" s="577"/>
      <c r="AU46" s="581"/>
      <c r="AV46" s="582"/>
      <c r="AW46" s="582"/>
      <c r="AX46" s="583"/>
      <c r="AY46" s="775">
        <f t="shared" si="7"/>
      </c>
      <c r="AZ46" s="776"/>
      <c r="BA46" s="776"/>
      <c r="BB46" s="776"/>
      <c r="BC46" s="777"/>
    </row>
    <row r="47" spans="1:55" s="41" customFormat="1" ht="30" customHeight="1">
      <c r="A47" s="629"/>
      <c r="B47" s="630"/>
      <c r="C47" s="630"/>
      <c r="D47" s="630"/>
      <c r="E47" s="631"/>
      <c r="F47" s="584"/>
      <c r="G47" s="585"/>
      <c r="H47" s="585"/>
      <c r="I47" s="585"/>
      <c r="J47" s="586"/>
      <c r="K47" s="564"/>
      <c r="L47" s="565"/>
      <c r="M47" s="565"/>
      <c r="N47" s="565"/>
      <c r="O47" s="565"/>
      <c r="P47" s="565"/>
      <c r="Q47" s="565"/>
      <c r="R47" s="566"/>
      <c r="S47" s="564"/>
      <c r="T47" s="565"/>
      <c r="U47" s="565"/>
      <c r="V47" s="565"/>
      <c r="W47" s="565"/>
      <c r="X47" s="565"/>
      <c r="Y47" s="565"/>
      <c r="Z47" s="565"/>
      <c r="AA47" s="565"/>
      <c r="AB47" s="565"/>
      <c r="AC47" s="566"/>
      <c r="AD47" s="567">
        <f t="shared" si="4"/>
      </c>
      <c r="AE47" s="568"/>
      <c r="AF47" s="569"/>
      <c r="AG47" s="650"/>
      <c r="AH47" s="573"/>
      <c r="AI47" s="573"/>
      <c r="AJ47" s="573"/>
      <c r="AK47" s="278" t="s">
        <v>26</v>
      </c>
      <c r="AL47" s="573"/>
      <c r="AM47" s="573"/>
      <c r="AN47" s="573"/>
      <c r="AO47" s="574"/>
      <c r="AP47" s="575">
        <f t="shared" si="6"/>
      </c>
      <c r="AQ47" s="576"/>
      <c r="AR47" s="576"/>
      <c r="AS47" s="576"/>
      <c r="AT47" s="577"/>
      <c r="AU47" s="581"/>
      <c r="AV47" s="582"/>
      <c r="AW47" s="582"/>
      <c r="AX47" s="583"/>
      <c r="AY47" s="775">
        <f t="shared" si="7"/>
      </c>
      <c r="AZ47" s="776"/>
      <c r="BA47" s="776"/>
      <c r="BB47" s="776"/>
      <c r="BC47" s="777"/>
    </row>
    <row r="48" spans="1:55" s="41" customFormat="1" ht="30" customHeight="1">
      <c r="A48" s="629"/>
      <c r="B48" s="630"/>
      <c r="C48" s="630"/>
      <c r="D48" s="630"/>
      <c r="E48" s="631"/>
      <c r="F48" s="584"/>
      <c r="G48" s="585"/>
      <c r="H48" s="585"/>
      <c r="I48" s="585"/>
      <c r="J48" s="586"/>
      <c r="K48" s="564"/>
      <c r="L48" s="565"/>
      <c r="M48" s="565"/>
      <c r="N48" s="565"/>
      <c r="O48" s="565"/>
      <c r="P48" s="565"/>
      <c r="Q48" s="565"/>
      <c r="R48" s="566"/>
      <c r="S48" s="564"/>
      <c r="T48" s="565"/>
      <c r="U48" s="565"/>
      <c r="V48" s="565"/>
      <c r="W48" s="565"/>
      <c r="X48" s="565"/>
      <c r="Y48" s="565"/>
      <c r="Z48" s="565"/>
      <c r="AA48" s="565"/>
      <c r="AB48" s="565"/>
      <c r="AC48" s="566"/>
      <c r="AD48" s="567">
        <f t="shared" si="4"/>
      </c>
      <c r="AE48" s="568"/>
      <c r="AF48" s="569"/>
      <c r="AG48" s="650"/>
      <c r="AH48" s="573"/>
      <c r="AI48" s="573"/>
      <c r="AJ48" s="573"/>
      <c r="AK48" s="278" t="s">
        <v>26</v>
      </c>
      <c r="AL48" s="573"/>
      <c r="AM48" s="573"/>
      <c r="AN48" s="573"/>
      <c r="AO48" s="574"/>
      <c r="AP48" s="575">
        <f t="shared" si="6"/>
      </c>
      <c r="AQ48" s="576"/>
      <c r="AR48" s="576"/>
      <c r="AS48" s="576"/>
      <c r="AT48" s="577"/>
      <c r="AU48" s="581"/>
      <c r="AV48" s="582"/>
      <c r="AW48" s="582"/>
      <c r="AX48" s="583"/>
      <c r="AY48" s="775">
        <f t="shared" si="7"/>
      </c>
      <c r="AZ48" s="776"/>
      <c r="BA48" s="776"/>
      <c r="BB48" s="776"/>
      <c r="BC48" s="777"/>
    </row>
    <row r="49" spans="1:55" s="41" customFormat="1" ht="30" customHeight="1">
      <c r="A49" s="629"/>
      <c r="B49" s="630"/>
      <c r="C49" s="630"/>
      <c r="D49" s="630"/>
      <c r="E49" s="631"/>
      <c r="F49" s="584"/>
      <c r="G49" s="585"/>
      <c r="H49" s="585"/>
      <c r="I49" s="585"/>
      <c r="J49" s="586"/>
      <c r="K49" s="564"/>
      <c r="L49" s="565"/>
      <c r="M49" s="565"/>
      <c r="N49" s="565"/>
      <c r="O49" s="565"/>
      <c r="P49" s="565"/>
      <c r="Q49" s="565"/>
      <c r="R49" s="566"/>
      <c r="S49" s="564"/>
      <c r="T49" s="565"/>
      <c r="U49" s="565"/>
      <c r="V49" s="565"/>
      <c r="W49" s="565"/>
      <c r="X49" s="565"/>
      <c r="Y49" s="565"/>
      <c r="Z49" s="565"/>
      <c r="AA49" s="565"/>
      <c r="AB49" s="565"/>
      <c r="AC49" s="566"/>
      <c r="AD49" s="567">
        <f t="shared" si="4"/>
      </c>
      <c r="AE49" s="568"/>
      <c r="AF49" s="569"/>
      <c r="AG49" s="650"/>
      <c r="AH49" s="573"/>
      <c r="AI49" s="573"/>
      <c r="AJ49" s="573"/>
      <c r="AK49" s="278" t="s">
        <v>26</v>
      </c>
      <c r="AL49" s="573"/>
      <c r="AM49" s="573"/>
      <c r="AN49" s="573"/>
      <c r="AO49" s="574"/>
      <c r="AP49" s="575">
        <f t="shared" si="6"/>
      </c>
      <c r="AQ49" s="576"/>
      <c r="AR49" s="576"/>
      <c r="AS49" s="576"/>
      <c r="AT49" s="577"/>
      <c r="AU49" s="581"/>
      <c r="AV49" s="582"/>
      <c r="AW49" s="582"/>
      <c r="AX49" s="583"/>
      <c r="AY49" s="775">
        <f t="shared" si="7"/>
      </c>
      <c r="AZ49" s="776"/>
      <c r="BA49" s="776"/>
      <c r="BB49" s="776"/>
      <c r="BC49" s="777"/>
    </row>
    <row r="50" spans="1:55" s="41" customFormat="1" ht="30" customHeight="1">
      <c r="A50" s="629"/>
      <c r="B50" s="630"/>
      <c r="C50" s="630"/>
      <c r="D50" s="630"/>
      <c r="E50" s="631"/>
      <c r="F50" s="584"/>
      <c r="G50" s="585"/>
      <c r="H50" s="585"/>
      <c r="I50" s="585"/>
      <c r="J50" s="586"/>
      <c r="K50" s="564"/>
      <c r="L50" s="565"/>
      <c r="M50" s="565"/>
      <c r="N50" s="565"/>
      <c r="O50" s="565"/>
      <c r="P50" s="565"/>
      <c r="Q50" s="565"/>
      <c r="R50" s="566"/>
      <c r="S50" s="564"/>
      <c r="T50" s="565"/>
      <c r="U50" s="565"/>
      <c r="V50" s="565"/>
      <c r="W50" s="565"/>
      <c r="X50" s="565"/>
      <c r="Y50" s="565"/>
      <c r="Z50" s="565"/>
      <c r="AA50" s="565"/>
      <c r="AB50" s="565"/>
      <c r="AC50" s="566"/>
      <c r="AD50" s="567">
        <f t="shared" si="4"/>
      </c>
      <c r="AE50" s="568"/>
      <c r="AF50" s="569"/>
      <c r="AG50" s="650"/>
      <c r="AH50" s="573"/>
      <c r="AI50" s="573"/>
      <c r="AJ50" s="573"/>
      <c r="AK50" s="278" t="s">
        <v>26</v>
      </c>
      <c r="AL50" s="573"/>
      <c r="AM50" s="573"/>
      <c r="AN50" s="573"/>
      <c r="AO50" s="574"/>
      <c r="AP50" s="575">
        <f t="shared" si="6"/>
      </c>
      <c r="AQ50" s="576"/>
      <c r="AR50" s="576"/>
      <c r="AS50" s="576"/>
      <c r="AT50" s="577"/>
      <c r="AU50" s="581"/>
      <c r="AV50" s="582"/>
      <c r="AW50" s="582"/>
      <c r="AX50" s="583"/>
      <c r="AY50" s="775">
        <f t="shared" si="7"/>
      </c>
      <c r="AZ50" s="776"/>
      <c r="BA50" s="776"/>
      <c r="BB50" s="776"/>
      <c r="BC50" s="777"/>
    </row>
    <row r="51" spans="1:55" s="41" customFormat="1" ht="30" customHeight="1">
      <c r="A51" s="629"/>
      <c r="B51" s="630"/>
      <c r="C51" s="630"/>
      <c r="D51" s="630"/>
      <c r="E51" s="631"/>
      <c r="F51" s="584"/>
      <c r="G51" s="585"/>
      <c r="H51" s="585"/>
      <c r="I51" s="585"/>
      <c r="J51" s="586"/>
      <c r="K51" s="564"/>
      <c r="L51" s="565"/>
      <c r="M51" s="565"/>
      <c r="N51" s="565"/>
      <c r="O51" s="565"/>
      <c r="P51" s="565"/>
      <c r="Q51" s="565"/>
      <c r="R51" s="566"/>
      <c r="S51" s="564"/>
      <c r="T51" s="565"/>
      <c r="U51" s="565"/>
      <c r="V51" s="565"/>
      <c r="W51" s="565"/>
      <c r="X51" s="565"/>
      <c r="Y51" s="565"/>
      <c r="Z51" s="565"/>
      <c r="AA51" s="565"/>
      <c r="AB51" s="565"/>
      <c r="AC51" s="566"/>
      <c r="AD51" s="567">
        <f t="shared" si="4"/>
      </c>
      <c r="AE51" s="568"/>
      <c r="AF51" s="569"/>
      <c r="AG51" s="650"/>
      <c r="AH51" s="573"/>
      <c r="AI51" s="573"/>
      <c r="AJ51" s="573"/>
      <c r="AK51" s="278" t="s">
        <v>26</v>
      </c>
      <c r="AL51" s="573"/>
      <c r="AM51" s="573"/>
      <c r="AN51" s="573"/>
      <c r="AO51" s="574"/>
      <c r="AP51" s="575">
        <f t="shared" si="6"/>
      </c>
      <c r="AQ51" s="576"/>
      <c r="AR51" s="576"/>
      <c r="AS51" s="576"/>
      <c r="AT51" s="577"/>
      <c r="AU51" s="581"/>
      <c r="AV51" s="582"/>
      <c r="AW51" s="582"/>
      <c r="AX51" s="583"/>
      <c r="AY51" s="775">
        <f t="shared" si="7"/>
      </c>
      <c r="AZ51" s="776"/>
      <c r="BA51" s="776"/>
      <c r="BB51" s="776"/>
      <c r="BC51" s="777"/>
    </row>
    <row r="52" spans="1:55" s="41" customFormat="1" ht="30" customHeight="1" thickBot="1">
      <c r="A52" s="629"/>
      <c r="B52" s="630"/>
      <c r="C52" s="630"/>
      <c r="D52" s="630"/>
      <c r="E52" s="631"/>
      <c r="F52" s="584"/>
      <c r="G52" s="585"/>
      <c r="H52" s="585"/>
      <c r="I52" s="585"/>
      <c r="J52" s="586"/>
      <c r="K52" s="564"/>
      <c r="L52" s="565"/>
      <c r="M52" s="565"/>
      <c r="N52" s="565"/>
      <c r="O52" s="565"/>
      <c r="P52" s="565"/>
      <c r="Q52" s="565"/>
      <c r="R52" s="566"/>
      <c r="S52" s="564"/>
      <c r="T52" s="565"/>
      <c r="U52" s="565"/>
      <c r="V52" s="565"/>
      <c r="W52" s="565"/>
      <c r="X52" s="565"/>
      <c r="Y52" s="565"/>
      <c r="Z52" s="565"/>
      <c r="AA52" s="565"/>
      <c r="AB52" s="565"/>
      <c r="AC52" s="566"/>
      <c r="AD52" s="567">
        <f t="shared" si="4"/>
      </c>
      <c r="AE52" s="568"/>
      <c r="AF52" s="569"/>
      <c r="AG52" s="650"/>
      <c r="AH52" s="573"/>
      <c r="AI52" s="573"/>
      <c r="AJ52" s="573"/>
      <c r="AK52" s="278" t="s">
        <v>26</v>
      </c>
      <c r="AL52" s="573"/>
      <c r="AM52" s="573"/>
      <c r="AN52" s="573"/>
      <c r="AO52" s="574"/>
      <c r="AP52" s="575">
        <f t="shared" si="6"/>
      </c>
      <c r="AQ52" s="576"/>
      <c r="AR52" s="576"/>
      <c r="AS52" s="576"/>
      <c r="AT52" s="577"/>
      <c r="AU52" s="581"/>
      <c r="AV52" s="582"/>
      <c r="AW52" s="582"/>
      <c r="AX52" s="583"/>
      <c r="AY52" s="775">
        <f t="shared" si="7"/>
      </c>
      <c r="AZ52" s="776"/>
      <c r="BA52" s="776"/>
      <c r="BB52" s="776"/>
      <c r="BC52" s="777"/>
    </row>
    <row r="53" spans="1:55" ht="30" customHeight="1" thickBot="1" thickTop="1">
      <c r="A53" s="570" t="s">
        <v>253</v>
      </c>
      <c r="B53" s="571"/>
      <c r="C53" s="571"/>
      <c r="D53" s="571"/>
      <c r="E53" s="571"/>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1"/>
      <c r="AI53" s="571"/>
      <c r="AJ53" s="571"/>
      <c r="AK53" s="571"/>
      <c r="AL53" s="571"/>
      <c r="AM53" s="571"/>
      <c r="AN53" s="571"/>
      <c r="AO53" s="571"/>
      <c r="AP53" s="571"/>
      <c r="AQ53" s="571"/>
      <c r="AR53" s="571"/>
      <c r="AS53" s="571"/>
      <c r="AT53" s="572"/>
      <c r="AU53" s="562">
        <f>SUM(AU28:AX52)</f>
        <v>0</v>
      </c>
      <c r="AV53" s="563"/>
      <c r="AW53" s="563"/>
      <c r="AX53" s="799"/>
      <c r="AY53" s="807">
        <f>SUM(AY28:BC52)</f>
        <v>0</v>
      </c>
      <c r="AZ53" s="808"/>
      <c r="BA53" s="809"/>
      <c r="BB53" s="809"/>
      <c r="BC53" s="810"/>
    </row>
    <row r="54" spans="1:55" ht="36" customHeigh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row>
    <row r="55" spans="1:55" s="26" customFormat="1" ht="31.5" customHeight="1" thickBot="1">
      <c r="A55" s="65" t="s">
        <v>260</v>
      </c>
      <c r="B55" s="65"/>
      <c r="C55" s="203"/>
      <c r="D55" s="203"/>
      <c r="E55" s="203"/>
      <c r="F55" s="203"/>
      <c r="G55" s="203"/>
      <c r="H55" s="203"/>
      <c r="I55" s="203"/>
      <c r="J55" s="203"/>
      <c r="K55" s="203"/>
      <c r="L55" s="203"/>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3"/>
      <c r="AS55" s="203"/>
      <c r="AT55" s="203"/>
      <c r="AU55" s="203"/>
      <c r="AV55" s="203"/>
      <c r="AW55" s="203"/>
      <c r="AX55" s="203"/>
      <c r="AY55" s="203"/>
      <c r="AZ55" s="50"/>
      <c r="BA55" s="50"/>
      <c r="BB55" s="204"/>
      <c r="BC55" s="204"/>
    </row>
    <row r="56" spans="1:55" s="26" customFormat="1" ht="52.5" customHeight="1" thickBot="1">
      <c r="A56" s="744" t="s">
        <v>208</v>
      </c>
      <c r="B56" s="745"/>
      <c r="C56" s="745"/>
      <c r="D56" s="746"/>
      <c r="E56" s="747" t="s">
        <v>137</v>
      </c>
      <c r="F56" s="745"/>
      <c r="G56" s="745"/>
      <c r="H56" s="745"/>
      <c r="I56" s="730" t="s">
        <v>220</v>
      </c>
      <c r="J56" s="731"/>
      <c r="K56" s="731"/>
      <c r="L56" s="731"/>
      <c r="M56" s="731"/>
      <c r="N56" s="731"/>
      <c r="O56" s="731"/>
      <c r="P56" s="748"/>
      <c r="Q56" s="749" t="s">
        <v>138</v>
      </c>
      <c r="R56" s="750"/>
      <c r="S56" s="751" t="s">
        <v>221</v>
      </c>
      <c r="T56" s="751"/>
      <c r="U56" s="751"/>
      <c r="V56" s="751"/>
      <c r="W56" s="751"/>
      <c r="X56" s="751"/>
      <c r="Y56" s="752"/>
      <c r="Z56" s="730" t="s">
        <v>264</v>
      </c>
      <c r="AA56" s="731"/>
      <c r="AB56" s="731"/>
      <c r="AC56" s="731"/>
      <c r="AD56" s="731"/>
      <c r="AE56" s="731"/>
      <c r="AF56" s="731"/>
      <c r="AG56" s="731"/>
      <c r="AH56" s="731"/>
      <c r="AI56" s="731"/>
      <c r="AJ56" s="731"/>
      <c r="AK56" s="731"/>
      <c r="AL56" s="731"/>
      <c r="AM56" s="731"/>
      <c r="AN56" s="753"/>
      <c r="AO56" s="730" t="s">
        <v>265</v>
      </c>
      <c r="AP56" s="731"/>
      <c r="AQ56" s="731"/>
      <c r="AR56" s="731"/>
      <c r="AS56" s="731"/>
      <c r="AT56" s="731"/>
      <c r="AU56" s="731"/>
      <c r="AV56" s="731"/>
      <c r="AW56" s="731"/>
      <c r="AX56" s="731"/>
      <c r="AY56" s="731"/>
      <c r="AZ56" s="731"/>
      <c r="BA56" s="731"/>
      <c r="BB56" s="731"/>
      <c r="BC56" s="732"/>
    </row>
    <row r="57" spans="1:55" s="26" customFormat="1" ht="41.25" customHeight="1" thickTop="1">
      <c r="A57" s="784" t="s">
        <v>267</v>
      </c>
      <c r="B57" s="785"/>
      <c r="C57" s="785"/>
      <c r="D57" s="785"/>
      <c r="E57" s="790" t="s">
        <v>144</v>
      </c>
      <c r="F57" s="790"/>
      <c r="G57" s="790"/>
      <c r="H57" s="790"/>
      <c r="I57" s="824">
        <f>IF($AY$22=0,"",SUMIF($AD$12:$AF$21,$E57,$AY$12:$BC$21))</f>
      </c>
      <c r="J57" s="825"/>
      <c r="K57" s="825"/>
      <c r="L57" s="825"/>
      <c r="M57" s="825"/>
      <c r="N57" s="825"/>
      <c r="O57" s="825"/>
      <c r="P57" s="290" t="s">
        <v>31</v>
      </c>
      <c r="Q57" s="812" t="s">
        <v>138</v>
      </c>
      <c r="R57" s="813"/>
      <c r="S57" s="814">
        <v>60000</v>
      </c>
      <c r="T57" s="814"/>
      <c r="U57" s="814"/>
      <c r="V57" s="814"/>
      <c r="W57" s="814"/>
      <c r="X57" s="814"/>
      <c r="Y57" s="209" t="s">
        <v>139</v>
      </c>
      <c r="Z57" s="815">
        <f>IF(I57="","",I57*S57)</f>
      </c>
      <c r="AA57" s="816"/>
      <c r="AB57" s="816"/>
      <c r="AC57" s="816"/>
      <c r="AD57" s="816"/>
      <c r="AE57" s="816"/>
      <c r="AF57" s="816"/>
      <c r="AG57" s="816"/>
      <c r="AH57" s="816"/>
      <c r="AI57" s="816"/>
      <c r="AJ57" s="816"/>
      <c r="AK57" s="816"/>
      <c r="AL57" s="816"/>
      <c r="AM57" s="816"/>
      <c r="AN57" s="210" t="s">
        <v>139</v>
      </c>
      <c r="AO57" s="718">
        <f>SUM(Z57:AM60)</f>
        <v>0</v>
      </c>
      <c r="AP57" s="840"/>
      <c r="AQ57" s="840"/>
      <c r="AR57" s="840"/>
      <c r="AS57" s="840"/>
      <c r="AT57" s="840"/>
      <c r="AU57" s="840"/>
      <c r="AV57" s="840"/>
      <c r="AW57" s="840"/>
      <c r="AX57" s="840"/>
      <c r="AY57" s="840"/>
      <c r="AZ57" s="840"/>
      <c r="BA57" s="840"/>
      <c r="BB57" s="840"/>
      <c r="BC57" s="721" t="s">
        <v>139</v>
      </c>
    </row>
    <row r="58" spans="1:55" s="26" customFormat="1" ht="41.25" customHeight="1">
      <c r="A58" s="786"/>
      <c r="B58" s="787"/>
      <c r="C58" s="787"/>
      <c r="D58" s="787"/>
      <c r="E58" s="791" t="s">
        <v>145</v>
      </c>
      <c r="F58" s="791"/>
      <c r="G58" s="791"/>
      <c r="H58" s="791"/>
      <c r="I58" s="817">
        <f>IF($AY$22=0,"",SUMIF($AD$12:$AF$21,$E58,$AY$12:$BC$21))</f>
      </c>
      <c r="J58" s="818"/>
      <c r="K58" s="818"/>
      <c r="L58" s="818"/>
      <c r="M58" s="818"/>
      <c r="N58" s="818"/>
      <c r="O58" s="818"/>
      <c r="P58" s="295" t="s">
        <v>31</v>
      </c>
      <c r="Q58" s="819" t="s">
        <v>138</v>
      </c>
      <c r="R58" s="820"/>
      <c r="S58" s="821">
        <v>55000</v>
      </c>
      <c r="T58" s="821"/>
      <c r="U58" s="821"/>
      <c r="V58" s="821"/>
      <c r="W58" s="821"/>
      <c r="X58" s="821"/>
      <c r="Y58" s="208" t="s">
        <v>139</v>
      </c>
      <c r="Z58" s="822">
        <f>IF(I58="","",I58*S58)</f>
      </c>
      <c r="AA58" s="823"/>
      <c r="AB58" s="823"/>
      <c r="AC58" s="823"/>
      <c r="AD58" s="823"/>
      <c r="AE58" s="823"/>
      <c r="AF58" s="823"/>
      <c r="AG58" s="823"/>
      <c r="AH58" s="823"/>
      <c r="AI58" s="823"/>
      <c r="AJ58" s="823"/>
      <c r="AK58" s="823"/>
      <c r="AL58" s="823"/>
      <c r="AM58" s="823"/>
      <c r="AN58" s="208" t="s">
        <v>139</v>
      </c>
      <c r="AO58" s="651"/>
      <c r="AP58" s="841"/>
      <c r="AQ58" s="841"/>
      <c r="AR58" s="841"/>
      <c r="AS58" s="841"/>
      <c r="AT58" s="841"/>
      <c r="AU58" s="841"/>
      <c r="AV58" s="841"/>
      <c r="AW58" s="841"/>
      <c r="AX58" s="841"/>
      <c r="AY58" s="841"/>
      <c r="AZ58" s="841"/>
      <c r="BA58" s="841"/>
      <c r="BB58" s="841"/>
      <c r="BC58" s="655"/>
    </row>
    <row r="59" spans="1:55" s="26" customFormat="1" ht="41.25" customHeight="1">
      <c r="A59" s="786"/>
      <c r="B59" s="787"/>
      <c r="C59" s="787"/>
      <c r="D59" s="787"/>
      <c r="E59" s="791" t="s">
        <v>146</v>
      </c>
      <c r="F59" s="791"/>
      <c r="G59" s="791"/>
      <c r="H59" s="791"/>
      <c r="I59" s="737">
        <f>IF($AY$22=0,"",SUMIF($AD$12:$AF$21,$E59,$AY$12:$BC$21))</f>
      </c>
      <c r="J59" s="738"/>
      <c r="K59" s="738"/>
      <c r="L59" s="738"/>
      <c r="M59" s="738"/>
      <c r="N59" s="738"/>
      <c r="O59" s="738"/>
      <c r="P59" s="290" t="s">
        <v>31</v>
      </c>
      <c r="Q59" s="739" t="s">
        <v>138</v>
      </c>
      <c r="R59" s="740"/>
      <c r="S59" s="741">
        <v>50000</v>
      </c>
      <c r="T59" s="741"/>
      <c r="U59" s="741"/>
      <c r="V59" s="741"/>
      <c r="W59" s="741"/>
      <c r="X59" s="741"/>
      <c r="Y59" s="209" t="s">
        <v>139</v>
      </c>
      <c r="Z59" s="696">
        <f>IF(I59="","",I59*S59)</f>
      </c>
      <c r="AA59" s="697"/>
      <c r="AB59" s="697"/>
      <c r="AC59" s="697"/>
      <c r="AD59" s="697"/>
      <c r="AE59" s="697"/>
      <c r="AF59" s="697"/>
      <c r="AG59" s="697"/>
      <c r="AH59" s="697"/>
      <c r="AI59" s="697"/>
      <c r="AJ59" s="697"/>
      <c r="AK59" s="697"/>
      <c r="AL59" s="697"/>
      <c r="AM59" s="697"/>
      <c r="AN59" s="212" t="s">
        <v>139</v>
      </c>
      <c r="AO59" s="651"/>
      <c r="AP59" s="841"/>
      <c r="AQ59" s="841"/>
      <c r="AR59" s="841"/>
      <c r="AS59" s="841"/>
      <c r="AT59" s="841"/>
      <c r="AU59" s="841"/>
      <c r="AV59" s="841"/>
      <c r="AW59" s="841"/>
      <c r="AX59" s="841"/>
      <c r="AY59" s="841"/>
      <c r="AZ59" s="841"/>
      <c r="BA59" s="841"/>
      <c r="BB59" s="841"/>
      <c r="BC59" s="655"/>
    </row>
    <row r="60" spans="1:55" s="26" customFormat="1" ht="41.25" customHeight="1">
      <c r="A60" s="788"/>
      <c r="B60" s="789"/>
      <c r="C60" s="789"/>
      <c r="D60" s="789"/>
      <c r="E60" s="792" t="s">
        <v>147</v>
      </c>
      <c r="F60" s="792"/>
      <c r="G60" s="792"/>
      <c r="H60" s="792"/>
      <c r="I60" s="830">
        <f>IF($AY$22=0,"",SUMIF($AD$12:$AF$21,$E60,$AY$12:$BC$21))</f>
      </c>
      <c r="J60" s="831"/>
      <c r="K60" s="831"/>
      <c r="L60" s="831"/>
      <c r="M60" s="831"/>
      <c r="N60" s="831"/>
      <c r="O60" s="831"/>
      <c r="P60" s="296" t="s">
        <v>31</v>
      </c>
      <c r="Q60" s="832" t="s">
        <v>138</v>
      </c>
      <c r="R60" s="833"/>
      <c r="S60" s="834">
        <v>40000</v>
      </c>
      <c r="T60" s="834"/>
      <c r="U60" s="834"/>
      <c r="V60" s="834"/>
      <c r="W60" s="834"/>
      <c r="X60" s="834"/>
      <c r="Y60" s="211" t="s">
        <v>139</v>
      </c>
      <c r="Z60" s="835">
        <f>IF(I60="","",I60*S60)</f>
      </c>
      <c r="AA60" s="836"/>
      <c r="AB60" s="836"/>
      <c r="AC60" s="836"/>
      <c r="AD60" s="836"/>
      <c r="AE60" s="836"/>
      <c r="AF60" s="836"/>
      <c r="AG60" s="836"/>
      <c r="AH60" s="836"/>
      <c r="AI60" s="836"/>
      <c r="AJ60" s="836"/>
      <c r="AK60" s="836"/>
      <c r="AL60" s="836"/>
      <c r="AM60" s="836"/>
      <c r="AN60" s="211" t="s">
        <v>139</v>
      </c>
      <c r="AO60" s="842"/>
      <c r="AP60" s="843"/>
      <c r="AQ60" s="843"/>
      <c r="AR60" s="843"/>
      <c r="AS60" s="843"/>
      <c r="AT60" s="843"/>
      <c r="AU60" s="843"/>
      <c r="AV60" s="843"/>
      <c r="AW60" s="843"/>
      <c r="AX60" s="843"/>
      <c r="AY60" s="843"/>
      <c r="AZ60" s="843"/>
      <c r="BA60" s="843"/>
      <c r="BB60" s="843"/>
      <c r="BC60" s="686"/>
    </row>
    <row r="61" spans="1:55" s="26" customFormat="1" ht="41.25" customHeight="1" thickBot="1">
      <c r="A61" s="778" t="s">
        <v>213</v>
      </c>
      <c r="B61" s="779"/>
      <c r="C61" s="779"/>
      <c r="D61" s="780"/>
      <c r="E61" s="781" t="s">
        <v>148</v>
      </c>
      <c r="F61" s="782"/>
      <c r="G61" s="782"/>
      <c r="H61" s="783"/>
      <c r="I61" s="659">
        <f>IF($AY$53=0,"",SUMIF($AD$28:$AF$52,$E61,$AY$28:$BC$52))</f>
      </c>
      <c r="J61" s="660"/>
      <c r="K61" s="660"/>
      <c r="L61" s="660"/>
      <c r="M61" s="660"/>
      <c r="N61" s="660"/>
      <c r="O61" s="660"/>
      <c r="P61" s="294" t="s">
        <v>31</v>
      </c>
      <c r="Q61" s="837" t="s">
        <v>138</v>
      </c>
      <c r="R61" s="838"/>
      <c r="S61" s="839">
        <v>30000</v>
      </c>
      <c r="T61" s="839"/>
      <c r="U61" s="839"/>
      <c r="V61" s="839"/>
      <c r="W61" s="839"/>
      <c r="X61" s="839"/>
      <c r="Y61" s="215" t="s">
        <v>139</v>
      </c>
      <c r="Z61" s="826">
        <f>IF(I61="","",I61*S61)</f>
      </c>
      <c r="AA61" s="827"/>
      <c r="AB61" s="827"/>
      <c r="AC61" s="827"/>
      <c r="AD61" s="827"/>
      <c r="AE61" s="827"/>
      <c r="AF61" s="827"/>
      <c r="AG61" s="827"/>
      <c r="AH61" s="827"/>
      <c r="AI61" s="827"/>
      <c r="AJ61" s="827"/>
      <c r="AK61" s="827"/>
      <c r="AL61" s="827"/>
      <c r="AM61" s="827"/>
      <c r="AN61" s="215" t="s">
        <v>139</v>
      </c>
      <c r="AO61" s="828">
        <f>Z61</f>
      </c>
      <c r="AP61" s="829"/>
      <c r="AQ61" s="829"/>
      <c r="AR61" s="829"/>
      <c r="AS61" s="829"/>
      <c r="AT61" s="829"/>
      <c r="AU61" s="829"/>
      <c r="AV61" s="829"/>
      <c r="AW61" s="829"/>
      <c r="AX61" s="829"/>
      <c r="AY61" s="829"/>
      <c r="AZ61" s="829"/>
      <c r="BA61" s="829"/>
      <c r="BB61" s="829"/>
      <c r="BC61" s="216" t="s">
        <v>139</v>
      </c>
    </row>
    <row r="62" spans="1:55" s="26" customFormat="1" ht="41.25" customHeight="1" thickBot="1" thickTop="1">
      <c r="A62" s="711" t="s">
        <v>200</v>
      </c>
      <c r="B62" s="712"/>
      <c r="C62" s="712"/>
      <c r="D62" s="712"/>
      <c r="E62" s="712"/>
      <c r="F62" s="712"/>
      <c r="G62" s="712"/>
      <c r="H62" s="712"/>
      <c r="I62" s="712"/>
      <c r="J62" s="712"/>
      <c r="K62" s="712"/>
      <c r="L62" s="712"/>
      <c r="M62" s="712"/>
      <c r="N62" s="712"/>
      <c r="O62" s="712"/>
      <c r="P62" s="712"/>
      <c r="Q62" s="712"/>
      <c r="R62" s="712"/>
      <c r="S62" s="712"/>
      <c r="T62" s="712"/>
      <c r="U62" s="712"/>
      <c r="V62" s="712"/>
      <c r="W62" s="712"/>
      <c r="X62" s="712"/>
      <c r="Y62" s="712"/>
      <c r="Z62" s="712"/>
      <c r="AA62" s="712"/>
      <c r="AB62" s="712"/>
      <c r="AC62" s="712"/>
      <c r="AD62" s="712"/>
      <c r="AE62" s="712"/>
      <c r="AF62" s="712"/>
      <c r="AG62" s="712"/>
      <c r="AH62" s="712"/>
      <c r="AI62" s="712"/>
      <c r="AJ62" s="712"/>
      <c r="AK62" s="712"/>
      <c r="AL62" s="712"/>
      <c r="AM62" s="712"/>
      <c r="AN62" s="712"/>
      <c r="AO62" s="713">
        <f>SUM(AO57:BB61)</f>
        <v>0</v>
      </c>
      <c r="AP62" s="714"/>
      <c r="AQ62" s="714"/>
      <c r="AR62" s="714"/>
      <c r="AS62" s="714"/>
      <c r="AT62" s="714"/>
      <c r="AU62" s="714"/>
      <c r="AV62" s="714"/>
      <c r="AW62" s="714"/>
      <c r="AX62" s="714"/>
      <c r="AY62" s="714"/>
      <c r="AZ62" s="714"/>
      <c r="BA62" s="714"/>
      <c r="BB62" s="714"/>
      <c r="BC62" s="267" t="s">
        <v>139</v>
      </c>
    </row>
    <row r="63" spans="1:55" s="26" customFormat="1" ht="15.75" customHeight="1">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8"/>
      <c r="AZ63" s="68"/>
      <c r="BA63" s="68"/>
      <c r="BB63" s="68"/>
      <c r="BC63" s="68"/>
    </row>
    <row r="64" spans="1:55" ht="16.5" customHeight="1">
      <c r="A64" s="42"/>
      <c r="B64" s="42"/>
      <c r="C64" s="42"/>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2"/>
      <c r="AZ64" s="12"/>
      <c r="BA64" s="12"/>
      <c r="BB64" s="12"/>
      <c r="BC64" s="12"/>
    </row>
  </sheetData>
  <sheetProtection password="F471" sheet="1" formatRows="0" insertRows="0" deleteRows="0"/>
  <mergeCells count="427">
    <mergeCell ref="AV6:AW6"/>
    <mergeCell ref="AY6:AZ6"/>
    <mergeCell ref="BA6:BC6"/>
    <mergeCell ref="A22:AT22"/>
    <mergeCell ref="A53:AT53"/>
    <mergeCell ref="BC57:BC60"/>
    <mergeCell ref="AO57:BB60"/>
    <mergeCell ref="Q59:R59"/>
    <mergeCell ref="S59:X59"/>
    <mergeCell ref="A34:E34"/>
    <mergeCell ref="I57:O57"/>
    <mergeCell ref="Z61:AM61"/>
    <mergeCell ref="AO61:BB61"/>
    <mergeCell ref="I60:O60"/>
    <mergeCell ref="Q60:R60"/>
    <mergeCell ref="S60:X60"/>
    <mergeCell ref="Z60:AM60"/>
    <mergeCell ref="I61:O61"/>
    <mergeCell ref="Q61:R61"/>
    <mergeCell ref="S61:X61"/>
    <mergeCell ref="Z59:AM59"/>
    <mergeCell ref="I58:O58"/>
    <mergeCell ref="Q58:R58"/>
    <mergeCell ref="S58:X58"/>
    <mergeCell ref="Z58:AM58"/>
    <mergeCell ref="I59:O59"/>
    <mergeCell ref="A51:E51"/>
    <mergeCell ref="F51:J51"/>
    <mergeCell ref="AL52:AO52"/>
    <mergeCell ref="AY51:BC51"/>
    <mergeCell ref="AP51:AT51"/>
    <mergeCell ref="Q57:R57"/>
    <mergeCell ref="S57:X57"/>
    <mergeCell ref="Z57:AM57"/>
    <mergeCell ref="I56:P56"/>
    <mergeCell ref="Q56:R56"/>
    <mergeCell ref="K51:R51"/>
    <mergeCell ref="AL51:AO51"/>
    <mergeCell ref="AU53:AX53"/>
    <mergeCell ref="Z56:AN56"/>
    <mergeCell ref="AO56:BC56"/>
    <mergeCell ref="AY52:BC52"/>
    <mergeCell ref="AY53:BC53"/>
    <mergeCell ref="S56:Y56"/>
    <mergeCell ref="K52:R52"/>
    <mergeCell ref="AP52:AT52"/>
    <mergeCell ref="AU52:AX52"/>
    <mergeCell ref="A52:E52"/>
    <mergeCell ref="F52:J52"/>
    <mergeCell ref="AG52:AJ52"/>
    <mergeCell ref="S52:AC52"/>
    <mergeCell ref="AD52:AF52"/>
    <mergeCell ref="S51:AC51"/>
    <mergeCell ref="AD51:AF51"/>
    <mergeCell ref="AY49:BC49"/>
    <mergeCell ref="AP49:AT49"/>
    <mergeCell ref="AU49:AX49"/>
    <mergeCell ref="AD49:AF49"/>
    <mergeCell ref="AL49:AO49"/>
    <mergeCell ref="AG51:AJ51"/>
    <mergeCell ref="AU51:AX51"/>
    <mergeCell ref="A50:E50"/>
    <mergeCell ref="F50:J50"/>
    <mergeCell ref="K50:R50"/>
    <mergeCell ref="S50:AC50"/>
    <mergeCell ref="AG50:AJ50"/>
    <mergeCell ref="AY50:BC50"/>
    <mergeCell ref="AD50:AF50"/>
    <mergeCell ref="AL50:AO50"/>
    <mergeCell ref="AP50:AT50"/>
    <mergeCell ref="AU50:AX50"/>
    <mergeCell ref="A49:E49"/>
    <mergeCell ref="A48:E48"/>
    <mergeCell ref="F48:J48"/>
    <mergeCell ref="K48:R48"/>
    <mergeCell ref="S48:AC48"/>
    <mergeCell ref="AG48:AJ48"/>
    <mergeCell ref="AG49:AJ49"/>
    <mergeCell ref="F49:J49"/>
    <mergeCell ref="K49:R49"/>
    <mergeCell ref="S49:AC49"/>
    <mergeCell ref="AY48:BC48"/>
    <mergeCell ref="AY44:BC44"/>
    <mergeCell ref="AG45:AJ45"/>
    <mergeCell ref="AY45:BC45"/>
    <mergeCell ref="AG46:AJ46"/>
    <mergeCell ref="AY46:BC46"/>
    <mergeCell ref="AG47:AJ47"/>
    <mergeCell ref="AY47:BC47"/>
    <mergeCell ref="AP44:AT44"/>
    <mergeCell ref="AU44:AX44"/>
    <mergeCell ref="A8:H8"/>
    <mergeCell ref="A24:H24"/>
    <mergeCell ref="F32:J32"/>
    <mergeCell ref="K32:R32"/>
    <mergeCell ref="A30:E30"/>
    <mergeCell ref="F30:J30"/>
    <mergeCell ref="K30:R30"/>
    <mergeCell ref="A31:E31"/>
    <mergeCell ref="F31:J31"/>
    <mergeCell ref="F29:J29"/>
    <mergeCell ref="A3:BC3"/>
    <mergeCell ref="A33:E33"/>
    <mergeCell ref="F33:J33"/>
    <mergeCell ref="K33:R33"/>
    <mergeCell ref="S33:AC33"/>
    <mergeCell ref="AD33:AF33"/>
    <mergeCell ref="I8:O8"/>
    <mergeCell ref="AY12:BC12"/>
    <mergeCell ref="A32:E32"/>
    <mergeCell ref="S32:AC32"/>
    <mergeCell ref="AD28:AF28"/>
    <mergeCell ref="AP30:AT30"/>
    <mergeCell ref="AD30:AF30"/>
    <mergeCell ref="AD32:AF32"/>
    <mergeCell ref="AL32:AO32"/>
    <mergeCell ref="AP32:AT32"/>
    <mergeCell ref="AD31:AF31"/>
    <mergeCell ref="AL31:AO31"/>
    <mergeCell ref="AP31:AT31"/>
    <mergeCell ref="AL41:AO41"/>
    <mergeCell ref="F36:J36"/>
    <mergeCell ref="AY22:BC22"/>
    <mergeCell ref="AU29:AX29"/>
    <mergeCell ref="AG29:AJ29"/>
    <mergeCell ref="AL29:AO29"/>
    <mergeCell ref="AP29:AT29"/>
    <mergeCell ref="AY26:BC27"/>
    <mergeCell ref="AG28:AJ28"/>
    <mergeCell ref="AU26:AX27"/>
    <mergeCell ref="AL37:AO37"/>
    <mergeCell ref="A39:E39"/>
    <mergeCell ref="AG33:AJ33"/>
    <mergeCell ref="K37:R37"/>
    <mergeCell ref="K31:R31"/>
    <mergeCell ref="S31:AC31"/>
    <mergeCell ref="F34:J34"/>
    <mergeCell ref="A37:E37"/>
    <mergeCell ref="F37:J37"/>
    <mergeCell ref="K36:R36"/>
    <mergeCell ref="AY31:BC31"/>
    <mergeCell ref="AU38:AX38"/>
    <mergeCell ref="AY28:BC28"/>
    <mergeCell ref="AP40:AT40"/>
    <mergeCell ref="AU40:AX40"/>
    <mergeCell ref="AG38:AJ38"/>
    <mergeCell ref="AY30:BC30"/>
    <mergeCell ref="AU32:AX32"/>
    <mergeCell ref="AY39:BC39"/>
    <mergeCell ref="AP37:AT37"/>
    <mergeCell ref="K29:R29"/>
    <mergeCell ref="S29:AC29"/>
    <mergeCell ref="AD29:AF29"/>
    <mergeCell ref="AY43:BC43"/>
    <mergeCell ref="AG31:AJ31"/>
    <mergeCell ref="AY29:BC29"/>
    <mergeCell ref="AG30:AJ30"/>
    <mergeCell ref="S30:AC30"/>
    <mergeCell ref="K34:R34"/>
    <mergeCell ref="AL30:AO30"/>
    <mergeCell ref="A28:E28"/>
    <mergeCell ref="AY33:BC33"/>
    <mergeCell ref="S37:AC37"/>
    <mergeCell ref="AD37:AF37"/>
    <mergeCell ref="AD35:AF35"/>
    <mergeCell ref="AL35:AO35"/>
    <mergeCell ref="A36:E36"/>
    <mergeCell ref="AY32:BC32"/>
    <mergeCell ref="A29:E29"/>
    <mergeCell ref="F28:J28"/>
    <mergeCell ref="K28:R28"/>
    <mergeCell ref="AY38:BC38"/>
    <mergeCell ref="AG39:AJ39"/>
    <mergeCell ref="S28:AC28"/>
    <mergeCell ref="AU37:AX37"/>
    <mergeCell ref="AP38:AT38"/>
    <mergeCell ref="AU39:AX39"/>
    <mergeCell ref="AL36:AO36"/>
    <mergeCell ref="AU33:AX33"/>
    <mergeCell ref="AP39:AT39"/>
    <mergeCell ref="AP35:AT35"/>
    <mergeCell ref="AU35:AX35"/>
    <mergeCell ref="AU28:AX28"/>
    <mergeCell ref="AU30:AX30"/>
    <mergeCell ref="AL27:AO27"/>
    <mergeCell ref="AU19:AX19"/>
    <mergeCell ref="AP26:AT27"/>
    <mergeCell ref="AP28:AT28"/>
    <mergeCell ref="AY21:BC21"/>
    <mergeCell ref="AP21:AT21"/>
    <mergeCell ref="AU18:AX18"/>
    <mergeCell ref="AU20:AX20"/>
    <mergeCell ref="AU21:AX21"/>
    <mergeCell ref="AU22:AX22"/>
    <mergeCell ref="AY18:BC18"/>
    <mergeCell ref="AG21:AJ21"/>
    <mergeCell ref="AP20:AT20"/>
    <mergeCell ref="AU34:AX34"/>
    <mergeCell ref="AG32:AJ32"/>
    <mergeCell ref="AU31:AX31"/>
    <mergeCell ref="AG27:AJ27"/>
    <mergeCell ref="AG26:AO26"/>
    <mergeCell ref="AL28:AO28"/>
    <mergeCell ref="AL33:AO33"/>
    <mergeCell ref="AP33:AT33"/>
    <mergeCell ref="AU13:AX13"/>
    <mergeCell ref="AU14:AX14"/>
    <mergeCell ref="AU15:AX15"/>
    <mergeCell ref="AU16:AX16"/>
    <mergeCell ref="AU17:AX17"/>
    <mergeCell ref="A26:E27"/>
    <mergeCell ref="F26:J27"/>
    <mergeCell ref="K26:R27"/>
    <mergeCell ref="S26:AC27"/>
    <mergeCell ref="AD26:AF27"/>
    <mergeCell ref="AU10:AX11"/>
    <mergeCell ref="AY10:BC11"/>
    <mergeCell ref="AP15:AT15"/>
    <mergeCell ref="AP16:AT16"/>
    <mergeCell ref="AP17:AT17"/>
    <mergeCell ref="AY14:BC14"/>
    <mergeCell ref="AY16:BC16"/>
    <mergeCell ref="AY13:BC13"/>
    <mergeCell ref="AY15:BC15"/>
    <mergeCell ref="AU12:AX12"/>
    <mergeCell ref="AL15:AO15"/>
    <mergeCell ref="AL16:AO16"/>
    <mergeCell ref="AP12:AT12"/>
    <mergeCell ref="AP13:AT13"/>
    <mergeCell ref="AP14:AT14"/>
    <mergeCell ref="AP10:AT11"/>
    <mergeCell ref="AG10:AO10"/>
    <mergeCell ref="AG11:AJ11"/>
    <mergeCell ref="AL11:AO11"/>
    <mergeCell ref="AG12:AJ12"/>
    <mergeCell ref="AL17:AO17"/>
    <mergeCell ref="AL18:AO18"/>
    <mergeCell ref="AL19:AO19"/>
    <mergeCell ref="AL20:AO20"/>
    <mergeCell ref="AL21:AO21"/>
    <mergeCell ref="AY17:BC17"/>
    <mergeCell ref="AY20:BC20"/>
    <mergeCell ref="AY19:BC19"/>
    <mergeCell ref="AP18:AT18"/>
    <mergeCell ref="AP19:AT19"/>
    <mergeCell ref="AG15:AJ15"/>
    <mergeCell ref="AG16:AJ16"/>
    <mergeCell ref="AG17:AJ17"/>
    <mergeCell ref="AG18:AJ18"/>
    <mergeCell ref="AG19:AJ19"/>
    <mergeCell ref="AG20:AJ20"/>
    <mergeCell ref="AG13:AJ13"/>
    <mergeCell ref="AG14:AJ14"/>
    <mergeCell ref="AL13:AO13"/>
    <mergeCell ref="AL12:AO12"/>
    <mergeCell ref="AL14:AO14"/>
    <mergeCell ref="I24:O24"/>
    <mergeCell ref="AD17:AF17"/>
    <mergeCell ref="AD18:AF18"/>
    <mergeCell ref="AD19:AF19"/>
    <mergeCell ref="AD20:AF20"/>
    <mergeCell ref="AD21:AF21"/>
    <mergeCell ref="F17:J17"/>
    <mergeCell ref="F18:J18"/>
    <mergeCell ref="K17:R17"/>
    <mergeCell ref="K18:R18"/>
    <mergeCell ref="A19:E19"/>
    <mergeCell ref="A20:E20"/>
    <mergeCell ref="A21:E21"/>
    <mergeCell ref="S17:AC17"/>
    <mergeCell ref="S18:AC18"/>
    <mergeCell ref="F19:J19"/>
    <mergeCell ref="F20:J20"/>
    <mergeCell ref="F21:J21"/>
    <mergeCell ref="K19:R19"/>
    <mergeCell ref="K20:R20"/>
    <mergeCell ref="K21:R21"/>
    <mergeCell ref="S19:AC19"/>
    <mergeCell ref="S20:AC20"/>
    <mergeCell ref="AY35:BC35"/>
    <mergeCell ref="AY34:BC34"/>
    <mergeCell ref="AU36:AX36"/>
    <mergeCell ref="AG34:AJ34"/>
    <mergeCell ref="S34:AC34"/>
    <mergeCell ref="AD34:AF34"/>
    <mergeCell ref="AL34:AO34"/>
    <mergeCell ref="AP34:AT34"/>
    <mergeCell ref="A62:AN62"/>
    <mergeCell ref="AO62:BB62"/>
    <mergeCell ref="AY37:BC37"/>
    <mergeCell ref="AG36:AJ36"/>
    <mergeCell ref="AG37:AJ37"/>
    <mergeCell ref="AP36:AT36"/>
    <mergeCell ref="AY36:BC36"/>
    <mergeCell ref="AY40:BC40"/>
    <mergeCell ref="AY42:BC42"/>
    <mergeCell ref="AY41:BC41"/>
    <mergeCell ref="A56:D56"/>
    <mergeCell ref="E56:H56"/>
    <mergeCell ref="A57:D60"/>
    <mergeCell ref="E57:H57"/>
    <mergeCell ref="E58:H58"/>
    <mergeCell ref="E59:H59"/>
    <mergeCell ref="E60:H60"/>
    <mergeCell ref="A61:D61"/>
    <mergeCell ref="E61:H61"/>
    <mergeCell ref="A10:E11"/>
    <mergeCell ref="A12:E12"/>
    <mergeCell ref="A13:E13"/>
    <mergeCell ref="A14:E14"/>
    <mergeCell ref="A15:E15"/>
    <mergeCell ref="A16:E16"/>
    <mergeCell ref="A17:E17"/>
    <mergeCell ref="A18:E18"/>
    <mergeCell ref="F10:J11"/>
    <mergeCell ref="F12:J12"/>
    <mergeCell ref="F13:J13"/>
    <mergeCell ref="F14:J14"/>
    <mergeCell ref="F15:J15"/>
    <mergeCell ref="F16:J16"/>
    <mergeCell ref="S14:AC14"/>
    <mergeCell ref="S15:AC15"/>
    <mergeCell ref="S16:AC16"/>
    <mergeCell ref="K10:R11"/>
    <mergeCell ref="K12:R12"/>
    <mergeCell ref="K13:R13"/>
    <mergeCell ref="K14:R14"/>
    <mergeCell ref="K15:R15"/>
    <mergeCell ref="K16:R16"/>
    <mergeCell ref="S21:AC21"/>
    <mergeCell ref="AD10:AF11"/>
    <mergeCell ref="AD12:AF12"/>
    <mergeCell ref="AD13:AF13"/>
    <mergeCell ref="AD14:AF14"/>
    <mergeCell ref="AD15:AF15"/>
    <mergeCell ref="AD16:AF16"/>
    <mergeCell ref="S10:AC11"/>
    <mergeCell ref="S12:AC12"/>
    <mergeCell ref="S13:AC13"/>
    <mergeCell ref="S36:AC36"/>
    <mergeCell ref="AD36:AF36"/>
    <mergeCell ref="AG35:AJ35"/>
    <mergeCell ref="A35:E35"/>
    <mergeCell ref="F35:J35"/>
    <mergeCell ref="K35:R35"/>
    <mergeCell ref="S35:AC35"/>
    <mergeCell ref="A38:E38"/>
    <mergeCell ref="F38:J38"/>
    <mergeCell ref="K38:R38"/>
    <mergeCell ref="S38:AC38"/>
    <mergeCell ref="AD38:AF38"/>
    <mergeCell ref="AL38:AO38"/>
    <mergeCell ref="AD40:AF40"/>
    <mergeCell ref="AL40:AO40"/>
    <mergeCell ref="K39:R39"/>
    <mergeCell ref="S39:AC39"/>
    <mergeCell ref="AD39:AF39"/>
    <mergeCell ref="AL39:AO39"/>
    <mergeCell ref="AG40:AJ40"/>
    <mergeCell ref="F39:J39"/>
    <mergeCell ref="A41:E41"/>
    <mergeCell ref="F41:J41"/>
    <mergeCell ref="K41:R41"/>
    <mergeCell ref="S41:AC41"/>
    <mergeCell ref="AD41:AF41"/>
    <mergeCell ref="A40:E40"/>
    <mergeCell ref="F40:J40"/>
    <mergeCell ref="K40:R40"/>
    <mergeCell ref="S40:AC40"/>
    <mergeCell ref="AG41:AJ41"/>
    <mergeCell ref="AP41:AT41"/>
    <mergeCell ref="AU41:AX41"/>
    <mergeCell ref="A42:E42"/>
    <mergeCell ref="F42:J42"/>
    <mergeCell ref="K42:R42"/>
    <mergeCell ref="S42:AC42"/>
    <mergeCell ref="AD42:AF42"/>
    <mergeCell ref="AL42:AO42"/>
    <mergeCell ref="AG42:AJ42"/>
    <mergeCell ref="AP42:AT42"/>
    <mergeCell ref="AL44:AO44"/>
    <mergeCell ref="AU42:AX42"/>
    <mergeCell ref="A43:E43"/>
    <mergeCell ref="F43:J43"/>
    <mergeCell ref="K43:R43"/>
    <mergeCell ref="S43:AC43"/>
    <mergeCell ref="AD43:AF43"/>
    <mergeCell ref="AL43:AO43"/>
    <mergeCell ref="AG43:AJ43"/>
    <mergeCell ref="AU45:AX45"/>
    <mergeCell ref="AP43:AT43"/>
    <mergeCell ref="AU43:AX43"/>
    <mergeCell ref="F45:J45"/>
    <mergeCell ref="K45:R45"/>
    <mergeCell ref="S45:AC45"/>
    <mergeCell ref="AD45:AF45"/>
    <mergeCell ref="AL45:AO45"/>
    <mergeCell ref="AG44:AJ44"/>
    <mergeCell ref="AP45:AT45"/>
    <mergeCell ref="S46:AC46"/>
    <mergeCell ref="AL46:AO46"/>
    <mergeCell ref="A44:E44"/>
    <mergeCell ref="F44:J44"/>
    <mergeCell ref="K44:R44"/>
    <mergeCell ref="S44:AC44"/>
    <mergeCell ref="AD44:AF44"/>
    <mergeCell ref="A45:E45"/>
    <mergeCell ref="AP47:AT47"/>
    <mergeCell ref="AD46:AF46"/>
    <mergeCell ref="A47:E47"/>
    <mergeCell ref="F47:J47"/>
    <mergeCell ref="K47:R47"/>
    <mergeCell ref="S47:AC47"/>
    <mergeCell ref="AD47:AF47"/>
    <mergeCell ref="A46:E46"/>
    <mergeCell ref="F46:J46"/>
    <mergeCell ref="K46:R46"/>
    <mergeCell ref="Q8:BC8"/>
    <mergeCell ref="Q24:BC24"/>
    <mergeCell ref="AU47:AX47"/>
    <mergeCell ref="AD48:AF48"/>
    <mergeCell ref="AL48:AO48"/>
    <mergeCell ref="AP48:AT48"/>
    <mergeCell ref="AU48:AX48"/>
    <mergeCell ref="AP46:AT46"/>
    <mergeCell ref="AU46:AX46"/>
    <mergeCell ref="AL47:AO47"/>
  </mergeCells>
  <conditionalFormatting sqref="F12:J21">
    <cfRule type="expression" priority="2" dxfId="0" stopIfTrue="1">
      <formula>AND($AD12&lt;&gt;"",$AD12&lt;&gt;"W1",$AD12&lt;&gt;"W2",$AD12&lt;&gt;"W3",$AD12&lt;&gt;"W4")</formula>
    </cfRule>
  </conditionalFormatting>
  <conditionalFormatting sqref="F28:J52">
    <cfRule type="expression" priority="1" dxfId="0" stopIfTrue="1">
      <formula>AND($AD28&lt;&gt;"",$AD28&lt;&gt;"W5")</formula>
    </cfRule>
  </conditionalFormatting>
  <dataValidations count="5">
    <dataValidation type="textLength" operator="equal" allowBlank="1" showInputMessage="1" showErrorMessage="1" errorTitle="文字数エラー" error="SII登録型番の9文字で登録してください。" imeMode="disabled" sqref="F12:J21 F28:J52">
      <formula1>9</formula1>
    </dataValidation>
    <dataValidation allowBlank="1" showInputMessage="1" showErrorMessage="1" imeMode="disabled" sqref="AV6:AW6 AY6:AZ6"/>
    <dataValidation type="textLength" operator="equal" allowBlank="1" showInputMessage="1" showErrorMessage="1" errorTitle="文字数エラー" error="2桁の英数字で入力してください。" imeMode="halfAlpha" sqref="AD12:AF21 AD28:AF52">
      <formula1>2</formula1>
    </dataValidation>
    <dataValidation type="custom" allowBlank="1" showInputMessage="1" showErrorMessage="1" errorTitle="入力エラー" error="小数点以下第一位を切り捨てで入力して下さい。" imeMode="disabled" sqref="AG12:AJ21 AL12:AO21 AU12:AX21 AG28:AJ52 AL28:AO52 AU28:AX52">
      <formula1>AG12-ROUNDDOWN(AG12,0)=0</formula1>
    </dataValidation>
    <dataValidation type="custom" allowBlank="1" showInputMessage="1" showErrorMessage="1" errorTitle="入力エラー" error="小数点は第二位まで、三位以下切り捨てで入力して下さい。" imeMode="disabled" sqref="AP12:AT21 AY12:BC21 AP28:AT52 AY28:BC52">
      <formula1>AP12-ROUNDDOWN(AP12,2)=0</formula1>
    </dataValidation>
  </dataValidations>
  <printOptions horizontalCentered="1"/>
  <pageMargins left="0.1968503937007874" right="0.1968503937007874" top="0.4330708661417323" bottom="0" header="0.11811023622047245" footer="0.11811023622047245"/>
  <pageSetup horizontalDpi="600" verticalDpi="600" orientation="portrait" paperSize="9" scale="44" r:id="rId1"/>
  <headerFooter>
    <oddHeader>&amp;R&amp;14VERSION 1.0</oddHeader>
    <oddFooter>&amp;L※当様式は定型様式ではあるが、行数の調整等の変更は可</oddFooter>
  </headerFooter>
</worksheet>
</file>

<file path=xl/worksheets/sheet5.xml><?xml version="1.0" encoding="utf-8"?>
<worksheet xmlns="http://schemas.openxmlformats.org/spreadsheetml/2006/main" xmlns:r="http://schemas.openxmlformats.org/officeDocument/2006/relationships">
  <dimension ref="A1:BS50"/>
  <sheetViews>
    <sheetView showGridLines="0" showZeros="0" view="pageBreakPreview" zoomScale="60" zoomScaleNormal="75" zoomScalePageLayoutView="0" workbookViewId="0" topLeftCell="A1">
      <selection activeCell="C9" sqref="C9:F10"/>
    </sheetView>
  </sheetViews>
  <sheetFormatPr defaultColWidth="9.140625" defaultRowHeight="15"/>
  <cols>
    <col min="1" max="2" width="3.57421875" style="7" customWidth="1"/>
    <col min="3" max="6" width="3.421875" style="7" customWidth="1"/>
    <col min="7" max="37" width="3.57421875" style="7" customWidth="1"/>
    <col min="38" max="40" width="3.8515625" style="7" customWidth="1"/>
    <col min="41" max="43" width="3.57421875" style="7" customWidth="1"/>
    <col min="44" max="49" width="3.8515625" style="7" customWidth="1"/>
    <col min="50" max="55" width="3.57421875" style="7" customWidth="1"/>
    <col min="56" max="61" width="9.00390625" style="24" customWidth="1"/>
    <col min="62" max="64" width="9.00390625" style="26" customWidth="1"/>
    <col min="65" max="66" width="9.00390625" style="24" customWidth="1"/>
    <col min="67" max="71" width="9.00390625" style="24" hidden="1" customWidth="1"/>
    <col min="72" max="16384" width="9.00390625" style="24" customWidth="1"/>
  </cols>
  <sheetData>
    <row r="1" spans="1:64" s="7" customFormat="1"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77"/>
      <c r="AH1" s="77"/>
      <c r="AK1" s="31"/>
      <c r="AL1" s="77"/>
      <c r="AM1" s="77"/>
      <c r="AN1" s="77"/>
      <c r="AO1" s="4"/>
      <c r="AP1" s="4"/>
      <c r="AQ1" s="4"/>
      <c r="AR1" s="77"/>
      <c r="AS1" s="4"/>
      <c r="AT1" s="4"/>
      <c r="AU1" s="4"/>
      <c r="AV1" s="4"/>
      <c r="AW1" s="4"/>
      <c r="AX1" s="4"/>
      <c r="AY1" s="4"/>
      <c r="BC1" s="73" t="s">
        <v>254</v>
      </c>
      <c r="BJ1" s="263"/>
      <c r="BK1" s="263"/>
      <c r="BL1" s="263"/>
    </row>
    <row r="2" spans="1:64" s="1" customFormat="1" ht="17.25" customHeight="1">
      <c r="A2" s="2"/>
      <c r="B2" s="2"/>
      <c r="AK2" s="195" t="s">
        <v>248</v>
      </c>
      <c r="BC2" s="300">
        <f>IF(OR('様式第１　交付申請書（共通）'!$BD$15&lt;&gt;"",'様式第１　交付申請書（共通）'!$AJ$81&lt;&gt;""),'様式第１　交付申請書（共通）'!$BD$15&amp;"邸"&amp;RIGHT(TRIM('様式第１　交付申請書（共通）'!$N$81&amp;'様式第１　交付申請書（共通）'!$Y$81&amp;'様式第１　交付申請書（共通）'!$AJ$81),4),"")</f>
      </c>
      <c r="BJ2" s="264"/>
      <c r="BK2" s="264"/>
      <c r="BL2" s="264"/>
    </row>
    <row r="3" spans="1:55" ht="30" customHeight="1">
      <c r="A3" s="771" t="s">
        <v>163</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c r="AQ3" s="771"/>
      <c r="AR3" s="771"/>
      <c r="AS3" s="771"/>
      <c r="AT3" s="771"/>
      <c r="AU3" s="771"/>
      <c r="AV3" s="771"/>
      <c r="AW3" s="771"/>
      <c r="AX3" s="771"/>
      <c r="AY3" s="771"/>
      <c r="AZ3" s="771"/>
      <c r="BA3" s="771"/>
      <c r="BB3" s="771"/>
      <c r="BC3" s="771"/>
    </row>
    <row r="4" spans="1:55" s="7" customFormat="1" ht="3" customHeight="1">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row>
    <row r="5" spans="1:55" ht="21" customHeight="1">
      <c r="A5" s="60" t="s">
        <v>232</v>
      </c>
      <c r="B5" s="22"/>
      <c r="C5" s="22"/>
      <c r="D5" s="22"/>
      <c r="E5" s="22"/>
      <c r="F5" s="22"/>
      <c r="G5" s="4"/>
      <c r="H5" s="4"/>
      <c r="I5" s="4"/>
      <c r="J5" s="4"/>
      <c r="K5" s="4"/>
      <c r="L5" s="4"/>
      <c r="M5" s="4"/>
      <c r="N5" s="4"/>
      <c r="O5" s="4"/>
      <c r="P5" s="4"/>
      <c r="Q5" s="4"/>
      <c r="R5" s="4"/>
      <c r="S5" s="4"/>
      <c r="T5" s="4"/>
      <c r="U5" s="4"/>
      <c r="V5" s="4"/>
      <c r="W5" s="4"/>
      <c r="X5" s="4"/>
      <c r="Y5" s="4"/>
      <c r="Z5" s="4"/>
      <c r="AA5" s="4"/>
      <c r="AB5" s="4"/>
      <c r="AC5" s="4"/>
      <c r="AD5" s="4"/>
      <c r="AE5" s="4"/>
      <c r="AF5" s="4"/>
      <c r="AG5" s="4"/>
      <c r="AH5" s="4"/>
      <c r="AI5" s="12"/>
      <c r="AJ5" s="12"/>
      <c r="AK5" s="48"/>
      <c r="AL5" s="4"/>
      <c r="AM5" s="4"/>
      <c r="AN5" s="4"/>
      <c r="AO5" s="4"/>
      <c r="AP5" s="4"/>
      <c r="AQ5" s="4"/>
      <c r="AR5" s="4"/>
      <c r="AS5" s="4"/>
      <c r="AT5" s="4"/>
      <c r="AU5" s="4"/>
      <c r="AV5" s="4"/>
      <c r="AW5" s="4"/>
      <c r="AX5" s="4"/>
      <c r="AY5" s="4"/>
      <c r="AZ5" s="12"/>
      <c r="BA5" s="12"/>
      <c r="BB5" s="12"/>
      <c r="BC5" s="218" t="s">
        <v>2</v>
      </c>
    </row>
    <row r="6" spans="1:55" ht="21" customHeight="1">
      <c r="A6" s="23"/>
      <c r="B6" s="23"/>
      <c r="C6" s="23"/>
      <c r="D6" s="23"/>
      <c r="E6" s="23"/>
      <c r="F6" s="23"/>
      <c r="G6" s="23"/>
      <c r="H6" s="23"/>
      <c r="I6" s="23"/>
      <c r="J6" s="23"/>
      <c r="K6" s="23"/>
      <c r="L6" s="23"/>
      <c r="M6" s="23"/>
      <c r="N6" s="23"/>
      <c r="O6" s="4"/>
      <c r="P6" s="4"/>
      <c r="Q6" s="4"/>
      <c r="R6" s="4"/>
      <c r="S6" s="4"/>
      <c r="T6" s="4"/>
      <c r="U6" s="4"/>
      <c r="V6" s="4"/>
      <c r="W6" s="4"/>
      <c r="X6" s="4"/>
      <c r="Y6" s="4"/>
      <c r="Z6" s="4"/>
      <c r="AA6" s="4"/>
      <c r="AB6" s="4"/>
      <c r="AC6" s="23"/>
      <c r="AD6" s="23"/>
      <c r="AE6" s="23"/>
      <c r="AF6" s="23"/>
      <c r="AG6" s="4"/>
      <c r="AH6" s="4"/>
      <c r="AI6" s="4"/>
      <c r="AJ6" s="4"/>
      <c r="AK6" s="4"/>
      <c r="AL6" s="4"/>
      <c r="AM6" s="4"/>
      <c r="AN6" s="4"/>
      <c r="AO6" s="4"/>
      <c r="AP6" s="4"/>
      <c r="AQ6" s="4"/>
      <c r="AR6" s="4"/>
      <c r="AS6" s="4"/>
      <c r="AT6" s="4"/>
      <c r="AU6" s="298" t="s">
        <v>118</v>
      </c>
      <c r="AV6" s="559"/>
      <c r="AW6" s="559"/>
      <c r="AX6" s="299" t="s">
        <v>251</v>
      </c>
      <c r="AY6" s="560"/>
      <c r="AZ6" s="560"/>
      <c r="BA6" s="561" t="s">
        <v>252</v>
      </c>
      <c r="BB6" s="561"/>
      <c r="BC6" s="561"/>
    </row>
    <row r="7" spans="1:71" ht="23.25" customHeight="1" thickBot="1">
      <c r="A7" s="65"/>
      <c r="B7" s="49"/>
      <c r="C7" s="49"/>
      <c r="D7" s="49"/>
      <c r="E7" s="49"/>
      <c r="F7" s="49"/>
      <c r="G7" s="4"/>
      <c r="H7" s="4"/>
      <c r="I7" s="4"/>
      <c r="J7" s="4"/>
      <c r="K7" s="4"/>
      <c r="L7" s="4"/>
      <c r="M7" s="4"/>
      <c r="N7" s="844">
        <f>IF(COUNTIF(AI9:AK26,"err")&gt;0,"グレードと一致しない型番があります。SII登録型番を確認して下さい。","")</f>
      </c>
      <c r="O7" s="844"/>
      <c r="P7" s="844"/>
      <c r="Q7" s="844"/>
      <c r="R7" s="844"/>
      <c r="S7" s="844"/>
      <c r="T7" s="844"/>
      <c r="U7" s="844"/>
      <c r="V7" s="844"/>
      <c r="W7" s="844"/>
      <c r="X7" s="844"/>
      <c r="Y7" s="844"/>
      <c r="Z7" s="844"/>
      <c r="AA7" s="844"/>
      <c r="AB7" s="844"/>
      <c r="AC7" s="844"/>
      <c r="AD7" s="844"/>
      <c r="AE7" s="844"/>
      <c r="AF7" s="844"/>
      <c r="AG7" s="844"/>
      <c r="AH7" s="844"/>
      <c r="AI7" s="844"/>
      <c r="AJ7" s="844"/>
      <c r="AK7" s="844"/>
      <c r="AL7" s="844"/>
      <c r="AM7" s="844"/>
      <c r="AN7" s="844"/>
      <c r="AO7" s="844"/>
      <c r="AP7" s="844"/>
      <c r="AQ7" s="844"/>
      <c r="AR7" s="303" t="s">
        <v>273</v>
      </c>
      <c r="AS7" s="302"/>
      <c r="AT7" s="302"/>
      <c r="AU7" s="302"/>
      <c r="AV7" s="302"/>
      <c r="AW7" s="302"/>
      <c r="AX7" s="302"/>
      <c r="AY7" s="302"/>
      <c r="AZ7" s="302"/>
      <c r="BA7" s="302"/>
      <c r="BB7" s="302"/>
      <c r="BP7" s="1061" t="s">
        <v>222</v>
      </c>
      <c r="BQ7" s="1061"/>
      <c r="BR7" s="1061" t="s">
        <v>223</v>
      </c>
      <c r="BS7" s="1061" t="s">
        <v>224</v>
      </c>
    </row>
    <row r="8" spans="1:71" ht="46.5" customHeight="1" thickBot="1">
      <c r="A8" s="918" t="s">
        <v>39</v>
      </c>
      <c r="B8" s="919"/>
      <c r="C8" s="920" t="s">
        <v>140</v>
      </c>
      <c r="D8" s="921"/>
      <c r="E8" s="921"/>
      <c r="F8" s="922"/>
      <c r="G8" s="1062" t="s">
        <v>22</v>
      </c>
      <c r="H8" s="1050"/>
      <c r="I8" s="1051"/>
      <c r="J8" s="1026" t="s">
        <v>3</v>
      </c>
      <c r="K8" s="1050"/>
      <c r="L8" s="1050"/>
      <c r="M8" s="1051"/>
      <c r="N8" s="1026" t="s">
        <v>234</v>
      </c>
      <c r="O8" s="1050"/>
      <c r="P8" s="1050"/>
      <c r="Q8" s="1050"/>
      <c r="R8" s="1050"/>
      <c r="S8" s="1051"/>
      <c r="T8" s="1026" t="s">
        <v>11</v>
      </c>
      <c r="U8" s="1050"/>
      <c r="V8" s="1050"/>
      <c r="W8" s="1050"/>
      <c r="X8" s="1050"/>
      <c r="Y8" s="1050"/>
      <c r="Z8" s="1051"/>
      <c r="AA8" s="1026" t="s">
        <v>1</v>
      </c>
      <c r="AB8" s="1050"/>
      <c r="AC8" s="1050"/>
      <c r="AD8" s="1050"/>
      <c r="AE8" s="1050"/>
      <c r="AF8" s="1050"/>
      <c r="AG8" s="1050"/>
      <c r="AH8" s="1051"/>
      <c r="AI8" s="1052" t="s">
        <v>235</v>
      </c>
      <c r="AJ8" s="1053"/>
      <c r="AK8" s="1054"/>
      <c r="AL8" s="1055" t="s">
        <v>40</v>
      </c>
      <c r="AM8" s="1056"/>
      <c r="AN8" s="1057"/>
      <c r="AO8" s="1055" t="s">
        <v>48</v>
      </c>
      <c r="AP8" s="1056"/>
      <c r="AQ8" s="1057"/>
      <c r="AR8" s="1058" t="s">
        <v>41</v>
      </c>
      <c r="AS8" s="1059"/>
      <c r="AT8" s="1060"/>
      <c r="AU8" s="1058" t="s">
        <v>217</v>
      </c>
      <c r="AV8" s="1059"/>
      <c r="AW8" s="1060"/>
      <c r="AX8" s="1026" t="s">
        <v>214</v>
      </c>
      <c r="AY8" s="1027"/>
      <c r="AZ8" s="1027"/>
      <c r="BA8" s="1027"/>
      <c r="BB8" s="1027"/>
      <c r="BC8" s="1028"/>
      <c r="BJ8" s="265"/>
      <c r="BK8" s="265"/>
      <c r="BO8" s="281" t="s">
        <v>192</v>
      </c>
      <c r="BP8" s="245" t="s">
        <v>226</v>
      </c>
      <c r="BQ8" s="245" t="s">
        <v>227</v>
      </c>
      <c r="BR8" s="1061"/>
      <c r="BS8" s="1061"/>
    </row>
    <row r="9" spans="1:71" s="25" customFormat="1" ht="34.5" customHeight="1" thickTop="1">
      <c r="A9" s="1029" t="s">
        <v>222</v>
      </c>
      <c r="B9" s="1030"/>
      <c r="C9" s="1035"/>
      <c r="D9" s="1036"/>
      <c r="E9" s="1036"/>
      <c r="F9" s="1036"/>
      <c r="G9" s="1037" t="s">
        <v>236</v>
      </c>
      <c r="H9" s="1038"/>
      <c r="I9" s="1039"/>
      <c r="J9" s="1040"/>
      <c r="K9" s="1038"/>
      <c r="L9" s="1038"/>
      <c r="M9" s="1039"/>
      <c r="N9" s="1040"/>
      <c r="O9" s="1038"/>
      <c r="P9" s="1038"/>
      <c r="Q9" s="1038"/>
      <c r="R9" s="1038"/>
      <c r="S9" s="1039"/>
      <c r="T9" s="1041"/>
      <c r="U9" s="1042"/>
      <c r="V9" s="1042"/>
      <c r="W9" s="1042"/>
      <c r="X9" s="1042"/>
      <c r="Y9" s="1042"/>
      <c r="Z9" s="1043"/>
      <c r="AA9" s="1041"/>
      <c r="AB9" s="1042"/>
      <c r="AC9" s="1042"/>
      <c r="AD9" s="1042"/>
      <c r="AE9" s="1042"/>
      <c r="AF9" s="1042"/>
      <c r="AG9" s="1042"/>
      <c r="AH9" s="1043"/>
      <c r="AI9" s="1044">
        <f aca="true" t="shared" si="0" ref="AI9:AI14">IF(N9="","",IF(AND(LEFT(N9,1)&amp;RIGHT(N9,1)&lt;&gt;"D1",LEFT(N9,1)&amp;RIGHT(N9,1)&lt;&gt;"D2",LEFT(N9,1)&amp;RIGHT(N9,1)&lt;&gt;"D3",LEFT(N9,1)&amp;RIGHT(N9,1)&lt;&gt;"D4"),"err",LEFT(N9,1)&amp;RIGHT(N9,1)))</f>
      </c>
      <c r="AJ9" s="1045"/>
      <c r="AK9" s="1046"/>
      <c r="AL9" s="1047"/>
      <c r="AM9" s="1048"/>
      <c r="AN9" s="1049"/>
      <c r="AO9" s="1015"/>
      <c r="AP9" s="1016"/>
      <c r="AQ9" s="1017"/>
      <c r="AR9" s="1018">
        <f aca="true" t="shared" si="1" ref="AR9:AR26">IF(AND(AL9&lt;&gt;"",AO9&lt;&gt;""),ROUNDDOWN(((AO9/AL9)/1000),1),"")</f>
      </c>
      <c r="AS9" s="1019"/>
      <c r="AT9" s="1020"/>
      <c r="AU9" s="1021">
        <f>IF(AR9="","",SUM(AR9:AT10))</f>
      </c>
      <c r="AV9" s="1022"/>
      <c r="AW9" s="1023"/>
      <c r="AX9" s="1024"/>
      <c r="AY9" s="1025"/>
      <c r="AZ9" s="1025"/>
      <c r="BA9" s="1025"/>
      <c r="BB9" s="1025"/>
      <c r="BC9" s="284" t="s">
        <v>237</v>
      </c>
      <c r="BJ9" s="266"/>
      <c r="BK9" s="266"/>
      <c r="BL9" s="266"/>
      <c r="BO9" s="282" t="s">
        <v>193</v>
      </c>
      <c r="BP9" s="244">
        <v>6000</v>
      </c>
      <c r="BQ9" s="244">
        <v>5000</v>
      </c>
      <c r="BR9" s="244">
        <v>7000</v>
      </c>
      <c r="BS9" s="244">
        <v>7500</v>
      </c>
    </row>
    <row r="10" spans="1:71" s="25" customFormat="1" ht="34.5" customHeight="1">
      <c r="A10" s="1031"/>
      <c r="B10" s="1032"/>
      <c r="C10" s="939"/>
      <c r="D10" s="940"/>
      <c r="E10" s="940"/>
      <c r="F10" s="940"/>
      <c r="G10" s="1006" t="s">
        <v>238</v>
      </c>
      <c r="H10" s="1007"/>
      <c r="I10" s="1008"/>
      <c r="J10" s="1009"/>
      <c r="K10" s="1007"/>
      <c r="L10" s="1007"/>
      <c r="M10" s="1008"/>
      <c r="N10" s="1009"/>
      <c r="O10" s="1007"/>
      <c r="P10" s="1007"/>
      <c r="Q10" s="1007"/>
      <c r="R10" s="1007"/>
      <c r="S10" s="1008"/>
      <c r="T10" s="1010"/>
      <c r="U10" s="1011"/>
      <c r="V10" s="1011"/>
      <c r="W10" s="1011"/>
      <c r="X10" s="1011"/>
      <c r="Y10" s="1011"/>
      <c r="Z10" s="1012"/>
      <c r="AA10" s="1010"/>
      <c r="AB10" s="1011"/>
      <c r="AC10" s="1011"/>
      <c r="AD10" s="1011"/>
      <c r="AE10" s="1011"/>
      <c r="AF10" s="1011"/>
      <c r="AG10" s="1011"/>
      <c r="AH10" s="1012"/>
      <c r="AI10" s="987">
        <f t="shared" si="0"/>
      </c>
      <c r="AJ10" s="988"/>
      <c r="AK10" s="989"/>
      <c r="AL10" s="990"/>
      <c r="AM10" s="991"/>
      <c r="AN10" s="992"/>
      <c r="AO10" s="993"/>
      <c r="AP10" s="994"/>
      <c r="AQ10" s="995"/>
      <c r="AR10" s="996">
        <f t="shared" si="1"/>
      </c>
      <c r="AS10" s="997"/>
      <c r="AT10" s="998"/>
      <c r="AU10" s="1003"/>
      <c r="AV10" s="1004"/>
      <c r="AW10" s="1005"/>
      <c r="AX10" s="999"/>
      <c r="AY10" s="1000"/>
      <c r="AZ10" s="1000"/>
      <c r="BA10" s="1000"/>
      <c r="BB10" s="1000"/>
      <c r="BC10" s="285" t="s">
        <v>237</v>
      </c>
      <c r="BJ10" s="266"/>
      <c r="BK10" s="266"/>
      <c r="BL10" s="266"/>
      <c r="BO10" s="282" t="s">
        <v>194</v>
      </c>
      <c r="BP10" s="244">
        <v>5000</v>
      </c>
      <c r="BQ10" s="244">
        <v>4000</v>
      </c>
      <c r="BR10" s="244">
        <v>6000</v>
      </c>
      <c r="BS10" s="244">
        <v>6500</v>
      </c>
    </row>
    <row r="11" spans="1:71" s="25" customFormat="1" ht="34.5" customHeight="1">
      <c r="A11" s="1031"/>
      <c r="B11" s="1032"/>
      <c r="C11" s="937"/>
      <c r="D11" s="938"/>
      <c r="E11" s="938"/>
      <c r="F11" s="938"/>
      <c r="G11" s="941" t="s">
        <v>236</v>
      </c>
      <c r="H11" s="942"/>
      <c r="I11" s="943"/>
      <c r="J11" s="944"/>
      <c r="K11" s="942"/>
      <c r="L11" s="942"/>
      <c r="M11" s="943"/>
      <c r="N11" s="944"/>
      <c r="O11" s="942"/>
      <c r="P11" s="942"/>
      <c r="Q11" s="942"/>
      <c r="R11" s="942"/>
      <c r="S11" s="943"/>
      <c r="T11" s="966"/>
      <c r="U11" s="967"/>
      <c r="V11" s="967"/>
      <c r="W11" s="967"/>
      <c r="X11" s="967"/>
      <c r="Y11" s="967"/>
      <c r="Z11" s="968"/>
      <c r="AA11" s="966"/>
      <c r="AB11" s="967"/>
      <c r="AC11" s="967"/>
      <c r="AD11" s="967"/>
      <c r="AE11" s="967"/>
      <c r="AF11" s="967"/>
      <c r="AG11" s="967"/>
      <c r="AH11" s="968"/>
      <c r="AI11" s="969">
        <f t="shared" si="0"/>
      </c>
      <c r="AJ11" s="970"/>
      <c r="AK11" s="971"/>
      <c r="AL11" s="972"/>
      <c r="AM11" s="973"/>
      <c r="AN11" s="974"/>
      <c r="AO11" s="975"/>
      <c r="AP11" s="976"/>
      <c r="AQ11" s="977"/>
      <c r="AR11" s="978">
        <f t="shared" si="1"/>
      </c>
      <c r="AS11" s="979"/>
      <c r="AT11" s="980"/>
      <c r="AU11" s="981">
        <f>IF(AR11="","",SUM(AR11:AT12))</f>
      </c>
      <c r="AV11" s="982"/>
      <c r="AW11" s="983"/>
      <c r="AX11" s="945"/>
      <c r="AY11" s="946"/>
      <c r="AZ11" s="946"/>
      <c r="BA11" s="946"/>
      <c r="BB11" s="946"/>
      <c r="BC11" s="286" t="s">
        <v>239</v>
      </c>
      <c r="BJ11" s="266"/>
      <c r="BK11" s="266"/>
      <c r="BL11" s="266"/>
      <c r="BO11" s="282" t="s">
        <v>195</v>
      </c>
      <c r="BP11" s="244">
        <v>4000</v>
      </c>
      <c r="BQ11" s="244">
        <v>3000</v>
      </c>
      <c r="BR11" s="244">
        <v>5000</v>
      </c>
      <c r="BS11" s="244">
        <v>5500</v>
      </c>
    </row>
    <row r="12" spans="1:71" s="25" customFormat="1" ht="34.5" customHeight="1">
      <c r="A12" s="1031"/>
      <c r="B12" s="1032"/>
      <c r="C12" s="939"/>
      <c r="D12" s="940"/>
      <c r="E12" s="940"/>
      <c r="F12" s="940"/>
      <c r="G12" s="1006" t="s">
        <v>238</v>
      </c>
      <c r="H12" s="1007"/>
      <c r="I12" s="1008"/>
      <c r="J12" s="1009"/>
      <c r="K12" s="1007"/>
      <c r="L12" s="1007"/>
      <c r="M12" s="1008"/>
      <c r="N12" s="1009"/>
      <c r="O12" s="1007"/>
      <c r="P12" s="1007"/>
      <c r="Q12" s="1007"/>
      <c r="R12" s="1007"/>
      <c r="S12" s="1008"/>
      <c r="T12" s="1010"/>
      <c r="U12" s="1011"/>
      <c r="V12" s="1011"/>
      <c r="W12" s="1011"/>
      <c r="X12" s="1011"/>
      <c r="Y12" s="1011"/>
      <c r="Z12" s="1012"/>
      <c r="AA12" s="1010"/>
      <c r="AB12" s="1011"/>
      <c r="AC12" s="1011"/>
      <c r="AD12" s="1011"/>
      <c r="AE12" s="1011"/>
      <c r="AF12" s="1011"/>
      <c r="AG12" s="1011"/>
      <c r="AH12" s="1012"/>
      <c r="AI12" s="987">
        <f t="shared" si="0"/>
      </c>
      <c r="AJ12" s="988"/>
      <c r="AK12" s="989"/>
      <c r="AL12" s="990"/>
      <c r="AM12" s="991"/>
      <c r="AN12" s="992"/>
      <c r="AO12" s="993"/>
      <c r="AP12" s="994"/>
      <c r="AQ12" s="995"/>
      <c r="AR12" s="996">
        <f>IF(AND(AL12&lt;&gt;"",AO12&lt;&gt;""),ROUNDDOWN(((AO12/AL12)/1000),1),"")</f>
      </c>
      <c r="AS12" s="997"/>
      <c r="AT12" s="998"/>
      <c r="AU12" s="1003"/>
      <c r="AV12" s="1004"/>
      <c r="AW12" s="1005"/>
      <c r="AX12" s="999"/>
      <c r="AY12" s="1000"/>
      <c r="AZ12" s="1000"/>
      <c r="BA12" s="1000"/>
      <c r="BB12" s="1000"/>
      <c r="BC12" s="285" t="s">
        <v>239</v>
      </c>
      <c r="BJ12" s="266"/>
      <c r="BK12" s="266"/>
      <c r="BL12" s="266"/>
      <c r="BO12" s="282" t="s">
        <v>196</v>
      </c>
      <c r="BP12" s="244">
        <v>3000</v>
      </c>
      <c r="BQ12" s="244">
        <v>2000</v>
      </c>
      <c r="BR12" s="244"/>
      <c r="BS12" s="244"/>
    </row>
    <row r="13" spans="1:64" s="25" customFormat="1" ht="34.5" customHeight="1">
      <c r="A13" s="1031"/>
      <c r="B13" s="1032"/>
      <c r="C13" s="937"/>
      <c r="D13" s="938"/>
      <c r="E13" s="938"/>
      <c r="F13" s="938"/>
      <c r="G13" s="941" t="s">
        <v>236</v>
      </c>
      <c r="H13" s="942"/>
      <c r="I13" s="943"/>
      <c r="J13" s="944"/>
      <c r="K13" s="942"/>
      <c r="L13" s="942"/>
      <c r="M13" s="943"/>
      <c r="N13" s="944"/>
      <c r="O13" s="942"/>
      <c r="P13" s="942"/>
      <c r="Q13" s="942"/>
      <c r="R13" s="942"/>
      <c r="S13" s="943"/>
      <c r="T13" s="966"/>
      <c r="U13" s="967"/>
      <c r="V13" s="967"/>
      <c r="W13" s="967"/>
      <c r="X13" s="967"/>
      <c r="Y13" s="967"/>
      <c r="Z13" s="968"/>
      <c r="AA13" s="966"/>
      <c r="AB13" s="967"/>
      <c r="AC13" s="967"/>
      <c r="AD13" s="967"/>
      <c r="AE13" s="967"/>
      <c r="AF13" s="967"/>
      <c r="AG13" s="967"/>
      <c r="AH13" s="968"/>
      <c r="AI13" s="969">
        <f t="shared" si="0"/>
      </c>
      <c r="AJ13" s="970"/>
      <c r="AK13" s="971"/>
      <c r="AL13" s="972"/>
      <c r="AM13" s="973"/>
      <c r="AN13" s="974"/>
      <c r="AO13" s="975"/>
      <c r="AP13" s="976"/>
      <c r="AQ13" s="977"/>
      <c r="AR13" s="978">
        <f t="shared" si="1"/>
      </c>
      <c r="AS13" s="979"/>
      <c r="AT13" s="980"/>
      <c r="AU13" s="981">
        <f>IF(AR13="","",SUM(AR13:AT14))</f>
      </c>
      <c r="AV13" s="982"/>
      <c r="AW13" s="983"/>
      <c r="AX13" s="945"/>
      <c r="AY13" s="946"/>
      <c r="AZ13" s="946"/>
      <c r="BA13" s="946"/>
      <c r="BB13" s="946"/>
      <c r="BC13" s="287" t="s">
        <v>239</v>
      </c>
      <c r="BJ13" s="266"/>
      <c r="BK13" s="266"/>
      <c r="BL13" s="266"/>
    </row>
    <row r="14" spans="1:64" s="25" customFormat="1" ht="34.5" customHeight="1">
      <c r="A14" s="1033"/>
      <c r="B14" s="1034"/>
      <c r="C14" s="939"/>
      <c r="D14" s="940"/>
      <c r="E14" s="940"/>
      <c r="F14" s="940"/>
      <c r="G14" s="1006" t="s">
        <v>238</v>
      </c>
      <c r="H14" s="1007"/>
      <c r="I14" s="1008"/>
      <c r="J14" s="1009"/>
      <c r="K14" s="1007"/>
      <c r="L14" s="1007"/>
      <c r="M14" s="1008"/>
      <c r="N14" s="1009"/>
      <c r="O14" s="1007"/>
      <c r="P14" s="1007"/>
      <c r="Q14" s="1007"/>
      <c r="R14" s="1007"/>
      <c r="S14" s="1008"/>
      <c r="T14" s="1010"/>
      <c r="U14" s="1011"/>
      <c r="V14" s="1011"/>
      <c r="W14" s="1011"/>
      <c r="X14" s="1011"/>
      <c r="Y14" s="1011"/>
      <c r="Z14" s="1012"/>
      <c r="AA14" s="1010"/>
      <c r="AB14" s="1011"/>
      <c r="AC14" s="1011"/>
      <c r="AD14" s="1011"/>
      <c r="AE14" s="1011"/>
      <c r="AF14" s="1011"/>
      <c r="AG14" s="1011"/>
      <c r="AH14" s="1012"/>
      <c r="AI14" s="987">
        <f t="shared" si="0"/>
      </c>
      <c r="AJ14" s="988"/>
      <c r="AK14" s="989"/>
      <c r="AL14" s="990"/>
      <c r="AM14" s="991"/>
      <c r="AN14" s="992"/>
      <c r="AO14" s="993"/>
      <c r="AP14" s="994"/>
      <c r="AQ14" s="995"/>
      <c r="AR14" s="996">
        <f t="shared" si="1"/>
      </c>
      <c r="AS14" s="997"/>
      <c r="AT14" s="998"/>
      <c r="AU14" s="1003"/>
      <c r="AV14" s="1004"/>
      <c r="AW14" s="1005"/>
      <c r="AX14" s="999"/>
      <c r="AY14" s="1000"/>
      <c r="AZ14" s="1000"/>
      <c r="BA14" s="1000"/>
      <c r="BB14" s="1000"/>
      <c r="BC14" s="288" t="s">
        <v>240</v>
      </c>
      <c r="BJ14" s="266"/>
      <c r="BK14" s="266"/>
      <c r="BL14" s="266"/>
    </row>
    <row r="15" spans="1:64" s="25" customFormat="1" ht="34.5" customHeight="1">
      <c r="A15" s="931" t="s">
        <v>223</v>
      </c>
      <c r="B15" s="932"/>
      <c r="C15" s="937"/>
      <c r="D15" s="938"/>
      <c r="E15" s="938"/>
      <c r="F15" s="938"/>
      <c r="G15" s="941" t="s">
        <v>236</v>
      </c>
      <c r="H15" s="942"/>
      <c r="I15" s="943"/>
      <c r="J15" s="944"/>
      <c r="K15" s="942"/>
      <c r="L15" s="942"/>
      <c r="M15" s="943"/>
      <c r="N15" s="944"/>
      <c r="O15" s="942"/>
      <c r="P15" s="942"/>
      <c r="Q15" s="942"/>
      <c r="R15" s="942"/>
      <c r="S15" s="943"/>
      <c r="T15" s="966"/>
      <c r="U15" s="967"/>
      <c r="V15" s="967"/>
      <c r="W15" s="967"/>
      <c r="X15" s="967"/>
      <c r="Y15" s="967"/>
      <c r="Z15" s="968"/>
      <c r="AA15" s="966"/>
      <c r="AB15" s="967"/>
      <c r="AC15" s="967"/>
      <c r="AD15" s="967"/>
      <c r="AE15" s="967"/>
      <c r="AF15" s="967"/>
      <c r="AG15" s="967"/>
      <c r="AH15" s="968"/>
      <c r="AI15" s="969">
        <f>IF(N15="","",IF(AND(LEFT(N15,1)&amp;RIGHT(N15,1)&lt;&gt;"D1",LEFT(N15,1)&amp;RIGHT(N15,1)&lt;&gt;"D2",LEFT(N15,1)&amp;RIGHT(N15,1)&lt;&gt;"D3"),"err",LEFT(N15,1)&amp;RIGHT(N15,1)))</f>
      </c>
      <c r="AJ15" s="970"/>
      <c r="AK15" s="971"/>
      <c r="AL15" s="972"/>
      <c r="AM15" s="973"/>
      <c r="AN15" s="974"/>
      <c r="AO15" s="975"/>
      <c r="AP15" s="976"/>
      <c r="AQ15" s="977"/>
      <c r="AR15" s="978">
        <f t="shared" si="1"/>
      </c>
      <c r="AS15" s="979"/>
      <c r="AT15" s="980"/>
      <c r="AU15" s="981">
        <f>IF(AR15="","",SUM(AR15:AT16))</f>
      </c>
      <c r="AV15" s="982"/>
      <c r="AW15" s="983"/>
      <c r="AX15" s="945"/>
      <c r="AY15" s="946"/>
      <c r="AZ15" s="946"/>
      <c r="BA15" s="946"/>
      <c r="BB15" s="946"/>
      <c r="BC15" s="286" t="s">
        <v>240</v>
      </c>
      <c r="BJ15" s="266"/>
      <c r="BK15" s="266"/>
      <c r="BL15" s="266"/>
    </row>
    <row r="16" spans="1:64" s="25" customFormat="1" ht="34.5" customHeight="1">
      <c r="A16" s="933"/>
      <c r="B16" s="934"/>
      <c r="C16" s="939"/>
      <c r="D16" s="940"/>
      <c r="E16" s="940"/>
      <c r="F16" s="940"/>
      <c r="G16" s="1006" t="s">
        <v>238</v>
      </c>
      <c r="H16" s="1007"/>
      <c r="I16" s="1008"/>
      <c r="J16" s="1009"/>
      <c r="K16" s="1007"/>
      <c r="L16" s="1007"/>
      <c r="M16" s="1008"/>
      <c r="N16" s="1009"/>
      <c r="O16" s="1007"/>
      <c r="P16" s="1007"/>
      <c r="Q16" s="1007"/>
      <c r="R16" s="1007"/>
      <c r="S16" s="1008"/>
      <c r="T16" s="1010"/>
      <c r="U16" s="1011"/>
      <c r="V16" s="1011"/>
      <c r="W16" s="1011"/>
      <c r="X16" s="1011"/>
      <c r="Y16" s="1011"/>
      <c r="Z16" s="1012"/>
      <c r="AA16" s="1010"/>
      <c r="AB16" s="1011"/>
      <c r="AC16" s="1011"/>
      <c r="AD16" s="1011"/>
      <c r="AE16" s="1011"/>
      <c r="AF16" s="1011"/>
      <c r="AG16" s="1011"/>
      <c r="AH16" s="1012"/>
      <c r="AI16" s="987">
        <f aca="true" t="shared" si="2" ref="AI16:AI26">IF(N16="","",IF(AND(LEFT(N16,1)&amp;RIGHT(N16,1)&lt;&gt;"D1",LEFT(N16,1)&amp;RIGHT(N16,1)&lt;&gt;"D2",LEFT(N16,1)&amp;RIGHT(N16,1)&lt;&gt;"D3"),"err",LEFT(N16,1)&amp;RIGHT(N16,1)))</f>
      </c>
      <c r="AJ16" s="988"/>
      <c r="AK16" s="989"/>
      <c r="AL16" s="990"/>
      <c r="AM16" s="991"/>
      <c r="AN16" s="992"/>
      <c r="AO16" s="993"/>
      <c r="AP16" s="994"/>
      <c r="AQ16" s="995"/>
      <c r="AR16" s="996">
        <f t="shared" si="1"/>
      </c>
      <c r="AS16" s="997"/>
      <c r="AT16" s="998"/>
      <c r="AU16" s="1003"/>
      <c r="AV16" s="1004"/>
      <c r="AW16" s="1005"/>
      <c r="AX16" s="999"/>
      <c r="AY16" s="1000"/>
      <c r="AZ16" s="1000"/>
      <c r="BA16" s="1000"/>
      <c r="BB16" s="1000"/>
      <c r="BC16" s="285" t="s">
        <v>240</v>
      </c>
      <c r="BJ16" s="266"/>
      <c r="BK16" s="266"/>
      <c r="BL16" s="266"/>
    </row>
    <row r="17" spans="1:64" s="25" customFormat="1" ht="34.5" customHeight="1">
      <c r="A17" s="933"/>
      <c r="B17" s="934"/>
      <c r="C17" s="937"/>
      <c r="D17" s="938"/>
      <c r="E17" s="938"/>
      <c r="F17" s="938"/>
      <c r="G17" s="941" t="s">
        <v>236</v>
      </c>
      <c r="H17" s="942"/>
      <c r="I17" s="943"/>
      <c r="J17" s="944"/>
      <c r="K17" s="942"/>
      <c r="L17" s="942"/>
      <c r="M17" s="943"/>
      <c r="N17" s="944"/>
      <c r="O17" s="942"/>
      <c r="P17" s="942"/>
      <c r="Q17" s="942"/>
      <c r="R17" s="942"/>
      <c r="S17" s="943"/>
      <c r="T17" s="966"/>
      <c r="U17" s="967"/>
      <c r="V17" s="967"/>
      <c r="W17" s="967"/>
      <c r="X17" s="967"/>
      <c r="Y17" s="967"/>
      <c r="Z17" s="968"/>
      <c r="AA17" s="966"/>
      <c r="AB17" s="967"/>
      <c r="AC17" s="967"/>
      <c r="AD17" s="967"/>
      <c r="AE17" s="967"/>
      <c r="AF17" s="967"/>
      <c r="AG17" s="967"/>
      <c r="AH17" s="968"/>
      <c r="AI17" s="969">
        <f t="shared" si="2"/>
      </c>
      <c r="AJ17" s="970"/>
      <c r="AK17" s="971"/>
      <c r="AL17" s="972"/>
      <c r="AM17" s="973"/>
      <c r="AN17" s="974"/>
      <c r="AO17" s="975"/>
      <c r="AP17" s="976"/>
      <c r="AQ17" s="977"/>
      <c r="AR17" s="978">
        <f t="shared" si="1"/>
      </c>
      <c r="AS17" s="979"/>
      <c r="AT17" s="980"/>
      <c r="AU17" s="981">
        <f>IF(AR17="","",SUM(AR17:AT18))</f>
      </c>
      <c r="AV17" s="982"/>
      <c r="AW17" s="983"/>
      <c r="AX17" s="945"/>
      <c r="AY17" s="946"/>
      <c r="AZ17" s="946"/>
      <c r="BA17" s="946"/>
      <c r="BB17" s="946"/>
      <c r="BC17" s="286" t="s">
        <v>240</v>
      </c>
      <c r="BJ17" s="266"/>
      <c r="BK17" s="266"/>
      <c r="BL17" s="266"/>
    </row>
    <row r="18" spans="1:64" s="25" customFormat="1" ht="34.5" customHeight="1">
      <c r="A18" s="933"/>
      <c r="B18" s="934"/>
      <c r="C18" s="939"/>
      <c r="D18" s="940"/>
      <c r="E18" s="940"/>
      <c r="F18" s="940"/>
      <c r="G18" s="1006" t="s">
        <v>238</v>
      </c>
      <c r="H18" s="1007"/>
      <c r="I18" s="1008"/>
      <c r="J18" s="1009"/>
      <c r="K18" s="1007"/>
      <c r="L18" s="1007"/>
      <c r="M18" s="1008"/>
      <c r="N18" s="1009"/>
      <c r="O18" s="1007"/>
      <c r="P18" s="1007"/>
      <c r="Q18" s="1007"/>
      <c r="R18" s="1007"/>
      <c r="S18" s="1008"/>
      <c r="T18" s="1010"/>
      <c r="U18" s="1011"/>
      <c r="V18" s="1011"/>
      <c r="W18" s="1011"/>
      <c r="X18" s="1011"/>
      <c r="Y18" s="1011"/>
      <c r="Z18" s="1012"/>
      <c r="AA18" s="1010"/>
      <c r="AB18" s="1011"/>
      <c r="AC18" s="1011"/>
      <c r="AD18" s="1011"/>
      <c r="AE18" s="1011"/>
      <c r="AF18" s="1011"/>
      <c r="AG18" s="1011"/>
      <c r="AH18" s="1012"/>
      <c r="AI18" s="987">
        <f t="shared" si="2"/>
      </c>
      <c r="AJ18" s="988"/>
      <c r="AK18" s="989"/>
      <c r="AL18" s="990"/>
      <c r="AM18" s="991"/>
      <c r="AN18" s="992"/>
      <c r="AO18" s="993"/>
      <c r="AP18" s="994"/>
      <c r="AQ18" s="995"/>
      <c r="AR18" s="996">
        <f t="shared" si="1"/>
      </c>
      <c r="AS18" s="997"/>
      <c r="AT18" s="998"/>
      <c r="AU18" s="1003"/>
      <c r="AV18" s="1004"/>
      <c r="AW18" s="1005"/>
      <c r="AX18" s="999"/>
      <c r="AY18" s="1000"/>
      <c r="AZ18" s="1000"/>
      <c r="BA18" s="1000"/>
      <c r="BB18" s="1000"/>
      <c r="BC18" s="285" t="s">
        <v>240</v>
      </c>
      <c r="BJ18" s="266"/>
      <c r="BK18" s="266"/>
      <c r="BL18" s="266"/>
    </row>
    <row r="19" spans="1:64" s="25" customFormat="1" ht="34.5" customHeight="1">
      <c r="A19" s="933"/>
      <c r="B19" s="934"/>
      <c r="C19" s="937"/>
      <c r="D19" s="938"/>
      <c r="E19" s="938"/>
      <c r="F19" s="938"/>
      <c r="G19" s="941" t="s">
        <v>236</v>
      </c>
      <c r="H19" s="942"/>
      <c r="I19" s="943"/>
      <c r="J19" s="944"/>
      <c r="K19" s="942"/>
      <c r="L19" s="942"/>
      <c r="M19" s="943"/>
      <c r="N19" s="944"/>
      <c r="O19" s="942"/>
      <c r="P19" s="942"/>
      <c r="Q19" s="942"/>
      <c r="R19" s="942"/>
      <c r="S19" s="943"/>
      <c r="T19" s="966"/>
      <c r="U19" s="967"/>
      <c r="V19" s="967"/>
      <c r="W19" s="967"/>
      <c r="X19" s="967"/>
      <c r="Y19" s="967"/>
      <c r="Z19" s="968"/>
      <c r="AA19" s="966"/>
      <c r="AB19" s="967"/>
      <c r="AC19" s="967"/>
      <c r="AD19" s="967"/>
      <c r="AE19" s="967"/>
      <c r="AF19" s="967"/>
      <c r="AG19" s="967"/>
      <c r="AH19" s="968"/>
      <c r="AI19" s="969">
        <f t="shared" si="2"/>
      </c>
      <c r="AJ19" s="970"/>
      <c r="AK19" s="971"/>
      <c r="AL19" s="972"/>
      <c r="AM19" s="973"/>
      <c r="AN19" s="974"/>
      <c r="AO19" s="975"/>
      <c r="AP19" s="976"/>
      <c r="AQ19" s="977"/>
      <c r="AR19" s="978">
        <f t="shared" si="1"/>
      </c>
      <c r="AS19" s="979"/>
      <c r="AT19" s="980"/>
      <c r="AU19" s="981">
        <f>IF(AR19="","",SUM(AR19:AT20))</f>
      </c>
      <c r="AV19" s="982"/>
      <c r="AW19" s="983"/>
      <c r="AX19" s="945"/>
      <c r="AY19" s="946"/>
      <c r="AZ19" s="946"/>
      <c r="BA19" s="946"/>
      <c r="BB19" s="946"/>
      <c r="BC19" s="287" t="s">
        <v>240</v>
      </c>
      <c r="BJ19" s="266"/>
      <c r="BK19" s="266"/>
      <c r="BL19" s="266"/>
    </row>
    <row r="20" spans="1:64" s="25" customFormat="1" ht="34.5" customHeight="1">
      <c r="A20" s="1013"/>
      <c r="B20" s="1014"/>
      <c r="C20" s="939"/>
      <c r="D20" s="940"/>
      <c r="E20" s="940"/>
      <c r="F20" s="940"/>
      <c r="G20" s="1006" t="s">
        <v>238</v>
      </c>
      <c r="H20" s="1007"/>
      <c r="I20" s="1008"/>
      <c r="J20" s="1009"/>
      <c r="K20" s="1007"/>
      <c r="L20" s="1007"/>
      <c r="M20" s="1008"/>
      <c r="N20" s="1009"/>
      <c r="O20" s="1007"/>
      <c r="P20" s="1007"/>
      <c r="Q20" s="1007"/>
      <c r="R20" s="1007"/>
      <c r="S20" s="1008"/>
      <c r="T20" s="1010"/>
      <c r="U20" s="1011"/>
      <c r="V20" s="1011"/>
      <c r="W20" s="1011"/>
      <c r="X20" s="1011"/>
      <c r="Y20" s="1011"/>
      <c r="Z20" s="1012"/>
      <c r="AA20" s="1010"/>
      <c r="AB20" s="1011"/>
      <c r="AC20" s="1011"/>
      <c r="AD20" s="1011"/>
      <c r="AE20" s="1011"/>
      <c r="AF20" s="1011"/>
      <c r="AG20" s="1011"/>
      <c r="AH20" s="1012"/>
      <c r="AI20" s="987">
        <f t="shared" si="2"/>
      </c>
      <c r="AJ20" s="988"/>
      <c r="AK20" s="989"/>
      <c r="AL20" s="990"/>
      <c r="AM20" s="991"/>
      <c r="AN20" s="992"/>
      <c r="AO20" s="993"/>
      <c r="AP20" s="994"/>
      <c r="AQ20" s="995"/>
      <c r="AR20" s="996">
        <f t="shared" si="1"/>
      </c>
      <c r="AS20" s="997"/>
      <c r="AT20" s="998"/>
      <c r="AU20" s="1003"/>
      <c r="AV20" s="1004"/>
      <c r="AW20" s="1005"/>
      <c r="AX20" s="999"/>
      <c r="AY20" s="1000"/>
      <c r="AZ20" s="1000"/>
      <c r="BA20" s="1000"/>
      <c r="BB20" s="1000"/>
      <c r="BC20" s="285" t="s">
        <v>240</v>
      </c>
      <c r="BJ20" s="266"/>
      <c r="BK20" s="266"/>
      <c r="BL20" s="266"/>
    </row>
    <row r="21" spans="1:64" s="25" customFormat="1" ht="34.5" customHeight="1">
      <c r="A21" s="931" t="s">
        <v>224</v>
      </c>
      <c r="B21" s="932"/>
      <c r="C21" s="937"/>
      <c r="D21" s="938"/>
      <c r="E21" s="938"/>
      <c r="F21" s="938"/>
      <c r="G21" s="941" t="s">
        <v>236</v>
      </c>
      <c r="H21" s="942"/>
      <c r="I21" s="943"/>
      <c r="J21" s="944"/>
      <c r="K21" s="942"/>
      <c r="L21" s="942"/>
      <c r="M21" s="943"/>
      <c r="N21" s="944"/>
      <c r="O21" s="942"/>
      <c r="P21" s="942"/>
      <c r="Q21" s="942"/>
      <c r="R21" s="942"/>
      <c r="S21" s="943"/>
      <c r="T21" s="966"/>
      <c r="U21" s="967"/>
      <c r="V21" s="967"/>
      <c r="W21" s="967"/>
      <c r="X21" s="967"/>
      <c r="Y21" s="967"/>
      <c r="Z21" s="968"/>
      <c r="AA21" s="966"/>
      <c r="AB21" s="967"/>
      <c r="AC21" s="967"/>
      <c r="AD21" s="967"/>
      <c r="AE21" s="967"/>
      <c r="AF21" s="967"/>
      <c r="AG21" s="967"/>
      <c r="AH21" s="968"/>
      <c r="AI21" s="969">
        <f t="shared" si="2"/>
      </c>
      <c r="AJ21" s="970"/>
      <c r="AK21" s="971"/>
      <c r="AL21" s="972"/>
      <c r="AM21" s="973"/>
      <c r="AN21" s="974"/>
      <c r="AO21" s="975"/>
      <c r="AP21" s="976"/>
      <c r="AQ21" s="977"/>
      <c r="AR21" s="978">
        <f t="shared" si="1"/>
      </c>
      <c r="AS21" s="979"/>
      <c r="AT21" s="980"/>
      <c r="AU21" s="981">
        <f>IF(AR21="","",SUM(AR21:AT22))</f>
      </c>
      <c r="AV21" s="982"/>
      <c r="AW21" s="983"/>
      <c r="AX21" s="945"/>
      <c r="AY21" s="946"/>
      <c r="AZ21" s="946"/>
      <c r="BA21" s="946"/>
      <c r="BB21" s="946"/>
      <c r="BC21" s="287" t="s">
        <v>241</v>
      </c>
      <c r="BJ21" s="266"/>
      <c r="BK21" s="266"/>
      <c r="BL21" s="266"/>
    </row>
    <row r="22" spans="1:64" s="25" customFormat="1" ht="34.5" customHeight="1">
      <c r="A22" s="933"/>
      <c r="B22" s="934"/>
      <c r="C22" s="939"/>
      <c r="D22" s="940"/>
      <c r="E22" s="940"/>
      <c r="F22" s="940"/>
      <c r="G22" s="1006" t="s">
        <v>238</v>
      </c>
      <c r="H22" s="1007"/>
      <c r="I22" s="1008"/>
      <c r="J22" s="1009"/>
      <c r="K22" s="1007"/>
      <c r="L22" s="1007"/>
      <c r="M22" s="1008"/>
      <c r="N22" s="1009"/>
      <c r="O22" s="1007"/>
      <c r="P22" s="1007"/>
      <c r="Q22" s="1007"/>
      <c r="R22" s="1007"/>
      <c r="S22" s="1008"/>
      <c r="T22" s="1010"/>
      <c r="U22" s="1011"/>
      <c r="V22" s="1011"/>
      <c r="W22" s="1011"/>
      <c r="X22" s="1011"/>
      <c r="Y22" s="1011"/>
      <c r="Z22" s="1012"/>
      <c r="AA22" s="1010"/>
      <c r="AB22" s="1011"/>
      <c r="AC22" s="1011"/>
      <c r="AD22" s="1011"/>
      <c r="AE22" s="1011"/>
      <c r="AF22" s="1011"/>
      <c r="AG22" s="1011"/>
      <c r="AH22" s="1012"/>
      <c r="AI22" s="987">
        <f t="shared" si="2"/>
      </c>
      <c r="AJ22" s="988"/>
      <c r="AK22" s="989"/>
      <c r="AL22" s="990"/>
      <c r="AM22" s="991"/>
      <c r="AN22" s="992"/>
      <c r="AO22" s="993"/>
      <c r="AP22" s="994"/>
      <c r="AQ22" s="995"/>
      <c r="AR22" s="996">
        <f t="shared" si="1"/>
      </c>
      <c r="AS22" s="997"/>
      <c r="AT22" s="998"/>
      <c r="AU22" s="1003"/>
      <c r="AV22" s="1004"/>
      <c r="AW22" s="1005"/>
      <c r="AX22" s="999"/>
      <c r="AY22" s="1000"/>
      <c r="AZ22" s="1000"/>
      <c r="BA22" s="1000"/>
      <c r="BB22" s="1000"/>
      <c r="BC22" s="285" t="s">
        <v>241</v>
      </c>
      <c r="BJ22" s="266"/>
      <c r="BK22" s="266"/>
      <c r="BL22" s="266"/>
    </row>
    <row r="23" spans="1:64" s="25" customFormat="1" ht="34.5" customHeight="1">
      <c r="A23" s="933"/>
      <c r="B23" s="934"/>
      <c r="C23" s="937"/>
      <c r="D23" s="938"/>
      <c r="E23" s="938"/>
      <c r="F23" s="938"/>
      <c r="G23" s="941" t="s">
        <v>236</v>
      </c>
      <c r="H23" s="942"/>
      <c r="I23" s="943"/>
      <c r="J23" s="944"/>
      <c r="K23" s="942"/>
      <c r="L23" s="942"/>
      <c r="M23" s="943"/>
      <c r="N23" s="944"/>
      <c r="O23" s="942"/>
      <c r="P23" s="942"/>
      <c r="Q23" s="942"/>
      <c r="R23" s="942"/>
      <c r="S23" s="943"/>
      <c r="T23" s="966"/>
      <c r="U23" s="967"/>
      <c r="V23" s="967"/>
      <c r="W23" s="967"/>
      <c r="X23" s="967"/>
      <c r="Y23" s="967"/>
      <c r="Z23" s="968"/>
      <c r="AA23" s="966"/>
      <c r="AB23" s="967"/>
      <c r="AC23" s="967"/>
      <c r="AD23" s="967"/>
      <c r="AE23" s="967"/>
      <c r="AF23" s="967"/>
      <c r="AG23" s="967"/>
      <c r="AH23" s="968"/>
      <c r="AI23" s="969">
        <f t="shared" si="2"/>
      </c>
      <c r="AJ23" s="970"/>
      <c r="AK23" s="971"/>
      <c r="AL23" s="972"/>
      <c r="AM23" s="973"/>
      <c r="AN23" s="974"/>
      <c r="AO23" s="975"/>
      <c r="AP23" s="976"/>
      <c r="AQ23" s="977"/>
      <c r="AR23" s="978">
        <f t="shared" si="1"/>
      </c>
      <c r="AS23" s="979"/>
      <c r="AT23" s="980"/>
      <c r="AU23" s="981">
        <f>IF(AR23="","",SUM(AR23:AT24))</f>
      </c>
      <c r="AV23" s="982"/>
      <c r="AW23" s="983"/>
      <c r="AX23" s="945"/>
      <c r="AY23" s="946"/>
      <c r="AZ23" s="946"/>
      <c r="BA23" s="946"/>
      <c r="BB23" s="946"/>
      <c r="BC23" s="286" t="s">
        <v>241</v>
      </c>
      <c r="BJ23" s="266"/>
      <c r="BK23" s="266"/>
      <c r="BL23" s="266"/>
    </row>
    <row r="24" spans="1:64" s="25" customFormat="1" ht="34.5" customHeight="1">
      <c r="A24" s="933"/>
      <c r="B24" s="934"/>
      <c r="C24" s="939"/>
      <c r="D24" s="940"/>
      <c r="E24" s="940"/>
      <c r="F24" s="940"/>
      <c r="G24" s="1006" t="s">
        <v>238</v>
      </c>
      <c r="H24" s="1007"/>
      <c r="I24" s="1008"/>
      <c r="J24" s="1009"/>
      <c r="K24" s="1007"/>
      <c r="L24" s="1007"/>
      <c r="M24" s="1008"/>
      <c r="N24" s="1009"/>
      <c r="O24" s="1007"/>
      <c r="P24" s="1007"/>
      <c r="Q24" s="1007"/>
      <c r="R24" s="1007"/>
      <c r="S24" s="1008"/>
      <c r="T24" s="1010"/>
      <c r="U24" s="1011"/>
      <c r="V24" s="1011"/>
      <c r="W24" s="1011"/>
      <c r="X24" s="1011"/>
      <c r="Y24" s="1011"/>
      <c r="Z24" s="1012"/>
      <c r="AA24" s="1010"/>
      <c r="AB24" s="1011"/>
      <c r="AC24" s="1011"/>
      <c r="AD24" s="1011"/>
      <c r="AE24" s="1011"/>
      <c r="AF24" s="1011"/>
      <c r="AG24" s="1011"/>
      <c r="AH24" s="1012"/>
      <c r="AI24" s="987">
        <f t="shared" si="2"/>
      </c>
      <c r="AJ24" s="988"/>
      <c r="AK24" s="989"/>
      <c r="AL24" s="990"/>
      <c r="AM24" s="991"/>
      <c r="AN24" s="992"/>
      <c r="AO24" s="993"/>
      <c r="AP24" s="994"/>
      <c r="AQ24" s="995"/>
      <c r="AR24" s="996">
        <f t="shared" si="1"/>
      </c>
      <c r="AS24" s="997"/>
      <c r="AT24" s="998"/>
      <c r="AU24" s="1003"/>
      <c r="AV24" s="1004"/>
      <c r="AW24" s="1005"/>
      <c r="AX24" s="999"/>
      <c r="AY24" s="1000"/>
      <c r="AZ24" s="1000"/>
      <c r="BA24" s="1000"/>
      <c r="BB24" s="1000"/>
      <c r="BC24" s="285" t="s">
        <v>241</v>
      </c>
      <c r="BJ24" s="266"/>
      <c r="BK24" s="266"/>
      <c r="BL24" s="266"/>
    </row>
    <row r="25" spans="1:64" s="25" customFormat="1" ht="34.5" customHeight="1">
      <c r="A25" s="933"/>
      <c r="B25" s="934"/>
      <c r="C25" s="937"/>
      <c r="D25" s="938"/>
      <c r="E25" s="938"/>
      <c r="F25" s="938"/>
      <c r="G25" s="941" t="s">
        <v>236</v>
      </c>
      <c r="H25" s="942"/>
      <c r="I25" s="943"/>
      <c r="J25" s="944"/>
      <c r="K25" s="942"/>
      <c r="L25" s="942"/>
      <c r="M25" s="943"/>
      <c r="N25" s="944"/>
      <c r="O25" s="942"/>
      <c r="P25" s="942"/>
      <c r="Q25" s="942"/>
      <c r="R25" s="942"/>
      <c r="S25" s="943"/>
      <c r="T25" s="966"/>
      <c r="U25" s="967"/>
      <c r="V25" s="967"/>
      <c r="W25" s="967"/>
      <c r="X25" s="967"/>
      <c r="Y25" s="967"/>
      <c r="Z25" s="968"/>
      <c r="AA25" s="966"/>
      <c r="AB25" s="967"/>
      <c r="AC25" s="967"/>
      <c r="AD25" s="967"/>
      <c r="AE25" s="967"/>
      <c r="AF25" s="967"/>
      <c r="AG25" s="967"/>
      <c r="AH25" s="968"/>
      <c r="AI25" s="969">
        <f t="shared" si="2"/>
      </c>
      <c r="AJ25" s="970"/>
      <c r="AK25" s="971"/>
      <c r="AL25" s="972"/>
      <c r="AM25" s="973"/>
      <c r="AN25" s="974"/>
      <c r="AO25" s="975"/>
      <c r="AP25" s="976"/>
      <c r="AQ25" s="977"/>
      <c r="AR25" s="978">
        <f t="shared" si="1"/>
      </c>
      <c r="AS25" s="979"/>
      <c r="AT25" s="980"/>
      <c r="AU25" s="981">
        <f>IF(AR25="","",SUM(AR25:AT26))</f>
      </c>
      <c r="AV25" s="982"/>
      <c r="AW25" s="983"/>
      <c r="AX25" s="945"/>
      <c r="AY25" s="946"/>
      <c r="AZ25" s="946"/>
      <c r="BA25" s="946"/>
      <c r="BB25" s="946"/>
      <c r="BC25" s="287" t="s">
        <v>241</v>
      </c>
      <c r="BJ25" s="266"/>
      <c r="BK25" s="266"/>
      <c r="BL25" s="266"/>
    </row>
    <row r="26" spans="1:64" s="25" customFormat="1" ht="34.5" customHeight="1" thickBot="1">
      <c r="A26" s="935"/>
      <c r="B26" s="936"/>
      <c r="C26" s="1001"/>
      <c r="D26" s="1002"/>
      <c r="E26" s="1002"/>
      <c r="F26" s="1002"/>
      <c r="G26" s="947" t="s">
        <v>238</v>
      </c>
      <c r="H26" s="948"/>
      <c r="I26" s="949"/>
      <c r="J26" s="950"/>
      <c r="K26" s="948"/>
      <c r="L26" s="948"/>
      <c r="M26" s="949"/>
      <c r="N26" s="950"/>
      <c r="O26" s="948"/>
      <c r="P26" s="948"/>
      <c r="Q26" s="948"/>
      <c r="R26" s="948"/>
      <c r="S26" s="949"/>
      <c r="T26" s="951"/>
      <c r="U26" s="952"/>
      <c r="V26" s="952"/>
      <c r="W26" s="952"/>
      <c r="X26" s="952"/>
      <c r="Y26" s="952"/>
      <c r="Z26" s="953"/>
      <c r="AA26" s="951"/>
      <c r="AB26" s="952"/>
      <c r="AC26" s="952"/>
      <c r="AD26" s="952"/>
      <c r="AE26" s="952"/>
      <c r="AF26" s="952"/>
      <c r="AG26" s="952"/>
      <c r="AH26" s="953"/>
      <c r="AI26" s="954">
        <f t="shared" si="2"/>
      </c>
      <c r="AJ26" s="955"/>
      <c r="AK26" s="956"/>
      <c r="AL26" s="957"/>
      <c r="AM26" s="958"/>
      <c r="AN26" s="959"/>
      <c r="AO26" s="960"/>
      <c r="AP26" s="961"/>
      <c r="AQ26" s="962"/>
      <c r="AR26" s="963">
        <f t="shared" si="1"/>
      </c>
      <c r="AS26" s="964"/>
      <c r="AT26" s="965"/>
      <c r="AU26" s="984"/>
      <c r="AV26" s="985"/>
      <c r="AW26" s="986"/>
      <c r="AX26" s="928"/>
      <c r="AY26" s="929"/>
      <c r="AZ26" s="929"/>
      <c r="BA26" s="929"/>
      <c r="BB26" s="929"/>
      <c r="BC26" s="289" t="s">
        <v>239</v>
      </c>
      <c r="BJ26" s="266"/>
      <c r="BK26" s="266"/>
      <c r="BL26" s="266"/>
    </row>
    <row r="27" spans="1:55" s="26" customFormat="1" ht="16.5" customHeight="1">
      <c r="A27" s="930"/>
      <c r="B27" s="930"/>
      <c r="C27" s="930"/>
      <c r="D27" s="930"/>
      <c r="E27" s="930"/>
      <c r="F27" s="930"/>
      <c r="G27" s="930"/>
      <c r="H27" s="930"/>
      <c r="I27" s="930"/>
      <c r="J27" s="930"/>
      <c r="K27" s="930"/>
      <c r="L27" s="930"/>
      <c r="M27" s="930"/>
      <c r="N27" s="930"/>
      <c r="O27" s="930"/>
      <c r="P27" s="930"/>
      <c r="Q27" s="930"/>
      <c r="R27" s="930"/>
      <c r="S27" s="930"/>
      <c r="T27" s="930"/>
      <c r="U27" s="930"/>
      <c r="V27" s="930"/>
      <c r="W27" s="930"/>
      <c r="X27" s="930"/>
      <c r="Y27" s="930"/>
      <c r="Z27" s="930"/>
      <c r="AA27" s="930"/>
      <c r="AB27" s="930"/>
      <c r="AC27" s="930"/>
      <c r="AD27" s="930"/>
      <c r="AE27" s="930"/>
      <c r="AF27" s="930"/>
      <c r="AG27" s="930"/>
      <c r="AH27" s="930"/>
      <c r="AI27" s="930"/>
      <c r="AJ27" s="930"/>
      <c r="AK27" s="930"/>
      <c r="AL27" s="930"/>
      <c r="AM27" s="930"/>
      <c r="AN27" s="930"/>
      <c r="AO27" s="930"/>
      <c r="AP27" s="930"/>
      <c r="AQ27" s="930"/>
      <c r="AR27" s="930"/>
      <c r="AS27" s="930"/>
      <c r="AT27" s="930"/>
      <c r="AU27" s="930"/>
      <c r="AV27" s="930"/>
      <c r="AW27" s="930"/>
      <c r="AX27" s="930"/>
      <c r="AY27" s="930"/>
      <c r="AZ27" s="930"/>
      <c r="BA27" s="930"/>
      <c r="BB27" s="930"/>
      <c r="BC27" s="930"/>
    </row>
    <row r="28" spans="1:55" s="26" customFormat="1" ht="34.5" customHeight="1">
      <c r="A28" s="203"/>
      <c r="B28" s="203"/>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row>
    <row r="29" spans="2:49" ht="21.75" customHeight="1">
      <c r="B29" s="70" t="s">
        <v>263</v>
      </c>
      <c r="C29" s="26"/>
      <c r="D29" s="26"/>
      <c r="E29" s="26"/>
      <c r="F29" s="26"/>
      <c r="G29" s="26"/>
      <c r="H29" s="26"/>
      <c r="I29" s="26"/>
      <c r="J29" s="26"/>
      <c r="K29" s="26"/>
      <c r="L29" s="26"/>
      <c r="M29" s="26"/>
      <c r="N29" s="24"/>
      <c r="O29" s="26"/>
      <c r="P29" s="26"/>
      <c r="Q29" s="26"/>
      <c r="R29" s="26"/>
      <c r="S29" s="26"/>
      <c r="T29" s="26"/>
      <c r="U29" s="26"/>
      <c r="V29" s="26"/>
      <c r="W29" s="26"/>
      <c r="X29" s="26"/>
      <c r="Y29" s="26"/>
      <c r="Z29" s="26"/>
      <c r="AA29" s="26"/>
      <c r="AB29" s="26"/>
      <c r="AC29" s="26"/>
      <c r="AD29" s="26"/>
      <c r="AE29" s="26"/>
      <c r="AF29" s="26"/>
      <c r="AG29" s="26"/>
      <c r="AH29" s="26"/>
      <c r="AL29" s="26"/>
      <c r="AM29" s="26"/>
      <c r="AN29" s="26"/>
      <c r="AO29" s="26"/>
      <c r="AP29" s="26"/>
      <c r="AQ29" s="26"/>
      <c r="AR29" s="26"/>
      <c r="AS29" s="26"/>
      <c r="AT29" s="26"/>
      <c r="AU29" s="26"/>
      <c r="AV29" s="26"/>
      <c r="AW29" s="26"/>
    </row>
    <row r="30" spans="1:55" ht="34.5" customHeight="1">
      <c r="A30" s="926" t="s">
        <v>42</v>
      </c>
      <c r="B30" s="926"/>
      <c r="C30" s="926"/>
      <c r="D30" s="926"/>
      <c r="E30" s="926"/>
      <c r="F30" s="926"/>
      <c r="G30" s="927" t="s">
        <v>222</v>
      </c>
      <c r="H30" s="927"/>
      <c r="I30" s="927"/>
      <c r="J30" s="927"/>
      <c r="K30" s="927"/>
      <c r="L30" s="927"/>
      <c r="M30" s="927"/>
      <c r="N30" s="914" t="s">
        <v>7</v>
      </c>
      <c r="O30" s="914"/>
      <c r="P30" s="914"/>
      <c r="Q30" s="914"/>
      <c r="R30" s="914"/>
      <c r="S30" s="914"/>
      <c r="T30" s="915"/>
      <c r="U30" s="916"/>
      <c r="V30" s="916"/>
      <c r="W30" s="916"/>
      <c r="X30" s="916"/>
      <c r="Y30" s="916"/>
      <c r="Z30" s="916"/>
      <c r="AA30" s="916"/>
      <c r="AB30" s="916"/>
      <c r="AC30" s="916"/>
      <c r="AD30" s="916"/>
      <c r="AE30" s="916"/>
      <c r="AF30" s="916"/>
      <c r="AG30" s="916"/>
      <c r="AH30" s="916"/>
      <c r="AI30" s="916"/>
      <c r="AJ30" s="916"/>
      <c r="AK30" s="916"/>
      <c r="AL30" s="916"/>
      <c r="AM30" s="916"/>
      <c r="AN30" s="917"/>
      <c r="AO30" s="914" t="s">
        <v>52</v>
      </c>
      <c r="AP30" s="914"/>
      <c r="AQ30" s="914"/>
      <c r="AR30" s="914"/>
      <c r="AS30" s="914"/>
      <c r="AT30" s="914"/>
      <c r="AU30" s="915"/>
      <c r="AV30" s="916"/>
      <c r="AW30" s="916"/>
      <c r="AX30" s="916"/>
      <c r="AY30" s="916"/>
      <c r="AZ30" s="916"/>
      <c r="BA30" s="916"/>
      <c r="BB30" s="916"/>
      <c r="BC30" s="917"/>
    </row>
    <row r="31" spans="1:55" ht="34.5" customHeight="1">
      <c r="A31" s="926" t="s">
        <v>42</v>
      </c>
      <c r="B31" s="926"/>
      <c r="C31" s="926"/>
      <c r="D31" s="926"/>
      <c r="E31" s="926"/>
      <c r="F31" s="926"/>
      <c r="G31" s="927" t="s">
        <v>223</v>
      </c>
      <c r="H31" s="927"/>
      <c r="I31" s="927"/>
      <c r="J31" s="927"/>
      <c r="K31" s="927"/>
      <c r="L31" s="927"/>
      <c r="M31" s="927"/>
      <c r="N31" s="914" t="s">
        <v>7</v>
      </c>
      <c r="O31" s="914"/>
      <c r="P31" s="914"/>
      <c r="Q31" s="914"/>
      <c r="R31" s="914"/>
      <c r="S31" s="914"/>
      <c r="T31" s="915"/>
      <c r="U31" s="916"/>
      <c r="V31" s="916"/>
      <c r="W31" s="916"/>
      <c r="X31" s="916"/>
      <c r="Y31" s="916"/>
      <c r="Z31" s="916"/>
      <c r="AA31" s="916"/>
      <c r="AB31" s="916"/>
      <c r="AC31" s="916"/>
      <c r="AD31" s="916"/>
      <c r="AE31" s="916"/>
      <c r="AF31" s="916"/>
      <c r="AG31" s="916"/>
      <c r="AH31" s="916"/>
      <c r="AI31" s="916"/>
      <c r="AJ31" s="916"/>
      <c r="AK31" s="916"/>
      <c r="AL31" s="916"/>
      <c r="AM31" s="916"/>
      <c r="AN31" s="917"/>
      <c r="AO31" s="914" t="s">
        <v>52</v>
      </c>
      <c r="AP31" s="914"/>
      <c r="AQ31" s="914"/>
      <c r="AR31" s="914"/>
      <c r="AS31" s="914"/>
      <c r="AT31" s="914"/>
      <c r="AU31" s="915"/>
      <c r="AV31" s="916"/>
      <c r="AW31" s="916"/>
      <c r="AX31" s="916"/>
      <c r="AY31" s="916"/>
      <c r="AZ31" s="916"/>
      <c r="BA31" s="916"/>
      <c r="BB31" s="916"/>
      <c r="BC31" s="917"/>
    </row>
    <row r="32" spans="1:55" ht="34.5" customHeight="1">
      <c r="A32" s="926" t="s">
        <v>42</v>
      </c>
      <c r="B32" s="926"/>
      <c r="C32" s="926"/>
      <c r="D32" s="926"/>
      <c r="E32" s="926"/>
      <c r="F32" s="926"/>
      <c r="G32" s="927" t="s">
        <v>224</v>
      </c>
      <c r="H32" s="927"/>
      <c r="I32" s="927"/>
      <c r="J32" s="927"/>
      <c r="K32" s="927"/>
      <c r="L32" s="927"/>
      <c r="M32" s="927"/>
      <c r="N32" s="914" t="s">
        <v>7</v>
      </c>
      <c r="O32" s="914"/>
      <c r="P32" s="914"/>
      <c r="Q32" s="914"/>
      <c r="R32" s="914"/>
      <c r="S32" s="914"/>
      <c r="T32" s="915"/>
      <c r="U32" s="916"/>
      <c r="V32" s="916"/>
      <c r="W32" s="916"/>
      <c r="X32" s="916"/>
      <c r="Y32" s="916"/>
      <c r="Z32" s="916"/>
      <c r="AA32" s="916"/>
      <c r="AB32" s="916"/>
      <c r="AC32" s="916"/>
      <c r="AD32" s="916"/>
      <c r="AE32" s="916"/>
      <c r="AF32" s="916"/>
      <c r="AG32" s="916"/>
      <c r="AH32" s="916"/>
      <c r="AI32" s="916"/>
      <c r="AJ32" s="916"/>
      <c r="AK32" s="916"/>
      <c r="AL32" s="916"/>
      <c r="AM32" s="916"/>
      <c r="AN32" s="917"/>
      <c r="AO32" s="914" t="s">
        <v>52</v>
      </c>
      <c r="AP32" s="914"/>
      <c r="AQ32" s="914"/>
      <c r="AR32" s="914"/>
      <c r="AS32" s="914"/>
      <c r="AT32" s="914"/>
      <c r="AU32" s="915"/>
      <c r="AV32" s="916"/>
      <c r="AW32" s="916"/>
      <c r="AX32" s="916"/>
      <c r="AY32" s="916"/>
      <c r="AZ32" s="916"/>
      <c r="BA32" s="916"/>
      <c r="BB32" s="916"/>
      <c r="BC32" s="917"/>
    </row>
    <row r="33" spans="1:55" s="26" customFormat="1" ht="35.25" customHeight="1">
      <c r="A33" s="203"/>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row>
    <row r="34" spans="1:55" s="26" customFormat="1" ht="35.25" customHeight="1">
      <c r="A34" s="203"/>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row>
    <row r="35" spans="1:55" s="26" customFormat="1" ht="35.25" customHeight="1">
      <c r="A35" s="203"/>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row>
    <row r="36" spans="1:55" s="26" customFormat="1" ht="31.5" customHeight="1" thickBot="1">
      <c r="A36" s="65" t="s">
        <v>260</v>
      </c>
      <c r="B36" s="203"/>
      <c r="C36" s="203"/>
      <c r="D36" s="203"/>
      <c r="E36" s="203"/>
      <c r="F36" s="203"/>
      <c r="G36" s="203"/>
      <c r="H36" s="203"/>
      <c r="I36" s="203"/>
      <c r="J36" s="203"/>
      <c r="K36" s="203"/>
      <c r="L36" s="203"/>
      <c r="M36" s="203"/>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3"/>
      <c r="AS36" s="203"/>
      <c r="AT36" s="203"/>
      <c r="AU36" s="203"/>
      <c r="AV36" s="203"/>
      <c r="AW36" s="203"/>
      <c r="AX36" s="203"/>
      <c r="AY36" s="203"/>
      <c r="AZ36" s="203"/>
      <c r="BA36" s="203"/>
      <c r="BB36" s="203"/>
      <c r="BC36" s="203"/>
    </row>
    <row r="37" spans="1:55" s="26" customFormat="1" ht="57.75" customHeight="1" thickBot="1">
      <c r="A37" s="918" t="s">
        <v>39</v>
      </c>
      <c r="B37" s="919"/>
      <c r="C37" s="920" t="s">
        <v>140</v>
      </c>
      <c r="D37" s="921"/>
      <c r="E37" s="921"/>
      <c r="F37" s="922"/>
      <c r="G37" s="730" t="s">
        <v>235</v>
      </c>
      <c r="H37" s="731"/>
      <c r="I37" s="731"/>
      <c r="J37" s="731"/>
      <c r="K37" s="923" t="s">
        <v>214</v>
      </c>
      <c r="L37" s="731"/>
      <c r="M37" s="731"/>
      <c r="N37" s="731"/>
      <c r="O37" s="731"/>
      <c r="P37" s="731"/>
      <c r="Q37" s="748"/>
      <c r="R37" s="924" t="s">
        <v>242</v>
      </c>
      <c r="S37" s="925"/>
      <c r="T37" s="731" t="s">
        <v>225</v>
      </c>
      <c r="U37" s="731"/>
      <c r="V37" s="731"/>
      <c r="W37" s="731"/>
      <c r="X37" s="731"/>
      <c r="Y37" s="731"/>
      <c r="Z37" s="753"/>
      <c r="AA37" s="730" t="s">
        <v>261</v>
      </c>
      <c r="AB37" s="731"/>
      <c r="AC37" s="731"/>
      <c r="AD37" s="731"/>
      <c r="AE37" s="731"/>
      <c r="AF37" s="731"/>
      <c r="AG37" s="731"/>
      <c r="AH37" s="731"/>
      <c r="AI37" s="731"/>
      <c r="AJ37" s="731"/>
      <c r="AK37" s="731"/>
      <c r="AL37" s="731"/>
      <c r="AM37" s="731"/>
      <c r="AN37" s="753"/>
      <c r="AO37" s="730" t="s">
        <v>262</v>
      </c>
      <c r="AP37" s="731"/>
      <c r="AQ37" s="731"/>
      <c r="AR37" s="731"/>
      <c r="AS37" s="731"/>
      <c r="AT37" s="731"/>
      <c r="AU37" s="731"/>
      <c r="AV37" s="731"/>
      <c r="AW37" s="731"/>
      <c r="AX37" s="731"/>
      <c r="AY37" s="731"/>
      <c r="AZ37" s="731"/>
      <c r="BA37" s="731"/>
      <c r="BB37" s="731"/>
      <c r="BC37" s="732"/>
    </row>
    <row r="38" spans="1:55" s="26" customFormat="1" ht="41.25" customHeight="1" thickTop="1">
      <c r="A38" s="901" t="s">
        <v>222</v>
      </c>
      <c r="B38" s="727"/>
      <c r="C38" s="902">
        <f>IF(C9="","",C9)</f>
      </c>
      <c r="D38" s="903"/>
      <c r="E38" s="903"/>
      <c r="F38" s="904"/>
      <c r="G38" s="905">
        <f>IF(COUNTIF(AI9:AK10,"err")&gt;0,"",IF(AND(N9="",N10=""),"",IF(AND(N9="",N10&lt;&gt;""),"",IF(AI10="",AI9,("D"&amp;MIN(RIGHT(AI9,1),RIGHT(AI10,1)))))))</f>
      </c>
      <c r="H38" s="906"/>
      <c r="I38" s="906"/>
      <c r="J38" s="906"/>
      <c r="K38" s="907">
        <f>IF(OR(G38="",AI9=""),"",INDEX(AX9:AX10,MATCH(G38,AI9:AI10,0)))</f>
      </c>
      <c r="L38" s="908"/>
      <c r="M38" s="908"/>
      <c r="N38" s="908"/>
      <c r="O38" s="908"/>
      <c r="P38" s="908"/>
      <c r="Q38" s="290" t="s">
        <v>237</v>
      </c>
      <c r="R38" s="812" t="s">
        <v>242</v>
      </c>
      <c r="S38" s="813"/>
      <c r="T38" s="814">
        <f>IF(G38="","",IF($G$49&lt;=3,VLOOKUP(G38,BO:BP,2,0),VLOOKUP(G38,BO:BQ,3,0)))</f>
      </c>
      <c r="U38" s="814"/>
      <c r="V38" s="814"/>
      <c r="W38" s="814"/>
      <c r="X38" s="814"/>
      <c r="Y38" s="814"/>
      <c r="Z38" s="209" t="s">
        <v>0</v>
      </c>
      <c r="AA38" s="909">
        <f aca="true" t="shared" si="3" ref="AA38:AA46">IF(K38="","",K38*T38)</f>
      </c>
      <c r="AB38" s="910"/>
      <c r="AC38" s="910"/>
      <c r="AD38" s="910"/>
      <c r="AE38" s="910"/>
      <c r="AF38" s="910"/>
      <c r="AG38" s="910"/>
      <c r="AH38" s="910"/>
      <c r="AI38" s="910"/>
      <c r="AJ38" s="910"/>
      <c r="AK38" s="910"/>
      <c r="AL38" s="910"/>
      <c r="AM38" s="910"/>
      <c r="AN38" s="210" t="s">
        <v>0</v>
      </c>
      <c r="AO38" s="911">
        <f>SUM(AA38:AM40)</f>
        <v>0</v>
      </c>
      <c r="AP38" s="912"/>
      <c r="AQ38" s="912"/>
      <c r="AR38" s="912"/>
      <c r="AS38" s="912"/>
      <c r="AT38" s="912"/>
      <c r="AU38" s="912"/>
      <c r="AV38" s="912"/>
      <c r="AW38" s="912"/>
      <c r="AX38" s="912"/>
      <c r="AY38" s="912"/>
      <c r="AZ38" s="912"/>
      <c r="BA38" s="912"/>
      <c r="BB38" s="912"/>
      <c r="BC38" s="913" t="s">
        <v>0</v>
      </c>
    </row>
    <row r="39" spans="1:55" s="26" customFormat="1" ht="41.25" customHeight="1">
      <c r="A39" s="666"/>
      <c r="B39" s="668"/>
      <c r="C39" s="861">
        <f>IF(C11="","",C11)</f>
      </c>
      <c r="D39" s="862"/>
      <c r="E39" s="862"/>
      <c r="F39" s="863"/>
      <c r="G39" s="864">
        <f>IF(COUNTIF(AI11:AK12,"err")&gt;0,"",IF(AND(N11="",N12=""),"",IF(AND(N11="",N12&lt;&gt;""),"",IF(AI12="",AI11,("D"&amp;MIN(RIGHT(AI11,1),RIGHT(AI12,1)))))))</f>
      </c>
      <c r="H39" s="865"/>
      <c r="I39" s="865"/>
      <c r="J39" s="865"/>
      <c r="K39" s="866">
        <f>IF(OR(G39="",AI11=""),"",INDEX(AX11:AX12,MATCH(G39,AI11:AI12,0)))</f>
      </c>
      <c r="L39" s="867"/>
      <c r="M39" s="867"/>
      <c r="N39" s="867"/>
      <c r="O39" s="867"/>
      <c r="P39" s="867"/>
      <c r="Q39" s="295" t="s">
        <v>243</v>
      </c>
      <c r="R39" s="819" t="s">
        <v>244</v>
      </c>
      <c r="S39" s="820"/>
      <c r="T39" s="821">
        <f>IF(G39="","",IF($G$49&lt;=3,VLOOKUP(G39,BO:BP,2,0),VLOOKUP(G39,BO:BQ,3,0)))</f>
      </c>
      <c r="U39" s="821"/>
      <c r="V39" s="821"/>
      <c r="W39" s="821"/>
      <c r="X39" s="821"/>
      <c r="Y39" s="821"/>
      <c r="Z39" s="208" t="s">
        <v>0</v>
      </c>
      <c r="AA39" s="868">
        <f t="shared" si="3"/>
      </c>
      <c r="AB39" s="869"/>
      <c r="AC39" s="869"/>
      <c r="AD39" s="869"/>
      <c r="AE39" s="869"/>
      <c r="AF39" s="869"/>
      <c r="AG39" s="869"/>
      <c r="AH39" s="869"/>
      <c r="AI39" s="869"/>
      <c r="AJ39" s="869"/>
      <c r="AK39" s="869"/>
      <c r="AL39" s="869"/>
      <c r="AM39" s="869"/>
      <c r="AN39" s="208" t="s">
        <v>0</v>
      </c>
      <c r="AO39" s="855"/>
      <c r="AP39" s="856"/>
      <c r="AQ39" s="856"/>
      <c r="AR39" s="856"/>
      <c r="AS39" s="856"/>
      <c r="AT39" s="856"/>
      <c r="AU39" s="856"/>
      <c r="AV39" s="856"/>
      <c r="AW39" s="856"/>
      <c r="AX39" s="856"/>
      <c r="AY39" s="856"/>
      <c r="AZ39" s="856"/>
      <c r="BA39" s="856"/>
      <c r="BB39" s="856"/>
      <c r="BC39" s="859"/>
    </row>
    <row r="40" spans="1:55" s="26" customFormat="1" ht="41.25" customHeight="1">
      <c r="A40" s="703"/>
      <c r="B40" s="705"/>
      <c r="C40" s="895">
        <f>IF(C13="","",C13)</f>
      </c>
      <c r="D40" s="896"/>
      <c r="E40" s="896"/>
      <c r="F40" s="897"/>
      <c r="G40" s="851">
        <f>IF(COUNTIF(AI13:AK14,"err")&gt;0,"",IF(AND(N13="",N14=""),"",IF(AND(N13="",N14&lt;&gt;""),"",IF(AI14="",AI13,("D"&amp;MIN(RIGHT(AI13,1),RIGHT(AI14,1)))))))</f>
      </c>
      <c r="H40" s="852"/>
      <c r="I40" s="852"/>
      <c r="J40" s="852"/>
      <c r="K40" s="889">
        <f>IF(OR(G40="",AI13=""),"",INDEX(AX13:AX14,MATCH(G40,AI13:AI14,0)))</f>
      </c>
      <c r="L40" s="890"/>
      <c r="M40" s="890"/>
      <c r="N40" s="890"/>
      <c r="O40" s="890"/>
      <c r="P40" s="890"/>
      <c r="Q40" s="290" t="s">
        <v>243</v>
      </c>
      <c r="R40" s="832" t="s">
        <v>244</v>
      </c>
      <c r="S40" s="833"/>
      <c r="T40" s="834">
        <f>IF(G40="","",IF($G$49&lt;=3,VLOOKUP(G40,BO:BP,2,0),VLOOKUP(G40,BO:BQ,3,0)))</f>
      </c>
      <c r="U40" s="834"/>
      <c r="V40" s="834"/>
      <c r="W40" s="834"/>
      <c r="X40" s="834"/>
      <c r="Y40" s="834"/>
      <c r="Z40" s="209" t="s">
        <v>0</v>
      </c>
      <c r="AA40" s="898">
        <f t="shared" si="3"/>
      </c>
      <c r="AB40" s="899"/>
      <c r="AC40" s="899"/>
      <c r="AD40" s="899"/>
      <c r="AE40" s="899"/>
      <c r="AF40" s="899"/>
      <c r="AG40" s="899"/>
      <c r="AH40" s="899"/>
      <c r="AI40" s="899"/>
      <c r="AJ40" s="899"/>
      <c r="AK40" s="899"/>
      <c r="AL40" s="899"/>
      <c r="AM40" s="899"/>
      <c r="AN40" s="212" t="s">
        <v>0</v>
      </c>
      <c r="AO40" s="855"/>
      <c r="AP40" s="856"/>
      <c r="AQ40" s="856"/>
      <c r="AR40" s="856"/>
      <c r="AS40" s="856"/>
      <c r="AT40" s="856"/>
      <c r="AU40" s="856"/>
      <c r="AV40" s="856"/>
      <c r="AW40" s="856"/>
      <c r="AX40" s="856"/>
      <c r="AY40" s="856"/>
      <c r="AZ40" s="856"/>
      <c r="BA40" s="856"/>
      <c r="BB40" s="856"/>
      <c r="BC40" s="859"/>
    </row>
    <row r="41" spans="1:55" s="26" customFormat="1" ht="41.25" customHeight="1">
      <c r="A41" s="876" t="s">
        <v>223</v>
      </c>
      <c r="B41" s="702"/>
      <c r="C41" s="877">
        <f>IF(C15="","",C15)</f>
      </c>
      <c r="D41" s="878"/>
      <c r="E41" s="878"/>
      <c r="F41" s="879"/>
      <c r="G41" s="893">
        <f>IF(COUNTIF(AI15:AK16,"err")&gt;0,"",IF(AND(N15="",N16=""),"",IF(AND(N15="",N16&lt;&gt;""),"",IF(AI16="",AI15,("D"&amp;MIN(RIGHT(AI15,1),RIGHT(AI16,1)))))))</f>
      </c>
      <c r="H41" s="894"/>
      <c r="I41" s="894"/>
      <c r="J41" s="894"/>
      <c r="K41" s="870">
        <f>IF(OR(G41="",AI15=""),"",INDEX(AX15:AX16,MATCH(G41,AI15:AI16,0)))</f>
      </c>
      <c r="L41" s="871"/>
      <c r="M41" s="871"/>
      <c r="N41" s="871"/>
      <c r="O41" s="871"/>
      <c r="P41" s="871"/>
      <c r="Q41" s="297" t="s">
        <v>243</v>
      </c>
      <c r="R41" s="676" t="s">
        <v>244</v>
      </c>
      <c r="S41" s="677"/>
      <c r="T41" s="900">
        <f>IF(G41="","",VLOOKUP(G41,BO:BR,4,0))</f>
      </c>
      <c r="U41" s="900"/>
      <c r="V41" s="900"/>
      <c r="W41" s="900"/>
      <c r="X41" s="900"/>
      <c r="Y41" s="900"/>
      <c r="Z41" s="206" t="s">
        <v>0</v>
      </c>
      <c r="AA41" s="874">
        <f t="shared" si="3"/>
      </c>
      <c r="AB41" s="875"/>
      <c r="AC41" s="875"/>
      <c r="AD41" s="875"/>
      <c r="AE41" s="875"/>
      <c r="AF41" s="875"/>
      <c r="AG41" s="875"/>
      <c r="AH41" s="875"/>
      <c r="AI41" s="875"/>
      <c r="AJ41" s="875"/>
      <c r="AK41" s="875"/>
      <c r="AL41" s="875"/>
      <c r="AM41" s="875"/>
      <c r="AN41" s="214" t="s">
        <v>0</v>
      </c>
      <c r="AO41" s="886">
        <f>SUM(AA41:AM43)</f>
        <v>0</v>
      </c>
      <c r="AP41" s="887"/>
      <c r="AQ41" s="887"/>
      <c r="AR41" s="887"/>
      <c r="AS41" s="887"/>
      <c r="AT41" s="887"/>
      <c r="AU41" s="887"/>
      <c r="AV41" s="887"/>
      <c r="AW41" s="887"/>
      <c r="AX41" s="887"/>
      <c r="AY41" s="887"/>
      <c r="AZ41" s="887"/>
      <c r="BA41" s="887"/>
      <c r="BB41" s="887"/>
      <c r="BC41" s="888" t="s">
        <v>0</v>
      </c>
    </row>
    <row r="42" spans="1:55" s="26" customFormat="1" ht="41.25" customHeight="1">
      <c r="A42" s="666"/>
      <c r="B42" s="668"/>
      <c r="C42" s="861">
        <f>IF(C17="","",C17)</f>
      </c>
      <c r="D42" s="862"/>
      <c r="E42" s="862"/>
      <c r="F42" s="863"/>
      <c r="G42" s="864">
        <f>IF(COUNTIF(AI17:AK18,"err")&gt;0,"",IF(AND(N17="",N18=""),"",IF(AND(N17="",N18&lt;&gt;""),"",(IF(AI18="",AI17,("D"&amp;MIN(RIGHT(AI17,1),RIGHT(AI18,1))))))))</f>
      </c>
      <c r="H42" s="865"/>
      <c r="I42" s="865"/>
      <c r="J42" s="865"/>
      <c r="K42" s="866">
        <f>IF(OR(G42="",AI17=""),"",INDEX(AX17:AX18,MATCH(G42,AI17:AI18,0)))</f>
      </c>
      <c r="L42" s="867"/>
      <c r="M42" s="867"/>
      <c r="N42" s="867"/>
      <c r="O42" s="867"/>
      <c r="P42" s="867"/>
      <c r="Q42" s="295" t="s">
        <v>243</v>
      </c>
      <c r="R42" s="819" t="s">
        <v>244</v>
      </c>
      <c r="S42" s="820"/>
      <c r="T42" s="821">
        <f>IF(G42="","",VLOOKUP(G42,BO:BR,4,0))</f>
      </c>
      <c r="U42" s="821"/>
      <c r="V42" s="821"/>
      <c r="W42" s="821"/>
      <c r="X42" s="821"/>
      <c r="Y42" s="821"/>
      <c r="Z42" s="208" t="s">
        <v>0</v>
      </c>
      <c r="AA42" s="868">
        <f t="shared" si="3"/>
      </c>
      <c r="AB42" s="869"/>
      <c r="AC42" s="869"/>
      <c r="AD42" s="869"/>
      <c r="AE42" s="869"/>
      <c r="AF42" s="869"/>
      <c r="AG42" s="869"/>
      <c r="AH42" s="869"/>
      <c r="AI42" s="869"/>
      <c r="AJ42" s="869"/>
      <c r="AK42" s="869"/>
      <c r="AL42" s="869"/>
      <c r="AM42" s="869"/>
      <c r="AN42" s="208" t="s">
        <v>0</v>
      </c>
      <c r="AO42" s="855"/>
      <c r="AP42" s="856"/>
      <c r="AQ42" s="856"/>
      <c r="AR42" s="856"/>
      <c r="AS42" s="856"/>
      <c r="AT42" s="856"/>
      <c r="AU42" s="856"/>
      <c r="AV42" s="856"/>
      <c r="AW42" s="856"/>
      <c r="AX42" s="856"/>
      <c r="AY42" s="856"/>
      <c r="AZ42" s="856"/>
      <c r="BA42" s="856"/>
      <c r="BB42" s="856"/>
      <c r="BC42" s="859"/>
    </row>
    <row r="43" spans="1:55" s="26" customFormat="1" ht="41.25" customHeight="1">
      <c r="A43" s="703"/>
      <c r="B43" s="705"/>
      <c r="C43" s="895">
        <f>IF(C19="","",C19)</f>
      </c>
      <c r="D43" s="896"/>
      <c r="E43" s="896"/>
      <c r="F43" s="897"/>
      <c r="G43" s="891">
        <f>IF(COUNTIF(AI19:AK20,"err")&gt;0,"",IF(AND(N19="",N20=""),"",IF(AND(N19="",N20&lt;&gt;""),"",(IF(AI20="",AI19,("D"&amp;MIN(RIGHT(AI19,1),RIGHT(AI20,1))))))))</f>
      </c>
      <c r="H43" s="892"/>
      <c r="I43" s="892"/>
      <c r="J43" s="892"/>
      <c r="K43" s="889">
        <f>IF(OR(G43="",AI19=""),"",INDEX(AX19:AX20,MATCH(G43,AI19:AI20,0)))</f>
      </c>
      <c r="L43" s="890"/>
      <c r="M43" s="890"/>
      <c r="N43" s="890"/>
      <c r="O43" s="890"/>
      <c r="P43" s="890"/>
      <c r="Q43" s="293" t="s">
        <v>243</v>
      </c>
      <c r="R43" s="832" t="s">
        <v>244</v>
      </c>
      <c r="S43" s="833"/>
      <c r="T43" s="693">
        <f>IF(G43="","",VLOOKUP(G43,BO:BR,4,0))</f>
      </c>
      <c r="U43" s="693"/>
      <c r="V43" s="693"/>
      <c r="W43" s="693"/>
      <c r="X43" s="693"/>
      <c r="Y43" s="693"/>
      <c r="Z43" s="207" t="s">
        <v>0</v>
      </c>
      <c r="AA43" s="898">
        <f t="shared" si="3"/>
      </c>
      <c r="AB43" s="899"/>
      <c r="AC43" s="899"/>
      <c r="AD43" s="899"/>
      <c r="AE43" s="899"/>
      <c r="AF43" s="899"/>
      <c r="AG43" s="899"/>
      <c r="AH43" s="899"/>
      <c r="AI43" s="899"/>
      <c r="AJ43" s="899"/>
      <c r="AK43" s="899"/>
      <c r="AL43" s="899"/>
      <c r="AM43" s="899"/>
      <c r="AN43" s="211" t="s">
        <v>0</v>
      </c>
      <c r="AO43" s="857"/>
      <c r="AP43" s="858"/>
      <c r="AQ43" s="858"/>
      <c r="AR43" s="858"/>
      <c r="AS43" s="858"/>
      <c r="AT43" s="858"/>
      <c r="AU43" s="858"/>
      <c r="AV43" s="858"/>
      <c r="AW43" s="858"/>
      <c r="AX43" s="858"/>
      <c r="AY43" s="858"/>
      <c r="AZ43" s="858"/>
      <c r="BA43" s="858"/>
      <c r="BB43" s="858"/>
      <c r="BC43" s="860"/>
    </row>
    <row r="44" spans="1:55" s="26" customFormat="1" ht="41.25" customHeight="1">
      <c r="A44" s="876" t="s">
        <v>224</v>
      </c>
      <c r="B44" s="702"/>
      <c r="C44" s="877">
        <f>IF(C21="","",C21)</f>
      </c>
      <c r="D44" s="878"/>
      <c r="E44" s="878"/>
      <c r="F44" s="879"/>
      <c r="G44" s="880">
        <f>IF(COUNTIF(AI21:AK22,"err")&gt;0,"",IF(AND(N21="",N22=""),"",IF(AND(N21="",N22&lt;&gt;""),"",(IF(AI22="",AI21,("D"&amp;MIN(RIGHT(AI21,1),RIGHT(AI22,1))))))))</f>
      </c>
      <c r="H44" s="881"/>
      <c r="I44" s="881"/>
      <c r="J44" s="881"/>
      <c r="K44" s="870">
        <f>IF(OR(G44="",AI21=""),"",INDEX(AX21:AX22,MATCH(G44,AI21:AI22,0)))</f>
      </c>
      <c r="L44" s="871"/>
      <c r="M44" s="871"/>
      <c r="N44" s="871"/>
      <c r="O44" s="871"/>
      <c r="P44" s="871"/>
      <c r="Q44" s="290" t="s">
        <v>241</v>
      </c>
      <c r="R44" s="676" t="s">
        <v>245</v>
      </c>
      <c r="S44" s="677"/>
      <c r="T44" s="741">
        <f>IF(G44="","",VLOOKUP(G44,BO:BS,5,0))</f>
      </c>
      <c r="U44" s="741"/>
      <c r="V44" s="741"/>
      <c r="W44" s="741"/>
      <c r="X44" s="741"/>
      <c r="Y44" s="741"/>
      <c r="Z44" s="209" t="s">
        <v>0</v>
      </c>
      <c r="AA44" s="874">
        <f t="shared" si="3"/>
      </c>
      <c r="AB44" s="875"/>
      <c r="AC44" s="875"/>
      <c r="AD44" s="875"/>
      <c r="AE44" s="875"/>
      <c r="AF44" s="875"/>
      <c r="AG44" s="875"/>
      <c r="AH44" s="875"/>
      <c r="AI44" s="875"/>
      <c r="AJ44" s="875"/>
      <c r="AK44" s="875"/>
      <c r="AL44" s="875"/>
      <c r="AM44" s="875"/>
      <c r="AN44" s="213" t="s">
        <v>0</v>
      </c>
      <c r="AO44" s="855">
        <f>SUM(AA44:AM46)</f>
        <v>0</v>
      </c>
      <c r="AP44" s="856"/>
      <c r="AQ44" s="856"/>
      <c r="AR44" s="856"/>
      <c r="AS44" s="856"/>
      <c r="AT44" s="856"/>
      <c r="AU44" s="856"/>
      <c r="AV44" s="856"/>
      <c r="AW44" s="856"/>
      <c r="AX44" s="856"/>
      <c r="AY44" s="856"/>
      <c r="AZ44" s="856"/>
      <c r="BA44" s="856"/>
      <c r="BB44" s="856"/>
      <c r="BC44" s="859" t="s">
        <v>0</v>
      </c>
    </row>
    <row r="45" spans="1:55" s="26" customFormat="1" ht="41.25" customHeight="1">
      <c r="A45" s="666"/>
      <c r="B45" s="668"/>
      <c r="C45" s="861">
        <f>IF(C23="","",C23)</f>
      </c>
      <c r="D45" s="862"/>
      <c r="E45" s="862"/>
      <c r="F45" s="863"/>
      <c r="G45" s="864">
        <f>IF(COUNTIF(AI23:AK24,"err")&gt;0,"",IF(AND(N23="",N24=""),"",IF(AND(N23="",N24&lt;&gt;""),"",(IF(AI24="",AI23,("D"&amp;MIN(RIGHT(AI23,1),RIGHT(AI24,1))))))))</f>
      </c>
      <c r="H45" s="865"/>
      <c r="I45" s="865"/>
      <c r="J45" s="865"/>
      <c r="K45" s="866">
        <f>IF(OR(G45="",AI23=""),"",INDEX(AX23:AX24,MATCH(G45,AI23:AI24,0)))</f>
      </c>
      <c r="L45" s="867"/>
      <c r="M45" s="867"/>
      <c r="N45" s="867"/>
      <c r="O45" s="867"/>
      <c r="P45" s="867"/>
      <c r="Q45" s="295" t="s">
        <v>243</v>
      </c>
      <c r="R45" s="819" t="s">
        <v>244</v>
      </c>
      <c r="S45" s="820"/>
      <c r="T45" s="821">
        <f>IF(G45="","",VLOOKUP(G45,BO:BS,5,0))</f>
      </c>
      <c r="U45" s="821"/>
      <c r="V45" s="821"/>
      <c r="W45" s="821"/>
      <c r="X45" s="821"/>
      <c r="Y45" s="821"/>
      <c r="Z45" s="208" t="s">
        <v>0</v>
      </c>
      <c r="AA45" s="868">
        <f t="shared" si="3"/>
      </c>
      <c r="AB45" s="869"/>
      <c r="AC45" s="869"/>
      <c r="AD45" s="869"/>
      <c r="AE45" s="869"/>
      <c r="AF45" s="869"/>
      <c r="AG45" s="869"/>
      <c r="AH45" s="869"/>
      <c r="AI45" s="869"/>
      <c r="AJ45" s="869"/>
      <c r="AK45" s="869"/>
      <c r="AL45" s="869"/>
      <c r="AM45" s="869"/>
      <c r="AN45" s="208" t="s">
        <v>0</v>
      </c>
      <c r="AO45" s="855"/>
      <c r="AP45" s="856"/>
      <c r="AQ45" s="856"/>
      <c r="AR45" s="856"/>
      <c r="AS45" s="856"/>
      <c r="AT45" s="856"/>
      <c r="AU45" s="856"/>
      <c r="AV45" s="856"/>
      <c r="AW45" s="856"/>
      <c r="AX45" s="856"/>
      <c r="AY45" s="856"/>
      <c r="AZ45" s="856"/>
      <c r="BA45" s="856"/>
      <c r="BB45" s="856"/>
      <c r="BC45" s="859"/>
    </row>
    <row r="46" spans="1:55" s="26" customFormat="1" ht="41.25" customHeight="1" thickBot="1">
      <c r="A46" s="666"/>
      <c r="B46" s="668"/>
      <c r="C46" s="882">
        <f>IF(C25="","",C25)</f>
      </c>
      <c r="D46" s="883"/>
      <c r="E46" s="883"/>
      <c r="F46" s="884"/>
      <c r="G46" s="851">
        <f>IF(COUNTIF(AI25:AK26,"err")&gt;0,"",IF(AND(N25="",N26=""),"",IF(AND(N25="",N26&lt;&gt;""),"",(IF(AI26="",AI25,("D"&amp;MIN(RIGHT(AI25,1),RIGHT(AI26,1))))))))</f>
      </c>
      <c r="H46" s="852"/>
      <c r="I46" s="852"/>
      <c r="J46" s="852"/>
      <c r="K46" s="853">
        <f>IF(OR(G46="",AI25=""),"",INDEX(AX25:AX26,MATCH(G46,AI25:AI26,0)))</f>
      </c>
      <c r="L46" s="854"/>
      <c r="M46" s="854"/>
      <c r="N46" s="854"/>
      <c r="O46" s="854"/>
      <c r="P46" s="854"/>
      <c r="Q46" s="290" t="s">
        <v>243</v>
      </c>
      <c r="R46" s="739" t="s">
        <v>244</v>
      </c>
      <c r="S46" s="740"/>
      <c r="T46" s="885">
        <f>IF(G46="","",VLOOKUP(G46,BO:BS,5,0))</f>
      </c>
      <c r="U46" s="885"/>
      <c r="V46" s="885"/>
      <c r="W46" s="885"/>
      <c r="X46" s="885"/>
      <c r="Y46" s="885"/>
      <c r="Z46" s="209" t="s">
        <v>0</v>
      </c>
      <c r="AA46" s="872">
        <f t="shared" si="3"/>
      </c>
      <c r="AB46" s="873"/>
      <c r="AC46" s="873"/>
      <c r="AD46" s="873"/>
      <c r="AE46" s="873"/>
      <c r="AF46" s="873"/>
      <c r="AG46" s="873"/>
      <c r="AH46" s="873"/>
      <c r="AI46" s="873"/>
      <c r="AJ46" s="873"/>
      <c r="AK46" s="873"/>
      <c r="AL46" s="873"/>
      <c r="AM46" s="873"/>
      <c r="AN46" s="212" t="s">
        <v>0</v>
      </c>
      <c r="AO46" s="857"/>
      <c r="AP46" s="858"/>
      <c r="AQ46" s="858"/>
      <c r="AR46" s="858"/>
      <c r="AS46" s="858"/>
      <c r="AT46" s="858"/>
      <c r="AU46" s="858"/>
      <c r="AV46" s="858"/>
      <c r="AW46" s="858"/>
      <c r="AX46" s="858"/>
      <c r="AY46" s="858"/>
      <c r="AZ46" s="858"/>
      <c r="BA46" s="858"/>
      <c r="BB46" s="858"/>
      <c r="BC46" s="860"/>
    </row>
    <row r="47" spans="1:55" s="26" customFormat="1" ht="41.25" customHeight="1" thickBot="1" thickTop="1">
      <c r="A47" s="711" t="s">
        <v>246</v>
      </c>
      <c r="B47" s="712"/>
      <c r="C47" s="712"/>
      <c r="D47" s="712"/>
      <c r="E47" s="712"/>
      <c r="F47" s="712"/>
      <c r="G47" s="712"/>
      <c r="H47" s="712"/>
      <c r="I47" s="712"/>
      <c r="J47" s="712"/>
      <c r="K47" s="712"/>
      <c r="L47" s="712"/>
      <c r="M47" s="712"/>
      <c r="N47" s="712"/>
      <c r="O47" s="712"/>
      <c r="P47" s="712"/>
      <c r="Q47" s="712"/>
      <c r="R47" s="712"/>
      <c r="S47" s="712"/>
      <c r="T47" s="712"/>
      <c r="U47" s="712"/>
      <c r="V47" s="712"/>
      <c r="W47" s="712"/>
      <c r="X47" s="712"/>
      <c r="Y47" s="712"/>
      <c r="Z47" s="712"/>
      <c r="AA47" s="712"/>
      <c r="AB47" s="712"/>
      <c r="AC47" s="712"/>
      <c r="AD47" s="712"/>
      <c r="AE47" s="712"/>
      <c r="AF47" s="712"/>
      <c r="AG47" s="712"/>
      <c r="AH47" s="712"/>
      <c r="AI47" s="712"/>
      <c r="AJ47" s="712"/>
      <c r="AK47" s="712"/>
      <c r="AL47" s="712"/>
      <c r="AM47" s="712"/>
      <c r="AN47" s="712"/>
      <c r="AO47" s="845">
        <f>SUM(AO38:BC46)</f>
        <v>0</v>
      </c>
      <c r="AP47" s="846"/>
      <c r="AQ47" s="846"/>
      <c r="AR47" s="846"/>
      <c r="AS47" s="846"/>
      <c r="AT47" s="846"/>
      <c r="AU47" s="846"/>
      <c r="AV47" s="846"/>
      <c r="AW47" s="846"/>
      <c r="AX47" s="846"/>
      <c r="AY47" s="846"/>
      <c r="AZ47" s="846"/>
      <c r="BA47" s="846"/>
      <c r="BB47" s="846"/>
      <c r="BC47" s="280" t="s">
        <v>0</v>
      </c>
    </row>
    <row r="48" spans="1:55" s="26" customFormat="1" ht="34.5" customHeight="1" thickBot="1">
      <c r="A48" s="203"/>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50"/>
      <c r="BA48" s="50"/>
      <c r="BB48" s="204"/>
      <c r="BC48" s="204"/>
    </row>
    <row r="49" spans="1:55" s="26" customFormat="1" ht="35.25" customHeight="1" thickBot="1">
      <c r="A49" s="847" t="s">
        <v>247</v>
      </c>
      <c r="B49" s="848"/>
      <c r="C49" s="848"/>
      <c r="D49" s="848"/>
      <c r="E49" s="848"/>
      <c r="F49" s="848"/>
      <c r="G49" s="849">
        <f>IF('定型様式1　総括表（集合住宅(個別)）'!$L$10="","",'定型様式1　総括表（集合住宅(個別)）'!$L$10)</f>
      </c>
      <c r="H49" s="849"/>
      <c r="I49" s="849"/>
      <c r="J49" s="850"/>
      <c r="K49" s="205"/>
      <c r="L49" s="205"/>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50"/>
      <c r="BA49" s="50"/>
      <c r="BB49" s="204"/>
      <c r="BC49" s="204"/>
    </row>
    <row r="50" spans="1:55" ht="14.25">
      <c r="A50" s="4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row>
  </sheetData>
  <sheetProtection password="F471" sheet="1" formatRows="0" insertRows="0" deleteRows="0"/>
  <mergeCells count="316">
    <mergeCell ref="A3:BC3"/>
    <mergeCell ref="BP7:BQ7"/>
    <mergeCell ref="BR7:BR8"/>
    <mergeCell ref="BS7:BS8"/>
    <mergeCell ref="A8:B8"/>
    <mergeCell ref="C8:F8"/>
    <mergeCell ref="G8:I8"/>
    <mergeCell ref="J8:M8"/>
    <mergeCell ref="N8:S8"/>
    <mergeCell ref="T8:Z8"/>
    <mergeCell ref="AA8:AH8"/>
    <mergeCell ref="AI8:AK8"/>
    <mergeCell ref="AL8:AN8"/>
    <mergeCell ref="AO8:AQ8"/>
    <mergeCell ref="AR8:AT8"/>
    <mergeCell ref="AU8:AW8"/>
    <mergeCell ref="AX8:BC8"/>
    <mergeCell ref="A9:B14"/>
    <mergeCell ref="C9:F10"/>
    <mergeCell ref="G9:I9"/>
    <mergeCell ref="J9:M9"/>
    <mergeCell ref="N9:S9"/>
    <mergeCell ref="T9:Z9"/>
    <mergeCell ref="AA9:AH9"/>
    <mergeCell ref="AI9:AK9"/>
    <mergeCell ref="AL9:AN9"/>
    <mergeCell ref="AO9:AQ9"/>
    <mergeCell ref="AR9:AT9"/>
    <mergeCell ref="AU9:AW10"/>
    <mergeCell ref="AX9:BB9"/>
    <mergeCell ref="G10:I10"/>
    <mergeCell ref="J10:M10"/>
    <mergeCell ref="N10:S10"/>
    <mergeCell ref="T10:Z10"/>
    <mergeCell ref="AA10:AH10"/>
    <mergeCell ref="AI10:AK10"/>
    <mergeCell ref="AL10:AN10"/>
    <mergeCell ref="AO10:AQ10"/>
    <mergeCell ref="AR10:AT10"/>
    <mergeCell ref="AX10:BB10"/>
    <mergeCell ref="C11:F12"/>
    <mergeCell ref="G11:I11"/>
    <mergeCell ref="J11:M11"/>
    <mergeCell ref="N11:S11"/>
    <mergeCell ref="T11:Z11"/>
    <mergeCell ref="AA11:AH11"/>
    <mergeCell ref="AI11:AK11"/>
    <mergeCell ref="AL11:AN11"/>
    <mergeCell ref="AO11:AQ11"/>
    <mergeCell ref="AR11:AT11"/>
    <mergeCell ref="AU11:AW12"/>
    <mergeCell ref="AX11:BB11"/>
    <mergeCell ref="AL12:AN12"/>
    <mergeCell ref="AO12:AQ12"/>
    <mergeCell ref="AR12:AT12"/>
    <mergeCell ref="AX12:BB12"/>
    <mergeCell ref="G12:I12"/>
    <mergeCell ref="J12:M12"/>
    <mergeCell ref="N12:S12"/>
    <mergeCell ref="T12:Z12"/>
    <mergeCell ref="AA12:AH12"/>
    <mergeCell ref="AI12:AK12"/>
    <mergeCell ref="C13:F14"/>
    <mergeCell ref="G13:I13"/>
    <mergeCell ref="J13:M13"/>
    <mergeCell ref="N13:S13"/>
    <mergeCell ref="T13:Z13"/>
    <mergeCell ref="AA13:AH13"/>
    <mergeCell ref="G14:I14"/>
    <mergeCell ref="J14:M14"/>
    <mergeCell ref="N14:S14"/>
    <mergeCell ref="T14:Z14"/>
    <mergeCell ref="AI13:AK13"/>
    <mergeCell ref="AL13:AN13"/>
    <mergeCell ref="AO13:AQ13"/>
    <mergeCell ref="AR13:AT13"/>
    <mergeCell ref="AU13:AW14"/>
    <mergeCell ref="AX13:BB13"/>
    <mergeCell ref="AA14:AH14"/>
    <mergeCell ref="AI14:AK14"/>
    <mergeCell ref="AL14:AN14"/>
    <mergeCell ref="AO14:AQ14"/>
    <mergeCell ref="AR14:AT14"/>
    <mergeCell ref="AX14:BB14"/>
    <mergeCell ref="A15:B20"/>
    <mergeCell ref="C15:F16"/>
    <mergeCell ref="G15:I15"/>
    <mergeCell ref="J15:M15"/>
    <mergeCell ref="N15:S15"/>
    <mergeCell ref="T15:Z15"/>
    <mergeCell ref="C17:F18"/>
    <mergeCell ref="G17:I17"/>
    <mergeCell ref="J17:M17"/>
    <mergeCell ref="N17:S17"/>
    <mergeCell ref="AA15:AH15"/>
    <mergeCell ref="AI15:AK15"/>
    <mergeCell ref="AL15:AN15"/>
    <mergeCell ref="AO15:AQ15"/>
    <mergeCell ref="AR15:AT15"/>
    <mergeCell ref="AU15:AW16"/>
    <mergeCell ref="AI16:AK16"/>
    <mergeCell ref="AX15:BB15"/>
    <mergeCell ref="AL16:AN16"/>
    <mergeCell ref="AO16:AQ16"/>
    <mergeCell ref="AR16:AT16"/>
    <mergeCell ref="AX16:BB16"/>
    <mergeCell ref="G16:I16"/>
    <mergeCell ref="J16:M16"/>
    <mergeCell ref="N16:S16"/>
    <mergeCell ref="T16:Z16"/>
    <mergeCell ref="AA16:AH16"/>
    <mergeCell ref="T17:Z17"/>
    <mergeCell ref="AA17:AH17"/>
    <mergeCell ref="G18:I18"/>
    <mergeCell ref="J18:M18"/>
    <mergeCell ref="N18:S18"/>
    <mergeCell ref="T18:Z18"/>
    <mergeCell ref="AA18:AH18"/>
    <mergeCell ref="AI17:AK17"/>
    <mergeCell ref="AL17:AN17"/>
    <mergeCell ref="AO17:AQ17"/>
    <mergeCell ref="AR17:AT17"/>
    <mergeCell ref="AU17:AW18"/>
    <mergeCell ref="AX17:BB17"/>
    <mergeCell ref="AI18:AK18"/>
    <mergeCell ref="AL18:AN18"/>
    <mergeCell ref="AO18:AQ18"/>
    <mergeCell ref="AR18:AT18"/>
    <mergeCell ref="AX18:BB18"/>
    <mergeCell ref="C19:F20"/>
    <mergeCell ref="G19:I19"/>
    <mergeCell ref="J19:M19"/>
    <mergeCell ref="N19:S19"/>
    <mergeCell ref="T19:Z19"/>
    <mergeCell ref="AA19:AH19"/>
    <mergeCell ref="G20:I20"/>
    <mergeCell ref="J20:M20"/>
    <mergeCell ref="N20:S20"/>
    <mergeCell ref="T20:Z20"/>
    <mergeCell ref="AR20:AT20"/>
    <mergeCell ref="AX20:BB20"/>
    <mergeCell ref="AI19:AK19"/>
    <mergeCell ref="AL19:AN19"/>
    <mergeCell ref="AO19:AQ19"/>
    <mergeCell ref="AR19:AT19"/>
    <mergeCell ref="AU19:AW20"/>
    <mergeCell ref="AX19:BB19"/>
    <mergeCell ref="N21:S21"/>
    <mergeCell ref="T21:Z21"/>
    <mergeCell ref="AA20:AH20"/>
    <mergeCell ref="AI20:AK20"/>
    <mergeCell ref="AL20:AN20"/>
    <mergeCell ref="AO20:AQ20"/>
    <mergeCell ref="AA21:AH21"/>
    <mergeCell ref="AI21:AK21"/>
    <mergeCell ref="AL21:AN21"/>
    <mergeCell ref="AO21:AQ21"/>
    <mergeCell ref="AR21:AT21"/>
    <mergeCell ref="AU21:AW22"/>
    <mergeCell ref="AX21:BB21"/>
    <mergeCell ref="G22:I22"/>
    <mergeCell ref="J22:M22"/>
    <mergeCell ref="N22:S22"/>
    <mergeCell ref="T22:Z22"/>
    <mergeCell ref="AA22:AH22"/>
    <mergeCell ref="AI22:AK22"/>
    <mergeCell ref="AL22:AN22"/>
    <mergeCell ref="AO22:AQ22"/>
    <mergeCell ref="AR22:AT22"/>
    <mergeCell ref="AX22:BB22"/>
    <mergeCell ref="C23:F24"/>
    <mergeCell ref="G23:I23"/>
    <mergeCell ref="J23:M23"/>
    <mergeCell ref="N23:S23"/>
    <mergeCell ref="T23:Z23"/>
    <mergeCell ref="AA23:AH23"/>
    <mergeCell ref="AI23:AK23"/>
    <mergeCell ref="AL23:AN23"/>
    <mergeCell ref="AO23:AQ23"/>
    <mergeCell ref="AR23:AT23"/>
    <mergeCell ref="AU23:AW24"/>
    <mergeCell ref="AX23:BB23"/>
    <mergeCell ref="G24:I24"/>
    <mergeCell ref="J24:M24"/>
    <mergeCell ref="N24:S24"/>
    <mergeCell ref="T24:Z24"/>
    <mergeCell ref="AA24:AH24"/>
    <mergeCell ref="AI24:AK24"/>
    <mergeCell ref="AL24:AN24"/>
    <mergeCell ref="AO24:AQ24"/>
    <mergeCell ref="AR24:AT24"/>
    <mergeCell ref="AX24:BB24"/>
    <mergeCell ref="C25:F26"/>
    <mergeCell ref="G25:I25"/>
    <mergeCell ref="J25:M25"/>
    <mergeCell ref="N25:S25"/>
    <mergeCell ref="T25:Z25"/>
    <mergeCell ref="AA25:AH25"/>
    <mergeCell ref="AI25:AK25"/>
    <mergeCell ref="AL25:AN25"/>
    <mergeCell ref="AO25:AQ25"/>
    <mergeCell ref="AR25:AT25"/>
    <mergeCell ref="AU25:AW26"/>
    <mergeCell ref="T26:Z26"/>
    <mergeCell ref="AA26:AH26"/>
    <mergeCell ref="AI26:AK26"/>
    <mergeCell ref="AL26:AN26"/>
    <mergeCell ref="AO26:AQ26"/>
    <mergeCell ref="AR26:AT26"/>
    <mergeCell ref="AX26:BB26"/>
    <mergeCell ref="A27:BC27"/>
    <mergeCell ref="A21:B26"/>
    <mergeCell ref="C21:F22"/>
    <mergeCell ref="G21:I21"/>
    <mergeCell ref="J21:M21"/>
    <mergeCell ref="AX25:BB25"/>
    <mergeCell ref="G26:I26"/>
    <mergeCell ref="J26:M26"/>
    <mergeCell ref="N26:S26"/>
    <mergeCell ref="A30:F30"/>
    <mergeCell ref="G30:M30"/>
    <mergeCell ref="N30:S30"/>
    <mergeCell ref="T30:AN30"/>
    <mergeCell ref="AO30:AT30"/>
    <mergeCell ref="AU30:BC30"/>
    <mergeCell ref="AO32:AT32"/>
    <mergeCell ref="AU32:BC32"/>
    <mergeCell ref="A31:F31"/>
    <mergeCell ref="G31:M31"/>
    <mergeCell ref="N31:S31"/>
    <mergeCell ref="T31:AN31"/>
    <mergeCell ref="AO31:AT31"/>
    <mergeCell ref="AU31:BC31"/>
    <mergeCell ref="A32:F32"/>
    <mergeCell ref="G32:M32"/>
    <mergeCell ref="N32:S32"/>
    <mergeCell ref="T32:AN32"/>
    <mergeCell ref="A37:B37"/>
    <mergeCell ref="C37:F37"/>
    <mergeCell ref="G37:J37"/>
    <mergeCell ref="K37:Q37"/>
    <mergeCell ref="R37:S37"/>
    <mergeCell ref="T37:Z37"/>
    <mergeCell ref="AA37:AN37"/>
    <mergeCell ref="AO37:BC37"/>
    <mergeCell ref="A38:B40"/>
    <mergeCell ref="C38:F38"/>
    <mergeCell ref="G38:J38"/>
    <mergeCell ref="K38:P38"/>
    <mergeCell ref="R38:S38"/>
    <mergeCell ref="T38:Y38"/>
    <mergeCell ref="AA38:AM38"/>
    <mergeCell ref="AO38:BB40"/>
    <mergeCell ref="BC38:BC40"/>
    <mergeCell ref="C39:F39"/>
    <mergeCell ref="G39:J39"/>
    <mergeCell ref="K39:P39"/>
    <mergeCell ref="R39:S39"/>
    <mergeCell ref="T39:Y39"/>
    <mergeCell ref="AA39:AM39"/>
    <mergeCell ref="C40:F40"/>
    <mergeCell ref="R40:S40"/>
    <mergeCell ref="T40:Y40"/>
    <mergeCell ref="AA40:AM40"/>
    <mergeCell ref="AA43:AM43"/>
    <mergeCell ref="G40:J40"/>
    <mergeCell ref="K40:P40"/>
    <mergeCell ref="T41:Y41"/>
    <mergeCell ref="AA41:AM41"/>
    <mergeCell ref="A41:B43"/>
    <mergeCell ref="C41:F41"/>
    <mergeCell ref="G41:J41"/>
    <mergeCell ref="K41:P41"/>
    <mergeCell ref="R41:S41"/>
    <mergeCell ref="T44:Y44"/>
    <mergeCell ref="R43:S43"/>
    <mergeCell ref="T43:Y43"/>
    <mergeCell ref="R44:S44"/>
    <mergeCell ref="C43:F43"/>
    <mergeCell ref="AO41:BB43"/>
    <mergeCell ref="BC41:BC43"/>
    <mergeCell ref="C42:F42"/>
    <mergeCell ref="G42:J42"/>
    <mergeCell ref="K42:P42"/>
    <mergeCell ref="R42:S42"/>
    <mergeCell ref="T42:Y42"/>
    <mergeCell ref="AA42:AM42"/>
    <mergeCell ref="K43:P43"/>
    <mergeCell ref="G43:J43"/>
    <mergeCell ref="A47:AN47"/>
    <mergeCell ref="AA44:AM44"/>
    <mergeCell ref="A44:B46"/>
    <mergeCell ref="C44:F44"/>
    <mergeCell ref="G44:J44"/>
    <mergeCell ref="C46:F46"/>
    <mergeCell ref="T46:Y46"/>
    <mergeCell ref="AO44:BB46"/>
    <mergeCell ref="BC44:BC46"/>
    <mergeCell ref="C45:F45"/>
    <mergeCell ref="G45:J45"/>
    <mergeCell ref="K45:P45"/>
    <mergeCell ref="R45:S45"/>
    <mergeCell ref="T45:Y45"/>
    <mergeCell ref="AA45:AM45"/>
    <mergeCell ref="K44:P44"/>
    <mergeCell ref="AA46:AM46"/>
    <mergeCell ref="N7:AQ7"/>
    <mergeCell ref="AV6:AW6"/>
    <mergeCell ref="AY6:AZ6"/>
    <mergeCell ref="BA6:BC6"/>
    <mergeCell ref="AO47:BB47"/>
    <mergeCell ref="A49:F49"/>
    <mergeCell ref="G49:J49"/>
    <mergeCell ref="G46:J46"/>
    <mergeCell ref="K46:P46"/>
    <mergeCell ref="R46:S46"/>
  </mergeCells>
  <conditionalFormatting sqref="T31:AN31">
    <cfRule type="expression" priority="3" dxfId="1" stopIfTrue="1">
      <formula>AND(OR(COUNTIF($J$15:$M$20,"吹込・吹付")&gt;0,COUNTIF($J$15:$M$20,"真空断熱材")&gt;0),$T$31="")</formula>
    </cfRule>
  </conditionalFormatting>
  <conditionalFormatting sqref="T32:AN32">
    <cfRule type="expression" priority="2" dxfId="1" stopIfTrue="1">
      <formula>AND(OR(COUNTIF($J$21:$M$26,"吹込・吹付")&gt;0,COUNTIF($J$21:$M$26,"真空断熱材")&gt;0),$T$32="")</formula>
    </cfRule>
  </conditionalFormatting>
  <conditionalFormatting sqref="T30:AN30">
    <cfRule type="expression" priority="4" dxfId="1" stopIfTrue="1">
      <formula>AND(OR(COUNTIF($J$9:$M$14,"吹込・吹付")&gt;0,COUNTIF($J$9:$M$14,"真空断熱材")&gt;0),$T$30="")</formula>
    </cfRule>
  </conditionalFormatting>
  <conditionalFormatting sqref="N9:S26">
    <cfRule type="expression" priority="1" dxfId="0" stopIfTrue="1">
      <formula>AND($N9&lt;&gt;"",$AI9&lt;&gt;"D1",$AI9&lt;&gt;"D2",$AI9&lt;&gt;"",$AI9&lt;&gt;"D3",$AI9&lt;&gt;"D4")</formula>
    </cfRule>
  </conditionalFormatting>
  <dataValidations count="8">
    <dataValidation type="list" operator="equal" allowBlank="1" showInputMessage="1" showErrorMessage="1" sqref="J9:M26">
      <formula1>"吹込・吹付,吹込吹付以外,真空断熱材"</formula1>
    </dataValidation>
    <dataValidation type="custom" allowBlank="1" showInputMessage="1" showErrorMessage="1" errorTitle="入力エラー" error="小数点は第二位まで、三位以下切り捨てで入力して下さい。" imeMode="disabled" sqref="AX9:BB26">
      <formula1>AX9-ROUNDDOWN(AX9,2)=0</formula1>
    </dataValidation>
    <dataValidation type="custom" allowBlank="1" showInputMessage="1" showErrorMessage="1" errorTitle="入力エラー" error="小数点は第一位まで、二位以下切り捨てで入力して下さい。" imeMode="disabled" sqref="AR9:AW26">
      <formula1>AR9-ROUNDDOWN(AR9,1)=0</formula1>
    </dataValidation>
    <dataValidation type="custom" allowBlank="1" showInputMessage="1" showErrorMessage="1" errorTitle="入力エラー" error="小数点以下第一位を切り捨てで入力して下さい。" imeMode="disabled" sqref="AO9:AQ26">
      <formula1>AO9-ROUNDDOWN(AO9,0)=0</formula1>
    </dataValidation>
    <dataValidation type="custom" allowBlank="1" showInputMessage="1" showErrorMessage="1" errorTitle="入力エラー" error="小数点は第三位まで、四位以下四捨五入で入力して下さい。" imeMode="disabled" sqref="AL9:AN26">
      <formula1>AL9-ROUND(AL9,3)=0</formula1>
    </dataValidation>
    <dataValidation type="textLength" operator="equal" allowBlank="1" showInputMessage="1" showErrorMessage="1" errorTitle="文字数エラー" error="SII登録型番の10文字で登録してください。" imeMode="disabled" sqref="N9:S26">
      <formula1>10</formula1>
    </dataValidation>
    <dataValidation allowBlank="1" showInputMessage="1" showErrorMessage="1" imeMode="disabled" sqref="AV6:AW6 AY6:AZ6"/>
    <dataValidation type="textLength" operator="equal" allowBlank="1" showInputMessage="1" showErrorMessage="1" errorTitle="文字数エラー" error="2桁の英数字で入力してください。" imeMode="halfAlpha" sqref="AI9:AK26">
      <formula1>2</formula1>
    </dataValidation>
  </dataValidations>
  <printOptions horizontalCentered="1"/>
  <pageMargins left="0.15748031496062992" right="0.15748031496062992" top="0.4330708661417323" bottom="0" header="0.31496062992125984" footer="0.31496062992125984"/>
  <pageSetup horizontalDpi="600" verticalDpi="600" orientation="portrait" paperSize="9" scale="45" r:id="rId1"/>
  <headerFooter>
    <oddHeader>&amp;RVERSION 1.0</oddHeader>
    <oddFooter>&amp;L※当様式は定型様式ではあるが、行数の調整等の変更は可</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2016-04-01T07:48:04Z</cp:lastPrinted>
  <dcterms:created xsi:type="dcterms:W3CDTF">2012-05-11T02:23:08Z</dcterms:created>
  <dcterms:modified xsi:type="dcterms:W3CDTF">2018-05-30T00:46:03Z</dcterms:modified>
  <cp:category/>
  <cp:version/>
  <cp:contentType/>
  <cp:contentStatus/>
</cp:coreProperties>
</file>