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420" windowWidth="28830" windowHeight="6345" activeTab="0"/>
  </bookViews>
  <sheets>
    <sheet name="様式第８　完了実績報告書" sheetId="1" r:id="rId1"/>
    <sheet name="定型様式３　総括表（集合住宅(全体)）" sheetId="2" r:id="rId2"/>
    <sheet name="定型様式４　明細書_ガラス・窓・断熱材" sheetId="3" r:id="rId3"/>
    <sheet name="定型様式６　実績報告確認写真【表紙】" sheetId="4" r:id="rId4"/>
    <sheet name="定型様式６　実績報告確認写真【住戸タイプ別】" sheetId="5" r:id="rId5"/>
    <sheet name="定型様式６　実績報告確認写真【ガラス・窓】" sheetId="6" r:id="rId6"/>
    <sheet name="定型様式６　実績報告確認写真【断熱材】" sheetId="7" r:id="rId7"/>
    <sheet name="様式第１２　精算払請求書" sheetId="8" r:id="rId8"/>
    <sheet name="様式第１２　別紙１" sheetId="9" r:id="rId9"/>
    <sheet name="様式第１２　別紙２" sheetId="10" r:id="rId10"/>
  </sheets>
  <definedNames>
    <definedName name="_xlfn.IFERROR" hidden="1">#NAME?</definedName>
    <definedName name="_xlfn.SUMIFS" hidden="1">#NAME?</definedName>
    <definedName name="_xlnm.Print_Area" localSheetId="1">'定型様式３　総括表（集合住宅(全体)）'!$A$1:$BC$37</definedName>
    <definedName name="_xlnm.Print_Area" localSheetId="2">'定型様式４　明細書_ガラス・窓・断熱材'!$A$1:$BA$195</definedName>
    <definedName name="_xlnm.Print_Area" localSheetId="5">'定型様式６　実績報告確認写真【ガラス・窓】'!$A$1:$AV$50</definedName>
    <definedName name="_xlnm.Print_Area" localSheetId="4">'定型様式６　実績報告確認写真【住戸タイプ別】'!$A$1:$AV$47</definedName>
    <definedName name="_xlnm.Print_Area" localSheetId="6">'定型様式６　実績報告確認写真【断熱材】'!$A$1:$AV$50</definedName>
    <definedName name="_xlnm.Print_Area" localSheetId="3">'定型様式６　実績報告確認写真【表紙】'!$A$1:$AV$50</definedName>
    <definedName name="_xlnm.Print_Area" localSheetId="7">'様式第１２　精算払請求書'!$A$1:$CN$45</definedName>
    <definedName name="_xlnm.Print_Area" localSheetId="8">'様式第１２　別紙１'!$A$1:$CN$42</definedName>
    <definedName name="_xlnm.Print_Area" localSheetId="9">'様式第１２　別紙２'!$A$1:$CN$42</definedName>
    <definedName name="_xlnm.Print_Area" localSheetId="0">'様式第８　完了実績報告書'!$A$1:$CN$78</definedName>
    <definedName name="_xlnm.Print_Titles" localSheetId="2">'定型様式４　明細書_ガラス・窓・断熱材'!$1:$17</definedName>
  </definedNames>
  <calcPr fullCalcOnLoad="1"/>
</workbook>
</file>

<file path=xl/sharedStrings.xml><?xml version="1.0" encoding="utf-8"?>
<sst xmlns="http://schemas.openxmlformats.org/spreadsheetml/2006/main" count="1156" uniqueCount="246">
  <si>
    <t>改修工法</t>
  </si>
  <si>
    <t>窓番号</t>
  </si>
  <si>
    <t>×</t>
  </si>
  <si>
    <t>SII登録型番</t>
  </si>
  <si>
    <t>面積（㎡）</t>
  </si>
  <si>
    <t>=</t>
  </si>
  <si>
    <t>カバー工法</t>
  </si>
  <si>
    <t>面積（㎡）</t>
  </si>
  <si>
    <t>住戸タイプ別　小計</t>
  </si>
  <si>
    <t>…申請者入力欄</t>
  </si>
  <si>
    <t>ガラス交換</t>
  </si>
  <si>
    <t>□</t>
  </si>
  <si>
    <t>・カバー工法・外窓・内窓の場合は窓サイズ、ガラス交換・建具交換の場合はガラスサイズを記入すること。</t>
  </si>
  <si>
    <t>ガラス番号</t>
  </si>
  <si>
    <t>住戸タイプ</t>
  </si>
  <si>
    <t>・断熱材の場合は、窓番号・ガラス番号・サイズ（W×H）の記入は不要とする。</t>
  </si>
  <si>
    <t>年</t>
  </si>
  <si>
    <t>月</t>
  </si>
  <si>
    <t>日</t>
  </si>
  <si>
    <t>実印</t>
  </si>
  <si>
    <t>※以降は全て「単住戸」当たりの数字を入力すること。</t>
  </si>
  <si>
    <t>戸数合計</t>
  </si>
  <si>
    <t>建具交換</t>
  </si>
  <si>
    <t>内窓取付</t>
  </si>
  <si>
    <t>外窓取付</t>
  </si>
  <si>
    <t>断熱材</t>
  </si>
  <si>
    <t>ガラスサイズ（mm）　
幅（W）×高さ（H)</t>
  </si>
  <si>
    <t>窓サイズ（mm）
幅（W）×高さ（H)</t>
  </si>
  <si>
    <t>製品名</t>
  </si>
  <si>
    <t>平成</t>
  </si>
  <si>
    <t>郵便番号</t>
  </si>
  <si>
    <t>住所</t>
  </si>
  <si>
    <t>共同申請者</t>
  </si>
  <si>
    <t>（リース業者等）</t>
  </si>
  <si>
    <t>会社名</t>
  </si>
  <si>
    <t>手続代行者</t>
  </si>
  <si>
    <t>電話番号</t>
  </si>
  <si>
    <t>ＦＡＸ番号</t>
  </si>
  <si>
    <t>緊急連絡先
（携帯等）</t>
  </si>
  <si>
    <t>所　属</t>
  </si>
  <si>
    <t>担当者</t>
  </si>
  <si>
    <t>住　所</t>
  </si>
  <si>
    <t>赤池　学</t>
  </si>
  <si>
    <t>殿</t>
  </si>
  <si>
    <t>…自動計算（リンク含む）</t>
  </si>
  <si>
    <t>…明細書が複数ページに渡る場合等は、自動計算不可（リンク含む）</t>
  </si>
  <si>
    <t>-</t>
  </si>
  <si>
    <t>県</t>
  </si>
  <si>
    <t>市</t>
  </si>
  <si>
    <t>窓数</t>
  </si>
  <si>
    <t>枚数</t>
  </si>
  <si>
    <t>戸数</t>
  </si>
  <si>
    <t>グレード</t>
  </si>
  <si>
    <t>補助単価</t>
  </si>
  <si>
    <t>G1</t>
  </si>
  <si>
    <t>G2</t>
  </si>
  <si>
    <t>グレード</t>
  </si>
  <si>
    <t>W5</t>
  </si>
  <si>
    <t>W1</t>
  </si>
  <si>
    <t>W2</t>
  </si>
  <si>
    <t>W3</t>
  </si>
  <si>
    <t>W4</t>
  </si>
  <si>
    <t>部位</t>
  </si>
  <si>
    <t>天井</t>
  </si>
  <si>
    <t>外壁</t>
  </si>
  <si>
    <t>床</t>
  </si>
  <si>
    <t>施工面積</t>
  </si>
  <si>
    <t>住戸タイプ数</t>
  </si>
  <si>
    <t>明細書</t>
  </si>
  <si>
    <t>窓数計</t>
  </si>
  <si>
    <t>面積計（㎡）</t>
  </si>
  <si>
    <t>枚数計</t>
  </si>
  <si>
    <t>■合計</t>
  </si>
  <si>
    <t>グレード別施工面積合計</t>
  </si>
  <si>
    <t>G1</t>
  </si>
  <si>
    <t>G2</t>
  </si>
  <si>
    <t>二酸化炭素排出抑制対策事業費等補助金</t>
  </si>
  <si>
    <t>個別クレジット</t>
  </si>
  <si>
    <t>（</t>
  </si>
  <si>
    <t>）</t>
  </si>
  <si>
    <t>総括表</t>
  </si>
  <si>
    <t>＜住宅の概要＞</t>
  </si>
  <si>
    <t>窓</t>
  </si>
  <si>
    <t>断熱材</t>
  </si>
  <si>
    <t>ガラス交換</t>
  </si>
  <si>
    <t>カバー工法</t>
  </si>
  <si>
    <t>建具交換</t>
  </si>
  <si>
    <t>円</t>
  </si>
  <si>
    <t>※「明細書」を先に記入すること</t>
  </si>
  <si>
    <t>補助率の計算［（A)/３］　（B）</t>
  </si>
  <si>
    <t>窓数計</t>
  </si>
  <si>
    <t>・窓番号は平面図、ガラス番号は姿図との整合性をとり記入すること（カバー工法の場合、ガラス番号は不要とする）。</t>
  </si>
  <si>
    <t>←専有面積表で算出した延べ床面積合計と整合性ととって記入すること</t>
  </si>
  <si>
    <t>ガラスの補助対象経費</t>
  </si>
  <si>
    <t>窓の補助対象経費</t>
  </si>
  <si>
    <t>断熱材の補助対象経費</t>
  </si>
  <si>
    <t>補助対象経費の合計　（Ａ）</t>
  </si>
  <si>
    <t>＜工法別の補助対象経費の算出＞</t>
  </si>
  <si>
    <t>補助対象経費</t>
  </si>
  <si>
    <t>交付決定番号</t>
  </si>
  <si>
    <t>補助事業者</t>
  </si>
  <si>
    <t>完了実績報告書</t>
  </si>
  <si>
    <t>記</t>
  </si>
  <si>
    <t>１.工事完了日</t>
  </si>
  <si>
    <t>３.リース等の形態</t>
  </si>
  <si>
    <t>リース利用</t>
  </si>
  <si>
    <t>支払い委託</t>
  </si>
  <si>
    <t>５.共同申請者　担当者連絡先</t>
  </si>
  <si>
    <t>（小数点第２位まで、３位切捨て）</t>
  </si>
  <si>
    <t>事業者名</t>
  </si>
  <si>
    <t>断熱改修工事での役割</t>
  </si>
  <si>
    <t>　　交付決定通知金額（K）</t>
  </si>
  <si>
    <t>【集合（全体）】[完了実績報告]</t>
  </si>
  <si>
    <r>
      <t xml:space="preserve">交付決定番号
</t>
    </r>
    <r>
      <rPr>
        <sz val="10.5"/>
        <rFont val="ＭＳ Ｐゴシック"/>
        <family val="3"/>
      </rPr>
      <t>（「KZ-」以降の数字５桁）</t>
    </r>
  </si>
  <si>
    <t>現場名</t>
  </si>
  <si>
    <t>改修内容</t>
  </si>
  <si>
    <t>断熱改修</t>
  </si>
  <si>
    <t>ガラスの交換</t>
  </si>
  <si>
    <t>外窓</t>
  </si>
  <si>
    <t>内窓</t>
  </si>
  <si>
    <t>天井全面</t>
  </si>
  <si>
    <t>外壁</t>
  </si>
  <si>
    <t>床</t>
  </si>
  <si>
    <t>【全景】</t>
  </si>
  <si>
    <t>【ガラス・窓】</t>
  </si>
  <si>
    <t>設置場所</t>
  </si>
  <si>
    <t>改修工法名</t>
  </si>
  <si>
    <t>製品名</t>
  </si>
  <si>
    <t>窓番号</t>
  </si>
  <si>
    <t>【施工前】</t>
  </si>
  <si>
    <t>【施工後】</t>
  </si>
  <si>
    <t>【その他】</t>
  </si>
  <si>
    <t>（</t>
  </si>
  <si>
    <t>）</t>
  </si>
  <si>
    <t>【断熱材】</t>
  </si>
  <si>
    <t>製品名①</t>
  </si>
  <si>
    <t>製品名②</t>
  </si>
  <si>
    <t>【納入製品・その他】</t>
  </si>
  <si>
    <t>SII30</t>
  </si>
  <si>
    <t>-KZ-</t>
  </si>
  <si>
    <t>-K</t>
  </si>
  <si>
    <t>様式第８ 完了実績報告書</t>
  </si>
  <si>
    <t>一般社団法人　環境共創イニシアチブ</t>
  </si>
  <si>
    <t>　代　表　理　事　　　　　　　</t>
  </si>
  <si>
    <t>（ふりがな）</t>
  </si>
  <si>
    <t>氏名又は
法人名・代表者名等</t>
  </si>
  <si>
    <t>代表者名等</t>
  </si>
  <si>
    <t>法人名又は氏名
代表者名等</t>
  </si>
  <si>
    <t>（ネット・ゼロ・エネルギー・ハウス（ＺＥＨ）化等による住宅における低炭素化促進事業）</t>
  </si>
  <si>
    <t>（高性能建材による住宅の断熱リフォーム支援事業）</t>
  </si>
  <si>
    <t xml:space="preserve"> 二酸化炭素排出抑制対策事業費等補助金（ネット・ゼロ・エネルギー・ハウス（ＺＥＨ）化等による住宅における低炭素化促進事業）（高性能建材による住宅の断熱リフォーム支援事業）交付規程第９条の規定に基づき、以下のとおり環境省からの二酸化炭素排出抑制対策事業費等補助金（ネット・ゼロ・エネルギー・ハウス（ＺＥＨ）化等による住宅における低炭素化促進事業）交付要綱第３条に基づく国庫補助金に係る補助事業の完了を報告します。</t>
  </si>
  <si>
    <t>様式第８－２ 完了実績報告書</t>
  </si>
  <si>
    <t>２.補助金交付申請額</t>
  </si>
  <si>
    <t xml:space="preserve"> 円（税抜）</t>
  </si>
  <si>
    <t>４.補助事業者連絡先</t>
  </si>
  <si>
    <t>（</t>
  </si>
  <si>
    <t>）</t>
  </si>
  <si>
    <t>－</t>
  </si>
  <si>
    <t>E-mail</t>
  </si>
  <si>
    <t>＠</t>
  </si>
  <si>
    <t>（</t>
  </si>
  <si>
    <t>）</t>
  </si>
  <si>
    <t>)</t>
  </si>
  <si>
    <t>〒</t>
  </si>
  <si>
    <t>６.手続代行者　担当者連絡先</t>
  </si>
  <si>
    <t>戸</t>
  </si>
  <si>
    <t>＜断熱リノベ事業者＞</t>
  </si>
  <si>
    <t>平成３０年度</t>
  </si>
  <si>
    <t>施工部位</t>
  </si>
  <si>
    <t>実績報告確認写真</t>
  </si>
  <si>
    <t>【集合（全体）】定型様式３</t>
  </si>
  <si>
    <t>【集合（全体）】定型様式４</t>
  </si>
  <si>
    <t>定型様式６</t>
  </si>
  <si>
    <r>
      <rPr>
        <b/>
        <sz val="14"/>
        <rFont val="ＭＳ Ｐゴシック"/>
        <family val="3"/>
      </rPr>
      <t>住戸タイプ別　補助金交付算定額（Ｄ）</t>
    </r>
    <r>
      <rPr>
        <sz val="14"/>
        <rFont val="ＭＳ Ｐゴシック"/>
        <family val="3"/>
      </rPr>
      <t>　</t>
    </r>
    <r>
      <rPr>
        <sz val="12"/>
        <rFont val="ＭＳ Ｐゴシック"/>
        <family val="3"/>
      </rPr>
      <t>（（B）×戸数）</t>
    </r>
  </si>
  <si>
    <t>＜住戸タイプ毎の補助金交付算定額の算出＞</t>
  </si>
  <si>
    <r>
      <t>■補助金交付算定額</t>
    </r>
    <r>
      <rPr>
        <sz val="12"/>
        <rFont val="HGP創英角ｺﾞｼｯｸUB"/>
        <family val="3"/>
      </rPr>
      <t>（（D）の合計）</t>
    </r>
  </si>
  <si>
    <t>適用補助対象算定額（C）　（（B）か15万円のいずれか低い金額）</t>
  </si>
  <si>
    <t>　　改修した戸数</t>
  </si>
  <si>
    <t>　　改修した住戸の
　　延べ床面積合計</t>
  </si>
  <si>
    <t>＜工事請負契約会社名＞</t>
  </si>
  <si>
    <t>SII30</t>
  </si>
  <si>
    <t>-KZ-</t>
  </si>
  <si>
    <t>-K</t>
  </si>
  <si>
    <t>様式第１２　精算払請求書</t>
  </si>
  <si>
    <t>一般社団法人　環境共創イニシアチブ</t>
  </si>
  <si>
    <t>代表理事</t>
  </si>
  <si>
    <t>-</t>
  </si>
  <si>
    <t>（ふりがな）</t>
  </si>
  <si>
    <t>実印</t>
  </si>
  <si>
    <t>平成３０年度</t>
  </si>
  <si>
    <t>（高性能建材による住宅の断熱リフォーム支援事業）</t>
  </si>
  <si>
    <t>精算払請求書</t>
  </si>
  <si>
    <t>平成 30 年</t>
  </si>
  <si>
    <t>月</t>
  </si>
  <si>
    <t>日付をもって交付決定のあった環境省からの二酸化炭素排出抑制対策事業費等補助金（ネット・</t>
  </si>
  <si>
    <t>ゼロ・エネルギー・ハウス（ＺＥＨ）化等による住宅における低炭素化促進事業）（高性能建材による住宅の断熱リフォーム支援事業）交付要綱第３条に基づく国庫補助金を受けたいので、二酸化炭素排出抑制対策事業費等補助金（ネット・ゼロ・エネルギー・ハウス（ＺＥＨ）化等による住宅における低炭素化促進事業）交付規程第１２条第２項の規定に基づき、別紙のとおり請求します。</t>
  </si>
  <si>
    <t>別紙１</t>
  </si>
  <si>
    <t>１．　補助事業者情報</t>
  </si>
  <si>
    <t xml:space="preserve"> ふりがな</t>
  </si>
  <si>
    <t>氏名又は法人名・代表者名等</t>
  </si>
  <si>
    <t>２．　補助金交付額（精算払請求金額）</t>
  </si>
  <si>
    <t>円（税抜）</t>
  </si>
  <si>
    <t>３．　補助金の振込先</t>
  </si>
  <si>
    <t xml:space="preserve"> 金融機関コード</t>
  </si>
  <si>
    <t xml:space="preserve"> 金融機関名</t>
  </si>
  <si>
    <t xml:space="preserve"> 支店コード</t>
  </si>
  <si>
    <t xml:space="preserve"> 支店名</t>
  </si>
  <si>
    <t xml:space="preserve"> 預金の種類（該当するものに■をつけること）</t>
  </si>
  <si>
    <t>普通</t>
  </si>
  <si>
    <t>貯蓄</t>
  </si>
  <si>
    <t>その他（</t>
  </si>
  <si>
    <t>）</t>
  </si>
  <si>
    <t xml:space="preserve"> 口座番号</t>
  </si>
  <si>
    <t xml:space="preserve"> 口座名義人（カタカナで記入）</t>
  </si>
  <si>
    <t>別紙２</t>
  </si>
  <si>
    <t xml:space="preserve"> ふりがな</t>
  </si>
  <si>
    <t>２．　共同申請者情報（リース業者等）</t>
  </si>
  <si>
    <t>３．　補助金交付額（精算払請求金額）</t>
  </si>
  <si>
    <t>４．　精算払請求書</t>
  </si>
  <si>
    <t>共同申請者（リース業者等）による高性能建材に係る補助金交付額</t>
  </si>
  <si>
    <t>共同申請者（リース業者等）による蓄電池に係る補助金交付額</t>
  </si>
  <si>
    <t>共同申請者（リース業者等）による蓄熱設備に係る補助金交付額</t>
  </si>
  <si>
    <t>共同申請者（リース業者等）による補助金交付額の合計（精算支払請求金額）</t>
  </si>
  <si>
    <t>５．　共同申請者（リース事業者等）の振込先</t>
  </si>
  <si>
    <t>＜補助金交付算定額の算出＞　</t>
  </si>
  <si>
    <t>現場名【住戸】タイプ</t>
  </si>
  <si>
    <t>【玄関】</t>
  </si>
  <si>
    <t>【部屋番号】</t>
  </si>
  <si>
    <t>㎡</t>
  </si>
  <si>
    <t>※100戸以上の改修をした場合のみ登録事業者名を下記へ記入すること。</t>
  </si>
  <si>
    <t>明細書が複数枚にわたる場合は、
全ページの（D）の合計を記入すること。</t>
  </si>
  <si>
    <t>※複数枚に及ぶ場合</t>
  </si>
  <si>
    <t>(</t>
  </si>
  <si>
    <t>／</t>
  </si>
  <si>
    <t>ページ）</t>
  </si>
  <si>
    <t>※ボード等の文字、銘板の文字等が鮮明に読み取れるものであること。</t>
  </si>
  <si>
    <t>※不鮮明な写真は提出書類として認められない。写真の不備、不足の場合は再撮影を求めるので注意すること。施工前写真は再撮影ができないため、特に注意すること。</t>
  </si>
  <si>
    <t>（</t>
  </si>
  <si>
    <t>／</t>
  </si>
  <si>
    <t>ページ）</t>
  </si>
  <si>
    <t>（</t>
  </si>
  <si>
    <t>）</t>
  </si>
  <si>
    <t>（</t>
  </si>
  <si>
    <t>）</t>
  </si>
  <si>
    <t>補助金交付算定額（E）と交付決定通知金額（K）を比較して低い方の額が【様式８－２　完了実績報告書】の「２．補助金交付申請額」に自動計算で転記されます。　</t>
  </si>
  <si>
    <t>　　補助金交付算定額（E）
　　※明細書（D）の合計金額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</si>
</sst>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
    <numFmt numFmtId="179" formatCode="0.0_ "/>
    <numFmt numFmtId="180" formatCode="#,##0_);[Red]\(#,##0\)"/>
    <numFmt numFmtId="181" formatCode="0_);[Red]\(0\)"/>
    <numFmt numFmtId="182" formatCode="0.00;\-0.00;;@"/>
    <numFmt numFmtId="183" formatCode="0.0"/>
    <numFmt numFmtId="184" formatCode="#,##0.00_ ;[Red]\-#,##0.00\ "/>
    <numFmt numFmtId="185" formatCode="0.000_ "/>
    <numFmt numFmtId="186" formatCode="0.0;\-0.0;;@"/>
    <numFmt numFmtId="187" formatCode="#,##0.0;[Red]\-#,##0.0"/>
    <numFmt numFmtId="188" formatCode="00"/>
    <numFmt numFmtId="189" formatCode="0.00_ ;[Red]\-0.00\ "/>
    <numFmt numFmtId="190" formatCode="#,##0.000_ ;[Red]\-#,##0.000\ "/>
    <numFmt numFmtId="191" formatCode="#,##0_ ;[Red]\-#,##0\ "/>
    <numFmt numFmtId="192" formatCode="&quot;¥&quot;#,##0_);[Red]\(&quot;¥&quot;#,##0\)"/>
    <numFmt numFmtId="193" formatCode="0_ ;[Red]\-0\ "/>
    <numFmt numFmtId="194" formatCode="#,##0.00_ "/>
  </numFmts>
  <fonts count="154">
    <font>
      <sz val="11"/>
      <color theme="1"/>
      <name val="Calibri"/>
      <family val="3"/>
    </font>
    <font>
      <sz val="11"/>
      <color indexed="8"/>
      <name val="ＭＳ Ｐゴシック"/>
      <family val="3"/>
    </font>
    <font>
      <sz val="11"/>
      <name val="ＭＳ Ｐゴシック"/>
      <family val="3"/>
    </font>
    <font>
      <sz val="6"/>
      <name val="ＭＳ Ｐゴシック"/>
      <family val="3"/>
    </font>
    <font>
      <sz val="14"/>
      <name val="ＭＳ Ｐゴシック"/>
      <family val="3"/>
    </font>
    <font>
      <sz val="12"/>
      <name val="ＭＳ Ｐゴシック"/>
      <family val="3"/>
    </font>
    <font>
      <b/>
      <sz val="14"/>
      <name val="ＭＳ Ｐゴシック"/>
      <family val="3"/>
    </font>
    <font>
      <sz val="16"/>
      <name val="ＭＳ Ｐゴシック"/>
      <family val="3"/>
    </font>
    <font>
      <sz val="10"/>
      <name val="ＭＳ Ｐゴシック"/>
      <family val="3"/>
    </font>
    <font>
      <sz val="9"/>
      <name val="ＭＳ Ｐゴシック"/>
      <family val="3"/>
    </font>
    <font>
      <u val="single"/>
      <sz val="11"/>
      <color indexed="12"/>
      <name val="ＭＳ Ｐゴシック"/>
      <family val="3"/>
    </font>
    <font>
      <sz val="12"/>
      <color indexed="8"/>
      <name val="ＭＳ Ｐゴシック"/>
      <family val="3"/>
    </font>
    <font>
      <sz val="9"/>
      <color indexed="8"/>
      <name val="ＭＳ Ｐゴシック"/>
      <family val="3"/>
    </font>
    <font>
      <b/>
      <sz val="16"/>
      <name val="ＭＳ Ｐゴシック"/>
      <family val="3"/>
    </font>
    <font>
      <sz val="13"/>
      <name val="ＭＳ Ｐゴシック"/>
      <family val="3"/>
    </font>
    <font>
      <b/>
      <sz val="12"/>
      <name val="ＭＳ Ｐゴシック"/>
      <family val="3"/>
    </font>
    <font>
      <sz val="20"/>
      <name val="ＭＳ Ｐゴシック"/>
      <family val="3"/>
    </font>
    <font>
      <sz val="14"/>
      <name val="HGP創英角ｺﾞｼｯｸUB"/>
      <family val="3"/>
    </font>
    <font>
      <sz val="12"/>
      <name val="HGP創英角ｺﾞｼｯｸUB"/>
      <family val="3"/>
    </font>
    <font>
      <sz val="18"/>
      <name val="ＭＳ Ｐゴシック"/>
      <family val="3"/>
    </font>
    <font>
      <b/>
      <sz val="18"/>
      <name val="ＭＳ Ｐゴシック"/>
      <family val="3"/>
    </font>
    <font>
      <u val="single"/>
      <sz val="11"/>
      <name val="ＭＳ Ｐゴシック"/>
      <family val="3"/>
    </font>
    <font>
      <sz val="18"/>
      <name val="HGP創英角ｺﾞｼｯｸUB"/>
      <family val="3"/>
    </font>
    <font>
      <b/>
      <sz val="11"/>
      <name val="ＭＳ Ｐゴシック"/>
      <family val="3"/>
    </font>
    <font>
      <sz val="10.5"/>
      <name val="ＭＳ Ｐゴシック"/>
      <family val="3"/>
    </font>
    <font>
      <sz val="22"/>
      <name val="ＭＳ Ｐゴシック"/>
      <family val="3"/>
    </font>
    <font>
      <sz val="18"/>
      <color indexed="9"/>
      <name val="HGP創英角ｺﾞｼｯｸUB"/>
      <family val="3"/>
    </font>
    <font>
      <sz val="14"/>
      <name val="ＭＳ 明朝"/>
      <family val="1"/>
    </font>
    <font>
      <sz val="10"/>
      <name val="ＭＳ 明朝"/>
      <family val="1"/>
    </font>
    <font>
      <sz val="12"/>
      <name val="ＭＳ 明朝"/>
      <family val="1"/>
    </font>
    <font>
      <b/>
      <sz val="12"/>
      <name val="ＭＳ 明朝"/>
      <family val="1"/>
    </font>
    <font>
      <sz val="13"/>
      <name val="ＭＳ 明朝"/>
      <family val="1"/>
    </font>
    <font>
      <u val="single"/>
      <sz val="12"/>
      <name val="ＭＳ 明朝"/>
      <family val="1"/>
    </font>
    <font>
      <sz val="16"/>
      <name val="ＭＳ 明朝"/>
      <family val="1"/>
    </font>
    <font>
      <sz val="11"/>
      <name val="ＭＳ 明朝"/>
      <family val="1"/>
    </font>
    <font>
      <b/>
      <sz val="15"/>
      <name val="ＭＳ 明朝"/>
      <family val="1"/>
    </font>
    <font>
      <b/>
      <sz val="14"/>
      <name val="ＭＳ 明朝"/>
      <family val="1"/>
    </font>
    <font>
      <sz val="20"/>
      <name val="ＭＳ 明朝"/>
      <family val="1"/>
    </font>
    <font>
      <b/>
      <sz val="9"/>
      <name val="ＭＳ 明朝"/>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9"/>
      <name val="ＭＳ Ｐゴシック"/>
      <family val="3"/>
    </font>
    <font>
      <sz val="14"/>
      <color indexed="8"/>
      <name val="ＭＳ Ｐゴシック"/>
      <family val="3"/>
    </font>
    <font>
      <sz val="14"/>
      <color indexed="10"/>
      <name val="ＭＳ Ｐゴシック"/>
      <family val="3"/>
    </font>
    <font>
      <sz val="10"/>
      <color indexed="8"/>
      <name val="ＭＳ 明朝"/>
      <family val="1"/>
    </font>
    <font>
      <sz val="12"/>
      <color indexed="8"/>
      <name val="ＭＳ 明朝"/>
      <family val="1"/>
    </font>
    <font>
      <sz val="14"/>
      <color indexed="8"/>
      <name val="ＭＳ 明朝"/>
      <family val="1"/>
    </font>
    <font>
      <b/>
      <sz val="12"/>
      <color indexed="8"/>
      <name val="ＭＳ 明朝"/>
      <family val="1"/>
    </font>
    <font>
      <sz val="13"/>
      <color indexed="8"/>
      <name val="ＭＳ 明朝"/>
      <family val="1"/>
    </font>
    <font>
      <u val="single"/>
      <sz val="12"/>
      <color indexed="8"/>
      <name val="ＭＳ 明朝"/>
      <family val="1"/>
    </font>
    <font>
      <sz val="16"/>
      <color indexed="8"/>
      <name val="ＭＳ 明朝"/>
      <family val="1"/>
    </font>
    <font>
      <sz val="9"/>
      <color indexed="8"/>
      <name val="ＭＳ 明朝"/>
      <family val="1"/>
    </font>
    <font>
      <sz val="11"/>
      <color indexed="8"/>
      <name val="ＭＳ 明朝"/>
      <family val="1"/>
    </font>
    <font>
      <sz val="13"/>
      <color indexed="8"/>
      <name val="ＭＳ Ｐゴシック"/>
      <family val="3"/>
    </font>
    <font>
      <sz val="11"/>
      <color indexed="8"/>
      <name val="ＭＳ Ｐ明朝"/>
      <family val="1"/>
    </font>
    <font>
      <sz val="10"/>
      <color indexed="8"/>
      <name val="ＭＳ Ｐゴシック"/>
      <family val="3"/>
    </font>
    <font>
      <b/>
      <sz val="18"/>
      <color indexed="8"/>
      <name val="ＭＳ Ｐゴシック"/>
      <family val="3"/>
    </font>
    <font>
      <sz val="16"/>
      <color indexed="8"/>
      <name val="ＭＳ Ｐゴシック"/>
      <family val="3"/>
    </font>
    <font>
      <sz val="20"/>
      <color indexed="8"/>
      <name val="ＭＳ Ｐゴシック"/>
      <family val="3"/>
    </font>
    <font>
      <sz val="18"/>
      <color indexed="8"/>
      <name val="ＭＳ Ｐゴシック"/>
      <family val="3"/>
    </font>
    <font>
      <u val="single"/>
      <sz val="18"/>
      <color indexed="8"/>
      <name val="ＭＳ Ｐゴシック"/>
      <family val="3"/>
    </font>
    <font>
      <sz val="16"/>
      <color indexed="8"/>
      <name val="HGP創英角ｺﾞｼｯｸUB"/>
      <family val="3"/>
    </font>
    <font>
      <sz val="26"/>
      <color indexed="8"/>
      <name val="ＭＳ Ｐゴシック"/>
      <family val="3"/>
    </font>
    <font>
      <b/>
      <sz val="26"/>
      <color indexed="8"/>
      <name val="ＭＳ Ｐゴシック"/>
      <family val="3"/>
    </font>
    <font>
      <sz val="16"/>
      <color indexed="10"/>
      <name val="ＭＳ Ｐゴシック"/>
      <family val="3"/>
    </font>
    <font>
      <b/>
      <sz val="15"/>
      <color indexed="8"/>
      <name val="ＭＳ 明朝"/>
      <family val="1"/>
    </font>
    <font>
      <b/>
      <sz val="14"/>
      <color indexed="8"/>
      <name val="ＭＳ 明朝"/>
      <family val="1"/>
    </font>
    <font>
      <sz val="20"/>
      <color indexed="8"/>
      <name val="ＭＳ 明朝"/>
      <family val="1"/>
    </font>
    <font>
      <sz val="13"/>
      <color indexed="8"/>
      <name val="ＭＳ ゴシック"/>
      <family val="3"/>
    </font>
    <font>
      <sz val="18"/>
      <color indexed="8"/>
      <name val="HGPｺﾞｼｯｸE"/>
      <family val="3"/>
    </font>
    <font>
      <b/>
      <sz val="30"/>
      <color indexed="8"/>
      <name val="ＭＳ Ｐゴシック"/>
      <family val="3"/>
    </font>
    <font>
      <b/>
      <sz val="16"/>
      <color indexed="8"/>
      <name val="ＭＳ Ｐゴシック"/>
      <family val="3"/>
    </font>
    <font>
      <sz val="22"/>
      <color indexed="8"/>
      <name val="HGP創英角ｺﾞｼｯｸUB"/>
      <family val="3"/>
    </font>
    <font>
      <sz val="14"/>
      <color indexed="8"/>
      <name val="HGP創英角ｺﾞｼｯｸUB"/>
      <family val="3"/>
    </font>
    <font>
      <b/>
      <sz val="12"/>
      <color indexed="10"/>
      <name val="ＭＳ Ｐゴシック"/>
      <family val="3"/>
    </font>
    <font>
      <sz val="10.5"/>
      <color indexed="23"/>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0"/>
      <name val="ＭＳ Ｐゴシック"/>
      <family val="3"/>
    </font>
    <font>
      <sz val="14"/>
      <color theme="0"/>
      <name val="ＭＳ Ｐゴシック"/>
      <family val="3"/>
    </font>
    <font>
      <sz val="14"/>
      <color theme="1"/>
      <name val="Calibri"/>
      <family val="3"/>
    </font>
    <font>
      <sz val="14"/>
      <color rgb="FFFF0000"/>
      <name val="Calibri"/>
      <family val="3"/>
    </font>
    <font>
      <sz val="14"/>
      <name val="Calibri"/>
      <family val="3"/>
    </font>
    <font>
      <sz val="14"/>
      <color rgb="FFFF0000"/>
      <name val="ＭＳ Ｐゴシック"/>
      <family val="3"/>
    </font>
    <font>
      <sz val="11"/>
      <color rgb="FFFF0000"/>
      <name val="ＭＳ Ｐゴシック"/>
      <family val="3"/>
    </font>
    <font>
      <sz val="11"/>
      <name val="Calibri"/>
      <family val="3"/>
    </font>
    <font>
      <sz val="10"/>
      <color theme="1"/>
      <name val="ＭＳ 明朝"/>
      <family val="1"/>
    </font>
    <font>
      <sz val="12"/>
      <color theme="1"/>
      <name val="ＭＳ 明朝"/>
      <family val="1"/>
    </font>
    <font>
      <sz val="14"/>
      <color theme="1"/>
      <name val="ＭＳ 明朝"/>
      <family val="1"/>
    </font>
    <font>
      <b/>
      <sz val="12"/>
      <color theme="1"/>
      <name val="ＭＳ 明朝"/>
      <family val="1"/>
    </font>
    <font>
      <sz val="13"/>
      <color theme="1"/>
      <name val="ＭＳ 明朝"/>
      <family val="1"/>
    </font>
    <font>
      <u val="single"/>
      <sz val="12"/>
      <color theme="1"/>
      <name val="ＭＳ 明朝"/>
      <family val="1"/>
    </font>
    <font>
      <sz val="16"/>
      <color theme="1"/>
      <name val="ＭＳ 明朝"/>
      <family val="1"/>
    </font>
    <font>
      <sz val="9"/>
      <color theme="1"/>
      <name val="ＭＳ 明朝"/>
      <family val="1"/>
    </font>
    <font>
      <sz val="11"/>
      <color theme="1"/>
      <name val="ＭＳ 明朝"/>
      <family val="1"/>
    </font>
    <font>
      <sz val="11"/>
      <color theme="1"/>
      <name val="ＭＳ Ｐゴシック"/>
      <family val="3"/>
    </font>
    <font>
      <sz val="13"/>
      <color theme="1"/>
      <name val="ＭＳ Ｐゴシック"/>
      <family val="3"/>
    </font>
    <font>
      <sz val="11"/>
      <color theme="1"/>
      <name val="ＭＳ Ｐ明朝"/>
      <family val="1"/>
    </font>
    <font>
      <sz val="10"/>
      <color theme="1"/>
      <name val="ＭＳ Ｐゴシック"/>
      <family val="3"/>
    </font>
    <font>
      <b/>
      <sz val="18"/>
      <color theme="1"/>
      <name val="ＭＳ Ｐゴシック"/>
      <family val="3"/>
    </font>
    <font>
      <sz val="16"/>
      <color theme="1"/>
      <name val="ＭＳ Ｐゴシック"/>
      <family val="3"/>
    </font>
    <font>
      <sz val="20"/>
      <color theme="1"/>
      <name val="ＭＳ Ｐゴシック"/>
      <family val="3"/>
    </font>
    <font>
      <sz val="18"/>
      <color theme="1"/>
      <name val="ＭＳ Ｐゴシック"/>
      <family val="3"/>
    </font>
    <font>
      <u val="single"/>
      <sz val="18"/>
      <color theme="1"/>
      <name val="ＭＳ Ｐゴシック"/>
      <family val="3"/>
    </font>
    <font>
      <sz val="16"/>
      <color theme="1"/>
      <name val="HGP創英角ｺﾞｼｯｸUB"/>
      <family val="3"/>
    </font>
    <font>
      <sz val="14"/>
      <color theme="1"/>
      <name val="ＭＳ Ｐゴシック"/>
      <family val="3"/>
    </font>
    <font>
      <sz val="12"/>
      <color theme="1"/>
      <name val="ＭＳ Ｐゴシック"/>
      <family val="3"/>
    </font>
    <font>
      <sz val="26"/>
      <color theme="1"/>
      <name val="ＭＳ Ｐゴシック"/>
      <family val="3"/>
    </font>
    <font>
      <b/>
      <sz val="26"/>
      <color theme="1"/>
      <name val="ＭＳ Ｐゴシック"/>
      <family val="3"/>
    </font>
    <font>
      <sz val="16"/>
      <color rgb="FFFF0000"/>
      <name val="ＭＳ Ｐゴシック"/>
      <family val="3"/>
    </font>
    <font>
      <sz val="13"/>
      <color theme="1"/>
      <name val="Calibri"/>
      <family val="3"/>
    </font>
    <font>
      <sz val="9"/>
      <color theme="1"/>
      <name val="ＭＳ Ｐゴシック"/>
      <family val="3"/>
    </font>
    <font>
      <sz val="13"/>
      <color theme="1"/>
      <name val="ＭＳ ゴシック"/>
      <family val="3"/>
    </font>
    <font>
      <sz val="20"/>
      <color theme="1"/>
      <name val="ＭＳ 明朝"/>
      <family val="1"/>
    </font>
    <font>
      <b/>
      <sz val="14"/>
      <color theme="1"/>
      <name val="ＭＳ 明朝"/>
      <family val="1"/>
    </font>
    <font>
      <b/>
      <sz val="15"/>
      <color theme="1"/>
      <name val="ＭＳ 明朝"/>
      <family val="1"/>
    </font>
    <font>
      <sz val="18"/>
      <color theme="1"/>
      <name val="HGPｺﾞｼｯｸE"/>
      <family val="3"/>
    </font>
    <font>
      <b/>
      <sz val="30"/>
      <color theme="1"/>
      <name val="Calibri"/>
      <family val="3"/>
    </font>
    <font>
      <b/>
      <sz val="16"/>
      <color theme="1"/>
      <name val="ＭＳ Ｐゴシック"/>
      <family val="3"/>
    </font>
    <font>
      <sz val="22"/>
      <color theme="1"/>
      <name val="HGP創英角ｺﾞｼｯｸUB"/>
      <family val="3"/>
    </font>
    <font>
      <b/>
      <sz val="12"/>
      <color rgb="FFFF0000"/>
      <name val="ＭＳ Ｐゴシック"/>
      <family val="3"/>
    </font>
    <font>
      <sz val="14"/>
      <color theme="1"/>
      <name val="HGP創英角ｺﾞｼｯｸUB"/>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3" tint="0.799979984760284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double"/>
    </border>
    <border>
      <left style="hair"/>
      <right style="hair"/>
      <top/>
      <bottom/>
    </border>
    <border>
      <left/>
      <right/>
      <top style="hair"/>
      <bottom style="hair"/>
    </border>
    <border>
      <left style="hair"/>
      <right style="hair"/>
      <top style="hair"/>
      <bottom style="hair"/>
    </border>
    <border>
      <left/>
      <right/>
      <top style="hair"/>
      <bottom style="double"/>
    </border>
    <border>
      <left style="hair"/>
      <right style="hair"/>
      <top style="hair"/>
      <bottom style="double"/>
    </border>
    <border>
      <left/>
      <right style="hair"/>
      <top/>
      <bottom/>
    </border>
    <border>
      <left/>
      <right style="hair"/>
      <top style="hair"/>
      <bottom style="hair"/>
    </border>
    <border>
      <left/>
      <right style="hair"/>
      <top style="hair"/>
      <bottom style="double"/>
    </border>
    <border>
      <left/>
      <right/>
      <top/>
      <bottom style="thin"/>
    </border>
    <border>
      <left style="thin"/>
      <right style="hair"/>
      <top style="thin"/>
      <bottom style="double"/>
    </border>
    <border>
      <left style="thin"/>
      <right style="hair"/>
      <top/>
      <bottom>
        <color indexed="63"/>
      </bottom>
    </border>
    <border>
      <left style="thin"/>
      <right style="hair"/>
      <top style="hair"/>
      <bottom style="hair"/>
    </border>
    <border>
      <left style="thin"/>
      <right style="hair"/>
      <top style="hair"/>
      <bottom style="double"/>
    </border>
    <border>
      <left style="hair"/>
      <right style="thin"/>
      <top style="thin"/>
      <bottom style="double"/>
    </border>
    <border>
      <left style="thin"/>
      <right style="thin"/>
      <top style="thin"/>
      <bottom style="thin"/>
    </border>
    <border>
      <left style="thin"/>
      <right/>
      <top/>
      <bottom/>
    </border>
    <border>
      <left style="thin"/>
      <right/>
      <top style="hair"/>
      <bottom style="hair"/>
    </border>
    <border>
      <left style="thin"/>
      <right/>
      <top style="hair"/>
      <bottom style="double"/>
    </border>
    <border>
      <left style="thin"/>
      <right/>
      <top/>
      <bottom style="thin"/>
    </border>
    <border>
      <left style="hair"/>
      <right style="hair"/>
      <top/>
      <bottom style="thin"/>
    </border>
    <border>
      <left style="thin"/>
      <right/>
      <top style="double"/>
      <bottom style="thin"/>
    </border>
    <border>
      <left style="thin"/>
      <right style="hair"/>
      <top style="double"/>
      <bottom style="hair"/>
    </border>
    <border>
      <left style="hair"/>
      <right style="hair"/>
      <top style="double"/>
      <bottom style="hair"/>
    </border>
    <border>
      <left style="thin"/>
      <right/>
      <top/>
      <bottom style="hair"/>
    </border>
    <border>
      <left style="thin"/>
      <right style="thin"/>
      <top/>
      <bottom style="thin"/>
    </border>
    <border>
      <left style="hair"/>
      <right style="thin"/>
      <top/>
      <bottom/>
    </border>
    <border>
      <left style="hair"/>
      <right style="thin"/>
      <top style="hair"/>
      <bottom style="hair"/>
    </border>
    <border>
      <left style="hair"/>
      <right style="thin"/>
      <top style="hair"/>
      <bottom style="double"/>
    </border>
    <border>
      <left style="hair"/>
      <right style="thin"/>
      <top/>
      <bottom style="thin"/>
    </border>
    <border>
      <left style="hair"/>
      <right style="thin"/>
      <top/>
      <bottom style="hair"/>
    </border>
    <border>
      <left style="hair"/>
      <right style="thin"/>
      <top style="hair"/>
      <bottom>
        <color indexed="63"/>
      </bottom>
    </border>
    <border>
      <left style="hair"/>
      <right style="thin"/>
      <top style="double"/>
      <bottom style="thin"/>
    </border>
    <border>
      <left style="thin"/>
      <right style="thin"/>
      <top style="thin"/>
      <bottom style="double"/>
    </border>
    <border>
      <left style="hair"/>
      <right style="thin"/>
      <top style="thin"/>
      <bottom style="thin"/>
    </border>
    <border>
      <left style="thin"/>
      <right/>
      <top style="thin"/>
      <bottom style="double"/>
    </border>
    <border>
      <left/>
      <right style="thin"/>
      <top style="thin"/>
      <bottom style="double"/>
    </border>
    <border>
      <left style="thin"/>
      <right style="thin"/>
      <top style="hair"/>
      <bottom style="hair"/>
    </border>
    <border>
      <left style="thin"/>
      <right style="medium"/>
      <top style="hair"/>
      <bottom style="hair"/>
    </border>
    <border>
      <left style="hair"/>
      <right style="hair"/>
      <top style="double"/>
      <bottom>
        <color indexed="63"/>
      </bottom>
    </border>
    <border>
      <left style="thin"/>
      <right/>
      <top style="thin"/>
      <bottom style="thin"/>
    </border>
    <border>
      <left style="thin"/>
      <right style="hair"/>
      <top style="double"/>
      <bottom style="thin"/>
    </border>
    <border>
      <left style="hair"/>
      <right/>
      <top style="hair"/>
      <bottom style="hair"/>
    </border>
    <border>
      <left style="hair"/>
      <right/>
      <top style="hair"/>
      <bottom style="double"/>
    </border>
    <border>
      <left style="hair"/>
      <right>
        <color indexed="63"/>
      </right>
      <top>
        <color indexed="63"/>
      </top>
      <bottom>
        <color indexed="63"/>
      </bottom>
    </border>
    <border>
      <left style="hair"/>
      <right style="hair"/>
      <top style="double"/>
      <bottom style="thin"/>
    </border>
    <border>
      <left style="hair"/>
      <right style="hair"/>
      <top style="thin"/>
      <bottom style="thin"/>
    </border>
    <border>
      <left style="thin"/>
      <right style="hair"/>
      <top style="thin"/>
      <bottom style="thin"/>
    </border>
    <border>
      <left style="hair"/>
      <right style="thin"/>
      <top style="double"/>
      <bottom style="hair"/>
    </border>
    <border>
      <left style="medium"/>
      <right>
        <color indexed="63"/>
      </right>
      <top/>
      <bottom/>
    </border>
    <border>
      <left style="thin"/>
      <right/>
      <top style="dotted"/>
      <bottom style="medium"/>
    </border>
    <border>
      <left style="dotted"/>
      <right/>
      <top style="dotted"/>
      <bottom style="medium"/>
    </border>
    <border>
      <left/>
      <right/>
      <top style="thin"/>
      <bottom/>
    </border>
    <border>
      <left/>
      <right style="thin"/>
      <top style="thin"/>
      <bottom/>
    </border>
    <border>
      <left style="thin"/>
      <right/>
      <top style="thin"/>
      <bottom/>
    </border>
    <border>
      <left>
        <color indexed="63"/>
      </left>
      <right>
        <color indexed="63"/>
      </right>
      <top style="mediumDashDot"/>
      <bottom>
        <color indexed="63"/>
      </bottom>
    </border>
    <border>
      <left/>
      <right style="thin"/>
      <top style="thin"/>
      <bottom style="thin"/>
    </border>
    <border>
      <left/>
      <right/>
      <top/>
      <bottom style="medium"/>
    </border>
    <border>
      <left/>
      <right/>
      <top style="thin"/>
      <bottom style="thin"/>
    </border>
    <border>
      <left/>
      <right/>
      <top style="thin"/>
      <bottom style="double"/>
    </border>
    <border>
      <left/>
      <right style="thin"/>
      <top/>
      <bottom style="thin"/>
    </border>
    <border>
      <left style="medium"/>
      <right/>
      <top style="medium"/>
      <bottom style="medium"/>
    </border>
    <border>
      <left/>
      <right/>
      <top style="medium"/>
      <bottom style="medium"/>
    </border>
    <border>
      <left>
        <color indexed="63"/>
      </left>
      <right style="thin"/>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hair"/>
      <top style="thin"/>
      <bottom style="double"/>
    </border>
    <border>
      <left/>
      <right>
        <color indexed="63"/>
      </right>
      <top style="double"/>
      <bottom style="thin"/>
    </border>
    <border>
      <left style="hair"/>
      <right>
        <color indexed="63"/>
      </right>
      <top style="double"/>
      <bottom style="thin"/>
    </border>
    <border>
      <left/>
      <right style="thin"/>
      <top style="double"/>
      <bottom style="thin"/>
    </border>
    <border>
      <left style="hair"/>
      <right>
        <color indexed="63"/>
      </right>
      <top style="thin"/>
      <bottom style="thin"/>
    </border>
    <border>
      <left>
        <color indexed="63"/>
      </left>
      <right style="hair"/>
      <top style="double"/>
      <bottom style="thin"/>
    </border>
    <border>
      <left/>
      <right style="thin"/>
      <top style="hair"/>
      <bottom style="double"/>
    </border>
    <border>
      <left/>
      <right style="thin"/>
      <top style="hair"/>
      <bottom style="hair"/>
    </border>
    <border>
      <left style="thin"/>
      <right/>
      <top style="double"/>
      <bottom style="hair"/>
    </border>
    <border>
      <left>
        <color indexed="63"/>
      </left>
      <right style="hair"/>
      <top style="double"/>
      <bottom style="hair"/>
    </border>
    <border>
      <left/>
      <right style="thin"/>
      <top style="double"/>
      <bottom style="hair"/>
    </border>
    <border>
      <left style="hair"/>
      <right/>
      <top style="double"/>
      <bottom style="hair"/>
    </border>
    <border>
      <left/>
      <right/>
      <top style="double"/>
      <bottom style="hair"/>
    </border>
    <border>
      <left style="hair"/>
      <right>
        <color indexed="63"/>
      </right>
      <top style="thin"/>
      <bottom style="double"/>
    </border>
    <border>
      <left style="thin"/>
      <right style="thin"/>
      <top style="thick"/>
      <bottom style="thick"/>
    </border>
    <border>
      <left/>
      <right style="thin"/>
      <top style="thick"/>
      <bottom style="thick"/>
    </border>
    <border>
      <left style="thin"/>
      <right style="thick"/>
      <top style="thick"/>
      <bottom style="thick"/>
    </border>
    <border>
      <left style="thin"/>
      <right>
        <color indexed="63"/>
      </right>
      <top style="thick"/>
      <bottom style="thick"/>
    </border>
    <border>
      <left style="thick"/>
      <right>
        <color indexed="63"/>
      </right>
      <top style="thick"/>
      <bottom style="thick"/>
    </border>
    <border>
      <left>
        <color indexed="63"/>
      </left>
      <right>
        <color indexed="63"/>
      </right>
      <top style="thick"/>
      <bottom style="thick"/>
    </border>
    <border>
      <left style="thin">
        <color theme="1"/>
      </left>
      <right>
        <color indexed="63"/>
      </right>
      <top>
        <color indexed="63"/>
      </top>
      <bottom style="thin"/>
    </border>
    <border>
      <left/>
      <right style="thin"/>
      <top/>
      <bottom/>
    </border>
    <border>
      <left style="medium"/>
      <right/>
      <top style="medium"/>
      <bottom/>
    </border>
    <border>
      <left/>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top style="medium"/>
      <bottom style="thin"/>
    </border>
    <border>
      <left/>
      <right style="medium"/>
      <top style="medium"/>
      <bottom style="thin"/>
    </border>
    <border>
      <left style="double"/>
      <right>
        <color indexed="63"/>
      </right>
      <top style="thin"/>
      <bottom style="dotted"/>
    </border>
    <border>
      <left/>
      <right/>
      <top style="thin"/>
      <bottom style="dotted"/>
    </border>
    <border>
      <left>
        <color indexed="63"/>
      </left>
      <right style="thin"/>
      <top style="thin"/>
      <bottom style="dotted"/>
    </border>
    <border>
      <left style="thin"/>
      <right/>
      <top style="thin"/>
      <bottom style="dotted"/>
    </border>
    <border>
      <left>
        <color indexed="63"/>
      </left>
      <right style="medium"/>
      <top style="thin"/>
      <bottom style="dotted"/>
    </border>
    <border>
      <left/>
      <right>
        <color indexed="63"/>
      </right>
      <top style="dotted"/>
      <bottom style="medium"/>
    </border>
    <border>
      <left/>
      <right style="dotted"/>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style="medium"/>
      <bottom style="medium"/>
    </border>
    <border>
      <left style="double"/>
      <right/>
      <top style="medium"/>
      <bottom style="medium"/>
    </border>
    <border>
      <left style="medium"/>
      <right style="thin"/>
      <top style="thin"/>
      <bottom style="medium"/>
    </border>
    <border>
      <left style="thin"/>
      <right style="thin"/>
      <top style="thin"/>
      <bottom style="medium"/>
    </border>
    <border>
      <left style="thin"/>
      <right style="double"/>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thin"/>
      <right style="double"/>
      <top style="thin"/>
      <bottom style="thin"/>
    </border>
    <border>
      <left/>
      <right style="medium"/>
      <top style="thin"/>
      <bottom style="thin"/>
    </border>
    <border>
      <left style="double"/>
      <right>
        <color indexed="63"/>
      </right>
      <top style="thin"/>
      <bottom style="thin"/>
    </border>
    <border>
      <left style="medium"/>
      <right style="thin"/>
      <top style="medium"/>
      <bottom style="thin"/>
    </border>
    <border>
      <left style="thin"/>
      <right style="thin"/>
      <top style="medium"/>
      <bottom style="thin"/>
    </border>
    <border>
      <left style="thin"/>
      <right style="double"/>
      <top style="medium"/>
      <bottom style="thin"/>
    </border>
  </borders>
  <cellStyleXfs count="14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96" fillId="0" borderId="0" applyNumberForma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97" fillId="0" borderId="3" applyNumberFormat="0" applyFill="0" applyAlignment="0" applyProtection="0"/>
    <xf numFmtId="0" fontId="98" fillId="29" borderId="0" applyNumberFormat="0" applyBorder="0" applyAlignment="0" applyProtection="0"/>
    <xf numFmtId="0" fontId="99" fillId="30" borderId="4" applyNumberFormat="0" applyAlignment="0" applyProtection="0"/>
    <xf numFmtId="0" fontId="10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0" fontId="101" fillId="0" borderId="5" applyNumberFormat="0" applyFill="0" applyAlignment="0" applyProtection="0"/>
    <xf numFmtId="0" fontId="102" fillId="0" borderId="6" applyNumberFormat="0" applyFill="0" applyAlignment="0" applyProtection="0"/>
    <xf numFmtId="0" fontId="103" fillId="0" borderId="7" applyNumberFormat="0" applyFill="0" applyAlignment="0" applyProtection="0"/>
    <xf numFmtId="0" fontId="103" fillId="0" borderId="0" applyNumberFormat="0" applyFill="0" applyBorder="0" applyAlignment="0" applyProtection="0"/>
    <xf numFmtId="0" fontId="104" fillId="0" borderId="8" applyNumberFormat="0" applyFill="0" applyAlignment="0" applyProtection="0"/>
    <xf numFmtId="0" fontId="105" fillId="30" borderId="9" applyNumberFormat="0" applyAlignment="0" applyProtection="0"/>
    <xf numFmtId="0" fontId="10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1" fillId="0" borderId="0">
      <alignment vertical="center"/>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1"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2" fillId="0" borderId="0">
      <alignment vertical="center"/>
      <protection/>
    </xf>
    <xf numFmtId="0" fontId="1"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vertical="center"/>
      <protection/>
    </xf>
    <xf numFmtId="0" fontId="2" fillId="0" borderId="0">
      <alignment vertical="center"/>
      <protection/>
    </xf>
    <xf numFmtId="0" fontId="108" fillId="0" borderId="0" applyNumberFormat="0" applyFill="0" applyBorder="0" applyAlignment="0" applyProtection="0"/>
    <xf numFmtId="0" fontId="109" fillId="32" borderId="0" applyNumberFormat="0" applyBorder="0" applyAlignment="0" applyProtection="0"/>
  </cellStyleXfs>
  <cellXfs count="865">
    <xf numFmtId="0" fontId="0" fillId="0" borderId="0" xfId="0" applyFont="1" applyAlignment="1">
      <alignment vertical="center"/>
    </xf>
    <xf numFmtId="0" fontId="2" fillId="33" borderId="0" xfId="0" applyFont="1" applyFill="1" applyAlignment="1" applyProtection="1">
      <alignment vertical="center"/>
      <protection hidden="1"/>
    </xf>
    <xf numFmtId="0" fontId="0" fillId="33" borderId="0" xfId="0" applyFill="1" applyAlignment="1" applyProtection="1">
      <alignment vertical="center"/>
      <protection hidden="1"/>
    </xf>
    <xf numFmtId="0" fontId="0" fillId="0" borderId="0" xfId="0" applyAlignment="1" applyProtection="1">
      <alignment vertical="center"/>
      <protection hidden="1"/>
    </xf>
    <xf numFmtId="178" fontId="11" fillId="33" borderId="0" xfId="0" applyNumberFormat="1" applyFont="1" applyFill="1" applyAlignment="1" applyProtection="1">
      <alignment vertical="center"/>
      <protection hidden="1"/>
    </xf>
    <xf numFmtId="178" fontId="0" fillId="33" borderId="0" xfId="0" applyNumberFormat="1" applyFill="1" applyAlignment="1" applyProtection="1">
      <alignment vertical="center"/>
      <protection hidden="1"/>
    </xf>
    <xf numFmtId="178" fontId="2" fillId="33" borderId="0" xfId="0" applyNumberFormat="1" applyFont="1" applyFill="1" applyAlignment="1" applyProtection="1">
      <alignment vertical="center"/>
      <protection hidden="1"/>
    </xf>
    <xf numFmtId="178" fontId="2" fillId="0" borderId="0" xfId="0" applyNumberFormat="1" applyFont="1" applyFill="1" applyBorder="1" applyAlignment="1" applyProtection="1">
      <alignment horizontal="center" vertical="center"/>
      <protection hidden="1"/>
    </xf>
    <xf numFmtId="0" fontId="12" fillId="0" borderId="0" xfId="0" applyFont="1" applyAlignment="1" applyProtection="1">
      <alignment vertical="center"/>
      <protection hidden="1"/>
    </xf>
    <xf numFmtId="0" fontId="12" fillId="0" borderId="0" xfId="0" applyFont="1" applyAlignment="1" applyProtection="1">
      <alignment vertical="center"/>
      <protection locked="0"/>
    </xf>
    <xf numFmtId="178" fontId="8" fillId="33" borderId="0" xfId="0" applyNumberFormat="1" applyFont="1" applyFill="1" applyBorder="1" applyAlignment="1" applyProtection="1">
      <alignment vertical="center"/>
      <protection hidden="1"/>
    </xf>
    <xf numFmtId="179" fontId="8" fillId="33" borderId="0" xfId="0" applyNumberFormat="1" applyFont="1" applyFill="1" applyBorder="1" applyAlignment="1" applyProtection="1">
      <alignment vertical="center"/>
      <protection hidden="1"/>
    </xf>
    <xf numFmtId="0" fontId="8" fillId="33" borderId="0" xfId="0" applyFont="1" applyFill="1" applyBorder="1" applyAlignment="1" applyProtection="1">
      <alignment vertical="center"/>
      <protection hidden="1"/>
    </xf>
    <xf numFmtId="38" fontId="8" fillId="0" borderId="0" xfId="56" applyFont="1" applyFill="1" applyBorder="1" applyAlignment="1" applyProtection="1">
      <alignment horizontal="right" vertical="center"/>
      <protection hidden="1"/>
    </xf>
    <xf numFmtId="0" fontId="0" fillId="0" borderId="0" xfId="0" applyFill="1" applyAlignment="1" applyProtection="1">
      <alignment vertical="center"/>
      <protection hidden="1"/>
    </xf>
    <xf numFmtId="0" fontId="12" fillId="0" borderId="0" xfId="0" applyFont="1" applyFill="1" applyBorder="1" applyAlignment="1" applyProtection="1">
      <alignment vertical="center"/>
      <protection hidden="1"/>
    </xf>
    <xf numFmtId="178" fontId="2" fillId="0" borderId="0" xfId="0" applyNumberFormat="1" applyFont="1" applyFill="1" applyBorder="1" applyAlignment="1" applyProtection="1">
      <alignment vertical="center"/>
      <protection hidden="1"/>
    </xf>
    <xf numFmtId="178" fontId="9" fillId="0" borderId="0" xfId="0" applyNumberFormat="1" applyFont="1" applyFill="1" applyBorder="1" applyAlignment="1" applyProtection="1">
      <alignment vertical="center"/>
      <protection hidden="1"/>
    </xf>
    <xf numFmtId="38" fontId="9" fillId="0" borderId="0" xfId="54" applyFont="1" applyFill="1" applyBorder="1" applyAlignment="1" applyProtection="1">
      <alignment vertical="center"/>
      <protection hidden="1"/>
    </xf>
    <xf numFmtId="178" fontId="2" fillId="33" borderId="0" xfId="0" applyNumberFormat="1" applyFont="1" applyFill="1" applyBorder="1" applyAlignment="1" applyProtection="1">
      <alignment vertical="center"/>
      <protection hidden="1"/>
    </xf>
    <xf numFmtId="178" fontId="110" fillId="0" borderId="0" xfId="0" applyNumberFormat="1" applyFont="1" applyFill="1" applyBorder="1" applyAlignment="1" applyProtection="1">
      <alignment vertical="center"/>
      <protection hidden="1"/>
    </xf>
    <xf numFmtId="38" fontId="110" fillId="0" borderId="0" xfId="54" applyFont="1" applyFill="1" applyBorder="1" applyAlignment="1" applyProtection="1">
      <alignment vertical="center"/>
      <protection hidden="1"/>
    </xf>
    <xf numFmtId="178" fontId="8" fillId="0" borderId="0" xfId="0" applyNumberFormat="1" applyFont="1" applyFill="1" applyBorder="1" applyAlignment="1" applyProtection="1">
      <alignment horizontal="right" vertical="center"/>
      <protection hidden="1"/>
    </xf>
    <xf numFmtId="178" fontId="2" fillId="0" borderId="0" xfId="0" applyNumberFormat="1"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8" fillId="0" borderId="0" xfId="0" applyFont="1" applyFill="1" applyBorder="1" applyAlignment="1" applyProtection="1">
      <alignment horizontal="center" vertical="center" wrapText="1"/>
      <protection hidden="1"/>
    </xf>
    <xf numFmtId="0" fontId="12" fillId="0" borderId="0" xfId="0" applyFont="1" applyAlignment="1" applyProtection="1">
      <alignment horizontal="center" vertical="center"/>
      <protection hidden="1"/>
    </xf>
    <xf numFmtId="178" fontId="8" fillId="34" borderId="10" xfId="0" applyNumberFormat="1" applyFont="1" applyFill="1" applyBorder="1" applyAlignment="1" applyProtection="1">
      <alignment horizontal="center" vertical="center" wrapText="1"/>
      <protection hidden="1"/>
    </xf>
    <xf numFmtId="178" fontId="8" fillId="34" borderId="10" xfId="0" applyNumberFormat="1" applyFont="1" applyFill="1" applyBorder="1" applyAlignment="1" applyProtection="1">
      <alignment horizontal="center" vertical="center"/>
      <protection hidden="1"/>
    </xf>
    <xf numFmtId="0" fontId="8" fillId="10" borderId="10" xfId="0" applyFont="1" applyFill="1" applyBorder="1" applyAlignment="1" applyProtection="1">
      <alignment horizontal="center" vertical="center" wrapText="1"/>
      <protection hidden="1"/>
    </xf>
    <xf numFmtId="38" fontId="111" fillId="0" borderId="0" xfId="54" applyFont="1" applyFill="1" applyBorder="1" applyAlignment="1" applyProtection="1">
      <alignment horizontal="center" vertical="center"/>
      <protection hidden="1"/>
    </xf>
    <xf numFmtId="0" fontId="13" fillId="0" borderId="0" xfId="0" applyFont="1" applyFill="1" applyAlignment="1" applyProtection="1">
      <alignment vertical="center"/>
      <protection hidden="1"/>
    </xf>
    <xf numFmtId="178" fontId="4" fillId="33" borderId="0" xfId="0" applyNumberFormat="1" applyFont="1" applyFill="1" applyBorder="1" applyAlignment="1" applyProtection="1">
      <alignment horizontal="center" vertical="center" shrinkToFit="1"/>
      <protection locked="0"/>
    </xf>
    <xf numFmtId="178" fontId="4" fillId="33" borderId="11" xfId="0" applyNumberFormat="1" applyFont="1" applyFill="1" applyBorder="1" applyAlignment="1" applyProtection="1">
      <alignment horizontal="center" vertical="center"/>
      <protection locked="0"/>
    </xf>
    <xf numFmtId="178" fontId="4" fillId="33" borderId="12" xfId="0" applyNumberFormat="1" applyFont="1" applyFill="1" applyBorder="1" applyAlignment="1" applyProtection="1">
      <alignment horizontal="center" vertical="center" shrinkToFit="1"/>
      <protection locked="0"/>
    </xf>
    <xf numFmtId="178" fontId="4" fillId="33" borderId="13" xfId="0" applyNumberFormat="1" applyFont="1" applyFill="1" applyBorder="1" applyAlignment="1" applyProtection="1">
      <alignment horizontal="center" vertical="center"/>
      <protection locked="0"/>
    </xf>
    <xf numFmtId="178" fontId="4" fillId="33" borderId="14" xfId="0" applyNumberFormat="1" applyFont="1" applyFill="1" applyBorder="1" applyAlignment="1" applyProtection="1">
      <alignment horizontal="center" vertical="center" shrinkToFit="1"/>
      <protection locked="0"/>
    </xf>
    <xf numFmtId="178" fontId="4" fillId="33" borderId="15" xfId="0" applyNumberFormat="1" applyFont="1" applyFill="1" applyBorder="1" applyAlignment="1" applyProtection="1">
      <alignment horizontal="center" vertical="center"/>
      <protection locked="0"/>
    </xf>
    <xf numFmtId="178" fontId="2" fillId="0" borderId="0" xfId="0" applyNumberFormat="1" applyFont="1" applyFill="1" applyAlignment="1" applyProtection="1">
      <alignment vertical="center"/>
      <protection hidden="1"/>
    </xf>
    <xf numFmtId="178" fontId="0" fillId="0" borderId="0" xfId="0" applyNumberFormat="1" applyFill="1" applyBorder="1" applyAlignment="1" applyProtection="1">
      <alignment vertical="center"/>
      <protection hidden="1"/>
    </xf>
    <xf numFmtId="0" fontId="8" fillId="0" borderId="0" xfId="0" applyFont="1" applyFill="1" applyBorder="1" applyAlignment="1" applyProtection="1">
      <alignment vertical="center" wrapText="1"/>
      <protection hidden="1"/>
    </xf>
    <xf numFmtId="178" fontId="5" fillId="33" borderId="0" xfId="0" applyNumberFormat="1" applyFont="1" applyFill="1" applyBorder="1" applyAlignment="1" applyProtection="1">
      <alignment horizontal="center" vertical="center"/>
      <protection locked="0"/>
    </xf>
    <xf numFmtId="178" fontId="5" fillId="33" borderId="12" xfId="0" applyNumberFormat="1" applyFont="1" applyFill="1" applyBorder="1" applyAlignment="1" applyProtection="1">
      <alignment horizontal="center" vertical="center"/>
      <protection locked="0"/>
    </xf>
    <xf numFmtId="178" fontId="5" fillId="33" borderId="14" xfId="0" applyNumberFormat="1" applyFont="1" applyFill="1" applyBorder="1" applyAlignment="1" applyProtection="1">
      <alignment horizontal="center" vertical="center"/>
      <protection locked="0"/>
    </xf>
    <xf numFmtId="178" fontId="5" fillId="33" borderId="16" xfId="0" applyNumberFormat="1" applyFont="1" applyFill="1" applyBorder="1" applyAlignment="1" applyProtection="1">
      <alignment horizontal="center" vertical="center"/>
      <protection locked="0"/>
    </xf>
    <xf numFmtId="178" fontId="5" fillId="33" borderId="17" xfId="0" applyNumberFormat="1" applyFont="1" applyFill="1" applyBorder="1" applyAlignment="1" applyProtection="1">
      <alignment horizontal="center" vertical="center"/>
      <protection locked="0"/>
    </xf>
    <xf numFmtId="178" fontId="5" fillId="33" borderId="18" xfId="0" applyNumberFormat="1" applyFont="1" applyFill="1" applyBorder="1" applyAlignment="1" applyProtection="1">
      <alignment horizontal="center" vertical="center"/>
      <protection locked="0"/>
    </xf>
    <xf numFmtId="178" fontId="8" fillId="0" borderId="0" xfId="0" applyNumberFormat="1" applyFont="1" applyFill="1" applyBorder="1" applyAlignment="1" applyProtection="1">
      <alignment vertical="center" wrapText="1"/>
      <protection hidden="1"/>
    </xf>
    <xf numFmtId="178" fontId="8" fillId="0" borderId="0" xfId="0" applyNumberFormat="1" applyFont="1" applyFill="1" applyBorder="1" applyAlignment="1" applyProtection="1">
      <alignment vertical="center"/>
      <protection hidden="1"/>
    </xf>
    <xf numFmtId="178" fontId="8" fillId="0" borderId="19" xfId="0" applyNumberFormat="1" applyFont="1" applyFill="1" applyBorder="1" applyAlignment="1" applyProtection="1">
      <alignment vertical="center" wrapText="1"/>
      <protection hidden="1"/>
    </xf>
    <xf numFmtId="178" fontId="8" fillId="0" borderId="19" xfId="0" applyNumberFormat="1" applyFont="1" applyFill="1" applyBorder="1" applyAlignment="1" applyProtection="1">
      <alignment vertical="center"/>
      <protection hidden="1"/>
    </xf>
    <xf numFmtId="178" fontId="112" fillId="33" borderId="0" xfId="0" applyNumberFormat="1" applyFont="1" applyFill="1" applyAlignment="1" applyProtection="1">
      <alignment vertical="center"/>
      <protection hidden="1"/>
    </xf>
    <xf numFmtId="178" fontId="113" fillId="33" borderId="0" xfId="0" applyNumberFormat="1" applyFont="1" applyFill="1" applyAlignment="1" applyProtection="1">
      <alignment vertical="center"/>
      <protection hidden="1"/>
    </xf>
    <xf numFmtId="178" fontId="114" fillId="33" borderId="0" xfId="0" applyNumberFormat="1" applyFont="1" applyFill="1" applyAlignment="1" applyProtection="1">
      <alignment vertical="center"/>
      <protection hidden="1"/>
    </xf>
    <xf numFmtId="178" fontId="8" fillId="34" borderId="20" xfId="0" applyNumberFormat="1" applyFont="1" applyFill="1" applyBorder="1" applyAlignment="1" applyProtection="1">
      <alignment horizontal="center" vertical="center" wrapText="1"/>
      <protection hidden="1"/>
    </xf>
    <xf numFmtId="178" fontId="4" fillId="33" borderId="21" xfId="0" applyNumberFormat="1" applyFont="1" applyFill="1" applyBorder="1" applyAlignment="1" applyProtection="1">
      <alignment horizontal="center" vertical="center" shrinkToFit="1"/>
      <protection locked="0"/>
    </xf>
    <xf numFmtId="178" fontId="4" fillId="33" borderId="22" xfId="0" applyNumberFormat="1" applyFont="1" applyFill="1" applyBorder="1" applyAlignment="1" applyProtection="1">
      <alignment horizontal="center" vertical="center" shrinkToFit="1"/>
      <protection locked="0"/>
    </xf>
    <xf numFmtId="178" fontId="4" fillId="33" borderId="23" xfId="0" applyNumberFormat="1" applyFont="1" applyFill="1" applyBorder="1" applyAlignment="1" applyProtection="1">
      <alignment horizontal="center" vertical="center" shrinkToFit="1"/>
      <protection locked="0"/>
    </xf>
    <xf numFmtId="178" fontId="4" fillId="0" borderId="0" xfId="0" applyNumberFormat="1" applyFont="1" applyFill="1" applyBorder="1" applyAlignment="1" applyProtection="1">
      <alignment/>
      <protection hidden="1"/>
    </xf>
    <xf numFmtId="178" fontId="115" fillId="33" borderId="0" xfId="0" applyNumberFormat="1" applyFont="1" applyFill="1" applyAlignment="1" applyProtection="1">
      <alignment/>
      <protection hidden="1"/>
    </xf>
    <xf numFmtId="178" fontId="4" fillId="0" borderId="0" xfId="0" applyNumberFormat="1" applyFont="1" applyFill="1" applyBorder="1" applyAlignment="1" applyProtection="1">
      <alignment vertical="center"/>
      <protection hidden="1"/>
    </xf>
    <xf numFmtId="38" fontId="4" fillId="0" borderId="0" xfId="54" applyFont="1" applyFill="1" applyBorder="1" applyAlignment="1" applyProtection="1">
      <alignment vertical="center"/>
      <protection hidden="1"/>
    </xf>
    <xf numFmtId="178" fontId="4" fillId="0" borderId="0" xfId="0" applyNumberFormat="1" applyFont="1" applyFill="1" applyBorder="1" applyAlignment="1" applyProtection="1">
      <alignment horizontal="right" vertical="center"/>
      <protection hidden="1"/>
    </xf>
    <xf numFmtId="0" fontId="12" fillId="0" borderId="0" xfId="0" applyFont="1" applyFill="1" applyAlignment="1" applyProtection="1">
      <alignment vertical="center"/>
      <protection hidden="1"/>
    </xf>
    <xf numFmtId="0" fontId="7" fillId="0" borderId="0" xfId="0" applyFont="1" applyFill="1" applyAlignment="1" applyProtection="1">
      <alignment vertical="center"/>
      <protection hidden="1"/>
    </xf>
    <xf numFmtId="178" fontId="116" fillId="33" borderId="0" xfId="0" applyNumberFormat="1" applyFont="1" applyFill="1" applyAlignment="1" applyProtection="1">
      <alignment/>
      <protection hidden="1"/>
    </xf>
    <xf numFmtId="0" fontId="117" fillId="33" borderId="0" xfId="0" applyFont="1" applyFill="1" applyAlignment="1" applyProtection="1">
      <alignment horizontal="left" vertical="center"/>
      <protection hidden="1"/>
    </xf>
    <xf numFmtId="38" fontId="4" fillId="0" borderId="0" xfId="54" applyFont="1" applyFill="1" applyBorder="1" applyAlignment="1" applyProtection="1">
      <alignment vertical="center"/>
      <protection locked="0"/>
    </xf>
    <xf numFmtId="38" fontId="4" fillId="0" borderId="0" xfId="56" applyFont="1" applyFill="1" applyBorder="1" applyAlignment="1" applyProtection="1">
      <alignment vertical="center"/>
      <protection locked="0"/>
    </xf>
    <xf numFmtId="178" fontId="4" fillId="33" borderId="0" xfId="0" applyNumberFormat="1" applyFont="1" applyFill="1" applyAlignment="1" applyProtection="1">
      <alignment/>
      <protection hidden="1"/>
    </xf>
    <xf numFmtId="0" fontId="117" fillId="0" borderId="0" xfId="0" applyFont="1" applyFill="1" applyAlignment="1" applyProtection="1">
      <alignment vertical="center"/>
      <protection hidden="1"/>
    </xf>
    <xf numFmtId="0" fontId="8" fillId="0" borderId="0" xfId="0" applyFont="1" applyFill="1" applyAlignment="1" applyProtection="1">
      <alignment horizontal="right" vertical="center"/>
      <protection hidden="1"/>
    </xf>
    <xf numFmtId="0" fontId="4" fillId="0" borderId="0" xfId="0" applyFont="1" applyFill="1" applyBorder="1" applyAlignment="1" applyProtection="1">
      <alignment horizontal="center" vertical="center" shrinkToFit="1"/>
      <protection hidden="1"/>
    </xf>
    <xf numFmtId="0" fontId="8" fillId="10" borderId="24" xfId="0" applyFont="1" applyFill="1" applyBorder="1" applyAlignment="1" applyProtection="1">
      <alignment horizontal="center" vertical="center" wrapText="1"/>
      <protection hidden="1"/>
    </xf>
    <xf numFmtId="0" fontId="4" fillId="33" borderId="25" xfId="0" applyFont="1" applyFill="1" applyBorder="1" applyAlignment="1" applyProtection="1">
      <alignment horizontal="center" vertical="center"/>
      <protection hidden="1"/>
    </xf>
    <xf numFmtId="184" fontId="4" fillId="33" borderId="11" xfId="56" applyNumberFormat="1" applyFont="1" applyFill="1" applyBorder="1" applyAlignment="1" applyProtection="1">
      <alignment vertical="center"/>
      <protection locked="0"/>
    </xf>
    <xf numFmtId="184" fontId="4" fillId="33" borderId="13" xfId="56" applyNumberFormat="1" applyFont="1" applyFill="1" applyBorder="1" applyAlignment="1" applyProtection="1">
      <alignment vertical="center"/>
      <protection locked="0"/>
    </xf>
    <xf numFmtId="184" fontId="4" fillId="33" borderId="15" xfId="56" applyNumberFormat="1" applyFont="1" applyFill="1" applyBorder="1" applyAlignment="1" applyProtection="1">
      <alignment vertical="center"/>
      <protection locked="0"/>
    </xf>
    <xf numFmtId="191" fontId="4" fillId="33" borderId="26" xfId="56" applyNumberFormat="1" applyFont="1" applyFill="1" applyBorder="1" applyAlignment="1" applyProtection="1">
      <alignment vertical="center"/>
      <protection locked="0"/>
    </xf>
    <xf numFmtId="191" fontId="4" fillId="33" borderId="27" xfId="56" applyNumberFormat="1" applyFont="1" applyFill="1" applyBorder="1" applyAlignment="1" applyProtection="1">
      <alignment vertical="center"/>
      <protection locked="0"/>
    </xf>
    <xf numFmtId="191" fontId="4" fillId="33" borderId="28" xfId="56" applyNumberFormat="1" applyFont="1" applyFill="1" applyBorder="1" applyAlignment="1" applyProtection="1">
      <alignment vertical="center"/>
      <protection locked="0"/>
    </xf>
    <xf numFmtId="0" fontId="4" fillId="0" borderId="25" xfId="0" applyFont="1" applyFill="1" applyBorder="1" applyAlignment="1" applyProtection="1">
      <alignment horizontal="center" vertical="center"/>
      <protection hidden="1"/>
    </xf>
    <xf numFmtId="191" fontId="4" fillId="33" borderId="29" xfId="0" applyNumberFormat="1" applyFont="1" applyFill="1" applyBorder="1" applyAlignment="1" applyProtection="1">
      <alignment vertical="center"/>
      <protection hidden="1"/>
    </xf>
    <xf numFmtId="191" fontId="4" fillId="0" borderId="29" xfId="0" applyNumberFormat="1" applyFont="1" applyFill="1" applyBorder="1" applyAlignment="1" applyProtection="1">
      <alignment vertical="center"/>
      <protection hidden="1"/>
    </xf>
    <xf numFmtId="184" fontId="4" fillId="33" borderId="30" xfId="0" applyNumberFormat="1" applyFont="1" applyFill="1" applyBorder="1" applyAlignment="1" applyProtection="1">
      <alignment vertical="center"/>
      <protection hidden="1"/>
    </xf>
    <xf numFmtId="191" fontId="4" fillId="0" borderId="31" xfId="0" applyNumberFormat="1" applyFont="1" applyFill="1" applyBorder="1" applyAlignment="1" applyProtection="1">
      <alignment vertical="center"/>
      <protection hidden="1"/>
    </xf>
    <xf numFmtId="49" fontId="4" fillId="33" borderId="21" xfId="0" applyNumberFormat="1" applyFont="1" applyFill="1" applyBorder="1" applyAlignment="1" applyProtection="1">
      <alignment horizontal="center" vertical="center" shrinkToFit="1"/>
      <protection locked="0"/>
    </xf>
    <xf numFmtId="49" fontId="4" fillId="33" borderId="11" xfId="0" applyNumberFormat="1" applyFont="1" applyFill="1" applyBorder="1" applyAlignment="1" applyProtection="1">
      <alignment horizontal="center" vertical="center"/>
      <protection locked="0"/>
    </xf>
    <xf numFmtId="49" fontId="4" fillId="33" borderId="13" xfId="0" applyNumberFormat="1" applyFont="1" applyFill="1" applyBorder="1" applyAlignment="1" applyProtection="1">
      <alignment horizontal="center" vertical="center"/>
      <protection locked="0"/>
    </xf>
    <xf numFmtId="49" fontId="4" fillId="33" borderId="15"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center" vertical="center" shrinkToFit="1"/>
      <protection locked="0"/>
    </xf>
    <xf numFmtId="49" fontId="4" fillId="33" borderId="22" xfId="0" applyNumberFormat="1" applyFont="1" applyFill="1" applyBorder="1" applyAlignment="1" applyProtection="1">
      <alignment horizontal="center" vertical="center" shrinkToFit="1"/>
      <protection locked="0"/>
    </xf>
    <xf numFmtId="49" fontId="4" fillId="33" borderId="12" xfId="0" applyNumberFormat="1" applyFont="1" applyFill="1" applyBorder="1" applyAlignment="1" applyProtection="1">
      <alignment horizontal="center" vertical="center" shrinkToFit="1"/>
      <protection locked="0"/>
    </xf>
    <xf numFmtId="49" fontId="4" fillId="33" borderId="23" xfId="0" applyNumberFormat="1" applyFont="1" applyFill="1" applyBorder="1" applyAlignment="1" applyProtection="1">
      <alignment horizontal="center" vertical="center" shrinkToFit="1"/>
      <protection locked="0"/>
    </xf>
    <xf numFmtId="49" fontId="4" fillId="33" borderId="14" xfId="0" applyNumberFormat="1" applyFont="1" applyFill="1" applyBorder="1" applyAlignment="1" applyProtection="1">
      <alignment horizontal="center" vertical="center" shrinkToFit="1"/>
      <protection locked="0"/>
    </xf>
    <xf numFmtId="191" fontId="4" fillId="33" borderId="32" xfId="56" applyNumberFormat="1" applyFont="1" applyFill="1" applyBorder="1" applyAlignment="1" applyProtection="1">
      <alignment vertical="center"/>
      <protection locked="0"/>
    </xf>
    <xf numFmtId="191" fontId="4" fillId="33" borderId="22" xfId="56" applyNumberFormat="1" applyFont="1" applyFill="1" applyBorder="1" applyAlignment="1" applyProtection="1">
      <alignment vertical="center"/>
      <protection locked="0"/>
    </xf>
    <xf numFmtId="191" fontId="4" fillId="33" borderId="23" xfId="56" applyNumberFormat="1" applyFont="1" applyFill="1" applyBorder="1" applyAlignment="1" applyProtection="1">
      <alignment vertical="center"/>
      <protection locked="0"/>
    </xf>
    <xf numFmtId="184" fontId="4" fillId="33" borderId="33" xfId="0" applyNumberFormat="1" applyFont="1" applyFill="1" applyBorder="1" applyAlignment="1" applyProtection="1">
      <alignment vertical="center"/>
      <protection locked="0"/>
    </xf>
    <xf numFmtId="184" fontId="4" fillId="33" borderId="13" xfId="0" applyNumberFormat="1" applyFont="1" applyFill="1" applyBorder="1" applyAlignment="1" applyProtection="1">
      <alignment vertical="center"/>
      <protection locked="0"/>
    </xf>
    <xf numFmtId="184" fontId="4" fillId="33" borderId="15" xfId="0" applyNumberFormat="1" applyFont="1" applyFill="1" applyBorder="1" applyAlignment="1" applyProtection="1">
      <alignment vertical="center"/>
      <protection locked="0"/>
    </xf>
    <xf numFmtId="191" fontId="4" fillId="0" borderId="34" xfId="56" applyNumberFormat="1" applyFont="1" applyFill="1" applyBorder="1" applyAlignment="1" applyProtection="1">
      <alignment vertical="center"/>
      <protection locked="0"/>
    </xf>
    <xf numFmtId="191" fontId="4" fillId="0" borderId="26" xfId="56" applyNumberFormat="1" applyFont="1" applyFill="1" applyBorder="1" applyAlignment="1" applyProtection="1">
      <alignment vertical="center"/>
      <protection locked="0"/>
    </xf>
    <xf numFmtId="191" fontId="4" fillId="0" borderId="28" xfId="56" applyNumberFormat="1" applyFont="1" applyFill="1" applyBorder="1" applyAlignment="1" applyProtection="1">
      <alignment vertical="center"/>
      <protection locked="0"/>
    </xf>
    <xf numFmtId="184" fontId="4" fillId="33" borderId="0" xfId="0" applyNumberFormat="1" applyFont="1" applyFill="1" applyBorder="1" applyAlignment="1" applyProtection="1">
      <alignment vertical="center"/>
      <protection locked="0"/>
    </xf>
    <xf numFmtId="184" fontId="4" fillId="33" borderId="12" xfId="0" applyNumberFormat="1" applyFont="1" applyFill="1" applyBorder="1" applyAlignment="1" applyProtection="1">
      <alignment vertical="center"/>
      <protection locked="0"/>
    </xf>
    <xf numFmtId="184" fontId="4" fillId="33" borderId="14" xfId="0" applyNumberFormat="1" applyFont="1" applyFill="1" applyBorder="1" applyAlignment="1" applyProtection="1">
      <alignment vertical="center"/>
      <protection locked="0"/>
    </xf>
    <xf numFmtId="191" fontId="4" fillId="33" borderId="12" xfId="0" applyNumberFormat="1" applyFont="1" applyFill="1" applyBorder="1" applyAlignment="1" applyProtection="1">
      <alignment vertical="center" shrinkToFit="1"/>
      <protection locked="0"/>
    </xf>
    <xf numFmtId="191" fontId="4" fillId="0" borderId="0" xfId="0" applyNumberFormat="1" applyFont="1" applyFill="1" applyBorder="1" applyAlignment="1" applyProtection="1">
      <alignment vertical="center" shrinkToFit="1"/>
      <protection locked="0"/>
    </xf>
    <xf numFmtId="191" fontId="4" fillId="33" borderId="14" xfId="0" applyNumberFormat="1" applyFont="1" applyFill="1" applyBorder="1" applyAlignment="1" applyProtection="1">
      <alignment vertical="center" shrinkToFit="1"/>
      <protection locked="0"/>
    </xf>
    <xf numFmtId="191" fontId="4" fillId="33" borderId="0" xfId="0" applyNumberFormat="1" applyFont="1" applyFill="1" applyBorder="1" applyAlignment="1" applyProtection="1">
      <alignment vertical="center" shrinkToFit="1"/>
      <protection locked="0"/>
    </xf>
    <xf numFmtId="191" fontId="4" fillId="0" borderId="14" xfId="0" applyNumberFormat="1" applyFont="1" applyFill="1" applyBorder="1" applyAlignment="1" applyProtection="1">
      <alignment vertical="center" shrinkToFit="1"/>
      <protection locked="0"/>
    </xf>
    <xf numFmtId="178" fontId="2" fillId="35" borderId="0" xfId="0" applyNumberFormat="1" applyFont="1" applyFill="1" applyBorder="1" applyAlignment="1" applyProtection="1">
      <alignment vertical="center"/>
      <protection hidden="1"/>
    </xf>
    <xf numFmtId="38" fontId="8" fillId="0" borderId="25" xfId="0" applyNumberFormat="1" applyFont="1" applyFill="1" applyBorder="1" applyAlignment="1" applyProtection="1">
      <alignment vertical="center"/>
      <protection hidden="1"/>
    </xf>
    <xf numFmtId="38" fontId="8" fillId="0" borderId="35" xfId="0" applyNumberFormat="1" applyFont="1" applyFill="1" applyBorder="1" applyAlignment="1" applyProtection="1">
      <alignment vertical="center"/>
      <protection hidden="1"/>
    </xf>
    <xf numFmtId="184" fontId="4" fillId="33" borderId="36" xfId="56" applyNumberFormat="1" applyFont="1" applyFill="1" applyBorder="1" applyAlignment="1" applyProtection="1">
      <alignment vertical="center"/>
      <protection locked="0"/>
    </xf>
    <xf numFmtId="184" fontId="4" fillId="33" borderId="37" xfId="56" applyNumberFormat="1" applyFont="1" applyFill="1" applyBorder="1" applyAlignment="1" applyProtection="1">
      <alignment vertical="center"/>
      <protection locked="0"/>
    </xf>
    <xf numFmtId="184" fontId="4" fillId="33" borderId="38" xfId="56" applyNumberFormat="1" applyFont="1" applyFill="1" applyBorder="1" applyAlignment="1" applyProtection="1">
      <alignment vertical="center"/>
      <protection locked="0"/>
    </xf>
    <xf numFmtId="184" fontId="4" fillId="33" borderId="39" xfId="0" applyNumberFormat="1" applyFont="1" applyFill="1" applyBorder="1" applyAlignment="1" applyProtection="1">
      <alignment vertical="center"/>
      <protection hidden="1"/>
    </xf>
    <xf numFmtId="184" fontId="4" fillId="0" borderId="40" xfId="56" applyNumberFormat="1" applyFont="1" applyFill="1" applyBorder="1" applyAlignment="1" applyProtection="1">
      <alignment vertical="center"/>
      <protection locked="0"/>
    </xf>
    <xf numFmtId="184" fontId="4" fillId="0" borderId="41" xfId="56" applyNumberFormat="1" applyFont="1" applyFill="1" applyBorder="1" applyAlignment="1" applyProtection="1">
      <alignment vertical="center"/>
      <protection locked="0"/>
    </xf>
    <xf numFmtId="184" fontId="4" fillId="0" borderId="42" xfId="0" applyNumberFormat="1" applyFont="1" applyFill="1" applyBorder="1" applyAlignment="1" applyProtection="1">
      <alignment vertical="center"/>
      <protection hidden="1"/>
    </xf>
    <xf numFmtId="0" fontId="8" fillId="36" borderId="43" xfId="0" applyFont="1" applyFill="1" applyBorder="1" applyAlignment="1" applyProtection="1">
      <alignment horizontal="center" vertical="center"/>
      <protection hidden="1"/>
    </xf>
    <xf numFmtId="0" fontId="8" fillId="34" borderId="10" xfId="0" applyFont="1" applyFill="1" applyBorder="1" applyAlignment="1" applyProtection="1">
      <alignment horizontal="center" vertical="center" wrapText="1"/>
      <protection hidden="1"/>
    </xf>
    <xf numFmtId="38" fontId="8" fillId="0" borderId="42" xfId="56" applyFont="1" applyFill="1" applyBorder="1" applyAlignment="1" applyProtection="1">
      <alignment vertical="center"/>
      <protection hidden="1"/>
    </xf>
    <xf numFmtId="38" fontId="8" fillId="0" borderId="44" xfId="56" applyFont="1" applyFill="1" applyBorder="1" applyAlignment="1" applyProtection="1">
      <alignment vertical="center"/>
      <protection hidden="1"/>
    </xf>
    <xf numFmtId="38" fontId="9" fillId="10" borderId="45" xfId="56" applyFont="1" applyFill="1" applyBorder="1" applyAlignment="1" applyProtection="1">
      <alignment horizontal="center" vertical="center"/>
      <protection hidden="1"/>
    </xf>
    <xf numFmtId="38" fontId="9" fillId="10" borderId="46" xfId="56" applyFont="1" applyFill="1" applyBorder="1" applyAlignment="1" applyProtection="1">
      <alignment horizontal="center" vertical="center"/>
      <protection hidden="1"/>
    </xf>
    <xf numFmtId="38" fontId="9" fillId="10" borderId="24" xfId="56" applyFont="1" applyFill="1" applyBorder="1" applyAlignment="1" applyProtection="1">
      <alignment horizontal="center" vertical="center"/>
      <protection hidden="1"/>
    </xf>
    <xf numFmtId="38" fontId="4" fillId="10" borderId="25" xfId="0" applyNumberFormat="1" applyFont="1" applyFill="1" applyBorder="1" applyAlignment="1" applyProtection="1">
      <alignment vertical="center"/>
      <protection hidden="1"/>
    </xf>
    <xf numFmtId="38" fontId="7" fillId="0" borderId="25" xfId="0" applyNumberFormat="1" applyFont="1" applyFill="1" applyBorder="1" applyAlignment="1" applyProtection="1">
      <alignment vertical="center"/>
      <protection hidden="1"/>
    </xf>
    <xf numFmtId="0" fontId="8" fillId="34" borderId="45" xfId="0" applyFont="1" applyFill="1" applyBorder="1" applyAlignment="1" applyProtection="1">
      <alignment horizontal="center" vertical="center" wrapText="1"/>
      <protection hidden="1"/>
    </xf>
    <xf numFmtId="0" fontId="2" fillId="10" borderId="45" xfId="0" applyFont="1" applyFill="1" applyBorder="1" applyAlignment="1" applyProtection="1">
      <alignment horizontal="center" vertical="center" wrapText="1"/>
      <protection hidden="1"/>
    </xf>
    <xf numFmtId="0" fontId="2" fillId="10" borderId="24" xfId="0" applyFont="1" applyFill="1" applyBorder="1" applyAlignment="1" applyProtection="1">
      <alignment horizontal="center" vertical="center"/>
      <protection hidden="1"/>
    </xf>
    <xf numFmtId="178" fontId="15" fillId="33" borderId="0" xfId="0" applyNumberFormat="1" applyFont="1" applyFill="1" applyBorder="1" applyAlignment="1" applyProtection="1">
      <alignment vertical="center"/>
      <protection hidden="1"/>
    </xf>
    <xf numFmtId="38" fontId="9" fillId="34" borderId="20" xfId="56" applyFont="1" applyFill="1" applyBorder="1" applyAlignment="1" applyProtection="1">
      <alignment horizontal="center" vertical="center"/>
      <protection hidden="1"/>
    </xf>
    <xf numFmtId="184" fontId="4" fillId="0" borderId="38" xfId="56" applyNumberFormat="1" applyFont="1" applyFill="1" applyBorder="1" applyAlignment="1" applyProtection="1">
      <alignment vertical="center"/>
      <protection locked="0"/>
    </xf>
    <xf numFmtId="184" fontId="4" fillId="0" borderId="39" xfId="0" applyNumberFormat="1" applyFont="1" applyFill="1" applyBorder="1" applyAlignment="1" applyProtection="1">
      <alignment vertical="center"/>
      <protection hidden="1"/>
    </xf>
    <xf numFmtId="178" fontId="4" fillId="0" borderId="47" xfId="0" applyNumberFormat="1" applyFont="1" applyFill="1" applyBorder="1" applyAlignment="1" applyProtection="1">
      <alignment horizontal="center" vertical="center"/>
      <protection hidden="1"/>
    </xf>
    <xf numFmtId="38" fontId="111" fillId="0" borderId="48" xfId="54" applyFont="1" applyFill="1" applyBorder="1" applyAlignment="1" applyProtection="1">
      <alignment horizontal="center" vertical="center"/>
      <protection hidden="1"/>
    </xf>
    <xf numFmtId="38" fontId="8" fillId="0" borderId="25" xfId="56" applyFont="1" applyFill="1" applyBorder="1" applyAlignment="1" applyProtection="1">
      <alignment horizontal="center" vertical="center"/>
      <protection hidden="1"/>
    </xf>
    <xf numFmtId="38" fontId="8" fillId="0" borderId="35" xfId="56" applyFont="1" applyFill="1" applyBorder="1" applyAlignment="1" applyProtection="1">
      <alignment horizontal="center" vertical="center"/>
      <protection hidden="1"/>
    </xf>
    <xf numFmtId="0" fontId="4" fillId="33" borderId="49" xfId="0" applyNumberFormat="1" applyFont="1" applyFill="1" applyBorder="1" applyAlignment="1" applyProtection="1">
      <alignment horizontal="center" vertical="center"/>
      <protection locked="0"/>
    </xf>
    <xf numFmtId="0" fontId="4" fillId="33" borderId="13" xfId="0" applyNumberFormat="1" applyFont="1" applyFill="1" applyBorder="1" applyAlignment="1" applyProtection="1">
      <alignment horizontal="center" vertical="center"/>
      <protection locked="0"/>
    </xf>
    <xf numFmtId="0" fontId="4" fillId="33" borderId="15" xfId="0" applyNumberFormat="1"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hidden="1"/>
    </xf>
    <xf numFmtId="184" fontId="8" fillId="0" borderId="31" xfId="56" applyNumberFormat="1" applyFont="1" applyFill="1" applyBorder="1" applyAlignment="1" applyProtection="1">
      <alignment vertical="center"/>
      <protection hidden="1"/>
    </xf>
    <xf numFmtId="184" fontId="8" fillId="0" borderId="50" xfId="56" applyNumberFormat="1" applyFont="1" applyFill="1" applyBorder="1" applyAlignment="1" applyProtection="1">
      <alignment vertical="center"/>
      <protection hidden="1"/>
    </xf>
    <xf numFmtId="184" fontId="8" fillId="0" borderId="35" xfId="56" applyNumberFormat="1" applyFont="1" applyFill="1" applyBorder="1" applyAlignment="1" applyProtection="1">
      <alignment horizontal="right" vertical="center"/>
      <protection hidden="1"/>
    </xf>
    <xf numFmtId="184" fontId="8" fillId="0" borderId="25" xfId="56" applyNumberFormat="1" applyFont="1" applyFill="1" applyBorder="1" applyAlignment="1" applyProtection="1">
      <alignment horizontal="right" vertical="center"/>
      <protection hidden="1"/>
    </xf>
    <xf numFmtId="184" fontId="8" fillId="0" borderId="51" xfId="56" applyNumberFormat="1" applyFont="1" applyFill="1" applyBorder="1" applyAlignment="1" applyProtection="1">
      <alignment vertical="center"/>
      <protection hidden="1"/>
    </xf>
    <xf numFmtId="49" fontId="4" fillId="33" borderId="52" xfId="0" applyNumberFormat="1" applyFont="1" applyFill="1" applyBorder="1" applyAlignment="1" applyProtection="1">
      <alignment horizontal="center" vertical="center" shrinkToFit="1"/>
      <protection locked="0"/>
    </xf>
    <xf numFmtId="49" fontId="4" fillId="33" borderId="53" xfId="0" applyNumberFormat="1" applyFont="1" applyFill="1" applyBorder="1" applyAlignment="1" applyProtection="1">
      <alignment horizontal="center" vertical="center" shrinkToFit="1"/>
      <protection locked="0"/>
    </xf>
    <xf numFmtId="49" fontId="4" fillId="33" borderId="11" xfId="0" applyNumberFormat="1" applyFont="1" applyFill="1" applyBorder="1" applyAlignment="1" applyProtection="1">
      <alignment horizontal="center" vertical="center" shrinkToFit="1"/>
      <protection locked="0"/>
    </xf>
    <xf numFmtId="49" fontId="4" fillId="33" borderId="13" xfId="0" applyNumberFormat="1" applyFont="1" applyFill="1" applyBorder="1" applyAlignment="1" applyProtection="1">
      <alignment horizontal="center" vertical="center" shrinkToFit="1"/>
      <protection locked="0"/>
    </xf>
    <xf numFmtId="49" fontId="4" fillId="33" borderId="15" xfId="0" applyNumberFormat="1" applyFont="1" applyFill="1" applyBorder="1" applyAlignment="1" applyProtection="1">
      <alignment horizontal="center" vertical="center" shrinkToFit="1"/>
      <protection locked="0"/>
    </xf>
    <xf numFmtId="0" fontId="4" fillId="33" borderId="54" xfId="0" applyNumberFormat="1" applyFont="1" applyFill="1" applyBorder="1" applyAlignment="1" applyProtection="1">
      <alignment horizontal="center" vertical="center" shrinkToFit="1"/>
      <protection locked="0"/>
    </xf>
    <xf numFmtId="178" fontId="8" fillId="0" borderId="55" xfId="0" applyNumberFormat="1" applyFont="1" applyFill="1" applyBorder="1" applyAlignment="1" applyProtection="1">
      <alignment horizontal="center" vertical="center"/>
      <protection locked="0"/>
    </xf>
    <xf numFmtId="184" fontId="8" fillId="0" borderId="51" xfId="56" applyNumberFormat="1" applyFont="1" applyFill="1" applyBorder="1" applyAlignment="1" applyProtection="1">
      <alignment vertical="center"/>
      <protection locked="0"/>
    </xf>
    <xf numFmtId="178" fontId="8" fillId="0" borderId="56" xfId="0" applyNumberFormat="1" applyFont="1" applyFill="1" applyBorder="1" applyAlignment="1" applyProtection="1">
      <alignment horizontal="center" vertical="center"/>
      <protection locked="0"/>
    </xf>
    <xf numFmtId="184" fontId="8" fillId="0" borderId="57" xfId="56" applyNumberFormat="1" applyFont="1" applyFill="1" applyBorder="1" applyAlignment="1" applyProtection="1">
      <alignment vertical="center"/>
      <protection locked="0"/>
    </xf>
    <xf numFmtId="184" fontId="4" fillId="33" borderId="58" xfId="0" applyNumberFormat="1" applyFont="1" applyFill="1" applyBorder="1" applyAlignment="1" applyProtection="1">
      <alignment vertical="center"/>
      <protection locked="0"/>
    </xf>
    <xf numFmtId="184" fontId="4" fillId="33" borderId="37" xfId="0" applyNumberFormat="1" applyFont="1" applyFill="1" applyBorder="1" applyAlignment="1" applyProtection="1">
      <alignment vertical="center"/>
      <protection locked="0"/>
    </xf>
    <xf numFmtId="184" fontId="4" fillId="33" borderId="38" xfId="0" applyNumberFormat="1" applyFont="1" applyFill="1" applyBorder="1" applyAlignment="1" applyProtection="1">
      <alignment vertical="center"/>
      <protection locked="0"/>
    </xf>
    <xf numFmtId="0" fontId="20" fillId="33" borderId="0" xfId="0" applyFont="1" applyFill="1" applyAlignment="1" applyProtection="1">
      <alignment vertical="center"/>
      <protection hidden="1"/>
    </xf>
    <xf numFmtId="0" fontId="14" fillId="33" borderId="0" xfId="0" applyFont="1" applyFill="1" applyAlignment="1" applyProtection="1">
      <alignment horizontal="right" vertical="center"/>
      <protection hidden="1"/>
    </xf>
    <xf numFmtId="0" fontId="14" fillId="33" borderId="0" xfId="0" applyFont="1" applyFill="1" applyBorder="1" applyAlignment="1" applyProtection="1">
      <alignment horizontal="right" vertical="center"/>
      <protection hidden="1"/>
    </xf>
    <xf numFmtId="0" fontId="21" fillId="33" borderId="0" xfId="0" applyFont="1" applyFill="1" applyAlignment="1" applyProtection="1">
      <alignment vertical="center"/>
      <protection hidden="1"/>
    </xf>
    <xf numFmtId="0" fontId="20" fillId="33" borderId="0" xfId="0" applyFont="1" applyFill="1" applyAlignment="1" applyProtection="1">
      <alignment horizontal="center" vertical="center" wrapText="1"/>
      <protection hidden="1"/>
    </xf>
    <xf numFmtId="0" fontId="20" fillId="33" borderId="0" xfId="0" applyFont="1" applyFill="1" applyAlignment="1" applyProtection="1">
      <alignment horizontal="center" vertical="center"/>
      <protection hidden="1"/>
    </xf>
    <xf numFmtId="0" fontId="23" fillId="33" borderId="0" xfId="0" applyFont="1" applyFill="1" applyAlignment="1" applyProtection="1">
      <alignment vertical="center"/>
      <protection hidden="1"/>
    </xf>
    <xf numFmtId="0" fontId="8" fillId="33" borderId="0" xfId="0" applyFont="1" applyFill="1" applyAlignment="1" applyProtection="1">
      <alignment vertical="center"/>
      <protection hidden="1"/>
    </xf>
    <xf numFmtId="0" fontId="5" fillId="33" borderId="0" xfId="0" applyFont="1" applyFill="1" applyAlignment="1" applyProtection="1">
      <alignment horizontal="right" vertical="center"/>
      <protection hidden="1"/>
    </xf>
    <xf numFmtId="0" fontId="4" fillId="33" borderId="0" xfId="0" applyFont="1" applyFill="1" applyBorder="1" applyAlignment="1" applyProtection="1">
      <alignment horizontal="center" vertical="center" wrapText="1"/>
      <protection hidden="1"/>
    </xf>
    <xf numFmtId="0" fontId="5" fillId="33" borderId="0" xfId="0" applyFont="1" applyFill="1" applyBorder="1" applyAlignment="1" applyProtection="1">
      <alignment horizontal="center" vertical="center" wrapText="1"/>
      <protection hidden="1"/>
    </xf>
    <xf numFmtId="49" fontId="4" fillId="0" borderId="59" xfId="0" applyNumberFormat="1" applyFont="1" applyFill="1" applyBorder="1" applyAlignment="1" applyProtection="1">
      <alignment vertical="center" shrinkToFit="1"/>
      <protection hidden="1"/>
    </xf>
    <xf numFmtId="49" fontId="4" fillId="0" borderId="0" xfId="0" applyNumberFormat="1" applyFont="1" applyFill="1" applyBorder="1" applyAlignment="1" applyProtection="1">
      <alignment vertical="center" shrinkToFit="1"/>
      <protection hidden="1"/>
    </xf>
    <xf numFmtId="0" fontId="4" fillId="33" borderId="59" xfId="88" applyFont="1" applyFill="1" applyBorder="1" applyAlignment="1" applyProtection="1">
      <alignment vertical="center"/>
      <protection hidden="1"/>
    </xf>
    <xf numFmtId="0" fontId="4" fillId="33" borderId="0" xfId="88" applyFont="1" applyFill="1" applyBorder="1" applyAlignment="1" applyProtection="1">
      <alignment vertical="center"/>
      <protection hidden="1"/>
    </xf>
    <xf numFmtId="0" fontId="4" fillId="33" borderId="0" xfId="88" applyFont="1" applyFill="1" applyBorder="1" applyAlignment="1" applyProtection="1">
      <alignment vertical="center"/>
      <protection locked="0"/>
    </xf>
    <xf numFmtId="0" fontId="4" fillId="33" borderId="60" xfId="88" applyFont="1" applyFill="1" applyBorder="1" applyAlignment="1" applyProtection="1">
      <alignment horizontal="center" vertical="center"/>
      <protection locked="0"/>
    </xf>
    <xf numFmtId="0" fontId="4" fillId="33" borderId="61" xfId="88" applyFont="1" applyFill="1" applyBorder="1" applyAlignment="1" applyProtection="1">
      <alignment horizontal="center" vertical="center"/>
      <protection locked="0"/>
    </xf>
    <xf numFmtId="0" fontId="19" fillId="33" borderId="0" xfId="0" applyFont="1" applyFill="1" applyAlignment="1" applyProtection="1">
      <alignment vertical="center"/>
      <protection locked="0"/>
    </xf>
    <xf numFmtId="0" fontId="2" fillId="33" borderId="0" xfId="0" applyFont="1" applyFill="1" applyAlignment="1" applyProtection="1">
      <alignment vertical="center"/>
      <protection locked="0"/>
    </xf>
    <xf numFmtId="0" fontId="7" fillId="33" borderId="0" xfId="0" applyFont="1" applyFill="1" applyBorder="1" applyAlignment="1" applyProtection="1">
      <alignment vertical="center" wrapText="1"/>
      <protection locked="0"/>
    </xf>
    <xf numFmtId="0" fontId="7" fillId="33" borderId="0" xfId="0" applyFont="1" applyFill="1" applyBorder="1" applyAlignment="1" applyProtection="1">
      <alignment vertical="center" shrinkToFit="1"/>
      <protection locked="0"/>
    </xf>
    <xf numFmtId="0" fontId="19" fillId="33" borderId="0" xfId="0" applyFont="1" applyFill="1" applyBorder="1" applyAlignment="1" applyProtection="1">
      <alignment vertical="center" wrapText="1"/>
      <protection locked="0"/>
    </xf>
    <xf numFmtId="0" fontId="9" fillId="33" borderId="0" xfId="0" applyFont="1" applyFill="1" applyBorder="1" applyAlignment="1" applyProtection="1">
      <alignment vertical="center" wrapText="1"/>
      <protection locked="0"/>
    </xf>
    <xf numFmtId="0" fontId="5" fillId="33" borderId="0" xfId="0" applyFont="1" applyFill="1" applyBorder="1" applyAlignment="1" applyProtection="1">
      <alignment horizontal="center" vertical="center" shrinkToFit="1"/>
      <protection locked="0"/>
    </xf>
    <xf numFmtId="0" fontId="5" fillId="33" borderId="0" xfId="0" applyFont="1" applyFill="1" applyBorder="1" applyAlignment="1" applyProtection="1">
      <alignment vertical="center" shrinkToFit="1"/>
      <protection locked="0"/>
    </xf>
    <xf numFmtId="0" fontId="4" fillId="33" borderId="0" xfId="0" applyFont="1" applyFill="1" applyBorder="1" applyAlignment="1" applyProtection="1">
      <alignment vertical="center" wrapText="1"/>
      <protection locked="0"/>
    </xf>
    <xf numFmtId="0" fontId="2" fillId="33" borderId="0" xfId="0" applyFont="1" applyFill="1" applyBorder="1" applyAlignment="1" applyProtection="1">
      <alignment horizontal="left" vertical="center"/>
      <protection locked="0"/>
    </xf>
    <xf numFmtId="0" fontId="2" fillId="33" borderId="0" xfId="0" applyFont="1" applyFill="1" applyBorder="1" applyAlignment="1" applyProtection="1">
      <alignment horizontal="center" vertical="center"/>
      <protection locked="0"/>
    </xf>
    <xf numFmtId="0" fontId="2" fillId="33"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protection hidden="1"/>
    </xf>
    <xf numFmtId="0" fontId="6" fillId="33" borderId="0" xfId="0" applyFont="1" applyFill="1" applyAlignment="1" applyProtection="1">
      <alignment vertical="center"/>
      <protection hidden="1"/>
    </xf>
    <xf numFmtId="0" fontId="5" fillId="33" borderId="0" xfId="0" applyFont="1" applyFill="1" applyBorder="1" applyAlignment="1" applyProtection="1">
      <alignment horizontal="right" vertical="center"/>
      <protection hidden="1"/>
    </xf>
    <xf numFmtId="0" fontId="5" fillId="33" borderId="0" xfId="0" applyFont="1" applyFill="1" applyBorder="1" applyAlignment="1" applyProtection="1">
      <alignment vertical="center" wrapText="1"/>
      <protection hidden="1"/>
    </xf>
    <xf numFmtId="0" fontId="4" fillId="33" borderId="0" xfId="0" applyFont="1" applyFill="1" applyBorder="1" applyAlignment="1" applyProtection="1">
      <alignment vertical="center" wrapText="1"/>
      <protection hidden="1"/>
    </xf>
    <xf numFmtId="0" fontId="16" fillId="33" borderId="0" xfId="0" applyFont="1" applyFill="1" applyBorder="1" applyAlignment="1" applyProtection="1">
      <alignment vertical="center" wrapText="1"/>
      <protection locked="0"/>
    </xf>
    <xf numFmtId="0" fontId="25" fillId="33" borderId="0" xfId="0" applyFont="1" applyFill="1" applyBorder="1" applyAlignment="1" applyProtection="1">
      <alignment vertical="center" wrapText="1"/>
      <protection locked="0"/>
    </xf>
    <xf numFmtId="0" fontId="7" fillId="33" borderId="19" xfId="0" applyFont="1" applyFill="1" applyBorder="1" applyAlignment="1" applyProtection="1">
      <alignment vertical="center" wrapText="1"/>
      <protection locked="0"/>
    </xf>
    <xf numFmtId="0" fontId="118" fillId="33" borderId="0" xfId="0" applyFont="1" applyFill="1" applyAlignment="1" applyProtection="1">
      <alignment vertical="center"/>
      <protection hidden="1"/>
    </xf>
    <xf numFmtId="0" fontId="119" fillId="33" borderId="0" xfId="0" applyFont="1" applyFill="1" applyBorder="1" applyAlignment="1" applyProtection="1">
      <alignment vertical="center"/>
      <protection hidden="1"/>
    </xf>
    <xf numFmtId="0" fontId="119" fillId="33" borderId="0" xfId="0" applyFont="1" applyFill="1" applyBorder="1" applyAlignment="1" applyProtection="1">
      <alignment horizontal="center" vertical="center"/>
      <protection hidden="1"/>
    </xf>
    <xf numFmtId="38" fontId="119" fillId="33" borderId="0" xfId="61" applyFont="1" applyFill="1" applyBorder="1" applyAlignment="1" applyProtection="1">
      <alignment vertical="center"/>
      <protection hidden="1"/>
    </xf>
    <xf numFmtId="0" fontId="119" fillId="33" borderId="0" xfId="0" applyFont="1" applyFill="1" applyBorder="1" applyAlignment="1" applyProtection="1">
      <alignment horizontal="right" vertical="center"/>
      <protection hidden="1"/>
    </xf>
    <xf numFmtId="0" fontId="119" fillId="33" borderId="0" xfId="0" applyFont="1" applyFill="1" applyAlignment="1" applyProtection="1">
      <alignment vertical="center"/>
      <protection hidden="1"/>
    </xf>
    <xf numFmtId="0" fontId="120" fillId="33" borderId="0" xfId="0" applyFont="1" applyFill="1" applyAlignment="1" applyProtection="1">
      <alignment horizontal="distributed" vertical="center"/>
      <protection hidden="1"/>
    </xf>
    <xf numFmtId="0" fontId="121" fillId="33" borderId="0" xfId="0" applyFont="1" applyFill="1" applyBorder="1" applyAlignment="1" applyProtection="1">
      <alignment vertical="center"/>
      <protection hidden="1"/>
    </xf>
    <xf numFmtId="0" fontId="119" fillId="33" borderId="0" xfId="0" applyFont="1" applyFill="1" applyAlignment="1" applyProtection="1">
      <alignment horizontal="center" vertical="center"/>
      <protection hidden="1"/>
    </xf>
    <xf numFmtId="0" fontId="118" fillId="33" borderId="0" xfId="0" applyFont="1" applyFill="1" applyAlignment="1" applyProtection="1">
      <alignment horizontal="center" vertical="center"/>
      <protection hidden="1"/>
    </xf>
    <xf numFmtId="0" fontId="122" fillId="33" borderId="0" xfId="0" applyFont="1" applyFill="1" applyBorder="1" applyAlignment="1" applyProtection="1">
      <alignment vertical="center"/>
      <protection hidden="1"/>
    </xf>
    <xf numFmtId="0" fontId="123" fillId="33" borderId="0" xfId="0" applyFont="1" applyFill="1" applyBorder="1" applyAlignment="1" applyProtection="1">
      <alignment vertical="center"/>
      <protection hidden="1"/>
    </xf>
    <xf numFmtId="0" fontId="123" fillId="33" borderId="0" xfId="0" applyFont="1" applyFill="1" applyBorder="1" applyAlignment="1" applyProtection="1">
      <alignment horizontal="right" vertical="center"/>
      <protection hidden="1"/>
    </xf>
    <xf numFmtId="0" fontId="119" fillId="33" borderId="0" xfId="0" applyFont="1" applyFill="1" applyAlignment="1" applyProtection="1">
      <alignment horizontal="right" vertical="center"/>
      <protection hidden="1"/>
    </xf>
    <xf numFmtId="0" fontId="123" fillId="33" borderId="0" xfId="0" applyFont="1" applyFill="1" applyBorder="1" applyAlignment="1" applyProtection="1">
      <alignment horizontal="center" vertical="center"/>
      <protection hidden="1"/>
    </xf>
    <xf numFmtId="0" fontId="119" fillId="33" borderId="0" xfId="0" applyFont="1" applyFill="1" applyBorder="1" applyAlignment="1" applyProtection="1">
      <alignment horizontal="left" vertical="center" wrapText="1"/>
      <protection hidden="1"/>
    </xf>
    <xf numFmtId="0" fontId="119" fillId="0" borderId="0" xfId="0" applyFont="1" applyFill="1" applyBorder="1" applyAlignment="1" applyProtection="1">
      <alignment horizontal="left" vertical="center" wrapText="1"/>
      <protection hidden="1"/>
    </xf>
    <xf numFmtId="0" fontId="118" fillId="0" borderId="0" xfId="0" applyFont="1" applyFill="1" applyAlignment="1" applyProtection="1">
      <alignment horizontal="center" vertical="center"/>
      <protection hidden="1"/>
    </xf>
    <xf numFmtId="38" fontId="118" fillId="0" borderId="0" xfId="61" applyFont="1" applyFill="1" applyAlignment="1" applyProtection="1">
      <alignment vertical="center"/>
      <protection hidden="1"/>
    </xf>
    <xf numFmtId="0" fontId="118" fillId="0" borderId="0" xfId="0" applyFont="1" applyFill="1" applyAlignment="1" applyProtection="1">
      <alignment vertical="center"/>
      <protection hidden="1"/>
    </xf>
    <xf numFmtId="0" fontId="119" fillId="0" borderId="0" xfId="0" applyFont="1" applyFill="1" applyBorder="1" applyAlignment="1" applyProtection="1">
      <alignment vertical="center" shrinkToFit="1"/>
      <protection hidden="1"/>
    </xf>
    <xf numFmtId="0" fontId="119" fillId="0" borderId="0" xfId="0" applyFont="1" applyFill="1" applyBorder="1" applyAlignment="1" applyProtection="1">
      <alignment vertical="center" wrapText="1"/>
      <protection hidden="1"/>
    </xf>
    <xf numFmtId="0" fontId="119" fillId="0" borderId="0" xfId="0" applyFont="1" applyFill="1" applyAlignment="1" applyProtection="1">
      <alignment vertical="center"/>
      <protection hidden="1"/>
    </xf>
    <xf numFmtId="0" fontId="119" fillId="0" borderId="0" xfId="0" applyFont="1" applyFill="1" applyBorder="1" applyAlignment="1" applyProtection="1">
      <alignment horizontal="left" vertical="center"/>
      <protection hidden="1"/>
    </xf>
    <xf numFmtId="0" fontId="119" fillId="0" borderId="0" xfId="0" applyFont="1" applyFill="1" applyBorder="1" applyAlignment="1" applyProtection="1">
      <alignment horizontal="left" vertical="center" shrinkToFit="1"/>
      <protection hidden="1"/>
    </xf>
    <xf numFmtId="0" fontId="119" fillId="0" borderId="0" xfId="0" applyFont="1" applyFill="1" applyBorder="1" applyAlignment="1" applyProtection="1">
      <alignment vertical="center"/>
      <protection hidden="1"/>
    </xf>
    <xf numFmtId="0" fontId="120" fillId="0" borderId="0" xfId="0" applyFont="1" applyFill="1" applyAlignment="1" applyProtection="1">
      <alignment vertical="center"/>
      <protection hidden="1"/>
    </xf>
    <xf numFmtId="0" fontId="119" fillId="0" borderId="0" xfId="0" applyFont="1" applyFill="1" applyAlignment="1" applyProtection="1">
      <alignment vertical="center" shrinkToFit="1"/>
      <protection hidden="1"/>
    </xf>
    <xf numFmtId="0" fontId="119" fillId="0" borderId="0" xfId="0" applyFont="1" applyFill="1" applyAlignment="1" applyProtection="1">
      <alignment horizontal="distributed" vertical="center"/>
      <protection hidden="1"/>
    </xf>
    <xf numFmtId="0" fontId="118" fillId="0" borderId="0" xfId="0" applyFont="1" applyFill="1" applyAlignment="1" applyProtection="1">
      <alignment horizontal="left" vertical="center"/>
      <protection hidden="1"/>
    </xf>
    <xf numFmtId="0" fontId="119" fillId="0" borderId="0" xfId="0" applyFont="1" applyFill="1" applyBorder="1" applyAlignment="1" applyProtection="1">
      <alignment vertical="top" wrapText="1"/>
      <protection hidden="1"/>
    </xf>
    <xf numFmtId="0" fontId="119" fillId="0" borderId="0" xfId="0" applyFont="1" applyFill="1" applyBorder="1" applyAlignment="1" applyProtection="1">
      <alignment horizontal="center" vertical="center" wrapText="1"/>
      <protection hidden="1"/>
    </xf>
    <xf numFmtId="0" fontId="119" fillId="0" borderId="0" xfId="0" applyFont="1" applyFill="1" applyBorder="1" applyAlignment="1" applyProtection="1">
      <alignment horizontal="center" vertical="center"/>
      <protection hidden="1"/>
    </xf>
    <xf numFmtId="0" fontId="119" fillId="33" borderId="0" xfId="0" applyFont="1" applyFill="1" applyBorder="1" applyAlignment="1" applyProtection="1">
      <alignment horizontal="left" vertical="center"/>
      <protection hidden="1"/>
    </xf>
    <xf numFmtId="38" fontId="118" fillId="33" borderId="0" xfId="61" applyFont="1" applyFill="1" applyAlignment="1" applyProtection="1">
      <alignment vertical="center"/>
      <protection hidden="1"/>
    </xf>
    <xf numFmtId="0" fontId="119" fillId="33" borderId="0" xfId="0" applyFont="1" applyFill="1" applyBorder="1" applyAlignment="1" applyProtection="1">
      <alignment vertical="center" wrapText="1"/>
      <protection hidden="1"/>
    </xf>
    <xf numFmtId="0" fontId="119" fillId="33" borderId="0" xfId="0" applyFont="1" applyFill="1" applyAlignment="1" applyProtection="1">
      <alignment horizontal="distributed" vertical="center"/>
      <protection hidden="1"/>
    </xf>
    <xf numFmtId="49" fontId="119" fillId="33" borderId="0" xfId="0" applyNumberFormat="1" applyFont="1" applyFill="1" applyAlignment="1" applyProtection="1">
      <alignment horizontal="left" vertical="center"/>
      <protection hidden="1"/>
    </xf>
    <xf numFmtId="0" fontId="118" fillId="37" borderId="0" xfId="0" applyFont="1" applyFill="1" applyBorder="1" applyAlignment="1" applyProtection="1">
      <alignment vertical="center"/>
      <protection hidden="1"/>
    </xf>
    <xf numFmtId="0" fontId="118" fillId="33" borderId="0" xfId="0" applyFont="1" applyFill="1" applyBorder="1" applyAlignment="1" applyProtection="1">
      <alignment vertical="center" textRotation="255"/>
      <protection hidden="1"/>
    </xf>
    <xf numFmtId="0" fontId="118" fillId="33" borderId="0" xfId="0" applyFont="1" applyFill="1" applyBorder="1" applyAlignment="1" applyProtection="1">
      <alignment horizontal="center" vertical="center"/>
      <protection hidden="1"/>
    </xf>
    <xf numFmtId="38" fontId="118" fillId="33" borderId="0" xfId="61" applyFont="1" applyFill="1" applyBorder="1" applyAlignment="1" applyProtection="1">
      <alignment vertical="center"/>
      <protection hidden="1"/>
    </xf>
    <xf numFmtId="0" fontId="118" fillId="0" borderId="0" xfId="0" applyFont="1" applyFill="1" applyBorder="1" applyAlignment="1" applyProtection="1">
      <alignment vertical="center"/>
      <protection hidden="1"/>
    </xf>
    <xf numFmtId="0" fontId="122" fillId="0" borderId="0" xfId="0" applyFont="1" applyFill="1" applyBorder="1" applyAlignment="1" applyProtection="1">
      <alignment vertical="center" shrinkToFit="1"/>
      <protection hidden="1"/>
    </xf>
    <xf numFmtId="0" fontId="0" fillId="0" borderId="0" xfId="0" applyFont="1" applyFill="1" applyBorder="1" applyAlignment="1" applyProtection="1">
      <alignment vertical="center"/>
      <protection hidden="1"/>
    </xf>
    <xf numFmtId="0" fontId="124" fillId="0" borderId="0" xfId="0" applyFont="1" applyFill="1" applyBorder="1" applyAlignment="1" applyProtection="1">
      <alignment vertical="center" shrinkToFit="1"/>
      <protection hidden="1"/>
    </xf>
    <xf numFmtId="0" fontId="122" fillId="0" borderId="0" xfId="0" applyFont="1" applyFill="1" applyBorder="1" applyAlignment="1" applyProtection="1">
      <alignment vertical="center" textRotation="255" shrinkToFit="1"/>
      <protection hidden="1"/>
    </xf>
    <xf numFmtId="0" fontId="125" fillId="0" borderId="0" xfId="0" applyFont="1" applyFill="1" applyBorder="1" applyAlignment="1" applyProtection="1">
      <alignment vertical="center" wrapText="1" shrinkToFit="1"/>
      <protection hidden="1"/>
    </xf>
    <xf numFmtId="0" fontId="122" fillId="0" borderId="0" xfId="0" applyFont="1" applyFill="1" applyBorder="1" applyAlignment="1" applyProtection="1">
      <alignment vertical="center" wrapText="1" shrinkToFit="1"/>
      <protection hidden="1"/>
    </xf>
    <xf numFmtId="0" fontId="122" fillId="0" borderId="0" xfId="0" applyFont="1" applyFill="1" applyBorder="1" applyAlignment="1" applyProtection="1">
      <alignment vertical="center"/>
      <protection hidden="1"/>
    </xf>
    <xf numFmtId="38" fontId="124" fillId="0" borderId="0" xfId="61" applyFont="1" applyFill="1" applyBorder="1" applyAlignment="1" applyProtection="1">
      <alignment vertical="center" shrinkToFit="1"/>
      <protection hidden="1"/>
    </xf>
    <xf numFmtId="0" fontId="122" fillId="0" borderId="0" xfId="0" applyFont="1" applyFill="1" applyBorder="1" applyAlignment="1" applyProtection="1">
      <alignment horizontal="center" vertical="center" shrinkToFit="1"/>
      <protection hidden="1"/>
    </xf>
    <xf numFmtId="0" fontId="122" fillId="0" borderId="0" xfId="0" applyFont="1" applyFill="1" applyBorder="1" applyAlignment="1" applyProtection="1">
      <alignment horizontal="center" vertical="center"/>
      <protection hidden="1"/>
    </xf>
    <xf numFmtId="0" fontId="118" fillId="0" borderId="0" xfId="0" applyFont="1" applyFill="1" applyBorder="1" applyAlignment="1" applyProtection="1">
      <alignment horizontal="center" vertical="center"/>
      <protection hidden="1"/>
    </xf>
    <xf numFmtId="49" fontId="122" fillId="0" borderId="0" xfId="0" applyNumberFormat="1" applyFont="1" applyFill="1" applyBorder="1" applyAlignment="1" applyProtection="1">
      <alignment vertical="center" shrinkToFit="1"/>
      <protection hidden="1"/>
    </xf>
    <xf numFmtId="49" fontId="122" fillId="0" borderId="0" xfId="0" applyNumberFormat="1" applyFont="1" applyFill="1" applyBorder="1" applyAlignment="1" applyProtection="1">
      <alignment vertical="center"/>
      <protection hidden="1"/>
    </xf>
    <xf numFmtId="0" fontId="125" fillId="0" borderId="0" xfId="0" applyFont="1" applyFill="1" applyAlignment="1" applyProtection="1">
      <alignment vertical="center" wrapText="1"/>
      <protection hidden="1"/>
    </xf>
    <xf numFmtId="0" fontId="125" fillId="0" borderId="0" xfId="0" applyFont="1" applyFill="1" applyBorder="1" applyAlignment="1" applyProtection="1">
      <alignment vertical="center" wrapText="1"/>
      <protection hidden="1"/>
    </xf>
    <xf numFmtId="0" fontId="121" fillId="0" borderId="0" xfId="0" applyFont="1" applyFill="1" applyAlignment="1" applyProtection="1">
      <alignment horizontal="center" vertical="center"/>
      <protection hidden="1"/>
    </xf>
    <xf numFmtId="0" fontId="122" fillId="0" borderId="0" xfId="0" applyFont="1" applyFill="1" applyBorder="1" applyAlignment="1" applyProtection="1">
      <alignment vertical="center" wrapText="1"/>
      <protection hidden="1"/>
    </xf>
    <xf numFmtId="0" fontId="119" fillId="0" borderId="0" xfId="0" applyFont="1" applyFill="1" applyBorder="1" applyAlignment="1" applyProtection="1">
      <alignment vertical="center" textRotation="255" shrinkToFit="1"/>
      <protection hidden="1"/>
    </xf>
    <xf numFmtId="0" fontId="119" fillId="0" borderId="0" xfId="0" applyFont="1" applyFill="1" applyBorder="1" applyAlignment="1" applyProtection="1">
      <alignment horizontal="center" vertical="center" shrinkToFit="1"/>
      <protection hidden="1"/>
    </xf>
    <xf numFmtId="38" fontId="119" fillId="0" borderId="0" xfId="61" applyFont="1" applyFill="1" applyBorder="1" applyAlignment="1" applyProtection="1">
      <alignment vertical="center" shrinkToFit="1"/>
      <protection hidden="1"/>
    </xf>
    <xf numFmtId="0" fontId="118" fillId="0" borderId="0" xfId="0" applyFont="1" applyFill="1" applyBorder="1" applyAlignment="1" applyProtection="1">
      <alignment vertical="center" wrapText="1" shrinkToFit="1"/>
      <protection hidden="1"/>
    </xf>
    <xf numFmtId="0" fontId="126" fillId="0" borderId="0" xfId="0" applyFont="1" applyFill="1" applyBorder="1" applyAlignment="1" applyProtection="1">
      <alignment vertical="center"/>
      <protection hidden="1"/>
    </xf>
    <xf numFmtId="0" fontId="122" fillId="33" borderId="0" xfId="0" applyFont="1" applyFill="1" applyBorder="1" applyAlignment="1" applyProtection="1">
      <alignment horizontal="center" vertical="center" wrapText="1" shrinkToFit="1"/>
      <protection hidden="1"/>
    </xf>
    <xf numFmtId="0" fontId="122" fillId="33" borderId="0" xfId="0" applyFont="1" applyFill="1" applyBorder="1" applyAlignment="1" applyProtection="1">
      <alignment horizontal="center" vertical="center" shrinkToFit="1"/>
      <protection hidden="1"/>
    </xf>
    <xf numFmtId="0" fontId="119" fillId="33" borderId="0" xfId="0" applyFont="1" applyFill="1" applyBorder="1" applyAlignment="1" applyProtection="1">
      <alignment horizontal="center" vertical="center" shrinkToFit="1"/>
      <protection hidden="1"/>
    </xf>
    <xf numFmtId="49" fontId="119" fillId="33" borderId="0" xfId="0" applyNumberFormat="1" applyFont="1" applyFill="1" applyBorder="1" applyAlignment="1" applyProtection="1">
      <alignment horizontal="center" vertical="center" shrinkToFit="1"/>
      <protection hidden="1"/>
    </xf>
    <xf numFmtId="0" fontId="119" fillId="33" borderId="0" xfId="0" applyFont="1" applyFill="1" applyBorder="1" applyAlignment="1" applyProtection="1">
      <alignment vertical="center" shrinkToFit="1"/>
      <protection hidden="1"/>
    </xf>
    <xf numFmtId="0" fontId="122" fillId="0" borderId="62" xfId="0" applyFont="1" applyFill="1" applyBorder="1" applyAlignment="1" applyProtection="1">
      <alignment vertical="center" shrinkToFit="1"/>
      <protection hidden="1"/>
    </xf>
    <xf numFmtId="0" fontId="122" fillId="0" borderId="62" xfId="0" applyFont="1" applyFill="1" applyBorder="1" applyAlignment="1" applyProtection="1">
      <alignment horizontal="center" vertical="center"/>
      <protection hidden="1"/>
    </xf>
    <xf numFmtId="0" fontId="122" fillId="0" borderId="62" xfId="0" applyFont="1" applyFill="1" applyBorder="1" applyAlignment="1" applyProtection="1">
      <alignment vertical="center"/>
      <protection hidden="1"/>
    </xf>
    <xf numFmtId="0" fontId="122" fillId="0" borderId="63" xfId="0" applyFont="1" applyFill="1" applyBorder="1" applyAlignment="1" applyProtection="1">
      <alignment vertical="center"/>
      <protection hidden="1"/>
    </xf>
    <xf numFmtId="0" fontId="119" fillId="0" borderId="64" xfId="0" applyFont="1" applyFill="1" applyBorder="1" applyAlignment="1" applyProtection="1">
      <alignment vertical="center" shrinkToFit="1"/>
      <protection hidden="1"/>
    </xf>
    <xf numFmtId="0" fontId="119" fillId="0" borderId="29" xfId="0" applyFont="1" applyFill="1" applyBorder="1" applyAlignment="1" applyProtection="1">
      <alignment vertical="center" shrinkToFit="1"/>
      <protection hidden="1"/>
    </xf>
    <xf numFmtId="0" fontId="122" fillId="0" borderId="19" xfId="0" applyFont="1" applyFill="1" applyBorder="1" applyAlignment="1" applyProtection="1">
      <alignment vertical="center" shrinkToFit="1"/>
      <protection hidden="1"/>
    </xf>
    <xf numFmtId="49" fontId="122" fillId="0" borderId="62" xfId="0" applyNumberFormat="1" applyFont="1" applyFill="1" applyBorder="1" applyAlignment="1" applyProtection="1">
      <alignment vertical="center" shrinkToFit="1"/>
      <protection hidden="1"/>
    </xf>
    <xf numFmtId="49" fontId="122" fillId="0" borderId="62" xfId="0" applyNumberFormat="1" applyFont="1" applyFill="1" applyBorder="1" applyAlignment="1" applyProtection="1">
      <alignment horizontal="center" vertical="center"/>
      <protection hidden="1"/>
    </xf>
    <xf numFmtId="49" fontId="122" fillId="0" borderId="62" xfId="0" applyNumberFormat="1" applyFont="1" applyFill="1" applyBorder="1" applyAlignment="1" applyProtection="1">
      <alignment vertical="center"/>
      <protection hidden="1"/>
    </xf>
    <xf numFmtId="49" fontId="122" fillId="0" borderId="63" xfId="0" applyNumberFormat="1" applyFont="1" applyFill="1" applyBorder="1" applyAlignment="1" applyProtection="1">
      <alignment vertical="center"/>
      <protection hidden="1"/>
    </xf>
    <xf numFmtId="49" fontId="119" fillId="0" borderId="64" xfId="0" applyNumberFormat="1" applyFont="1" applyFill="1" applyBorder="1" applyAlignment="1" applyProtection="1">
      <alignment vertical="center" shrinkToFit="1"/>
      <protection hidden="1"/>
    </xf>
    <xf numFmtId="49" fontId="119" fillId="0" borderId="29" xfId="0" applyNumberFormat="1" applyFont="1" applyFill="1" applyBorder="1" applyAlignment="1" applyProtection="1">
      <alignment vertical="center" shrinkToFit="1"/>
      <protection hidden="1"/>
    </xf>
    <xf numFmtId="0" fontId="127" fillId="0" borderId="0" xfId="0" applyFont="1" applyAlignment="1" applyProtection="1">
      <alignment vertical="center"/>
      <protection hidden="1"/>
    </xf>
    <xf numFmtId="0" fontId="127" fillId="33" borderId="0" xfId="0" applyFont="1" applyFill="1" applyAlignment="1" applyProtection="1">
      <alignment vertical="center"/>
      <protection hidden="1"/>
    </xf>
    <xf numFmtId="0" fontId="127" fillId="33" borderId="0" xfId="0" applyFont="1" applyFill="1" applyAlignment="1" applyProtection="1">
      <alignment horizontal="center" vertical="center"/>
      <protection hidden="1"/>
    </xf>
    <xf numFmtId="38" fontId="127" fillId="33" borderId="0" xfId="61" applyFont="1" applyFill="1" applyAlignment="1" applyProtection="1">
      <alignment vertical="center"/>
      <protection hidden="1"/>
    </xf>
    <xf numFmtId="0" fontId="128" fillId="0" borderId="0" xfId="0" applyFont="1" applyFill="1" applyAlignment="1" applyProtection="1">
      <alignment horizontal="right" vertical="center"/>
      <protection hidden="1"/>
    </xf>
    <xf numFmtId="0" fontId="129" fillId="0" borderId="0" xfId="0" applyFont="1" applyFill="1" applyAlignment="1" applyProtection="1">
      <alignment vertical="center"/>
      <protection hidden="1"/>
    </xf>
    <xf numFmtId="0" fontId="129" fillId="0" borderId="0" xfId="0" applyFont="1" applyFill="1" applyAlignment="1" applyProtection="1">
      <alignment horizontal="left" vertical="center"/>
      <protection hidden="1"/>
    </xf>
    <xf numFmtId="0" fontId="130" fillId="0" borderId="0" xfId="0" applyFont="1" applyFill="1" applyAlignment="1" applyProtection="1">
      <alignment horizontal="right" vertical="center"/>
      <protection hidden="1"/>
    </xf>
    <xf numFmtId="0" fontId="127" fillId="0" borderId="0" xfId="0" applyFont="1" applyFill="1" applyAlignment="1" applyProtection="1">
      <alignment vertical="center"/>
      <protection hidden="1"/>
    </xf>
    <xf numFmtId="0" fontId="131" fillId="33" borderId="0" xfId="0" applyFont="1" applyFill="1" applyAlignment="1" applyProtection="1">
      <alignment vertical="center"/>
      <protection hidden="1"/>
    </xf>
    <xf numFmtId="0" fontId="132" fillId="33" borderId="0" xfId="0" applyFont="1" applyFill="1" applyBorder="1" applyAlignment="1" applyProtection="1">
      <alignment vertical="center"/>
      <protection hidden="1"/>
    </xf>
    <xf numFmtId="0" fontId="132" fillId="33" borderId="0" xfId="0" applyFont="1" applyFill="1" applyBorder="1" applyAlignment="1" applyProtection="1">
      <alignment horizontal="center" vertical="center"/>
      <protection hidden="1"/>
    </xf>
    <xf numFmtId="0" fontId="132" fillId="0" borderId="0" xfId="0" applyFont="1" applyFill="1" applyBorder="1" applyAlignment="1" applyProtection="1">
      <alignment vertical="center"/>
      <protection hidden="1"/>
    </xf>
    <xf numFmtId="0" fontId="132" fillId="33" borderId="0" xfId="0" applyFont="1" applyFill="1" applyBorder="1" applyAlignment="1" applyProtection="1">
      <alignment horizontal="center" vertical="center" wrapText="1"/>
      <protection hidden="1"/>
    </xf>
    <xf numFmtId="0" fontId="133" fillId="0" borderId="0" xfId="145" applyFont="1" applyBorder="1" applyAlignment="1" applyProtection="1">
      <alignment vertical="center" wrapText="1"/>
      <protection hidden="1"/>
    </xf>
    <xf numFmtId="0" fontId="133" fillId="0" borderId="0" xfId="145" applyFont="1" applyBorder="1" applyAlignment="1" applyProtection="1">
      <alignment horizontal="center" vertical="center" shrinkToFit="1"/>
      <protection hidden="1"/>
    </xf>
    <xf numFmtId="0" fontId="132" fillId="0" borderId="65" xfId="0" applyFont="1" applyFill="1" applyBorder="1" applyAlignment="1" applyProtection="1">
      <alignment vertical="center"/>
      <protection hidden="1"/>
    </xf>
    <xf numFmtId="49" fontId="134" fillId="33" borderId="65" xfId="0" applyNumberFormat="1" applyFont="1" applyFill="1" applyBorder="1" applyAlignment="1" applyProtection="1">
      <alignment horizontal="center" vertical="center"/>
      <protection hidden="1"/>
    </xf>
    <xf numFmtId="0" fontId="134" fillId="0" borderId="65" xfId="0" applyFont="1" applyFill="1" applyBorder="1" applyAlignment="1" applyProtection="1">
      <alignment vertical="center"/>
      <protection hidden="1"/>
    </xf>
    <xf numFmtId="0" fontId="132" fillId="33" borderId="65" xfId="0" applyFont="1" applyFill="1" applyBorder="1" applyAlignment="1" applyProtection="1">
      <alignment vertical="center"/>
      <protection hidden="1"/>
    </xf>
    <xf numFmtId="0" fontId="132" fillId="33" borderId="65" xfId="0" applyFont="1" applyFill="1" applyBorder="1" applyAlignment="1" applyProtection="1">
      <alignment horizontal="center" vertical="center" wrapText="1"/>
      <protection hidden="1"/>
    </xf>
    <xf numFmtId="0" fontId="132" fillId="33" borderId="65" xfId="0" applyFont="1" applyFill="1" applyBorder="1" applyAlignment="1" applyProtection="1">
      <alignment horizontal="center" vertical="center"/>
      <protection hidden="1"/>
    </xf>
    <xf numFmtId="0" fontId="134" fillId="33" borderId="0" xfId="0" applyFont="1" applyFill="1" applyAlignment="1" applyProtection="1">
      <alignment vertical="center"/>
      <protection hidden="1"/>
    </xf>
    <xf numFmtId="0" fontId="127" fillId="33" borderId="0" xfId="0" applyFont="1" applyFill="1" applyBorder="1" applyAlignment="1" applyProtection="1">
      <alignment horizontal="center" vertical="center"/>
      <protection hidden="1"/>
    </xf>
    <xf numFmtId="38" fontId="127" fillId="33" borderId="0" xfId="61" applyFont="1" applyFill="1" applyBorder="1" applyAlignment="1" applyProtection="1">
      <alignment vertical="center"/>
      <protection hidden="1"/>
    </xf>
    <xf numFmtId="0" fontId="127" fillId="33" borderId="0" xfId="0" applyFont="1" applyFill="1" applyBorder="1" applyAlignment="1" applyProtection="1">
      <alignment vertical="center"/>
      <protection hidden="1"/>
    </xf>
    <xf numFmtId="0" fontId="135" fillId="33" borderId="0" xfId="0" applyFont="1" applyFill="1" applyBorder="1" applyAlignment="1" applyProtection="1">
      <alignment horizontal="center" vertical="center"/>
      <protection hidden="1"/>
    </xf>
    <xf numFmtId="0" fontId="136" fillId="0" borderId="0" xfId="0" applyFont="1" applyFill="1" applyBorder="1" applyAlignment="1" applyProtection="1">
      <alignment horizontal="left" vertical="center"/>
      <protection hidden="1"/>
    </xf>
    <xf numFmtId="0" fontId="135" fillId="0" borderId="0" xfId="0" applyFont="1" applyFill="1" applyBorder="1" applyAlignment="1" applyProtection="1">
      <alignment horizontal="center" vertical="center"/>
      <protection hidden="1"/>
    </xf>
    <xf numFmtId="0" fontId="137" fillId="33" borderId="0" xfId="0" applyFont="1" applyFill="1" applyAlignment="1" applyProtection="1">
      <alignment vertical="center"/>
      <protection hidden="1"/>
    </xf>
    <xf numFmtId="38" fontId="127" fillId="10" borderId="50" xfId="67" applyFont="1" applyFill="1" applyBorder="1" applyAlignment="1" applyProtection="1">
      <alignment vertical="center"/>
      <protection hidden="1"/>
    </xf>
    <xf numFmtId="38" fontId="127" fillId="10" borderId="66" xfId="67" applyFont="1" applyFill="1" applyBorder="1" applyAlignment="1" applyProtection="1">
      <alignment vertical="center"/>
      <protection hidden="1"/>
    </xf>
    <xf numFmtId="38" fontId="138" fillId="0" borderId="0" xfId="67" applyFont="1" applyFill="1" applyBorder="1" applyAlignment="1" applyProtection="1">
      <alignment vertical="center"/>
      <protection hidden="1"/>
    </xf>
    <xf numFmtId="38" fontId="127" fillId="0" borderId="0" xfId="67" applyFont="1" applyFill="1" applyBorder="1" applyAlignment="1" applyProtection="1">
      <alignment vertical="center"/>
      <protection hidden="1"/>
    </xf>
    <xf numFmtId="0" fontId="127" fillId="0" borderId="0" xfId="0" applyFont="1" applyAlignment="1" applyProtection="1">
      <alignment horizontal="center" vertical="center"/>
      <protection hidden="1"/>
    </xf>
    <xf numFmtId="38" fontId="127" fillId="0" borderId="0" xfId="67" applyFont="1" applyAlignment="1" applyProtection="1">
      <alignment vertical="center"/>
      <protection hidden="1"/>
    </xf>
    <xf numFmtId="38" fontId="127" fillId="34" borderId="50" xfId="67" applyFont="1" applyFill="1" applyBorder="1" applyAlignment="1" applyProtection="1">
      <alignment vertical="center"/>
      <protection hidden="1"/>
    </xf>
    <xf numFmtId="38" fontId="127" fillId="34" borderId="66" xfId="67" applyFont="1" applyFill="1" applyBorder="1" applyAlignment="1" applyProtection="1">
      <alignment vertical="center"/>
      <protection hidden="1"/>
    </xf>
    <xf numFmtId="38" fontId="127" fillId="13" borderId="50" xfId="67" applyFont="1" applyFill="1" applyBorder="1" applyAlignment="1" applyProtection="1">
      <alignment vertical="center"/>
      <protection hidden="1"/>
    </xf>
    <xf numFmtId="38" fontId="127" fillId="13" borderId="66" xfId="67" applyFont="1" applyFill="1" applyBorder="1" applyAlignment="1" applyProtection="1">
      <alignment vertical="center"/>
      <protection hidden="1"/>
    </xf>
    <xf numFmtId="0" fontId="127" fillId="37" borderId="0" xfId="0" applyFont="1" applyFill="1" applyAlignment="1" applyProtection="1">
      <alignment vertical="center"/>
      <protection hidden="1"/>
    </xf>
    <xf numFmtId="0" fontId="137" fillId="37" borderId="0" xfId="0" applyFont="1" applyFill="1" applyAlignment="1" applyProtection="1">
      <alignment vertical="center"/>
      <protection hidden="1"/>
    </xf>
    <xf numFmtId="38" fontId="127" fillId="37" borderId="0" xfId="67" applyFont="1" applyFill="1" applyBorder="1" applyAlignment="1" applyProtection="1">
      <alignment vertical="center"/>
      <protection hidden="1"/>
    </xf>
    <xf numFmtId="38" fontId="138" fillId="37" borderId="0" xfId="67" applyFont="1" applyFill="1" applyBorder="1" applyAlignment="1" applyProtection="1">
      <alignment vertical="center"/>
      <protection hidden="1"/>
    </xf>
    <xf numFmtId="38" fontId="127" fillId="37" borderId="0" xfId="67" applyFont="1" applyFill="1" applyBorder="1" applyAlignment="1" applyProtection="1">
      <alignment vertical="center"/>
      <protection hidden="1"/>
    </xf>
    <xf numFmtId="0" fontId="127" fillId="37" borderId="0" xfId="0" applyFont="1" applyFill="1" applyAlignment="1" applyProtection="1">
      <alignment horizontal="center" vertical="center"/>
      <protection hidden="1"/>
    </xf>
    <xf numFmtId="38" fontId="127" fillId="37" borderId="0" xfId="67" applyFont="1" applyFill="1" applyAlignment="1" applyProtection="1">
      <alignment vertical="center"/>
      <protection hidden="1"/>
    </xf>
    <xf numFmtId="0" fontId="132" fillId="37" borderId="0" xfId="0" applyFont="1" applyFill="1" applyBorder="1" applyAlignment="1" applyProtection="1">
      <alignment horizontal="center" vertical="center"/>
      <protection hidden="1"/>
    </xf>
    <xf numFmtId="0" fontId="135" fillId="37" borderId="0" xfId="0" applyFont="1" applyFill="1" applyBorder="1" applyAlignment="1" applyProtection="1">
      <alignment horizontal="center" vertical="center"/>
      <protection hidden="1"/>
    </xf>
    <xf numFmtId="0" fontId="127" fillId="0" borderId="0" xfId="0" applyFont="1" applyFill="1" applyBorder="1" applyAlignment="1" applyProtection="1">
      <alignment vertical="center"/>
      <protection hidden="1"/>
    </xf>
    <xf numFmtId="0" fontId="137" fillId="0" borderId="0" xfId="0" applyFont="1" applyFill="1" applyBorder="1" applyAlignment="1" applyProtection="1">
      <alignment horizontal="right" vertical="center" wrapText="1"/>
      <protection hidden="1"/>
    </xf>
    <xf numFmtId="0" fontId="137" fillId="0" borderId="0" xfId="0" applyFont="1" applyFill="1" applyBorder="1" applyAlignment="1" applyProtection="1">
      <alignment horizontal="left" vertical="center"/>
      <protection hidden="1"/>
    </xf>
    <xf numFmtId="0" fontId="138" fillId="0" borderId="67" xfId="0" applyFont="1" applyBorder="1" applyAlignment="1" applyProtection="1">
      <alignment horizontal="center" vertical="center"/>
      <protection hidden="1"/>
    </xf>
    <xf numFmtId="38" fontId="134" fillId="33" borderId="0" xfId="61" applyFont="1" applyFill="1" applyBorder="1" applyAlignment="1" applyProtection="1">
      <alignment horizontal="right" vertical="center"/>
      <protection hidden="1"/>
    </xf>
    <xf numFmtId="0" fontId="138" fillId="0" borderId="0" xfId="0" applyFont="1" applyBorder="1" applyAlignment="1" applyProtection="1">
      <alignment horizontal="center" vertical="center"/>
      <protection hidden="1"/>
    </xf>
    <xf numFmtId="0" fontId="130" fillId="0" borderId="0" xfId="0" applyFont="1" applyFill="1" applyBorder="1" applyAlignment="1" applyProtection="1">
      <alignment horizontal="left" vertical="center" wrapText="1"/>
      <protection hidden="1"/>
    </xf>
    <xf numFmtId="38" fontId="139" fillId="0" borderId="0" xfId="61" applyFont="1" applyFill="1" applyBorder="1" applyAlignment="1" applyProtection="1">
      <alignment vertical="center"/>
      <protection hidden="1"/>
    </xf>
    <xf numFmtId="0" fontId="137" fillId="0" borderId="0" xfId="0" applyFont="1" applyFill="1" applyBorder="1" applyAlignment="1" applyProtection="1">
      <alignment horizontal="center" vertical="center" wrapText="1"/>
      <protection hidden="1"/>
    </xf>
    <xf numFmtId="38" fontId="134" fillId="0" borderId="0" xfId="61" applyFont="1" applyFill="1" applyBorder="1" applyAlignment="1" applyProtection="1">
      <alignment horizontal="right" vertical="center"/>
      <protection hidden="1"/>
    </xf>
    <xf numFmtId="0" fontId="137" fillId="0" borderId="0" xfId="0" applyFont="1" applyFill="1" applyBorder="1" applyAlignment="1" applyProtection="1">
      <alignment vertical="center"/>
      <protection hidden="1"/>
    </xf>
    <xf numFmtId="0" fontId="138" fillId="0" borderId="0" xfId="0" applyFont="1" applyFill="1" applyBorder="1" applyAlignment="1" applyProtection="1">
      <alignment vertical="center"/>
      <protection hidden="1"/>
    </xf>
    <xf numFmtId="38" fontId="134" fillId="0" borderId="0" xfId="61" applyFont="1" applyFill="1" applyBorder="1" applyAlignment="1" applyProtection="1">
      <alignment vertical="center"/>
      <protection hidden="1"/>
    </xf>
    <xf numFmtId="38" fontId="140" fillId="33" borderId="59" xfId="61" applyFont="1" applyFill="1" applyBorder="1" applyAlignment="1" applyProtection="1">
      <alignment vertical="center"/>
      <protection hidden="1"/>
    </xf>
    <xf numFmtId="0" fontId="138" fillId="33" borderId="0" xfId="0" applyFont="1" applyFill="1" applyAlignment="1" applyProtection="1">
      <alignment vertical="center"/>
      <protection hidden="1"/>
    </xf>
    <xf numFmtId="38" fontId="127" fillId="0" borderId="0" xfId="61" applyFont="1" applyAlignment="1" applyProtection="1">
      <alignment vertical="center"/>
      <protection hidden="1"/>
    </xf>
    <xf numFmtId="0" fontId="119" fillId="0"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19" fillId="0" borderId="0" xfId="0" applyFont="1" applyFill="1" applyBorder="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0" fillId="33" borderId="0" xfId="0" applyFont="1" applyFill="1" applyAlignment="1" applyProtection="1">
      <alignment vertical="center"/>
      <protection hidden="1"/>
    </xf>
    <xf numFmtId="49" fontId="19" fillId="33" borderId="0" xfId="0" applyNumberFormat="1" applyFont="1" applyFill="1" applyBorder="1" applyAlignment="1" applyProtection="1">
      <alignment horizontal="center" vertical="center"/>
      <protection hidden="1"/>
    </xf>
    <xf numFmtId="0" fontId="19" fillId="33"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19" fillId="33" borderId="0" xfId="0" applyFont="1" applyFill="1" applyBorder="1" applyAlignment="1" applyProtection="1">
      <alignment horizontal="center" vertical="center"/>
      <protection hidden="1"/>
    </xf>
    <xf numFmtId="0" fontId="7" fillId="33" borderId="0"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49" fontId="7" fillId="33" borderId="0" xfId="0" applyNumberFormat="1" applyFont="1" applyFill="1" applyBorder="1" applyAlignment="1" applyProtection="1">
      <alignment horizontal="left" vertical="center"/>
      <protection hidden="1"/>
    </xf>
    <xf numFmtId="0" fontId="115" fillId="33" borderId="0" xfId="0" applyFont="1" applyFill="1" applyBorder="1" applyAlignment="1" applyProtection="1">
      <alignment vertical="center"/>
      <protection hidden="1"/>
    </xf>
    <xf numFmtId="0" fontId="19"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distributed" vertical="center"/>
      <protection hidden="1"/>
    </xf>
    <xf numFmtId="0" fontId="13" fillId="0" borderId="0" xfId="145" applyFont="1" applyBorder="1" applyAlignment="1" applyProtection="1">
      <alignment vertical="center"/>
      <protection hidden="1"/>
    </xf>
    <xf numFmtId="0" fontId="7" fillId="0" borderId="0" xfId="145" applyFont="1" applyBorder="1" applyAlignment="1" applyProtection="1">
      <alignment vertical="center" wrapText="1"/>
      <protection hidden="1"/>
    </xf>
    <xf numFmtId="0" fontId="7" fillId="0" borderId="0" xfId="145" applyFont="1" applyBorder="1" applyAlignment="1" applyProtection="1">
      <alignment vertical="center" shrinkToFit="1"/>
      <protection hidden="1"/>
    </xf>
    <xf numFmtId="0" fontId="7" fillId="33" borderId="0" xfId="0" applyFont="1" applyFill="1" applyBorder="1" applyAlignment="1" applyProtection="1">
      <alignment horizontal="left" vertical="center"/>
      <protection hidden="1"/>
    </xf>
    <xf numFmtId="0" fontId="7" fillId="33" borderId="0" xfId="0" applyFont="1" applyFill="1" applyBorder="1" applyAlignment="1" applyProtection="1">
      <alignment horizontal="right" vertical="center"/>
      <protection hidden="1"/>
    </xf>
    <xf numFmtId="0" fontId="7" fillId="33" borderId="0" xfId="0" applyFont="1" applyFill="1" applyBorder="1" applyAlignment="1" applyProtection="1">
      <alignment horizontal="center" vertical="center"/>
      <protection hidden="1"/>
    </xf>
    <xf numFmtId="49" fontId="7" fillId="33" borderId="0"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145" applyFont="1" applyBorder="1" applyAlignment="1" applyProtection="1">
      <alignment horizontal="center" vertical="center" shrinkToFit="1"/>
      <protection hidden="1"/>
    </xf>
    <xf numFmtId="0" fontId="7" fillId="0" borderId="0" xfId="0" applyFont="1" applyFill="1" applyBorder="1" applyAlignment="1" applyProtection="1">
      <alignment horizontal="center" vertical="center"/>
      <protection hidden="1"/>
    </xf>
    <xf numFmtId="0" fontId="7" fillId="0" borderId="0" xfId="145" applyFont="1" applyBorder="1" applyAlignment="1" applyProtection="1">
      <alignment horizontal="left" vertical="center"/>
      <protection hidden="1"/>
    </xf>
    <xf numFmtId="0" fontId="133" fillId="33" borderId="0" xfId="0" applyFont="1" applyFill="1" applyBorder="1" applyAlignment="1" applyProtection="1">
      <alignment vertical="center"/>
      <protection hidden="1"/>
    </xf>
    <xf numFmtId="0" fontId="133" fillId="0" borderId="0" xfId="145" applyFont="1" applyBorder="1" applyAlignment="1" applyProtection="1">
      <alignment vertical="center" shrinkToFit="1"/>
      <protection hidden="1"/>
    </xf>
    <xf numFmtId="0" fontId="28" fillId="0" borderId="0" xfId="0" applyFont="1" applyFill="1" applyAlignment="1" applyProtection="1">
      <alignment vertical="center"/>
      <protection/>
    </xf>
    <xf numFmtId="0" fontId="28" fillId="0" borderId="0" xfId="0" applyFont="1" applyFill="1" applyAlignment="1" applyProtection="1">
      <alignment horizontal="center" vertical="center"/>
      <protection/>
    </xf>
    <xf numFmtId="38" fontId="28" fillId="0" borderId="0" xfId="61" applyFont="1" applyFill="1" applyAlignment="1" applyProtection="1">
      <alignment vertical="center"/>
      <protection/>
    </xf>
    <xf numFmtId="0" fontId="28" fillId="0" borderId="0" xfId="0" applyFont="1" applyFill="1" applyAlignment="1">
      <alignment vertical="center"/>
    </xf>
    <xf numFmtId="0" fontId="28" fillId="37" borderId="0" xfId="0" applyFont="1" applyFill="1" applyAlignment="1" applyProtection="1">
      <alignment vertical="center"/>
      <protection/>
    </xf>
    <xf numFmtId="0" fontId="29" fillId="37" borderId="0" xfId="0" applyFont="1" applyFill="1" applyBorder="1" applyAlignment="1" applyProtection="1">
      <alignment vertical="center"/>
      <protection/>
    </xf>
    <xf numFmtId="0" fontId="29" fillId="37" borderId="0" xfId="0" applyFont="1" applyFill="1" applyBorder="1" applyAlignment="1" applyProtection="1">
      <alignment horizontal="center" vertical="center"/>
      <protection/>
    </xf>
    <xf numFmtId="38" fontId="29" fillId="37" borderId="0" xfId="61" applyFont="1" applyFill="1" applyBorder="1" applyAlignment="1" applyProtection="1">
      <alignment vertical="center"/>
      <protection/>
    </xf>
    <xf numFmtId="0" fontId="29" fillId="37" borderId="0" xfId="0" applyFont="1" applyFill="1" applyBorder="1" applyAlignment="1" applyProtection="1">
      <alignment horizontal="right" vertical="center"/>
      <protection/>
    </xf>
    <xf numFmtId="0" fontId="29" fillId="37" borderId="0" xfId="0" applyFont="1" applyFill="1" applyAlignment="1" applyProtection="1">
      <alignment vertical="center"/>
      <protection/>
    </xf>
    <xf numFmtId="0" fontId="28" fillId="37" borderId="0" xfId="0" applyFont="1" applyFill="1" applyAlignment="1">
      <alignment vertical="center"/>
    </xf>
    <xf numFmtId="0" fontId="29" fillId="37" borderId="0" xfId="0" applyFont="1" applyFill="1" applyBorder="1" applyAlignment="1">
      <alignment vertical="center"/>
    </xf>
    <xf numFmtId="0" fontId="29" fillId="37" borderId="0" xfId="0" applyFont="1" applyFill="1" applyBorder="1" applyAlignment="1">
      <alignment horizontal="center" vertical="center"/>
    </xf>
    <xf numFmtId="38" fontId="29" fillId="37" borderId="0" xfId="61" applyFont="1" applyFill="1" applyBorder="1" applyAlignment="1">
      <alignment vertical="center"/>
    </xf>
    <xf numFmtId="0" fontId="29" fillId="37" borderId="0" xfId="0" applyFont="1" applyFill="1" applyBorder="1" applyAlignment="1">
      <alignment horizontal="right" vertical="center"/>
    </xf>
    <xf numFmtId="0" fontId="29" fillId="37" borderId="0" xfId="0" applyFont="1" applyFill="1" applyAlignment="1">
      <alignment vertical="center"/>
    </xf>
    <xf numFmtId="0" fontId="27" fillId="37" borderId="0" xfId="0" applyFont="1" applyFill="1" applyAlignment="1">
      <alignment horizontal="distributed" vertical="center"/>
    </xf>
    <xf numFmtId="0" fontId="30" fillId="37" borderId="0" xfId="0" applyFont="1" applyFill="1" applyBorder="1" applyAlignment="1">
      <alignment vertical="center"/>
    </xf>
    <xf numFmtId="0" fontId="29" fillId="37" borderId="0" xfId="0" applyFont="1" applyFill="1" applyAlignment="1">
      <alignment horizontal="center" vertical="center"/>
    </xf>
    <xf numFmtId="0" fontId="28" fillId="37" borderId="0" xfId="0" applyFont="1" applyFill="1" applyAlignment="1">
      <alignment horizontal="center" vertical="center"/>
    </xf>
    <xf numFmtId="0" fontId="31" fillId="37" borderId="0" xfId="0" applyFont="1" applyFill="1" applyBorder="1" applyAlignment="1">
      <alignment vertical="center"/>
    </xf>
    <xf numFmtId="0" fontId="32" fillId="37" borderId="0" xfId="0" applyFont="1" applyFill="1" applyBorder="1" applyAlignment="1">
      <alignment vertical="center"/>
    </xf>
    <xf numFmtId="0" fontId="32" fillId="37" borderId="0" xfId="0" applyFont="1" applyFill="1" applyBorder="1" applyAlignment="1">
      <alignment horizontal="right" vertical="center"/>
    </xf>
    <xf numFmtId="0" fontId="29" fillId="37" borderId="0" xfId="0" applyFont="1" applyFill="1" applyAlignment="1">
      <alignment horizontal="right" vertical="center"/>
    </xf>
    <xf numFmtId="0" fontId="29" fillId="37" borderId="0" xfId="0" applyFont="1" applyFill="1" applyBorder="1" applyAlignment="1">
      <alignment horizontal="left" vertical="center" wrapText="1"/>
    </xf>
    <xf numFmtId="38" fontId="28" fillId="37" borderId="0" xfId="61" applyFont="1" applyFill="1" applyAlignment="1">
      <alignment vertical="center"/>
    </xf>
    <xf numFmtId="0" fontId="29" fillId="37" borderId="0" xfId="0" applyFont="1" applyFill="1" applyBorder="1" applyAlignment="1">
      <alignment vertical="center" shrinkToFit="1"/>
    </xf>
    <xf numFmtId="0" fontId="29" fillId="37" borderId="0" xfId="0" applyFont="1" applyFill="1" applyBorder="1" applyAlignment="1">
      <alignment vertical="center" wrapText="1"/>
    </xf>
    <xf numFmtId="0" fontId="29" fillId="37" borderId="0" xfId="0" applyFont="1" applyFill="1" applyBorder="1" applyAlignment="1">
      <alignment horizontal="left" vertical="center"/>
    </xf>
    <xf numFmtId="0" fontId="29" fillId="37" borderId="0" xfId="0" applyFont="1" applyFill="1" applyBorder="1" applyAlignment="1">
      <alignment horizontal="left" vertical="center" shrinkToFit="1"/>
    </xf>
    <xf numFmtId="0" fontId="31" fillId="37" borderId="0" xfId="0" applyFont="1" applyFill="1" applyAlignment="1">
      <alignment vertical="center"/>
    </xf>
    <xf numFmtId="0" fontId="29" fillId="37" borderId="0" xfId="0" applyFont="1" applyFill="1" applyAlignment="1">
      <alignment vertical="center" wrapText="1"/>
    </xf>
    <xf numFmtId="0" fontId="29" fillId="37" borderId="0" xfId="0" applyFont="1" applyFill="1" applyBorder="1" applyAlignment="1">
      <alignment horizontal="center" vertical="center" wrapText="1"/>
    </xf>
    <xf numFmtId="0" fontId="29" fillId="37" borderId="0" xfId="0" applyFont="1" applyFill="1" applyBorder="1" applyAlignment="1" applyProtection="1">
      <alignment vertical="top" wrapText="1"/>
      <protection hidden="1"/>
    </xf>
    <xf numFmtId="0" fontId="29" fillId="37" borderId="0" xfId="0" applyFont="1" applyFill="1" applyBorder="1" applyAlignment="1" applyProtection="1">
      <alignment vertical="center"/>
      <protection hidden="1"/>
    </xf>
    <xf numFmtId="0" fontId="28" fillId="37" borderId="0" xfId="0" applyFont="1" applyFill="1" applyBorder="1" applyAlignment="1">
      <alignment vertical="center"/>
    </xf>
    <xf numFmtId="0" fontId="28" fillId="33" borderId="0" xfId="0" applyFont="1" applyFill="1" applyAlignment="1" applyProtection="1">
      <alignment vertical="center"/>
      <protection hidden="1"/>
    </xf>
    <xf numFmtId="0" fontId="28" fillId="37" borderId="0" xfId="0" applyFont="1" applyFill="1" applyBorder="1" applyAlignment="1">
      <alignment vertical="center" textRotation="255"/>
    </xf>
    <xf numFmtId="0" fontId="28" fillId="37" borderId="0" xfId="0" applyFont="1" applyFill="1" applyBorder="1" applyAlignment="1">
      <alignment horizontal="center" vertical="center"/>
    </xf>
    <xf numFmtId="38" fontId="28" fillId="37" borderId="0" xfId="61" applyFont="1" applyFill="1" applyBorder="1" applyAlignment="1">
      <alignment vertical="center"/>
    </xf>
    <xf numFmtId="0" fontId="29" fillId="37" borderId="0" xfId="0" applyFont="1" applyFill="1" applyBorder="1" applyAlignment="1">
      <alignment horizontal="left" wrapText="1"/>
    </xf>
    <xf numFmtId="0" fontId="28" fillId="0" borderId="0" xfId="0" applyFont="1" applyFill="1" applyAlignment="1">
      <alignment horizontal="center" vertical="center"/>
    </xf>
    <xf numFmtId="38" fontId="28" fillId="0" borderId="0" xfId="61" applyFont="1" applyFill="1" applyAlignment="1">
      <alignment vertical="center"/>
    </xf>
    <xf numFmtId="0" fontId="31" fillId="37" borderId="0" xfId="0" applyNumberFormat="1" applyFont="1" applyFill="1" applyBorder="1" applyAlignment="1" applyProtection="1">
      <alignment vertical="center"/>
      <protection/>
    </xf>
    <xf numFmtId="0" fontId="31" fillId="37" borderId="0" xfId="0" applyNumberFormat="1" applyFont="1" applyFill="1" applyBorder="1" applyAlignment="1">
      <alignment vertical="center"/>
    </xf>
    <xf numFmtId="0" fontId="28" fillId="37" borderId="0" xfId="0" applyFont="1" applyFill="1" applyBorder="1" applyAlignment="1">
      <alignment vertical="center" wrapText="1" shrinkToFit="1"/>
    </xf>
    <xf numFmtId="0" fontId="31" fillId="37" borderId="0" xfId="0" applyNumberFormat="1" applyFont="1" applyFill="1" applyBorder="1" applyAlignment="1">
      <alignment horizontal="center" vertical="center"/>
    </xf>
    <xf numFmtId="0" fontId="31" fillId="37" borderId="0" xfId="0" applyNumberFormat="1" applyFont="1" applyFill="1" applyAlignment="1">
      <alignment vertical="center"/>
    </xf>
    <xf numFmtId="0" fontId="31" fillId="0" borderId="0" xfId="0" applyNumberFormat="1" applyFont="1" applyFill="1" applyAlignment="1">
      <alignment vertical="center"/>
    </xf>
    <xf numFmtId="0" fontId="31" fillId="0" borderId="0" xfId="0" applyNumberFormat="1" applyFont="1" applyFill="1" applyAlignment="1">
      <alignment horizontal="center" vertical="center"/>
    </xf>
    <xf numFmtId="0" fontId="31" fillId="38" borderId="50" xfId="61" applyNumberFormat="1" applyFont="1" applyFill="1" applyBorder="1" applyAlignment="1">
      <alignment vertical="center"/>
    </xf>
    <xf numFmtId="0" fontId="31" fillId="38" borderId="68" xfId="61" applyNumberFormat="1" applyFont="1" applyFill="1" applyBorder="1" applyAlignment="1">
      <alignment vertical="center"/>
    </xf>
    <xf numFmtId="0" fontId="31" fillId="38" borderId="68" xfId="0" applyNumberFormat="1" applyFont="1" applyFill="1" applyBorder="1" applyAlignment="1">
      <alignment vertical="center"/>
    </xf>
    <xf numFmtId="0" fontId="31" fillId="38" borderId="66" xfId="0" applyNumberFormat="1" applyFont="1" applyFill="1" applyBorder="1" applyAlignment="1">
      <alignment vertical="center"/>
    </xf>
    <xf numFmtId="0" fontId="31" fillId="0" borderId="0" xfId="61" applyNumberFormat="1" applyFont="1" applyFill="1" applyAlignment="1">
      <alignment vertical="center"/>
    </xf>
    <xf numFmtId="38" fontId="28" fillId="38" borderId="45" xfId="61" applyFont="1" applyFill="1" applyBorder="1" applyAlignment="1">
      <alignment horizontal="left" vertical="center" indent="1"/>
    </xf>
    <xf numFmtId="38" fontId="28" fillId="38" borderId="69" xfId="61" applyFont="1" applyFill="1" applyBorder="1" applyAlignment="1">
      <alignment horizontal="left" vertical="center" indent="1"/>
    </xf>
    <xf numFmtId="38" fontId="28" fillId="38" borderId="46" xfId="61" applyFont="1" applyFill="1" applyBorder="1" applyAlignment="1">
      <alignment horizontal="left" vertical="center" indent="1"/>
    </xf>
    <xf numFmtId="0" fontId="2" fillId="33" borderId="0" xfId="0" applyFont="1" applyFill="1" applyAlignment="1" applyProtection="1">
      <alignment vertical="center"/>
      <protection hidden="1"/>
    </xf>
    <xf numFmtId="0" fontId="7" fillId="33" borderId="19" xfId="0" applyFont="1" applyFill="1" applyBorder="1" applyAlignment="1" applyProtection="1">
      <alignment vertical="center" shrinkToFit="1"/>
      <protection locked="0"/>
    </xf>
    <xf numFmtId="0" fontId="141" fillId="33" borderId="19" xfId="0" applyFont="1" applyFill="1" applyBorder="1" applyAlignment="1" applyProtection="1">
      <alignment vertical="center" shrinkToFit="1"/>
      <protection locked="0"/>
    </xf>
    <xf numFmtId="0" fontId="9" fillId="33" borderId="62" xfId="0" applyFont="1" applyFill="1" applyBorder="1" applyAlignment="1" applyProtection="1">
      <alignment vertical="center" wrapText="1"/>
      <protection locked="0"/>
    </xf>
    <xf numFmtId="0" fontId="9" fillId="33" borderId="19" xfId="0" applyFont="1" applyFill="1" applyBorder="1" applyAlignment="1" applyProtection="1">
      <alignment vertical="center" wrapText="1"/>
      <protection locked="0"/>
    </xf>
    <xf numFmtId="0" fontId="2" fillId="33" borderId="62" xfId="0" applyFont="1" applyFill="1" applyBorder="1" applyAlignment="1" applyProtection="1">
      <alignment vertical="center"/>
      <protection hidden="1"/>
    </xf>
    <xf numFmtId="0" fontId="2" fillId="33" borderId="0" xfId="0" applyFont="1" applyFill="1" applyBorder="1" applyAlignment="1" applyProtection="1">
      <alignment vertical="center"/>
      <protection hidden="1"/>
    </xf>
    <xf numFmtId="0" fontId="29" fillId="37" borderId="0" xfId="0" applyFont="1" applyFill="1" applyAlignment="1">
      <alignment vertical="center"/>
    </xf>
    <xf numFmtId="0" fontId="7" fillId="33" borderId="62" xfId="0" applyFont="1" applyFill="1" applyBorder="1" applyAlignment="1" applyProtection="1">
      <alignment vertical="center"/>
      <protection hidden="1"/>
    </xf>
    <xf numFmtId="0" fontId="7" fillId="0" borderId="62" xfId="0" applyFont="1" applyFill="1" applyBorder="1" applyAlignment="1" applyProtection="1">
      <alignment vertical="center"/>
      <protection hidden="1"/>
    </xf>
    <xf numFmtId="0" fontId="7" fillId="33" borderId="62" xfId="0" applyFont="1" applyFill="1" applyBorder="1" applyAlignment="1" applyProtection="1">
      <alignment horizontal="center" vertical="center"/>
      <protection hidden="1"/>
    </xf>
    <xf numFmtId="0" fontId="7" fillId="0" borderId="62" xfId="145" applyFont="1" applyBorder="1" applyAlignment="1" applyProtection="1">
      <alignment vertical="center" wrapText="1"/>
      <protection hidden="1"/>
    </xf>
    <xf numFmtId="0" fontId="7" fillId="0" borderId="62" xfId="145" applyFont="1" applyBorder="1" applyAlignment="1" applyProtection="1">
      <alignment horizontal="center" vertical="center" shrinkToFit="1"/>
      <protection hidden="1"/>
    </xf>
    <xf numFmtId="0" fontId="7" fillId="33" borderId="0" xfId="0" applyFont="1" applyFill="1" applyBorder="1" applyAlignment="1" applyProtection="1">
      <alignment horizontal="center" vertical="center" wrapText="1"/>
      <protection hidden="1"/>
    </xf>
    <xf numFmtId="178" fontId="14" fillId="33" borderId="0" xfId="0" applyNumberFormat="1" applyFont="1" applyFill="1" applyBorder="1" applyAlignment="1" applyProtection="1">
      <alignment vertical="center"/>
      <protection hidden="1"/>
    </xf>
    <xf numFmtId="178" fontId="14" fillId="33" borderId="0" xfId="0" applyNumberFormat="1" applyFont="1" applyFill="1" applyBorder="1" applyAlignment="1" applyProtection="1">
      <alignment horizontal="right" vertical="center"/>
      <protection hidden="1"/>
    </xf>
    <xf numFmtId="178" fontId="142" fillId="33" borderId="0" xfId="0" applyNumberFormat="1" applyFont="1" applyFill="1" applyAlignment="1" applyProtection="1">
      <alignment horizontal="right" vertical="center"/>
      <protection hidden="1"/>
    </xf>
    <xf numFmtId="178" fontId="142" fillId="0" borderId="0" xfId="0" applyNumberFormat="1" applyFont="1" applyFill="1" applyBorder="1" applyAlignment="1" applyProtection="1">
      <alignment horizontal="center" vertical="center"/>
      <protection hidden="1"/>
    </xf>
    <xf numFmtId="0" fontId="142" fillId="34" borderId="0" xfId="0" applyFont="1" applyFill="1" applyAlignment="1" applyProtection="1">
      <alignment vertical="center"/>
      <protection locked="0"/>
    </xf>
    <xf numFmtId="0" fontId="142" fillId="0" borderId="0" xfId="0" applyFont="1" applyFill="1" applyAlignment="1" applyProtection="1">
      <alignment horizontal="left" vertical="center" shrinkToFit="1"/>
      <protection hidden="1"/>
    </xf>
    <xf numFmtId="0" fontId="2" fillId="33" borderId="0" xfId="0" applyFont="1" applyFill="1" applyAlignment="1" applyProtection="1">
      <alignment horizontal="right" vertical="center" shrinkToFit="1"/>
      <protection hidden="1"/>
    </xf>
    <xf numFmtId="0" fontId="5" fillId="0" borderId="0" xfId="0" applyFont="1" applyFill="1" applyBorder="1" applyAlignment="1" applyProtection="1">
      <alignment horizontal="center" vertical="center" shrinkToFit="1"/>
      <protection locked="0"/>
    </xf>
    <xf numFmtId="0" fontId="132" fillId="33" borderId="19" xfId="0" applyFont="1" applyFill="1" applyBorder="1" applyAlignment="1" applyProtection="1">
      <alignment vertical="center" shrinkToFit="1"/>
      <protection locked="0"/>
    </xf>
    <xf numFmtId="0" fontId="134" fillId="33" borderId="0" xfId="0" applyFont="1" applyFill="1" applyBorder="1" applyAlignment="1" applyProtection="1">
      <alignment vertical="center" wrapText="1"/>
      <protection locked="0"/>
    </xf>
    <xf numFmtId="0" fontId="143" fillId="33" borderId="0" xfId="0" applyFont="1" applyFill="1" applyBorder="1" applyAlignment="1" applyProtection="1">
      <alignment vertical="center" wrapText="1"/>
      <protection locked="0"/>
    </xf>
    <xf numFmtId="0" fontId="143" fillId="33" borderId="62" xfId="0" applyFont="1" applyFill="1" applyBorder="1" applyAlignment="1" applyProtection="1">
      <alignment vertical="center" wrapText="1"/>
      <protection locked="0"/>
    </xf>
    <xf numFmtId="0" fontId="132" fillId="33" borderId="19" xfId="0" applyFont="1" applyFill="1" applyBorder="1" applyAlignment="1" applyProtection="1">
      <alignment vertical="center" wrapText="1"/>
      <protection locked="0"/>
    </xf>
    <xf numFmtId="0" fontId="143" fillId="33" borderId="19" xfId="0" applyFont="1" applyFill="1" applyBorder="1" applyAlignment="1" applyProtection="1">
      <alignment vertical="center" wrapText="1"/>
      <protection locked="0"/>
    </xf>
    <xf numFmtId="49" fontId="119" fillId="0" borderId="62" xfId="0" applyNumberFormat="1" applyFont="1" applyFill="1" applyBorder="1" applyAlignment="1" applyProtection="1">
      <alignment horizontal="center" vertical="center" shrinkToFit="1"/>
      <protection hidden="1"/>
    </xf>
    <xf numFmtId="49" fontId="119" fillId="0" borderId="19" xfId="0" applyNumberFormat="1" applyFont="1" applyFill="1" applyBorder="1" applyAlignment="1" applyProtection="1">
      <alignment horizontal="center" vertical="center" shrinkToFit="1"/>
      <protection hidden="1"/>
    </xf>
    <xf numFmtId="49" fontId="122" fillId="39" borderId="50" xfId="0" applyNumberFormat="1" applyFont="1" applyFill="1" applyBorder="1" applyAlignment="1" applyProtection="1">
      <alignment horizontal="center" vertical="center" wrapText="1" shrinkToFit="1"/>
      <protection hidden="1"/>
    </xf>
    <xf numFmtId="49" fontId="122" fillId="39" borderId="68" xfId="0" applyNumberFormat="1" applyFont="1" applyFill="1" applyBorder="1" applyAlignment="1" applyProtection="1">
      <alignment horizontal="center" vertical="center" shrinkToFit="1"/>
      <protection hidden="1"/>
    </xf>
    <xf numFmtId="49" fontId="122" fillId="39" borderId="66" xfId="0" applyNumberFormat="1" applyFont="1" applyFill="1" applyBorder="1" applyAlignment="1" applyProtection="1">
      <alignment horizontal="center" vertical="center" shrinkToFit="1"/>
      <protection hidden="1"/>
    </xf>
    <xf numFmtId="49" fontId="119" fillId="0" borderId="50" xfId="0" applyNumberFormat="1" applyFont="1" applyFill="1" applyBorder="1" applyAlignment="1" applyProtection="1">
      <alignment horizontal="center" vertical="center" shrinkToFit="1"/>
      <protection hidden="1"/>
    </xf>
    <xf numFmtId="49" fontId="119" fillId="0" borderId="68" xfId="0" applyNumberFormat="1" applyFont="1" applyFill="1" applyBorder="1" applyAlignment="1" applyProtection="1">
      <alignment horizontal="center" vertical="center" shrinkToFit="1"/>
      <protection hidden="1"/>
    </xf>
    <xf numFmtId="49" fontId="119" fillId="0" borderId="68" xfId="0" applyNumberFormat="1" applyFont="1" applyFill="1" applyBorder="1" applyAlignment="1" applyProtection="1">
      <alignment horizontal="center" vertical="center" shrinkToFit="1"/>
      <protection locked="0"/>
    </xf>
    <xf numFmtId="49" fontId="122" fillId="39" borderId="50" xfId="0" applyNumberFormat="1" applyFont="1" applyFill="1" applyBorder="1" applyAlignment="1" applyProtection="1">
      <alignment horizontal="center" vertical="center" shrinkToFit="1"/>
      <protection hidden="1"/>
    </xf>
    <xf numFmtId="49" fontId="119" fillId="0" borderId="62" xfId="0" applyNumberFormat="1" applyFont="1" applyFill="1" applyBorder="1" applyAlignment="1" applyProtection="1">
      <alignment horizontal="center" vertical="center" shrinkToFit="1"/>
      <protection locked="0"/>
    </xf>
    <xf numFmtId="49" fontId="119" fillId="0" borderId="19" xfId="0" applyNumberFormat="1" applyFont="1" applyFill="1" applyBorder="1" applyAlignment="1" applyProtection="1">
      <alignment horizontal="center" vertical="center" shrinkToFit="1"/>
      <protection locked="0"/>
    </xf>
    <xf numFmtId="49" fontId="119" fillId="0" borderId="63" xfId="0" applyNumberFormat="1" applyFont="1" applyFill="1" applyBorder="1" applyAlignment="1" applyProtection="1">
      <alignment horizontal="center" vertical="center" shrinkToFit="1"/>
      <protection locked="0"/>
    </xf>
    <xf numFmtId="49" fontId="119" fillId="0" borderId="70" xfId="0" applyNumberFormat="1" applyFont="1" applyFill="1" applyBorder="1" applyAlignment="1" applyProtection="1">
      <alignment horizontal="center" vertical="center" shrinkToFit="1"/>
      <protection locked="0"/>
    </xf>
    <xf numFmtId="0" fontId="126" fillId="0" borderId="19" xfId="0" applyFont="1" applyFill="1" applyBorder="1" applyAlignment="1" applyProtection="1">
      <alignment horizontal="center" vertical="center" wrapText="1"/>
      <protection locked="0"/>
    </xf>
    <xf numFmtId="49" fontId="119" fillId="0" borderId="66" xfId="0" applyNumberFormat="1" applyFont="1" applyFill="1" applyBorder="1" applyAlignment="1" applyProtection="1">
      <alignment horizontal="center" vertical="center" shrinkToFit="1"/>
      <protection locked="0"/>
    </xf>
    <xf numFmtId="49" fontId="122" fillId="39" borderId="64" xfId="0" applyNumberFormat="1" applyFont="1" applyFill="1" applyBorder="1" applyAlignment="1" applyProtection="1">
      <alignment horizontal="center" vertical="center" wrapText="1" shrinkToFit="1"/>
      <protection hidden="1"/>
    </xf>
    <xf numFmtId="49" fontId="122" fillId="39" borderId="62" xfId="0" applyNumberFormat="1" applyFont="1" applyFill="1" applyBorder="1" applyAlignment="1" applyProtection="1">
      <alignment horizontal="center" vertical="center" shrinkToFit="1"/>
      <protection hidden="1"/>
    </xf>
    <xf numFmtId="49" fontId="122" fillId="39" borderId="63" xfId="0" applyNumberFormat="1" applyFont="1" applyFill="1" applyBorder="1" applyAlignment="1" applyProtection="1">
      <alignment horizontal="center" vertical="center" shrinkToFit="1"/>
      <protection hidden="1"/>
    </xf>
    <xf numFmtId="49" fontId="122" fillId="39" borderId="29" xfId="0" applyNumberFormat="1" applyFont="1" applyFill="1" applyBorder="1" applyAlignment="1" applyProtection="1">
      <alignment horizontal="center" vertical="center" shrinkToFit="1"/>
      <protection hidden="1"/>
    </xf>
    <xf numFmtId="49" fontId="122" fillId="39" borderId="19" xfId="0" applyNumberFormat="1" applyFont="1" applyFill="1" applyBorder="1" applyAlignment="1" applyProtection="1">
      <alignment horizontal="center" vertical="center" shrinkToFit="1"/>
      <protection hidden="1"/>
    </xf>
    <xf numFmtId="49" fontId="122" fillId="39" borderId="70" xfId="0" applyNumberFormat="1" applyFont="1" applyFill="1" applyBorder="1" applyAlignment="1" applyProtection="1">
      <alignment horizontal="center" vertical="center" shrinkToFit="1"/>
      <protection hidden="1"/>
    </xf>
    <xf numFmtId="49" fontId="122" fillId="39" borderId="64" xfId="0" applyNumberFormat="1" applyFont="1" applyFill="1" applyBorder="1" applyAlignment="1" applyProtection="1">
      <alignment horizontal="center" vertical="center" shrinkToFit="1"/>
      <protection hidden="1"/>
    </xf>
    <xf numFmtId="49" fontId="122" fillId="0" borderId="64" xfId="0" applyNumberFormat="1" applyFont="1" applyFill="1" applyBorder="1" applyAlignment="1" applyProtection="1">
      <alignment horizontal="center" vertical="center" shrinkToFit="1"/>
      <protection hidden="1"/>
    </xf>
    <xf numFmtId="49" fontId="122" fillId="0" borderId="62" xfId="0" applyNumberFormat="1" applyFont="1" applyFill="1" applyBorder="1" applyAlignment="1" applyProtection="1">
      <alignment horizontal="center" vertical="center" shrinkToFit="1"/>
      <protection hidden="1"/>
    </xf>
    <xf numFmtId="49" fontId="122" fillId="0" borderId="62" xfId="0" applyNumberFormat="1" applyFont="1" applyFill="1" applyBorder="1" applyAlignment="1" applyProtection="1">
      <alignment horizontal="center" vertical="center" shrinkToFit="1"/>
      <protection locked="0"/>
    </xf>
    <xf numFmtId="49" fontId="119" fillId="0" borderId="29" xfId="0" applyNumberFormat="1" applyFont="1" applyFill="1" applyBorder="1" applyAlignment="1" applyProtection="1">
      <alignment horizontal="center" vertical="center" shrinkToFit="1"/>
      <protection locked="0"/>
    </xf>
    <xf numFmtId="49" fontId="119" fillId="0" borderId="0" xfId="0" applyNumberFormat="1" applyFont="1" applyFill="1" applyBorder="1" applyAlignment="1" applyProtection="1">
      <alignment horizontal="center" vertical="center" shrinkToFit="1"/>
      <protection locked="0"/>
    </xf>
    <xf numFmtId="49" fontId="122" fillId="0" borderId="50" xfId="0" applyNumberFormat="1" applyFont="1" applyFill="1" applyBorder="1" applyAlignment="1" applyProtection="1">
      <alignment horizontal="center" vertical="center" shrinkToFit="1"/>
      <protection locked="0"/>
    </xf>
    <xf numFmtId="49" fontId="122" fillId="0" borderId="68" xfId="0" applyNumberFormat="1" applyFont="1" applyFill="1" applyBorder="1" applyAlignment="1" applyProtection="1">
      <alignment horizontal="center" vertical="center" shrinkToFit="1"/>
      <protection locked="0"/>
    </xf>
    <xf numFmtId="49" fontId="122" fillId="0" borderId="66" xfId="0" applyNumberFormat="1" applyFont="1" applyFill="1" applyBorder="1" applyAlignment="1" applyProtection="1">
      <alignment horizontal="center" vertical="center" shrinkToFit="1"/>
      <protection locked="0"/>
    </xf>
    <xf numFmtId="49" fontId="122" fillId="39" borderId="50" xfId="0" applyNumberFormat="1" applyFont="1" applyFill="1" applyBorder="1" applyAlignment="1" applyProtection="1">
      <alignment horizontal="center" vertical="center"/>
      <protection hidden="1"/>
    </xf>
    <xf numFmtId="49" fontId="122" fillId="39" borderId="68" xfId="0" applyNumberFormat="1" applyFont="1" applyFill="1" applyBorder="1" applyAlignment="1" applyProtection="1">
      <alignment horizontal="center" vertical="center"/>
      <protection hidden="1"/>
    </xf>
    <xf numFmtId="49" fontId="122" fillId="39" borderId="66" xfId="0" applyNumberFormat="1" applyFont="1" applyFill="1" applyBorder="1" applyAlignment="1" applyProtection="1">
      <alignment horizontal="center" vertical="center"/>
      <protection hidden="1"/>
    </xf>
    <xf numFmtId="49" fontId="144" fillId="0" borderId="50" xfId="0" applyNumberFormat="1" applyFont="1" applyFill="1" applyBorder="1" applyAlignment="1" applyProtection="1">
      <alignment horizontal="center" vertical="center" shrinkToFit="1"/>
      <protection locked="0"/>
    </xf>
    <xf numFmtId="49" fontId="144" fillId="0" borderId="68" xfId="0" applyNumberFormat="1" applyFont="1" applyFill="1" applyBorder="1" applyAlignment="1" applyProtection="1">
      <alignment horizontal="center" vertical="center" shrinkToFit="1"/>
      <protection locked="0"/>
    </xf>
    <xf numFmtId="49" fontId="122" fillId="0" borderId="68" xfId="0" applyNumberFormat="1" applyFont="1" applyFill="1" applyBorder="1" applyAlignment="1" applyProtection="1">
      <alignment horizontal="center" vertical="center"/>
      <protection hidden="1"/>
    </xf>
    <xf numFmtId="49" fontId="144" fillId="0" borderId="66" xfId="0" applyNumberFormat="1" applyFont="1" applyFill="1" applyBorder="1" applyAlignment="1" applyProtection="1">
      <alignment horizontal="center" vertical="center" shrinkToFit="1"/>
      <protection locked="0"/>
    </xf>
    <xf numFmtId="0" fontId="122" fillId="0" borderId="19" xfId="0" applyFont="1" applyFill="1" applyBorder="1" applyAlignment="1" applyProtection="1">
      <alignment horizontal="left" vertical="center" shrinkToFit="1"/>
      <protection hidden="1"/>
    </xf>
    <xf numFmtId="0" fontId="122" fillId="39" borderId="50" xfId="0" applyFont="1" applyFill="1" applyBorder="1" applyAlignment="1" applyProtection="1">
      <alignment horizontal="center" vertical="center" wrapText="1" shrinkToFit="1"/>
      <protection hidden="1"/>
    </xf>
    <xf numFmtId="0" fontId="122" fillId="39" borderId="68" xfId="0" applyFont="1" applyFill="1" applyBorder="1" applyAlignment="1" applyProtection="1">
      <alignment horizontal="center" vertical="center" shrinkToFit="1"/>
      <protection hidden="1"/>
    </xf>
    <xf numFmtId="0" fontId="122" fillId="39" borderId="66" xfId="0" applyFont="1" applyFill="1" applyBorder="1" applyAlignment="1" applyProtection="1">
      <alignment horizontal="center" vertical="center" shrinkToFit="1"/>
      <protection hidden="1"/>
    </xf>
    <xf numFmtId="0" fontId="119" fillId="0" borderId="50" xfId="0" applyFont="1" applyFill="1" applyBorder="1" applyAlignment="1" applyProtection="1">
      <alignment horizontal="center" vertical="center" shrinkToFit="1"/>
      <protection hidden="1"/>
    </xf>
    <xf numFmtId="0" fontId="119" fillId="0" borderId="68" xfId="0" applyFont="1" applyFill="1" applyBorder="1" applyAlignment="1" applyProtection="1">
      <alignment horizontal="center" vertical="center" shrinkToFit="1"/>
      <protection hidden="1"/>
    </xf>
    <xf numFmtId="0" fontId="119" fillId="0" borderId="62" xfId="0" applyFont="1" applyFill="1" applyBorder="1" applyAlignment="1" applyProtection="1">
      <alignment horizontal="center" vertical="center" shrinkToFit="1"/>
      <protection hidden="1"/>
    </xf>
    <xf numFmtId="0" fontId="119" fillId="0" borderId="19" xfId="0" applyFont="1" applyFill="1" applyBorder="1" applyAlignment="1" applyProtection="1">
      <alignment horizontal="center" vertical="center" shrinkToFit="1"/>
      <protection hidden="1"/>
    </xf>
    <xf numFmtId="0" fontId="122" fillId="39" borderId="64" xfId="0" applyFont="1" applyFill="1" applyBorder="1" applyAlignment="1" applyProtection="1">
      <alignment horizontal="center" vertical="center" wrapText="1" shrinkToFit="1"/>
      <protection hidden="1"/>
    </xf>
    <xf numFmtId="0" fontId="122" fillId="39" borderId="62" xfId="0" applyFont="1" applyFill="1" applyBorder="1" applyAlignment="1" applyProtection="1">
      <alignment horizontal="center" vertical="center" shrinkToFit="1"/>
      <protection hidden="1"/>
    </xf>
    <xf numFmtId="0" fontId="122" fillId="39" borderId="63" xfId="0" applyFont="1" applyFill="1" applyBorder="1" applyAlignment="1" applyProtection="1">
      <alignment horizontal="center" vertical="center" shrinkToFit="1"/>
      <protection hidden="1"/>
    </xf>
    <xf numFmtId="0" fontId="122" fillId="39" borderId="29" xfId="0" applyFont="1" applyFill="1" applyBorder="1" applyAlignment="1" applyProtection="1">
      <alignment horizontal="center" vertical="center" shrinkToFit="1"/>
      <protection hidden="1"/>
    </xf>
    <xf numFmtId="0" fontId="122" fillId="39" borderId="19" xfId="0" applyFont="1" applyFill="1" applyBorder="1" applyAlignment="1" applyProtection="1">
      <alignment horizontal="center" vertical="center" shrinkToFit="1"/>
      <protection hidden="1"/>
    </xf>
    <xf numFmtId="0" fontId="122" fillId="39" borderId="70" xfId="0" applyFont="1" applyFill="1" applyBorder="1" applyAlignment="1" applyProtection="1">
      <alignment horizontal="center" vertical="center" shrinkToFit="1"/>
      <protection hidden="1"/>
    </xf>
    <xf numFmtId="0" fontId="119" fillId="0" borderId="19" xfId="0" applyFont="1" applyFill="1" applyBorder="1" applyAlignment="1" applyProtection="1">
      <alignment horizontal="center" vertical="center" shrinkToFit="1"/>
      <protection locked="0"/>
    </xf>
    <xf numFmtId="0" fontId="119" fillId="0" borderId="70" xfId="0" applyFont="1" applyFill="1" applyBorder="1" applyAlignment="1" applyProtection="1">
      <alignment horizontal="center" vertical="center" shrinkToFit="1"/>
      <protection locked="0"/>
    </xf>
    <xf numFmtId="0" fontId="122" fillId="39" borderId="50" xfId="0" applyFont="1" applyFill="1" applyBorder="1" applyAlignment="1" applyProtection="1">
      <alignment horizontal="center" vertical="center" shrinkToFit="1"/>
      <protection hidden="1"/>
    </xf>
    <xf numFmtId="0" fontId="122" fillId="39" borderId="64" xfId="0" applyFont="1" applyFill="1" applyBorder="1" applyAlignment="1" applyProtection="1">
      <alignment horizontal="center" vertical="center" shrinkToFit="1"/>
      <protection hidden="1"/>
    </xf>
    <xf numFmtId="0" fontId="122" fillId="0" borderId="64" xfId="0" applyFont="1" applyFill="1" applyBorder="1" applyAlignment="1" applyProtection="1">
      <alignment horizontal="center" vertical="center" shrinkToFit="1"/>
      <protection hidden="1"/>
    </xf>
    <xf numFmtId="0" fontId="122" fillId="0" borderId="62" xfId="0" applyFont="1" applyFill="1" applyBorder="1" applyAlignment="1" applyProtection="1">
      <alignment horizontal="center" vertical="center" shrinkToFit="1"/>
      <protection hidden="1"/>
    </xf>
    <xf numFmtId="0" fontId="119" fillId="0" borderId="29" xfId="0" applyFont="1" applyFill="1" applyBorder="1" applyAlignment="1" applyProtection="1">
      <alignment horizontal="center" vertical="center" shrinkToFit="1"/>
      <protection locked="0"/>
    </xf>
    <xf numFmtId="0" fontId="122" fillId="0" borderId="50" xfId="0" applyFont="1" applyFill="1" applyBorder="1" applyAlignment="1" applyProtection="1">
      <alignment horizontal="center" vertical="center" shrinkToFit="1"/>
      <protection locked="0"/>
    </xf>
    <xf numFmtId="0" fontId="122" fillId="0" borderId="68" xfId="0" applyFont="1" applyFill="1" applyBorder="1" applyAlignment="1" applyProtection="1">
      <alignment horizontal="center" vertical="center" shrinkToFit="1"/>
      <protection locked="0"/>
    </xf>
    <xf numFmtId="0" fontId="122" fillId="0" borderId="66" xfId="0" applyFont="1" applyFill="1" applyBorder="1" applyAlignment="1" applyProtection="1">
      <alignment horizontal="center" vertical="center" shrinkToFit="1"/>
      <protection locked="0"/>
    </xf>
    <xf numFmtId="0" fontId="122" fillId="39" borderId="50" xfId="0" applyFont="1" applyFill="1" applyBorder="1" applyAlignment="1" applyProtection="1">
      <alignment horizontal="center" vertical="center"/>
      <protection hidden="1"/>
    </xf>
    <xf numFmtId="0" fontId="122" fillId="39" borderId="68" xfId="0" applyFont="1" applyFill="1" applyBorder="1" applyAlignment="1" applyProtection="1">
      <alignment horizontal="center" vertical="center"/>
      <protection hidden="1"/>
    </xf>
    <xf numFmtId="0" fontId="122" fillId="39" borderId="66" xfId="0" applyFont="1" applyFill="1" applyBorder="1" applyAlignment="1" applyProtection="1">
      <alignment horizontal="center" vertical="center"/>
      <protection hidden="1"/>
    </xf>
    <xf numFmtId="49" fontId="122" fillId="0" borderId="19" xfId="0" applyNumberFormat="1" applyFont="1" applyFill="1" applyBorder="1" applyAlignment="1" applyProtection="1">
      <alignment horizontal="center" vertical="center"/>
      <protection hidden="1"/>
    </xf>
    <xf numFmtId="0" fontId="122" fillId="0" borderId="0" xfId="0" applyFont="1" applyFill="1" applyBorder="1" applyAlignment="1" applyProtection="1">
      <alignment horizontal="left" vertical="center" shrinkToFit="1"/>
      <protection hidden="1"/>
    </xf>
    <xf numFmtId="0" fontId="122" fillId="39" borderId="29" xfId="0" applyFont="1" applyFill="1" applyBorder="1" applyAlignment="1" applyProtection="1">
      <alignment horizontal="center" vertical="center" wrapText="1" shrinkToFit="1"/>
      <protection hidden="1"/>
    </xf>
    <xf numFmtId="0" fontId="122" fillId="39" borderId="19" xfId="0" applyFont="1" applyFill="1" applyBorder="1" applyAlignment="1" applyProtection="1">
      <alignment horizontal="center" vertical="center" wrapText="1" shrinkToFit="1"/>
      <protection hidden="1"/>
    </xf>
    <xf numFmtId="0" fontId="122" fillId="39" borderId="70" xfId="0" applyFont="1" applyFill="1" applyBorder="1" applyAlignment="1" applyProtection="1">
      <alignment horizontal="center" vertical="center" wrapText="1" shrinkToFit="1"/>
      <protection hidden="1"/>
    </xf>
    <xf numFmtId="49" fontId="119" fillId="0" borderId="25" xfId="0" applyNumberFormat="1" applyFont="1" applyFill="1" applyBorder="1" applyAlignment="1" applyProtection="1">
      <alignment horizontal="center" vertical="center" shrinkToFit="1"/>
      <protection locked="0"/>
    </xf>
    <xf numFmtId="49" fontId="119" fillId="0" borderId="50" xfId="0" applyNumberFormat="1" applyFont="1" applyFill="1" applyBorder="1" applyAlignment="1" applyProtection="1">
      <alignment horizontal="center" vertical="center" shrinkToFit="1"/>
      <protection locked="0"/>
    </xf>
    <xf numFmtId="0" fontId="122" fillId="0" borderId="68" xfId="0" applyFont="1" applyFill="1" applyBorder="1" applyAlignment="1" applyProtection="1">
      <alignment horizontal="center" vertical="center" shrinkToFit="1"/>
      <protection hidden="1"/>
    </xf>
    <xf numFmtId="0" fontId="122" fillId="0" borderId="66" xfId="0" applyFont="1" applyFill="1" applyBorder="1" applyAlignment="1" applyProtection="1">
      <alignment horizontal="center" vertical="center" shrinkToFit="1"/>
      <protection hidden="1"/>
    </xf>
    <xf numFmtId="49" fontId="122" fillId="0" borderId="0" xfId="0" applyNumberFormat="1" applyFont="1" applyFill="1" applyBorder="1" applyAlignment="1" applyProtection="1">
      <alignment horizontal="center" vertical="center" wrapText="1"/>
      <protection locked="0"/>
    </xf>
    <xf numFmtId="0" fontId="120" fillId="0" borderId="0" xfId="0" applyFont="1" applyFill="1" applyBorder="1" applyAlignment="1" applyProtection="1">
      <alignment horizontal="center" vertical="center" wrapText="1"/>
      <protection hidden="1"/>
    </xf>
    <xf numFmtId="0" fontId="122" fillId="0" borderId="0" xfId="0" applyFont="1" applyFill="1" applyBorder="1" applyAlignment="1" applyProtection="1">
      <alignment horizontal="left" vertical="center" wrapText="1" shrinkToFit="1"/>
      <protection hidden="1"/>
    </xf>
    <xf numFmtId="38" fontId="145" fillId="0" borderId="50" xfId="61" applyFont="1" applyFill="1" applyBorder="1" applyAlignment="1" applyProtection="1">
      <alignment horizontal="center" vertical="center" shrinkToFit="1"/>
      <protection hidden="1" locked="0"/>
    </xf>
    <xf numFmtId="38" fontId="145" fillId="0" borderId="68" xfId="61" applyFont="1" applyFill="1" applyBorder="1" applyAlignment="1" applyProtection="1">
      <alignment horizontal="center" vertical="center" shrinkToFit="1"/>
      <protection hidden="1" locked="0"/>
    </xf>
    <xf numFmtId="38" fontId="145" fillId="0" borderId="66" xfId="61" applyFont="1" applyFill="1" applyBorder="1" applyAlignment="1" applyProtection="1">
      <alignment horizontal="center" vertical="center" shrinkToFit="1"/>
      <protection hidden="1" locked="0"/>
    </xf>
    <xf numFmtId="0" fontId="122" fillId="0" borderId="26" xfId="0" applyFont="1" applyFill="1" applyBorder="1" applyAlignment="1" applyProtection="1">
      <alignment horizontal="center" vertical="center" shrinkToFit="1"/>
      <protection hidden="1"/>
    </xf>
    <xf numFmtId="0" fontId="122" fillId="0" borderId="0" xfId="0" applyFont="1" applyFill="1" applyBorder="1" applyAlignment="1" applyProtection="1">
      <alignment horizontal="center" vertical="center" shrinkToFit="1"/>
      <protection hidden="1"/>
    </xf>
    <xf numFmtId="0" fontId="122" fillId="0" borderId="0" xfId="0" applyFont="1" applyFill="1" applyBorder="1" applyAlignment="1" applyProtection="1">
      <alignment horizontal="left" vertical="center" wrapText="1"/>
      <protection hidden="1"/>
    </xf>
    <xf numFmtId="0" fontId="146" fillId="0" borderId="0" xfId="0" applyFont="1" applyFill="1" applyBorder="1" applyAlignment="1" applyProtection="1">
      <alignment horizontal="center" vertical="center"/>
      <protection hidden="1"/>
    </xf>
    <xf numFmtId="0" fontId="146" fillId="33" borderId="0" xfId="0" applyFont="1" applyFill="1" applyBorder="1" applyAlignment="1" applyProtection="1">
      <alignment horizontal="center" vertical="center"/>
      <protection hidden="1"/>
    </xf>
    <xf numFmtId="0" fontId="120" fillId="33" borderId="0" xfId="0" applyFont="1" applyFill="1" applyBorder="1" applyAlignment="1" applyProtection="1">
      <alignment horizontal="left" vertical="center" wrapText="1"/>
      <protection hidden="1"/>
    </xf>
    <xf numFmtId="0" fontId="121" fillId="0" borderId="0" xfId="0" applyFont="1" applyFill="1" applyAlignment="1" applyProtection="1">
      <alignment horizontal="center" vertical="center"/>
      <protection hidden="1"/>
    </xf>
    <xf numFmtId="0" fontId="119" fillId="0" borderId="0" xfId="0" applyFont="1" applyFill="1" applyAlignment="1" applyProtection="1">
      <alignment horizontal="right" vertical="center" wrapText="1"/>
      <protection hidden="1"/>
    </xf>
    <xf numFmtId="0" fontId="120" fillId="0" borderId="0" xfId="0" applyFont="1" applyFill="1" applyAlignment="1" applyProtection="1">
      <alignment horizontal="left" vertical="center" shrinkToFit="1"/>
      <protection locked="0"/>
    </xf>
    <xf numFmtId="0" fontId="124" fillId="0" borderId="0" xfId="0" applyFont="1" applyFill="1" applyAlignment="1" applyProtection="1">
      <alignment horizontal="left" vertical="center" shrinkToFit="1"/>
      <protection locked="0"/>
    </xf>
    <xf numFmtId="0" fontId="126" fillId="0" borderId="0" xfId="0" applyFont="1" applyFill="1" applyAlignment="1" applyProtection="1">
      <alignment horizontal="center" vertical="center"/>
      <protection hidden="1"/>
    </xf>
    <xf numFmtId="0" fontId="147" fillId="33" borderId="0" xfId="0" applyFont="1" applyFill="1" applyBorder="1" applyAlignment="1" applyProtection="1">
      <alignment horizontal="center" vertical="center"/>
      <protection hidden="1"/>
    </xf>
    <xf numFmtId="0" fontId="119" fillId="0" borderId="0" xfId="0" applyFont="1" applyFill="1" applyBorder="1" applyAlignment="1" applyProtection="1">
      <alignment horizontal="distributed" vertical="center" wrapText="1"/>
      <protection hidden="1"/>
    </xf>
    <xf numFmtId="0" fontId="119" fillId="0" borderId="0" xfId="0" applyFont="1" applyFill="1" applyAlignment="1" applyProtection="1">
      <alignment horizontal="distributed" vertical="center"/>
      <protection hidden="1"/>
    </xf>
    <xf numFmtId="49" fontId="119" fillId="0" borderId="0" xfId="0" applyNumberFormat="1" applyFont="1" applyFill="1" applyAlignment="1" applyProtection="1">
      <alignment horizontal="center" vertical="center"/>
      <protection locked="0"/>
    </xf>
    <xf numFmtId="49" fontId="119" fillId="0" borderId="0" xfId="0" applyNumberFormat="1" applyFont="1" applyFill="1" applyAlignment="1" applyProtection="1">
      <alignment horizontal="center" vertical="center"/>
      <protection hidden="1"/>
    </xf>
    <xf numFmtId="0" fontId="119" fillId="0" borderId="0" xfId="0" applyFont="1" applyFill="1" applyBorder="1" applyAlignment="1" applyProtection="1">
      <alignment horizontal="center" vertical="center"/>
      <protection hidden="1"/>
    </xf>
    <xf numFmtId="0" fontId="119" fillId="0" borderId="0" xfId="0" applyFont="1" applyFill="1" applyAlignment="1" applyProtection="1">
      <alignment vertical="center"/>
      <protection hidden="1"/>
    </xf>
    <xf numFmtId="0" fontId="119" fillId="0" borderId="0" xfId="0" applyFont="1" applyFill="1" applyAlignment="1" applyProtection="1">
      <alignment horizontal="left" vertical="center" shrinkToFit="1"/>
      <protection locked="0"/>
    </xf>
    <xf numFmtId="0" fontId="119" fillId="33" borderId="0" xfId="0" applyFont="1" applyFill="1" applyAlignment="1" applyProtection="1">
      <alignment horizontal="center" vertical="center"/>
      <protection locked="0"/>
    </xf>
    <xf numFmtId="0" fontId="119" fillId="33" borderId="0" xfId="0" applyFont="1" applyFill="1" applyAlignment="1" applyProtection="1">
      <alignment horizontal="center" vertical="center"/>
      <protection hidden="1"/>
    </xf>
    <xf numFmtId="0" fontId="126" fillId="33" borderId="19" xfId="0" applyFont="1" applyFill="1" applyBorder="1" applyAlignment="1" applyProtection="1">
      <alignment horizontal="center" vertical="center"/>
      <protection hidden="1"/>
    </xf>
    <xf numFmtId="49" fontId="119" fillId="33" borderId="19" xfId="0" applyNumberFormat="1" applyFont="1" applyFill="1" applyBorder="1" applyAlignment="1" applyProtection="1">
      <alignment horizontal="center" vertical="center"/>
      <protection hidden="1"/>
    </xf>
    <xf numFmtId="49" fontId="120" fillId="0" borderId="19" xfId="0" applyNumberFormat="1" applyFont="1" applyFill="1" applyBorder="1" applyAlignment="1" applyProtection="1">
      <alignment horizontal="center" vertical="distributed"/>
      <protection locked="0"/>
    </xf>
    <xf numFmtId="49" fontId="119" fillId="0" borderId="19" xfId="0" applyNumberFormat="1" applyFont="1" applyFill="1" applyBorder="1" applyAlignment="1" applyProtection="1">
      <alignment horizontal="center" vertical="distributed"/>
      <protection hidden="1"/>
    </xf>
    <xf numFmtId="0" fontId="19" fillId="33" borderId="0" xfId="0" applyFont="1" applyFill="1" applyBorder="1" applyAlignment="1" applyProtection="1">
      <alignment horizontal="right" vertical="center"/>
      <protection hidden="1"/>
    </xf>
    <xf numFmtId="0" fontId="148" fillId="34" borderId="71" xfId="0" applyFont="1" applyFill="1" applyBorder="1" applyAlignment="1" applyProtection="1">
      <alignment horizontal="center" vertical="center" wrapText="1"/>
      <protection hidden="1"/>
    </xf>
    <xf numFmtId="0" fontId="148" fillId="34" borderId="72" xfId="0" applyFont="1" applyFill="1" applyBorder="1" applyAlignment="1" applyProtection="1">
      <alignment horizontal="center" vertical="center" wrapText="1"/>
      <protection hidden="1"/>
    </xf>
    <xf numFmtId="0" fontId="148" fillId="34" borderId="73" xfId="0" applyFont="1" applyFill="1" applyBorder="1" applyAlignment="1" applyProtection="1">
      <alignment horizontal="center" vertical="center" wrapText="1"/>
      <protection hidden="1"/>
    </xf>
    <xf numFmtId="38" fontId="149" fillId="0" borderId="72" xfId="0" applyNumberFormat="1" applyFont="1" applyFill="1" applyBorder="1" applyAlignment="1" applyProtection="1">
      <alignment vertical="center" wrapText="1"/>
      <protection hidden="1" locked="0"/>
    </xf>
    <xf numFmtId="0" fontId="138" fillId="0" borderId="72" xfId="0" applyFont="1" applyBorder="1" applyAlignment="1" applyProtection="1">
      <alignment horizontal="center" vertical="center"/>
      <protection hidden="1"/>
    </xf>
    <xf numFmtId="0" fontId="138" fillId="0" borderId="74" xfId="0" applyFont="1" applyBorder="1" applyAlignment="1" applyProtection="1">
      <alignment horizontal="center" vertical="center"/>
      <protection hidden="1"/>
    </xf>
    <xf numFmtId="38" fontId="150" fillId="33" borderId="0" xfId="61" applyFont="1" applyFill="1" applyBorder="1" applyAlignment="1" applyProtection="1">
      <alignment horizontal="left" vertical="center" wrapText="1"/>
      <protection hidden="1"/>
    </xf>
    <xf numFmtId="0" fontId="151" fillId="37" borderId="25" xfId="0" applyFont="1" applyFill="1" applyBorder="1" applyAlignment="1" applyProtection="1">
      <alignment horizontal="center" vertical="center"/>
      <protection hidden="1"/>
    </xf>
    <xf numFmtId="0" fontId="19" fillId="33" borderId="0" xfId="0" applyFont="1" applyFill="1" applyBorder="1" applyAlignment="1" applyProtection="1">
      <alignment horizontal="left" vertical="center" wrapText="1"/>
      <protection hidden="1"/>
    </xf>
    <xf numFmtId="0" fontId="141" fillId="0" borderId="0" xfId="0" applyFont="1" applyFill="1" applyBorder="1" applyAlignment="1" applyProtection="1">
      <alignment horizontal="left" vertical="center" shrinkToFit="1"/>
      <protection hidden="1"/>
    </xf>
    <xf numFmtId="0" fontId="148" fillId="7" borderId="71" xfId="0" applyFont="1" applyFill="1" applyBorder="1" applyAlignment="1" applyProtection="1">
      <alignment horizontal="center" vertical="center" wrapText="1"/>
      <protection hidden="1"/>
    </xf>
    <xf numFmtId="0" fontId="148" fillId="7" borderId="72" xfId="0" applyFont="1" applyFill="1" applyBorder="1" applyAlignment="1" applyProtection="1">
      <alignment horizontal="center" vertical="center" wrapText="1"/>
      <protection hidden="1"/>
    </xf>
    <xf numFmtId="0" fontId="148" fillId="7" borderId="73" xfId="0" applyFont="1" applyFill="1" applyBorder="1" applyAlignment="1" applyProtection="1">
      <alignment horizontal="center" vertical="center" wrapText="1"/>
      <protection hidden="1"/>
    </xf>
    <xf numFmtId="177" fontId="133" fillId="33" borderId="19" xfId="0" applyNumberFormat="1" applyFont="1" applyFill="1" applyBorder="1" applyAlignment="1" applyProtection="1">
      <alignment horizontal="center" vertical="center"/>
      <protection locked="0"/>
    </xf>
    <xf numFmtId="194" fontId="133" fillId="33" borderId="19" xfId="0" applyNumberFormat="1"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shrinkToFit="1"/>
      <protection hidden="1"/>
    </xf>
    <xf numFmtId="0" fontId="133" fillId="33" borderId="19" xfId="0" applyFont="1" applyFill="1" applyBorder="1" applyAlignment="1" applyProtection="1">
      <alignment horizontal="left" vertical="center" shrinkToFit="1"/>
      <protection locked="0"/>
    </xf>
    <xf numFmtId="0" fontId="134" fillId="0" borderId="0" xfId="145" applyFont="1" applyBorder="1" applyAlignment="1" applyProtection="1">
      <alignment horizontal="right" vertical="center"/>
      <protection hidden="1"/>
    </xf>
    <xf numFmtId="0" fontId="133" fillId="0" borderId="19" xfId="145" applyFont="1" applyBorder="1" applyAlignment="1" applyProtection="1">
      <alignment horizontal="left" vertical="center" shrinkToFit="1"/>
      <protection locked="0"/>
    </xf>
    <xf numFmtId="38" fontId="115" fillId="33" borderId="75" xfId="61" applyFont="1" applyFill="1" applyBorder="1" applyAlignment="1" applyProtection="1">
      <alignment horizontal="left" vertical="center" wrapText="1"/>
      <protection hidden="1"/>
    </xf>
    <xf numFmtId="38" fontId="115" fillId="33" borderId="76" xfId="61" applyFont="1" applyFill="1" applyBorder="1" applyAlignment="1" applyProtection="1">
      <alignment horizontal="left" vertical="center" wrapText="1"/>
      <protection hidden="1"/>
    </xf>
    <xf numFmtId="38" fontId="115" fillId="33" borderId="77" xfId="61" applyFont="1" applyFill="1" applyBorder="1" applyAlignment="1" applyProtection="1">
      <alignment horizontal="left" vertical="center" wrapText="1"/>
      <protection hidden="1"/>
    </xf>
    <xf numFmtId="0" fontId="152" fillId="33" borderId="0" xfId="0" applyFont="1" applyFill="1" applyBorder="1" applyAlignment="1" applyProtection="1">
      <alignment vertical="top" wrapText="1"/>
      <protection hidden="1"/>
    </xf>
    <xf numFmtId="0" fontId="152" fillId="33" borderId="19" xfId="0" applyFont="1" applyFill="1" applyBorder="1" applyAlignment="1" applyProtection="1">
      <alignment vertical="top" wrapText="1"/>
      <protection hidden="1"/>
    </xf>
    <xf numFmtId="178" fontId="8" fillId="0" borderId="25" xfId="0" applyNumberFormat="1" applyFont="1" applyFill="1" applyBorder="1" applyAlignment="1" applyProtection="1">
      <alignment horizontal="center" vertical="center"/>
      <protection hidden="1"/>
    </xf>
    <xf numFmtId="178" fontId="6" fillId="34" borderId="25" xfId="0" applyNumberFormat="1" applyFont="1" applyFill="1" applyBorder="1" applyAlignment="1" applyProtection="1">
      <alignment horizontal="center" vertical="center"/>
      <protection hidden="1"/>
    </xf>
    <xf numFmtId="178" fontId="8" fillId="34" borderId="45" xfId="0" applyNumberFormat="1" applyFont="1" applyFill="1" applyBorder="1" applyAlignment="1" applyProtection="1">
      <alignment horizontal="center" vertical="center" wrapText="1"/>
      <protection hidden="1"/>
    </xf>
    <xf numFmtId="178" fontId="8" fillId="34" borderId="78" xfId="0" applyNumberFormat="1" applyFont="1" applyFill="1" applyBorder="1" applyAlignment="1" applyProtection="1">
      <alignment horizontal="center" vertical="center" wrapText="1"/>
      <protection hidden="1"/>
    </xf>
    <xf numFmtId="178" fontId="8" fillId="0" borderId="31" xfId="0" applyNumberFormat="1" applyFont="1" applyFill="1" applyBorder="1" applyAlignment="1" applyProtection="1">
      <alignment horizontal="center" vertical="center"/>
      <protection hidden="1"/>
    </xf>
    <xf numFmtId="178" fontId="8" fillId="0" borderId="79" xfId="0" applyNumberFormat="1" applyFont="1" applyFill="1" applyBorder="1" applyAlignment="1" applyProtection="1">
      <alignment horizontal="center" vertical="center"/>
      <protection hidden="1"/>
    </xf>
    <xf numFmtId="38" fontId="8" fillId="0" borderId="80" xfId="0" applyNumberFormat="1" applyFont="1" applyFill="1" applyBorder="1" applyAlignment="1" applyProtection="1">
      <alignment horizontal="center" vertical="center"/>
      <protection locked="0"/>
    </xf>
    <xf numFmtId="38" fontId="8" fillId="0" borderId="79" xfId="0" applyNumberFormat="1" applyFont="1" applyFill="1" applyBorder="1" applyAlignment="1" applyProtection="1">
      <alignment horizontal="center" vertical="center"/>
      <protection locked="0"/>
    </xf>
    <xf numFmtId="38" fontId="8" fillId="0" borderId="81" xfId="0" applyNumberFormat="1" applyFont="1" applyFill="1" applyBorder="1" applyAlignment="1" applyProtection="1">
      <alignment horizontal="center" vertical="center"/>
      <protection locked="0"/>
    </xf>
    <xf numFmtId="178" fontId="8" fillId="0" borderId="50" xfId="0" applyNumberFormat="1" applyFont="1" applyFill="1" applyBorder="1" applyAlignment="1" applyProtection="1">
      <alignment horizontal="center" vertical="center"/>
      <protection hidden="1"/>
    </xf>
    <xf numFmtId="178" fontId="8" fillId="0" borderId="68" xfId="0" applyNumberFormat="1" applyFont="1" applyFill="1" applyBorder="1" applyAlignment="1" applyProtection="1">
      <alignment horizontal="center" vertical="center"/>
      <protection hidden="1"/>
    </xf>
    <xf numFmtId="38" fontId="8" fillId="0" borderId="82" xfId="0" applyNumberFormat="1" applyFont="1" applyFill="1" applyBorder="1" applyAlignment="1" applyProtection="1">
      <alignment horizontal="center" vertical="center"/>
      <protection locked="0"/>
    </xf>
    <xf numFmtId="38" fontId="8" fillId="0" borderId="68" xfId="0" applyNumberFormat="1" applyFont="1" applyFill="1" applyBorder="1" applyAlignment="1" applyProtection="1">
      <alignment horizontal="center" vertical="center"/>
      <protection locked="0"/>
    </xf>
    <xf numFmtId="38" fontId="8" fillId="0" borderId="66" xfId="0" applyNumberFormat="1" applyFont="1" applyFill="1" applyBorder="1" applyAlignment="1" applyProtection="1">
      <alignment horizontal="center" vertical="center"/>
      <protection locked="0"/>
    </xf>
    <xf numFmtId="184" fontId="4" fillId="33" borderId="31" xfId="0" applyNumberFormat="1" applyFont="1" applyFill="1" applyBorder="1" applyAlignment="1" applyProtection="1">
      <alignment vertical="center"/>
      <protection hidden="1"/>
    </xf>
    <xf numFmtId="184" fontId="4" fillId="33" borderId="83" xfId="0" applyNumberFormat="1" applyFont="1" applyFill="1" applyBorder="1" applyAlignment="1" applyProtection="1">
      <alignment vertical="center"/>
      <protection hidden="1"/>
    </xf>
    <xf numFmtId="184" fontId="4" fillId="33" borderId="81" xfId="0" applyNumberFormat="1" applyFont="1" applyFill="1" applyBorder="1" applyAlignment="1" applyProtection="1">
      <alignment vertical="center"/>
      <protection hidden="1"/>
    </xf>
    <xf numFmtId="184" fontId="4" fillId="0" borderId="31" xfId="0" applyNumberFormat="1" applyFont="1" applyFill="1" applyBorder="1" applyAlignment="1" applyProtection="1">
      <alignment vertical="center"/>
      <protection hidden="1"/>
    </xf>
    <xf numFmtId="184" fontId="4" fillId="0" borderId="81" xfId="0" applyNumberFormat="1" applyFont="1" applyFill="1" applyBorder="1" applyAlignment="1" applyProtection="1">
      <alignment vertical="center"/>
      <protection hidden="1"/>
    </xf>
    <xf numFmtId="178" fontId="8" fillId="36" borderId="45" xfId="0" applyNumberFormat="1" applyFont="1" applyFill="1" applyBorder="1" applyAlignment="1" applyProtection="1">
      <alignment horizontal="center" vertical="center"/>
      <protection hidden="1"/>
    </xf>
    <xf numFmtId="178" fontId="8" fillId="36" borderId="69" xfId="0" applyNumberFormat="1" applyFont="1" applyFill="1" applyBorder="1" applyAlignment="1" applyProtection="1">
      <alignment horizontal="center" vertical="center"/>
      <protection hidden="1"/>
    </xf>
    <xf numFmtId="178" fontId="8" fillId="34" borderId="69" xfId="0" applyNumberFormat="1" applyFont="1" applyFill="1" applyBorder="1" applyAlignment="1" applyProtection="1">
      <alignment horizontal="center" vertical="center"/>
      <protection hidden="1"/>
    </xf>
    <xf numFmtId="178" fontId="8" fillId="34" borderId="46" xfId="0" applyNumberFormat="1" applyFont="1" applyFill="1" applyBorder="1" applyAlignment="1" applyProtection="1">
      <alignment horizontal="center" vertical="center"/>
      <protection hidden="1"/>
    </xf>
    <xf numFmtId="178" fontId="4" fillId="10" borderId="35" xfId="0" applyNumberFormat="1" applyFont="1" applyFill="1" applyBorder="1" applyAlignment="1" applyProtection="1">
      <alignment horizontal="right" vertical="center"/>
      <protection hidden="1"/>
    </xf>
    <xf numFmtId="184" fontId="4" fillId="33" borderId="28" xfId="56" applyNumberFormat="1" applyFont="1" applyFill="1" applyBorder="1" applyAlignment="1" applyProtection="1">
      <alignment vertical="center"/>
      <protection locked="0"/>
    </xf>
    <xf numFmtId="184" fontId="4" fillId="33" borderId="18" xfId="56" applyNumberFormat="1" applyFont="1" applyFill="1" applyBorder="1" applyAlignment="1" applyProtection="1">
      <alignment vertical="center"/>
      <protection locked="0"/>
    </xf>
    <xf numFmtId="184" fontId="4" fillId="33" borderId="84" xfId="56" applyNumberFormat="1" applyFont="1" applyFill="1" applyBorder="1" applyAlignment="1" applyProtection="1">
      <alignment vertical="center"/>
      <protection locked="0"/>
    </xf>
    <xf numFmtId="184" fontId="4" fillId="0" borderId="28" xfId="56" applyNumberFormat="1" applyFont="1" applyFill="1" applyBorder="1" applyAlignment="1" applyProtection="1">
      <alignment vertical="center"/>
      <protection locked="0"/>
    </xf>
    <xf numFmtId="184" fontId="4" fillId="0" borderId="84" xfId="56" applyNumberFormat="1" applyFont="1" applyFill="1" applyBorder="1" applyAlignment="1" applyProtection="1">
      <alignment vertical="center"/>
      <protection locked="0"/>
    </xf>
    <xf numFmtId="184" fontId="4" fillId="33" borderId="27" xfId="56" applyNumberFormat="1" applyFont="1" applyFill="1" applyBorder="1" applyAlignment="1" applyProtection="1">
      <alignment vertical="center"/>
      <protection locked="0"/>
    </xf>
    <xf numFmtId="184" fontId="4" fillId="33" borderId="17" xfId="56" applyNumberFormat="1" applyFont="1" applyFill="1" applyBorder="1" applyAlignment="1" applyProtection="1">
      <alignment vertical="center"/>
      <protection locked="0"/>
    </xf>
    <xf numFmtId="184" fontId="4" fillId="33" borderId="85" xfId="56" applyNumberFormat="1" applyFont="1" applyFill="1" applyBorder="1" applyAlignment="1" applyProtection="1">
      <alignment vertical="center"/>
      <protection locked="0"/>
    </xf>
    <xf numFmtId="184" fontId="4" fillId="0" borderId="27" xfId="56" applyNumberFormat="1" applyFont="1" applyFill="1" applyBorder="1" applyAlignment="1" applyProtection="1">
      <alignment vertical="center"/>
      <protection locked="0"/>
    </xf>
    <xf numFmtId="184" fontId="4" fillId="0" borderId="85" xfId="56" applyNumberFormat="1" applyFont="1" applyFill="1" applyBorder="1" applyAlignment="1" applyProtection="1">
      <alignment vertical="center"/>
      <protection locked="0"/>
    </xf>
    <xf numFmtId="178" fontId="4" fillId="33" borderId="28" xfId="0" applyNumberFormat="1" applyFont="1" applyFill="1" applyBorder="1" applyAlignment="1" applyProtection="1">
      <alignment horizontal="center" vertical="center" shrinkToFit="1"/>
      <protection locked="0"/>
    </xf>
    <xf numFmtId="178" fontId="4" fillId="33" borderId="18" xfId="0" applyNumberFormat="1" applyFont="1" applyFill="1" applyBorder="1" applyAlignment="1" applyProtection="1">
      <alignment horizontal="center" vertical="center" shrinkToFit="1"/>
      <protection locked="0"/>
    </xf>
    <xf numFmtId="49" fontId="4" fillId="33" borderId="53" xfId="0" applyNumberFormat="1" applyFont="1" applyFill="1" applyBorder="1" applyAlignment="1" applyProtection="1">
      <alignment horizontal="left" vertical="center" shrinkToFit="1"/>
      <protection locked="0"/>
    </xf>
    <xf numFmtId="49" fontId="4" fillId="33" borderId="14" xfId="0" applyNumberFormat="1" applyFont="1" applyFill="1" applyBorder="1" applyAlignment="1" applyProtection="1">
      <alignment horizontal="left" vertical="center" shrinkToFit="1"/>
      <protection locked="0"/>
    </xf>
    <xf numFmtId="49" fontId="4" fillId="33" borderId="18" xfId="0" applyNumberFormat="1" applyFont="1" applyFill="1" applyBorder="1" applyAlignment="1" applyProtection="1">
      <alignment horizontal="left" vertical="center" shrinkToFit="1"/>
      <protection locked="0"/>
    </xf>
    <xf numFmtId="178" fontId="4" fillId="33" borderId="27" xfId="0" applyNumberFormat="1" applyFont="1" applyFill="1" applyBorder="1" applyAlignment="1" applyProtection="1">
      <alignment horizontal="center" vertical="center" shrinkToFit="1"/>
      <protection locked="0"/>
    </xf>
    <xf numFmtId="178" fontId="4" fillId="33" borderId="17" xfId="0" applyNumberFormat="1" applyFont="1" applyFill="1" applyBorder="1" applyAlignment="1" applyProtection="1">
      <alignment horizontal="center" vertical="center" shrinkToFit="1"/>
      <protection locked="0"/>
    </xf>
    <xf numFmtId="49" fontId="4" fillId="33" borderId="52" xfId="0" applyNumberFormat="1" applyFont="1" applyFill="1" applyBorder="1" applyAlignment="1" applyProtection="1">
      <alignment horizontal="left" vertical="center" shrinkToFit="1"/>
      <protection locked="0"/>
    </xf>
    <xf numFmtId="49" fontId="4" fillId="33" borderId="12" xfId="0" applyNumberFormat="1" applyFont="1" applyFill="1" applyBorder="1" applyAlignment="1" applyProtection="1">
      <alignment horizontal="left" vertical="center" shrinkToFit="1"/>
      <protection locked="0"/>
    </xf>
    <xf numFmtId="49" fontId="4" fillId="33" borderId="17" xfId="0" applyNumberFormat="1" applyFont="1" applyFill="1" applyBorder="1" applyAlignment="1" applyProtection="1">
      <alignment horizontal="left" vertical="center" shrinkToFit="1"/>
      <protection locked="0"/>
    </xf>
    <xf numFmtId="184" fontId="4" fillId="33" borderId="86" xfId="56" applyNumberFormat="1" applyFont="1" applyFill="1" applyBorder="1" applyAlignment="1" applyProtection="1">
      <alignment vertical="center"/>
      <protection locked="0"/>
    </xf>
    <xf numFmtId="184" fontId="4" fillId="33" borderId="87" xfId="56" applyNumberFormat="1" applyFont="1" applyFill="1" applyBorder="1" applyAlignment="1" applyProtection="1">
      <alignment vertical="center"/>
      <protection locked="0"/>
    </xf>
    <xf numFmtId="184" fontId="4" fillId="33" borderId="88" xfId="56" applyNumberFormat="1" applyFont="1" applyFill="1" applyBorder="1" applyAlignment="1" applyProtection="1">
      <alignment vertical="center"/>
      <protection locked="0"/>
    </xf>
    <xf numFmtId="184" fontId="4" fillId="0" borderId="86" xfId="56" applyNumberFormat="1" applyFont="1" applyFill="1" applyBorder="1" applyAlignment="1" applyProtection="1">
      <alignment vertical="center"/>
      <protection locked="0"/>
    </xf>
    <xf numFmtId="184" fontId="4" fillId="0" borderId="88" xfId="56" applyNumberFormat="1" applyFont="1" applyFill="1" applyBorder="1" applyAlignment="1" applyProtection="1">
      <alignment vertical="center"/>
      <protection locked="0"/>
    </xf>
    <xf numFmtId="0" fontId="8" fillId="34" borderId="45" xfId="0" applyFont="1" applyFill="1" applyBorder="1" applyAlignment="1" applyProtection="1">
      <alignment horizontal="center" vertical="center" wrapText="1"/>
      <protection hidden="1"/>
    </xf>
    <xf numFmtId="0" fontId="8" fillId="34" borderId="46" xfId="0" applyFont="1" applyFill="1" applyBorder="1" applyAlignment="1" applyProtection="1">
      <alignment horizontal="center" vertical="center" wrapText="1"/>
      <protection hidden="1"/>
    </xf>
    <xf numFmtId="0" fontId="2" fillId="10" borderId="45" xfId="0" applyFont="1" applyFill="1" applyBorder="1" applyAlignment="1" applyProtection="1">
      <alignment horizontal="center" vertical="center"/>
      <protection hidden="1"/>
    </xf>
    <xf numFmtId="0" fontId="2" fillId="10" borderId="46" xfId="0" applyFont="1" applyFill="1" applyBorder="1" applyAlignment="1" applyProtection="1">
      <alignment horizontal="center" vertical="center"/>
      <protection hidden="1"/>
    </xf>
    <xf numFmtId="178" fontId="4" fillId="33" borderId="86" xfId="0" applyNumberFormat="1" applyFont="1" applyFill="1" applyBorder="1" applyAlignment="1" applyProtection="1">
      <alignment horizontal="center" vertical="center" shrinkToFit="1"/>
      <protection locked="0"/>
    </xf>
    <xf numFmtId="178" fontId="4" fillId="33" borderId="87" xfId="0" applyNumberFormat="1" applyFont="1" applyFill="1" applyBorder="1" applyAlignment="1" applyProtection="1">
      <alignment horizontal="center" vertical="center" shrinkToFit="1"/>
      <protection locked="0"/>
    </xf>
    <xf numFmtId="49" fontId="4" fillId="33" borderId="89" xfId="0" applyNumberFormat="1" applyFont="1" applyFill="1" applyBorder="1" applyAlignment="1" applyProtection="1">
      <alignment horizontal="left" vertical="center" shrinkToFit="1"/>
      <protection locked="0"/>
    </xf>
    <xf numFmtId="49" fontId="4" fillId="33" borderId="90" xfId="0" applyNumberFormat="1" applyFont="1" applyFill="1" applyBorder="1" applyAlignment="1" applyProtection="1">
      <alignment horizontal="left" vertical="center" shrinkToFit="1"/>
      <protection locked="0"/>
    </xf>
    <xf numFmtId="49" fontId="4" fillId="33" borderId="87" xfId="0" applyNumberFormat="1" applyFont="1" applyFill="1" applyBorder="1" applyAlignment="1" applyProtection="1">
      <alignment horizontal="left" vertical="center" shrinkToFit="1"/>
      <protection locked="0"/>
    </xf>
    <xf numFmtId="0" fontId="8" fillId="34" borderId="78" xfId="0" applyFont="1" applyFill="1" applyBorder="1" applyAlignment="1" applyProtection="1">
      <alignment horizontal="center" vertical="center" wrapText="1"/>
      <protection hidden="1"/>
    </xf>
    <xf numFmtId="178" fontId="8" fillId="34" borderId="91" xfId="0" applyNumberFormat="1" applyFont="1" applyFill="1" applyBorder="1" applyAlignment="1" applyProtection="1">
      <alignment horizontal="center" vertical="center" wrapText="1"/>
      <protection hidden="1"/>
    </xf>
    <xf numFmtId="178" fontId="8" fillId="34" borderId="69" xfId="0" applyNumberFormat="1" applyFont="1" applyFill="1" applyBorder="1" applyAlignment="1" applyProtection="1">
      <alignment horizontal="center" vertical="center" wrapText="1"/>
      <protection hidden="1"/>
    </xf>
    <xf numFmtId="178" fontId="8" fillId="36" borderId="43" xfId="0" applyNumberFormat="1" applyFont="1" applyFill="1" applyBorder="1" applyAlignment="1" applyProtection="1">
      <alignment horizontal="center" vertical="center"/>
      <protection hidden="1"/>
    </xf>
    <xf numFmtId="38" fontId="8" fillId="10" borderId="43" xfId="56" applyFont="1" applyFill="1" applyBorder="1" applyAlignment="1" applyProtection="1">
      <alignment horizontal="center" vertical="center"/>
      <protection hidden="1"/>
    </xf>
    <xf numFmtId="178" fontId="8" fillId="0" borderId="35" xfId="0" applyNumberFormat="1" applyFont="1" applyFill="1" applyBorder="1" applyAlignment="1" applyProtection="1">
      <alignment horizontal="center" vertical="center"/>
      <protection hidden="1"/>
    </xf>
    <xf numFmtId="178" fontId="6" fillId="34" borderId="50" xfId="0" applyNumberFormat="1" applyFont="1" applyFill="1" applyBorder="1" applyAlignment="1" applyProtection="1">
      <alignment horizontal="center" vertical="center"/>
      <protection hidden="1"/>
    </xf>
    <xf numFmtId="178" fontId="6" fillId="34" borderId="66" xfId="0" applyNumberFormat="1" applyFont="1" applyFill="1" applyBorder="1" applyAlignment="1" applyProtection="1">
      <alignment horizontal="center" vertical="center"/>
      <protection hidden="1"/>
    </xf>
    <xf numFmtId="49" fontId="4" fillId="33" borderId="27" xfId="0" applyNumberFormat="1" applyFont="1" applyFill="1" applyBorder="1" applyAlignment="1" applyProtection="1">
      <alignment horizontal="center" vertical="center" shrinkToFit="1"/>
      <protection locked="0"/>
    </xf>
    <xf numFmtId="49" fontId="4" fillId="33" borderId="17" xfId="0" applyNumberFormat="1" applyFont="1" applyFill="1" applyBorder="1" applyAlignment="1" applyProtection="1">
      <alignment horizontal="center" vertical="center" shrinkToFit="1"/>
      <protection locked="0"/>
    </xf>
    <xf numFmtId="49" fontId="4" fillId="33" borderId="28" xfId="0" applyNumberFormat="1" applyFont="1" applyFill="1" applyBorder="1" applyAlignment="1" applyProtection="1">
      <alignment horizontal="center" vertical="center" shrinkToFit="1"/>
      <protection locked="0"/>
    </xf>
    <xf numFmtId="49" fontId="4" fillId="33" borderId="18" xfId="0" applyNumberFormat="1" applyFont="1" applyFill="1" applyBorder="1" applyAlignment="1" applyProtection="1">
      <alignment horizontal="center" vertical="center" shrinkToFit="1"/>
      <protection locked="0"/>
    </xf>
    <xf numFmtId="38" fontId="4" fillId="0" borderId="70" xfId="54" applyFont="1" applyFill="1" applyBorder="1" applyAlignment="1" applyProtection="1">
      <alignment horizontal="center" vertical="center"/>
      <protection hidden="1"/>
    </xf>
    <xf numFmtId="38" fontId="4" fillId="0" borderId="35" xfId="54" applyFont="1" applyFill="1" applyBorder="1" applyAlignment="1" applyProtection="1">
      <alignment horizontal="center" vertical="center"/>
      <protection hidden="1"/>
    </xf>
    <xf numFmtId="38" fontId="16" fillId="10" borderId="71" xfId="54" applyFont="1" applyFill="1" applyBorder="1" applyAlignment="1" applyProtection="1">
      <alignment horizontal="center" vertical="center"/>
      <protection hidden="1"/>
    </xf>
    <xf numFmtId="38" fontId="16" fillId="10" borderId="74" xfId="54" applyFont="1" applyFill="1" applyBorder="1" applyAlignment="1" applyProtection="1">
      <alignment horizontal="center" vertical="center"/>
      <protection hidden="1"/>
    </xf>
    <xf numFmtId="49" fontId="4" fillId="33" borderId="86" xfId="0" applyNumberFormat="1" applyFont="1" applyFill="1" applyBorder="1" applyAlignment="1" applyProtection="1">
      <alignment horizontal="center" vertical="center" shrinkToFit="1"/>
      <protection locked="0"/>
    </xf>
    <xf numFmtId="49" fontId="4" fillId="33" borderId="87" xfId="0" applyNumberFormat="1" applyFont="1" applyFill="1" applyBorder="1" applyAlignment="1" applyProtection="1">
      <alignment horizontal="center" vertical="center" shrinkToFit="1"/>
      <protection locked="0"/>
    </xf>
    <xf numFmtId="38" fontId="4" fillId="0" borderId="29" xfId="54" applyFont="1" applyFill="1" applyBorder="1" applyAlignment="1" applyProtection="1">
      <alignment horizontal="center" vertical="center"/>
      <protection hidden="1"/>
    </xf>
    <xf numFmtId="38" fontId="4" fillId="0" borderId="92" xfId="54" applyFont="1" applyFill="1" applyBorder="1" applyAlignment="1" applyProtection="1">
      <alignment horizontal="center" vertical="center"/>
      <protection hidden="1"/>
    </xf>
    <xf numFmtId="38" fontId="4" fillId="0" borderId="93" xfId="54" applyFont="1" applyFill="1" applyBorder="1" applyAlignment="1" applyProtection="1">
      <alignment horizontal="center" vertical="center"/>
      <protection hidden="1"/>
    </xf>
    <xf numFmtId="38" fontId="4" fillId="0" borderId="94" xfId="54" applyFont="1" applyFill="1" applyBorder="1" applyAlignment="1" applyProtection="1">
      <alignment horizontal="center" vertical="center"/>
      <protection hidden="1"/>
    </xf>
    <xf numFmtId="38" fontId="17" fillId="0" borderId="67" xfId="54" applyFont="1" applyFill="1" applyBorder="1" applyAlignment="1" applyProtection="1">
      <alignment shrinkToFit="1"/>
      <protection hidden="1"/>
    </xf>
    <xf numFmtId="178" fontId="4" fillId="10" borderId="35" xfId="0" applyNumberFormat="1" applyFont="1" applyFill="1" applyBorder="1" applyAlignment="1" applyProtection="1">
      <alignment horizontal="center" vertical="center" wrapText="1"/>
      <protection hidden="1"/>
    </xf>
    <xf numFmtId="178" fontId="4" fillId="10" borderId="35" xfId="0" applyNumberFormat="1" applyFont="1" applyFill="1" applyBorder="1" applyAlignment="1" applyProtection="1">
      <alignment horizontal="center" vertical="center"/>
      <protection hidden="1"/>
    </xf>
    <xf numFmtId="38" fontId="137" fillId="0" borderId="70" xfId="54" applyFont="1" applyFill="1" applyBorder="1" applyAlignment="1" applyProtection="1">
      <alignment horizontal="center" vertical="center"/>
      <protection hidden="1"/>
    </xf>
    <xf numFmtId="38" fontId="137" fillId="0" borderId="35" xfId="54" applyFont="1" applyFill="1" applyBorder="1" applyAlignment="1" applyProtection="1">
      <alignment horizontal="center" vertical="center"/>
      <protection hidden="1"/>
    </xf>
    <xf numFmtId="38" fontId="4" fillId="0" borderId="95" xfId="54" applyFont="1" applyFill="1" applyBorder="1" applyAlignment="1" applyProtection="1">
      <alignment horizontal="center" vertical="center"/>
      <protection hidden="1"/>
    </xf>
    <xf numFmtId="178" fontId="4" fillId="10" borderId="96" xfId="0" applyNumberFormat="1" applyFont="1" applyFill="1" applyBorder="1" applyAlignment="1" applyProtection="1">
      <alignment horizontal="center" vertical="center" shrinkToFit="1"/>
      <protection hidden="1"/>
    </xf>
    <xf numFmtId="178" fontId="4" fillId="10" borderId="97" xfId="0" applyNumberFormat="1" applyFont="1" applyFill="1" applyBorder="1" applyAlignment="1" applyProtection="1">
      <alignment horizontal="center" vertical="center" shrinkToFit="1"/>
      <protection hidden="1"/>
    </xf>
    <xf numFmtId="178" fontId="4" fillId="10" borderId="93" xfId="0" applyNumberFormat="1" applyFont="1" applyFill="1" applyBorder="1" applyAlignment="1" applyProtection="1">
      <alignment horizontal="center" vertical="center" shrinkToFit="1"/>
      <protection hidden="1"/>
    </xf>
    <xf numFmtId="38" fontId="137" fillId="0" borderId="93" xfId="54" applyFont="1" applyFill="1" applyBorder="1" applyAlignment="1" applyProtection="1">
      <alignment horizontal="center" vertical="center"/>
      <protection hidden="1"/>
    </xf>
    <xf numFmtId="38" fontId="137" fillId="0" borderId="92" xfId="54" applyFont="1" applyFill="1" applyBorder="1" applyAlignment="1" applyProtection="1">
      <alignment horizontal="center" vertical="center"/>
      <protection hidden="1"/>
    </xf>
    <xf numFmtId="38" fontId="4" fillId="0" borderId="98" xfId="54" applyFont="1" applyFill="1" applyBorder="1" applyAlignment="1" applyProtection="1">
      <alignment horizontal="center" vertical="center"/>
      <protection hidden="1"/>
    </xf>
    <xf numFmtId="38" fontId="4" fillId="0" borderId="19" xfId="54" applyFont="1" applyFill="1" applyBorder="1" applyAlignment="1" applyProtection="1">
      <alignment horizontal="center" vertical="center"/>
      <protection hidden="1"/>
    </xf>
    <xf numFmtId="178" fontId="6" fillId="10" borderId="35" xfId="0" applyNumberFormat="1" applyFont="1" applyFill="1" applyBorder="1" applyAlignment="1" applyProtection="1">
      <alignment horizontal="center" vertical="center"/>
      <protection hidden="1"/>
    </xf>
    <xf numFmtId="178" fontId="4" fillId="0" borderId="43" xfId="0" applyNumberFormat="1" applyFont="1" applyFill="1" applyBorder="1" applyAlignment="1" applyProtection="1">
      <alignment horizontal="center" vertical="center" shrinkToFit="1"/>
      <protection locked="0"/>
    </xf>
    <xf numFmtId="178" fontId="4" fillId="0" borderId="25" xfId="0" applyNumberFormat="1" applyFont="1" applyFill="1" applyBorder="1" applyAlignment="1" applyProtection="1">
      <alignment horizontal="center" vertical="center" shrinkToFit="1"/>
      <protection locked="0"/>
    </xf>
    <xf numFmtId="0" fontId="4" fillId="34" borderId="45" xfId="0" applyFont="1" applyFill="1" applyBorder="1" applyAlignment="1" applyProtection="1">
      <alignment horizontal="right" vertical="center"/>
      <protection hidden="1"/>
    </xf>
    <xf numFmtId="0" fontId="4" fillId="34" borderId="69" xfId="0" applyFont="1" applyFill="1" applyBorder="1" applyAlignment="1" applyProtection="1">
      <alignment horizontal="right" vertical="center"/>
      <protection hidden="1"/>
    </xf>
    <xf numFmtId="178" fontId="4" fillId="0" borderId="45" xfId="0" applyNumberFormat="1" applyFont="1" applyFill="1" applyBorder="1" applyAlignment="1" applyProtection="1">
      <alignment horizontal="center" vertical="center" shrinkToFit="1"/>
      <protection locked="0"/>
    </xf>
    <xf numFmtId="178" fontId="4" fillId="0" borderId="50" xfId="0" applyNumberFormat="1" applyFont="1" applyFill="1" applyBorder="1" applyAlignment="1" applyProtection="1">
      <alignment horizontal="center" vertical="center" shrinkToFit="1"/>
      <protection locked="0"/>
    </xf>
    <xf numFmtId="178" fontId="142" fillId="34" borderId="0" xfId="0" applyNumberFormat="1" applyFont="1" applyFill="1" applyAlignment="1" applyProtection="1">
      <alignment horizontal="center" vertical="center"/>
      <protection locked="0"/>
    </xf>
    <xf numFmtId="178" fontId="153" fillId="37" borderId="25" xfId="0" applyNumberFormat="1" applyFont="1" applyFill="1" applyBorder="1" applyAlignment="1" applyProtection="1">
      <alignment horizontal="center" vertical="center"/>
      <protection hidden="1"/>
    </xf>
    <xf numFmtId="0" fontId="4" fillId="34" borderId="50" xfId="0" applyFont="1" applyFill="1" applyBorder="1" applyAlignment="1" applyProtection="1">
      <alignment horizontal="right" vertical="center"/>
      <protection hidden="1"/>
    </xf>
    <xf numFmtId="0" fontId="4" fillId="34" borderId="68" xfId="0" applyFont="1" applyFill="1" applyBorder="1" applyAlignment="1" applyProtection="1">
      <alignment horizontal="right" vertical="center"/>
      <protection hidden="1"/>
    </xf>
    <xf numFmtId="0" fontId="9" fillId="33" borderId="64" xfId="0" applyFont="1" applyFill="1" applyBorder="1" applyAlignment="1" applyProtection="1">
      <alignment horizontal="center" vertical="center" wrapText="1"/>
      <protection locked="0"/>
    </xf>
    <xf numFmtId="0" fontId="9" fillId="33" borderId="62" xfId="0" applyFont="1" applyFill="1" applyBorder="1" applyAlignment="1" applyProtection="1">
      <alignment horizontal="center" vertical="center" wrapText="1"/>
      <protection locked="0"/>
    </xf>
    <xf numFmtId="0" fontId="9" fillId="33" borderId="63" xfId="0" applyFont="1" applyFill="1" applyBorder="1" applyAlignment="1" applyProtection="1">
      <alignment horizontal="center" vertical="center" wrapText="1"/>
      <protection locked="0"/>
    </xf>
    <xf numFmtId="0" fontId="9" fillId="33" borderId="26" xfId="0" applyFont="1" applyFill="1" applyBorder="1" applyAlignment="1" applyProtection="1">
      <alignment horizontal="center" vertical="center" wrapText="1"/>
      <protection locked="0"/>
    </xf>
    <xf numFmtId="0" fontId="9" fillId="33" borderId="0" xfId="0" applyFont="1" applyFill="1" applyBorder="1" applyAlignment="1" applyProtection="1">
      <alignment horizontal="center" vertical="center" wrapText="1"/>
      <protection locked="0"/>
    </xf>
    <xf numFmtId="0" fontId="9" fillId="33" borderId="99" xfId="0" applyFont="1" applyFill="1" applyBorder="1" applyAlignment="1" applyProtection="1">
      <alignment horizontal="center" vertical="center" wrapText="1"/>
      <protection locked="0"/>
    </xf>
    <xf numFmtId="0" fontId="9" fillId="33" borderId="29" xfId="0" applyFont="1" applyFill="1" applyBorder="1" applyAlignment="1" applyProtection="1">
      <alignment horizontal="center" vertical="center" wrapText="1"/>
      <protection locked="0"/>
    </xf>
    <xf numFmtId="0" fontId="9" fillId="33" borderId="19" xfId="0" applyFont="1" applyFill="1" applyBorder="1" applyAlignment="1" applyProtection="1">
      <alignment horizontal="center" vertical="center" wrapText="1"/>
      <protection locked="0"/>
    </xf>
    <xf numFmtId="0" fontId="9" fillId="33" borderId="70" xfId="0" applyFont="1" applyFill="1" applyBorder="1" applyAlignment="1" applyProtection="1">
      <alignment horizontal="center" vertical="center" wrapText="1"/>
      <protection locked="0"/>
    </xf>
    <xf numFmtId="0" fontId="132" fillId="33" borderId="0" xfId="0" applyFont="1" applyFill="1" applyBorder="1" applyAlignment="1" applyProtection="1">
      <alignment horizontal="left" vertical="center" wrapText="1"/>
      <protection locked="0"/>
    </xf>
    <xf numFmtId="0" fontId="4" fillId="34" borderId="100" xfId="0" applyFont="1" applyFill="1" applyBorder="1" applyAlignment="1" applyProtection="1">
      <alignment horizontal="center" vertical="center" wrapText="1"/>
      <protection hidden="1"/>
    </xf>
    <xf numFmtId="0" fontId="4" fillId="34" borderId="101" xfId="0" applyFont="1" applyFill="1" applyBorder="1" applyAlignment="1" applyProtection="1">
      <alignment horizontal="center" vertical="center" wrapText="1"/>
      <protection hidden="1"/>
    </xf>
    <xf numFmtId="0" fontId="4" fillId="34" borderId="102" xfId="0" applyFont="1" applyFill="1" applyBorder="1" applyAlignment="1" applyProtection="1">
      <alignment horizontal="center" vertical="center" wrapText="1"/>
      <protection hidden="1"/>
    </xf>
    <xf numFmtId="0" fontId="4" fillId="34" borderId="59" xfId="0" applyFont="1" applyFill="1" applyBorder="1" applyAlignment="1" applyProtection="1">
      <alignment horizontal="center" vertical="center" wrapText="1"/>
      <protection hidden="1"/>
    </xf>
    <xf numFmtId="0" fontId="4" fillId="34" borderId="0" xfId="0" applyFont="1" applyFill="1" applyBorder="1" applyAlignment="1" applyProtection="1">
      <alignment horizontal="center" vertical="center" wrapText="1"/>
      <protection hidden="1"/>
    </xf>
    <xf numFmtId="0" fontId="4" fillId="34" borderId="103" xfId="0" applyFont="1" applyFill="1" applyBorder="1" applyAlignment="1" applyProtection="1">
      <alignment horizontal="center" vertical="center" wrapText="1"/>
      <protection hidden="1"/>
    </xf>
    <xf numFmtId="0" fontId="4" fillId="34" borderId="104" xfId="0" applyFont="1" applyFill="1" applyBorder="1" applyAlignment="1" applyProtection="1">
      <alignment horizontal="center" vertical="center" wrapText="1"/>
      <protection hidden="1"/>
    </xf>
    <xf numFmtId="0" fontId="4" fillId="34" borderId="67" xfId="0" applyFont="1" applyFill="1" applyBorder="1" applyAlignment="1" applyProtection="1">
      <alignment horizontal="center" vertical="center" wrapText="1"/>
      <protection hidden="1"/>
    </xf>
    <xf numFmtId="0" fontId="4" fillId="34" borderId="105" xfId="0" applyFont="1" applyFill="1" applyBorder="1" applyAlignment="1" applyProtection="1">
      <alignment horizontal="center" vertical="center" wrapText="1"/>
      <protection hidden="1"/>
    </xf>
    <xf numFmtId="49" fontId="4" fillId="0" borderId="106" xfId="0" applyNumberFormat="1" applyFont="1" applyFill="1" applyBorder="1" applyAlignment="1" applyProtection="1">
      <alignment horizontal="center" vertical="center" shrinkToFit="1"/>
      <protection hidden="1"/>
    </xf>
    <xf numFmtId="49" fontId="4" fillId="0" borderId="107" xfId="0" applyNumberFormat="1" applyFont="1" applyFill="1" applyBorder="1" applyAlignment="1" applyProtection="1">
      <alignment horizontal="center" vertical="center" shrinkToFit="1"/>
      <protection hidden="1"/>
    </xf>
    <xf numFmtId="49" fontId="4" fillId="0" borderId="108" xfId="0" applyNumberFormat="1" applyFont="1" applyFill="1" applyBorder="1" applyAlignment="1" applyProtection="1">
      <alignment horizontal="center" vertical="center" shrinkToFit="1"/>
      <protection hidden="1"/>
    </xf>
    <xf numFmtId="0" fontId="4" fillId="0" borderId="109" xfId="88" applyFont="1" applyFill="1" applyBorder="1" applyAlignment="1" applyProtection="1">
      <alignment horizontal="center" vertical="center"/>
      <protection hidden="1"/>
    </xf>
    <xf numFmtId="0" fontId="4" fillId="0" borderId="110" xfId="88" applyFont="1" applyFill="1" applyBorder="1" applyAlignment="1" applyProtection="1">
      <alignment horizontal="center" vertical="center"/>
      <protection hidden="1"/>
    </xf>
    <xf numFmtId="0" fontId="4" fillId="0" borderId="111" xfId="88" applyFont="1" applyFill="1" applyBorder="1" applyAlignment="1" applyProtection="1">
      <alignment horizontal="center" vertical="center"/>
      <protection hidden="1"/>
    </xf>
    <xf numFmtId="0" fontId="4" fillId="0" borderId="112" xfId="88" applyFont="1" applyFill="1" applyBorder="1" applyAlignment="1" applyProtection="1">
      <alignment horizontal="center" vertical="center"/>
      <protection hidden="1"/>
    </xf>
    <xf numFmtId="0" fontId="4" fillId="0" borderId="113" xfId="88" applyFont="1" applyFill="1" applyBorder="1" applyAlignment="1" applyProtection="1">
      <alignment horizontal="center" vertical="center"/>
      <protection hidden="1"/>
    </xf>
    <xf numFmtId="0" fontId="4" fillId="33" borderId="114" xfId="88" applyFont="1" applyFill="1" applyBorder="1" applyAlignment="1" applyProtection="1">
      <alignment horizontal="left" vertical="center"/>
      <protection hidden="1"/>
    </xf>
    <xf numFmtId="0" fontId="4" fillId="33" borderId="115" xfId="88" applyFont="1" applyFill="1" applyBorder="1" applyAlignment="1" applyProtection="1">
      <alignment horizontal="left" vertical="center"/>
      <protection hidden="1"/>
    </xf>
    <xf numFmtId="0" fontId="2" fillId="33" borderId="0" xfId="0" applyFont="1" applyFill="1" applyAlignment="1" applyProtection="1">
      <alignment vertical="center" shrinkToFit="1"/>
      <protection hidden="1"/>
    </xf>
    <xf numFmtId="0" fontId="5" fillId="34" borderId="0" xfId="0" applyFont="1" applyFill="1" applyBorder="1" applyAlignment="1" applyProtection="1">
      <alignment horizontal="center" vertical="center" shrinkToFit="1"/>
      <protection locked="0"/>
    </xf>
    <xf numFmtId="0" fontId="4" fillId="33" borderId="116" xfId="88" applyFont="1" applyFill="1" applyBorder="1" applyAlignment="1" applyProtection="1">
      <alignment horizontal="left" vertical="center"/>
      <protection hidden="1"/>
    </xf>
    <xf numFmtId="0" fontId="4" fillId="33" borderId="114" xfId="88" applyFont="1" applyFill="1" applyBorder="1" applyAlignment="1" applyProtection="1">
      <alignment horizontal="left" vertical="center" wrapText="1"/>
      <protection hidden="1"/>
    </xf>
    <xf numFmtId="0" fontId="4" fillId="33" borderId="115" xfId="88" applyFont="1" applyFill="1" applyBorder="1" applyAlignment="1" applyProtection="1">
      <alignment horizontal="left" vertical="center" wrapText="1"/>
      <protection hidden="1"/>
    </xf>
    <xf numFmtId="0" fontId="4" fillId="33" borderId="117" xfId="88"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shrinkToFit="1"/>
      <protection locked="0"/>
    </xf>
    <xf numFmtId="0" fontId="132" fillId="33" borderId="19" xfId="0" applyFont="1" applyFill="1" applyBorder="1" applyAlignment="1" applyProtection="1">
      <alignment horizontal="center" vertical="center" shrinkToFit="1"/>
      <protection locked="0"/>
    </xf>
    <xf numFmtId="0" fontId="132" fillId="33" borderId="19" xfId="0" applyFont="1" applyFill="1" applyBorder="1" applyAlignment="1" applyProtection="1">
      <alignment horizontal="left" vertical="center" wrapText="1"/>
      <protection locked="0"/>
    </xf>
    <xf numFmtId="0" fontId="22" fillId="33" borderId="50" xfId="0" applyFont="1" applyFill="1" applyBorder="1" applyAlignment="1" applyProtection="1">
      <alignment horizontal="center" vertical="center" wrapText="1"/>
      <protection hidden="1"/>
    </xf>
    <xf numFmtId="0" fontId="22" fillId="33" borderId="68" xfId="0" applyFont="1" applyFill="1" applyBorder="1" applyAlignment="1" applyProtection="1">
      <alignment horizontal="center" vertical="center" wrapText="1"/>
      <protection hidden="1"/>
    </xf>
    <xf numFmtId="0" fontId="22" fillId="33" borderId="66" xfId="0" applyFont="1" applyFill="1" applyBorder="1" applyAlignment="1" applyProtection="1">
      <alignment horizontal="center" vertical="center" wrapText="1"/>
      <protection hidden="1"/>
    </xf>
    <xf numFmtId="0" fontId="4" fillId="34" borderId="71" xfId="0" applyFont="1" applyFill="1" applyBorder="1" applyAlignment="1" applyProtection="1">
      <alignment horizontal="center" vertical="center" wrapText="1"/>
      <protection hidden="1"/>
    </xf>
    <xf numFmtId="0" fontId="4" fillId="34" borderId="72" xfId="0" applyFont="1" applyFill="1" applyBorder="1" applyAlignment="1" applyProtection="1">
      <alignment horizontal="center" vertical="center"/>
      <protection hidden="1"/>
    </xf>
    <xf numFmtId="0" fontId="4" fillId="34" borderId="118" xfId="0" applyFont="1" applyFill="1" applyBorder="1" applyAlignment="1" applyProtection="1">
      <alignment horizontal="center" vertical="center"/>
      <protection hidden="1"/>
    </xf>
    <xf numFmtId="49" fontId="16" fillId="33" borderId="119" xfId="0" applyNumberFormat="1" applyFont="1" applyFill="1" applyBorder="1" applyAlignment="1" applyProtection="1">
      <alignment horizontal="center" vertical="center" shrinkToFit="1"/>
      <protection locked="0"/>
    </xf>
    <xf numFmtId="49" fontId="16" fillId="33" borderId="72" xfId="0" applyNumberFormat="1" applyFont="1" applyFill="1" applyBorder="1" applyAlignment="1" applyProtection="1">
      <alignment horizontal="center" vertical="center" shrinkToFit="1"/>
      <protection locked="0"/>
    </xf>
    <xf numFmtId="49" fontId="16" fillId="33" borderId="74" xfId="0" applyNumberFormat="1" applyFont="1" applyFill="1" applyBorder="1" applyAlignment="1" applyProtection="1">
      <alignment horizontal="center" vertical="center" shrinkToFit="1"/>
      <protection locked="0"/>
    </xf>
    <xf numFmtId="0" fontId="4" fillId="34" borderId="71" xfId="0" applyFont="1" applyFill="1" applyBorder="1" applyAlignment="1" applyProtection="1">
      <alignment horizontal="center" vertical="center"/>
      <protection hidden="1"/>
    </xf>
    <xf numFmtId="49" fontId="16" fillId="33" borderId="119" xfId="0" applyNumberFormat="1" applyFont="1" applyFill="1" applyBorder="1" applyAlignment="1" applyProtection="1">
      <alignment horizontal="left" vertical="center" shrinkToFit="1"/>
      <protection locked="0"/>
    </xf>
    <xf numFmtId="49" fontId="16" fillId="33" borderId="72" xfId="0" applyNumberFormat="1" applyFont="1" applyFill="1" applyBorder="1" applyAlignment="1" applyProtection="1">
      <alignment horizontal="left" vertical="center" shrinkToFit="1"/>
      <protection locked="0"/>
    </xf>
    <xf numFmtId="49" fontId="16" fillId="33" borderId="74" xfId="0" applyNumberFormat="1" applyFont="1" applyFill="1" applyBorder="1" applyAlignment="1" applyProtection="1">
      <alignment horizontal="left" vertical="center" shrinkToFit="1"/>
      <protection locked="0"/>
    </xf>
    <xf numFmtId="49" fontId="133" fillId="33" borderId="119" xfId="0" applyNumberFormat="1" applyFont="1" applyFill="1" applyBorder="1" applyAlignment="1" applyProtection="1">
      <alignment horizontal="center" vertical="center" shrinkToFit="1"/>
      <protection locked="0"/>
    </xf>
    <xf numFmtId="49" fontId="133" fillId="33" borderId="72" xfId="0" applyNumberFormat="1" applyFont="1" applyFill="1" applyBorder="1" applyAlignment="1" applyProtection="1">
      <alignment horizontal="center" vertical="center" shrinkToFit="1"/>
      <protection locked="0"/>
    </xf>
    <xf numFmtId="49" fontId="133" fillId="33" borderId="74" xfId="0" applyNumberFormat="1" applyFont="1" applyFill="1" applyBorder="1" applyAlignment="1" applyProtection="1">
      <alignment horizontal="center" vertical="center" shrinkToFit="1"/>
      <protection locked="0"/>
    </xf>
    <xf numFmtId="0" fontId="137" fillId="34" borderId="71" xfId="0" applyFont="1" applyFill="1" applyBorder="1" applyAlignment="1" applyProtection="1">
      <alignment horizontal="center" vertical="center"/>
      <protection hidden="1"/>
    </xf>
    <xf numFmtId="0" fontId="137" fillId="34" borderId="72" xfId="0" applyFont="1" applyFill="1" applyBorder="1" applyAlignment="1" applyProtection="1">
      <alignment horizontal="center" vertical="center"/>
      <protection hidden="1"/>
    </xf>
    <xf numFmtId="0" fontId="137" fillId="34" borderId="118" xfId="0" applyFont="1" applyFill="1" applyBorder="1" applyAlignment="1" applyProtection="1">
      <alignment horizontal="center" vertical="center"/>
      <protection hidden="1"/>
    </xf>
    <xf numFmtId="49" fontId="133" fillId="33" borderId="119" xfId="0" applyNumberFormat="1" applyFont="1" applyFill="1" applyBorder="1" applyAlignment="1" applyProtection="1">
      <alignment horizontal="left" vertical="center" shrinkToFit="1"/>
      <protection locked="0"/>
    </xf>
    <xf numFmtId="49" fontId="133" fillId="33" borderId="72" xfId="0" applyNumberFormat="1" applyFont="1" applyFill="1" applyBorder="1" applyAlignment="1" applyProtection="1">
      <alignment horizontal="left" vertical="center" shrinkToFit="1"/>
      <protection locked="0"/>
    </xf>
    <xf numFmtId="49" fontId="133" fillId="33" borderId="74" xfId="0" applyNumberFormat="1" applyFont="1" applyFill="1" applyBorder="1" applyAlignment="1" applyProtection="1">
      <alignment horizontal="left" vertical="center" shrinkToFit="1"/>
      <protection locked="0"/>
    </xf>
    <xf numFmtId="0" fontId="7" fillId="33" borderId="0"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left" vertical="center" wrapText="1"/>
      <protection locked="0"/>
    </xf>
    <xf numFmtId="0" fontId="7" fillId="33" borderId="19" xfId="0" applyFont="1" applyFill="1" applyBorder="1" applyAlignment="1" applyProtection="1">
      <alignment horizontal="center" vertical="center" shrinkToFit="1"/>
      <protection locked="0"/>
    </xf>
    <xf numFmtId="0" fontId="4" fillId="34" borderId="120" xfId="0" applyFont="1" applyFill="1" applyBorder="1" applyAlignment="1" applyProtection="1">
      <alignment horizontal="center" vertical="center" wrapText="1"/>
      <protection hidden="1"/>
    </xf>
    <xf numFmtId="0" fontId="4" fillId="34" borderId="121" xfId="0" applyFont="1" applyFill="1" applyBorder="1" applyAlignment="1" applyProtection="1">
      <alignment horizontal="center" vertical="center" wrapText="1"/>
      <protection hidden="1"/>
    </xf>
    <xf numFmtId="0" fontId="4" fillId="34" borderId="122" xfId="0" applyFont="1" applyFill="1" applyBorder="1" applyAlignment="1" applyProtection="1">
      <alignment horizontal="center" vertical="center" wrapText="1"/>
      <protection hidden="1"/>
    </xf>
    <xf numFmtId="0" fontId="7" fillId="33" borderId="123" xfId="0" applyFont="1" applyFill="1" applyBorder="1" applyAlignment="1" applyProtection="1">
      <alignment horizontal="left" vertical="center" shrinkToFit="1"/>
      <protection locked="0"/>
    </xf>
    <xf numFmtId="0" fontId="7" fillId="33" borderId="124" xfId="0" applyFont="1" applyFill="1" applyBorder="1" applyAlignment="1" applyProtection="1">
      <alignment horizontal="left" vertical="center" shrinkToFit="1"/>
      <protection locked="0"/>
    </xf>
    <xf numFmtId="0" fontId="4" fillId="34" borderId="125" xfId="0" applyFont="1" applyFill="1" applyBorder="1" applyAlignment="1" applyProtection="1">
      <alignment horizontal="center" vertical="center" wrapText="1"/>
      <protection hidden="1"/>
    </xf>
    <xf numFmtId="0" fontId="4" fillId="34" borderId="25" xfId="0" applyFont="1" applyFill="1" applyBorder="1" applyAlignment="1" applyProtection="1">
      <alignment horizontal="center" vertical="center" wrapText="1"/>
      <protection hidden="1"/>
    </xf>
    <xf numFmtId="0" fontId="4" fillId="34" borderId="126" xfId="0" applyFont="1" applyFill="1" applyBorder="1" applyAlignment="1" applyProtection="1">
      <alignment horizontal="center" vertical="center" wrapText="1"/>
      <protection hidden="1"/>
    </xf>
    <xf numFmtId="0" fontId="7" fillId="33" borderId="68" xfId="0" applyFont="1" applyFill="1" applyBorder="1" applyAlignment="1" applyProtection="1">
      <alignment horizontal="left" vertical="center" shrinkToFit="1"/>
      <protection locked="0"/>
    </xf>
    <xf numFmtId="0" fontId="7" fillId="33" borderId="127" xfId="0" applyFont="1" applyFill="1" applyBorder="1" applyAlignment="1" applyProtection="1">
      <alignment horizontal="left" vertical="center" shrinkToFit="1"/>
      <protection locked="0"/>
    </xf>
    <xf numFmtId="0" fontId="7" fillId="33" borderId="128" xfId="0" applyFont="1" applyFill="1" applyBorder="1" applyAlignment="1" applyProtection="1">
      <alignment horizontal="left" vertical="center" shrinkToFit="1"/>
      <protection locked="0"/>
    </xf>
    <xf numFmtId="0" fontId="4" fillId="34" borderId="129" xfId="0" applyFont="1" applyFill="1" applyBorder="1" applyAlignment="1" applyProtection="1">
      <alignment horizontal="center" vertical="center" wrapText="1"/>
      <protection hidden="1"/>
    </xf>
    <xf numFmtId="0" fontId="4" fillId="34" borderId="130" xfId="0" applyFont="1" applyFill="1" applyBorder="1" applyAlignment="1" applyProtection="1">
      <alignment horizontal="center" vertical="center" wrapText="1"/>
      <protection hidden="1"/>
    </xf>
    <xf numFmtId="0" fontId="4" fillId="34" borderId="131" xfId="0" applyFont="1" applyFill="1" applyBorder="1" applyAlignment="1" applyProtection="1">
      <alignment horizontal="center" vertical="center" wrapText="1"/>
      <protection hidden="1"/>
    </xf>
    <xf numFmtId="0" fontId="7" fillId="33" borderId="107" xfId="0" applyFont="1" applyFill="1" applyBorder="1" applyAlignment="1" applyProtection="1">
      <alignment horizontal="left" vertical="center" shrinkToFit="1"/>
      <protection locked="0"/>
    </xf>
    <xf numFmtId="0" fontId="7" fillId="33" borderId="108" xfId="0" applyFont="1" applyFill="1" applyBorder="1" applyAlignment="1" applyProtection="1">
      <alignment horizontal="left" vertical="center" shrinkToFit="1"/>
      <protection locked="0"/>
    </xf>
    <xf numFmtId="0" fontId="7" fillId="33" borderId="123" xfId="0" applyFont="1" applyFill="1" applyBorder="1" applyAlignment="1" applyProtection="1">
      <alignment horizontal="center" vertical="center" shrinkToFit="1"/>
      <protection locked="0"/>
    </xf>
    <xf numFmtId="0" fontId="7" fillId="33" borderId="124" xfId="0" applyFont="1" applyFill="1" applyBorder="1" applyAlignment="1" applyProtection="1">
      <alignment horizontal="center" vertical="center" shrinkToFit="1"/>
      <protection locked="0"/>
    </xf>
    <xf numFmtId="0" fontId="7" fillId="33" borderId="68" xfId="0" applyFont="1" applyFill="1" applyBorder="1" applyAlignment="1" applyProtection="1">
      <alignment horizontal="center" vertical="center" shrinkToFit="1"/>
      <protection locked="0"/>
    </xf>
    <xf numFmtId="0" fontId="7" fillId="33" borderId="127" xfId="0" applyFont="1" applyFill="1" applyBorder="1" applyAlignment="1" applyProtection="1">
      <alignment horizontal="center" vertical="center" shrinkToFit="1"/>
      <protection locked="0"/>
    </xf>
    <xf numFmtId="0" fontId="7" fillId="33" borderId="128" xfId="0" applyFont="1" applyFill="1" applyBorder="1" applyAlignment="1" applyProtection="1">
      <alignment horizontal="center" vertical="center" shrinkToFit="1"/>
      <protection locked="0"/>
    </xf>
    <xf numFmtId="0" fontId="7" fillId="33" borderId="107" xfId="0" applyFont="1" applyFill="1" applyBorder="1" applyAlignment="1" applyProtection="1">
      <alignment horizontal="center" vertical="center" shrinkToFit="1"/>
      <protection locked="0"/>
    </xf>
    <xf numFmtId="0" fontId="7" fillId="33" borderId="108" xfId="0" applyFont="1" applyFill="1" applyBorder="1" applyAlignment="1" applyProtection="1">
      <alignment horizontal="center" vertical="center" shrinkToFit="1"/>
      <protection locked="0"/>
    </xf>
    <xf numFmtId="0" fontId="29" fillId="37" borderId="0" xfId="0" applyFont="1" applyFill="1" applyBorder="1" applyAlignment="1">
      <alignment wrapText="1"/>
    </xf>
    <xf numFmtId="0" fontId="29" fillId="37" borderId="0" xfId="0" applyFont="1" applyFill="1" applyBorder="1" applyAlignment="1" applyProtection="1">
      <alignment horizontal="center" wrapText="1"/>
      <protection hidden="1"/>
    </xf>
    <xf numFmtId="0" fontId="29" fillId="37" borderId="0" xfId="0" applyFont="1" applyFill="1" applyBorder="1" applyAlignment="1">
      <alignment horizontal="center" wrapText="1"/>
    </xf>
    <xf numFmtId="0" fontId="29" fillId="37" borderId="0" xfId="0" applyFont="1" applyFill="1" applyBorder="1" applyAlignment="1">
      <alignment shrinkToFit="1"/>
    </xf>
    <xf numFmtId="0" fontId="29" fillId="37" borderId="0" xfId="0" applyFont="1" applyFill="1" applyBorder="1" applyAlignment="1">
      <alignment vertical="top" wrapText="1"/>
    </xf>
    <xf numFmtId="0" fontId="35" fillId="37" borderId="0" xfId="0" applyFont="1" applyFill="1" applyBorder="1" applyAlignment="1">
      <alignment horizontal="center" vertical="center"/>
    </xf>
    <xf numFmtId="0" fontId="35" fillId="33" borderId="0" xfId="0" applyFont="1" applyFill="1" applyBorder="1" applyAlignment="1" applyProtection="1">
      <alignment horizontal="center" vertical="center"/>
      <protection hidden="1"/>
    </xf>
    <xf numFmtId="0" fontId="36" fillId="0" borderId="0" xfId="0" applyFont="1" applyFill="1" applyBorder="1" applyAlignment="1" applyProtection="1">
      <alignment horizontal="center" vertical="center"/>
      <protection hidden="1"/>
    </xf>
    <xf numFmtId="0" fontId="29" fillId="37" borderId="0" xfId="0" applyFont="1" applyFill="1" applyAlignment="1">
      <alignment horizontal="distributed" vertical="center"/>
    </xf>
    <xf numFmtId="0" fontId="27" fillId="37" borderId="0" xfId="0" applyFont="1" applyFill="1" applyAlignment="1" applyProtection="1">
      <alignment horizontal="left" vertical="center" shrinkToFit="1"/>
      <protection locked="0"/>
    </xf>
    <xf numFmtId="0" fontId="33" fillId="37" borderId="0" xfId="0" applyFont="1" applyFill="1" applyAlignment="1" applyProtection="1">
      <alignment horizontal="left" vertical="center" shrinkToFit="1"/>
      <protection locked="0"/>
    </xf>
    <xf numFmtId="0" fontId="34" fillId="37" borderId="0" xfId="0" applyFont="1" applyFill="1" applyAlignment="1" applyProtection="1">
      <alignment horizontal="center" vertical="center"/>
      <protection/>
    </xf>
    <xf numFmtId="0" fontId="29" fillId="37" borderId="0" xfId="0" applyFont="1" applyFill="1" applyBorder="1" applyAlignment="1" applyProtection="1">
      <alignment horizontal="distributed" vertical="center" wrapText="1"/>
      <protection hidden="1"/>
    </xf>
    <xf numFmtId="0" fontId="29" fillId="37" borderId="0" xfId="0" applyFont="1" applyFill="1" applyBorder="1" applyAlignment="1" applyProtection="1">
      <alignment horizontal="center" vertical="center"/>
      <protection hidden="1"/>
    </xf>
    <xf numFmtId="0" fontId="27" fillId="0" borderId="0" xfId="0" applyFont="1" applyFill="1" applyAlignment="1" applyProtection="1">
      <alignment horizontal="left" vertical="center" shrinkToFit="1"/>
      <protection locked="0"/>
    </xf>
    <xf numFmtId="0" fontId="29" fillId="37" borderId="0" xfId="0" applyFont="1" applyFill="1" applyAlignment="1">
      <alignment vertical="center"/>
    </xf>
    <xf numFmtId="0" fontId="29" fillId="37" borderId="0" xfId="0" applyFont="1" applyFill="1" applyAlignment="1" applyProtection="1">
      <alignment horizontal="left" vertical="center" shrinkToFit="1"/>
      <protection locked="0"/>
    </xf>
    <xf numFmtId="0" fontId="29" fillId="37" borderId="0" xfId="0" applyFont="1" applyFill="1" applyAlignment="1">
      <alignment horizontal="right" vertical="center" wrapText="1"/>
    </xf>
    <xf numFmtId="0" fontId="31" fillId="37" borderId="0" xfId="0" applyFont="1" applyFill="1" applyAlignment="1">
      <alignment horizontal="center" vertical="center"/>
    </xf>
    <xf numFmtId="0" fontId="29" fillId="37" borderId="0" xfId="0" applyFont="1" applyFill="1" applyAlignment="1" applyProtection="1">
      <alignment horizontal="center" vertical="center"/>
      <protection locked="0"/>
    </xf>
    <xf numFmtId="0" fontId="29" fillId="37" borderId="0" xfId="0" applyFont="1" applyFill="1" applyAlignment="1">
      <alignment horizontal="center" vertical="center"/>
    </xf>
    <xf numFmtId="0" fontId="29" fillId="37" borderId="0" xfId="0" applyFont="1" applyFill="1" applyBorder="1" applyAlignment="1">
      <alignment horizontal="distributed" vertical="center"/>
    </xf>
    <xf numFmtId="49" fontId="29" fillId="37" borderId="0" xfId="0" applyNumberFormat="1" applyFont="1" applyFill="1" applyAlignment="1" applyProtection="1">
      <alignment horizontal="center" vertical="center"/>
      <protection locked="0"/>
    </xf>
    <xf numFmtId="0" fontId="126" fillId="33" borderId="19" xfId="0" applyFont="1" applyFill="1" applyBorder="1" applyAlignment="1" applyProtection="1">
      <alignment horizontal="center" vertical="center"/>
      <protection/>
    </xf>
    <xf numFmtId="49" fontId="119" fillId="33" borderId="19" xfId="0" applyNumberFormat="1" applyFont="1" applyFill="1" applyBorder="1" applyAlignment="1" applyProtection="1">
      <alignment horizontal="center" vertical="center"/>
      <protection/>
    </xf>
    <xf numFmtId="0" fontId="31" fillId="38" borderId="25" xfId="0" applyNumberFormat="1" applyFont="1" applyFill="1" applyBorder="1" applyAlignment="1">
      <alignment vertical="center"/>
    </xf>
    <xf numFmtId="0" fontId="33" fillId="0" borderId="50" xfId="0" applyNumberFormat="1" applyFont="1" applyFill="1" applyBorder="1" applyAlignment="1" applyProtection="1">
      <alignment horizontal="left" vertical="center" indent="1" shrinkToFit="1"/>
      <protection locked="0"/>
    </xf>
    <xf numFmtId="0" fontId="33" fillId="0" borderId="68" xfId="0" applyNumberFormat="1" applyFont="1" applyFill="1" applyBorder="1" applyAlignment="1" applyProtection="1">
      <alignment horizontal="left" vertical="center" indent="1" shrinkToFit="1"/>
      <protection locked="0"/>
    </xf>
    <xf numFmtId="0" fontId="33" fillId="0" borderId="66" xfId="0" applyNumberFormat="1" applyFont="1" applyFill="1" applyBorder="1" applyAlignment="1" applyProtection="1">
      <alignment horizontal="left" vertical="center" indent="1" shrinkToFit="1"/>
      <protection locked="0"/>
    </xf>
    <xf numFmtId="0" fontId="31" fillId="0" borderId="68" xfId="0" applyNumberFormat="1" applyFont="1" applyFill="1" applyBorder="1" applyAlignment="1" applyProtection="1">
      <alignment horizontal="left" vertical="center" shrinkToFit="1"/>
      <protection locked="0"/>
    </xf>
    <xf numFmtId="0" fontId="31" fillId="0" borderId="68" xfId="0" applyNumberFormat="1" applyFont="1" applyFill="1" applyBorder="1" applyAlignment="1">
      <alignment horizontal="left" vertical="center"/>
    </xf>
    <xf numFmtId="0" fontId="31" fillId="0" borderId="66" xfId="0" applyNumberFormat="1" applyFont="1" applyFill="1" applyBorder="1" applyAlignment="1">
      <alignment horizontal="left" vertical="center"/>
    </xf>
    <xf numFmtId="0" fontId="27" fillId="0" borderId="50" xfId="0" applyNumberFormat="1" applyFont="1" applyFill="1" applyBorder="1" applyAlignment="1" applyProtection="1">
      <alignment horizontal="center" vertical="center"/>
      <protection locked="0"/>
    </xf>
    <xf numFmtId="0" fontId="27" fillId="0" borderId="68" xfId="0" applyNumberFormat="1" applyFont="1" applyFill="1" applyBorder="1" applyAlignment="1" applyProtection="1">
      <alignment horizontal="center" vertical="center"/>
      <protection locked="0"/>
    </xf>
    <xf numFmtId="0" fontId="27" fillId="0" borderId="66" xfId="0" applyNumberFormat="1" applyFont="1" applyFill="1" applyBorder="1" applyAlignment="1" applyProtection="1">
      <alignment horizontal="center" vertical="center"/>
      <protection locked="0"/>
    </xf>
    <xf numFmtId="0" fontId="31" fillId="0" borderId="50" xfId="0" applyNumberFormat="1" applyFont="1" applyFill="1" applyBorder="1" applyAlignment="1" applyProtection="1">
      <alignment horizontal="center" vertical="center"/>
      <protection locked="0"/>
    </xf>
    <xf numFmtId="0" fontId="31" fillId="0" borderId="68" xfId="0" applyNumberFormat="1" applyFont="1" applyFill="1" applyBorder="1" applyAlignment="1" applyProtection="1">
      <alignment horizontal="center" vertical="center"/>
      <protection locked="0"/>
    </xf>
    <xf numFmtId="0" fontId="31" fillId="0" borderId="68" xfId="0" applyNumberFormat="1" applyFont="1" applyFill="1" applyBorder="1" applyAlignment="1">
      <alignment vertical="center"/>
    </xf>
    <xf numFmtId="0" fontId="31" fillId="0" borderId="66" xfId="0" applyNumberFormat="1" applyFont="1" applyFill="1" applyBorder="1" applyAlignment="1">
      <alignment vertical="center"/>
    </xf>
    <xf numFmtId="0" fontId="31" fillId="38" borderId="50" xfId="0" applyNumberFormat="1" applyFont="1" applyFill="1" applyBorder="1" applyAlignment="1">
      <alignment horizontal="left" vertical="center"/>
    </xf>
    <xf numFmtId="0" fontId="31" fillId="38" borderId="68" xfId="0" applyNumberFormat="1" applyFont="1" applyFill="1" applyBorder="1" applyAlignment="1">
      <alignment horizontal="left" vertical="center"/>
    </xf>
    <xf numFmtId="0" fontId="31" fillId="38" borderId="66" xfId="0" applyNumberFormat="1" applyFont="1" applyFill="1" applyBorder="1" applyAlignment="1">
      <alignment horizontal="left" vertical="center"/>
    </xf>
    <xf numFmtId="0" fontId="31" fillId="38" borderId="25" xfId="0" applyNumberFormat="1" applyFont="1" applyFill="1" applyBorder="1" applyAlignment="1">
      <alignment horizontal="center" vertical="center"/>
    </xf>
    <xf numFmtId="0" fontId="27" fillId="0" borderId="25" xfId="0" applyNumberFormat="1" applyFont="1" applyFill="1" applyBorder="1" applyAlignment="1" applyProtection="1">
      <alignment horizontal="center" vertical="center"/>
      <protection locked="0"/>
    </xf>
    <xf numFmtId="0" fontId="33" fillId="37" borderId="50" xfId="0" applyNumberFormat="1" applyFont="1" applyFill="1" applyBorder="1" applyAlignment="1" applyProtection="1">
      <alignment horizontal="left" vertical="center" indent="1" shrinkToFit="1"/>
      <protection locked="0"/>
    </xf>
    <xf numFmtId="0" fontId="33" fillId="37" borderId="68" xfId="0" applyNumberFormat="1" applyFont="1" applyFill="1" applyBorder="1" applyAlignment="1" applyProtection="1">
      <alignment horizontal="left" vertical="center" indent="1" shrinkToFit="1"/>
      <protection locked="0"/>
    </xf>
    <xf numFmtId="0" fontId="33" fillId="37" borderId="66" xfId="0" applyNumberFormat="1" applyFont="1" applyFill="1" applyBorder="1" applyAlignment="1" applyProtection="1">
      <alignment horizontal="left" vertical="center" indent="1" shrinkToFit="1"/>
      <protection locked="0"/>
    </xf>
    <xf numFmtId="38" fontId="37" fillId="37" borderId="25" xfId="61" applyFont="1" applyFill="1" applyBorder="1" applyAlignment="1" applyProtection="1">
      <alignment horizontal="center" vertical="center"/>
      <protection locked="0"/>
    </xf>
    <xf numFmtId="0" fontId="31" fillId="37" borderId="26" xfId="0" applyNumberFormat="1" applyFont="1" applyFill="1" applyBorder="1" applyAlignment="1">
      <alignment horizontal="center" vertical="center"/>
    </xf>
    <xf numFmtId="0" fontId="31" fillId="37" borderId="0" xfId="0" applyNumberFormat="1" applyFont="1" applyFill="1" applyBorder="1" applyAlignment="1">
      <alignment horizontal="center" vertical="center"/>
    </xf>
    <xf numFmtId="0" fontId="29" fillId="37" borderId="0" xfId="0" applyNumberFormat="1" applyFont="1" applyFill="1" applyBorder="1" applyAlignment="1" applyProtection="1">
      <alignment horizontal="center" vertical="center"/>
      <protection hidden="1"/>
    </xf>
    <xf numFmtId="0" fontId="31" fillId="37" borderId="0" xfId="0" applyNumberFormat="1" applyFont="1" applyFill="1" applyBorder="1" applyAlignment="1" applyProtection="1">
      <alignment horizontal="center" vertical="center"/>
      <protection/>
    </xf>
    <xf numFmtId="0" fontId="31" fillId="38" borderId="50" xfId="0" applyNumberFormat="1" applyFont="1" applyFill="1" applyBorder="1" applyAlignment="1">
      <alignment vertical="center"/>
    </xf>
    <xf numFmtId="0" fontId="31" fillId="38" borderId="68" xfId="0" applyNumberFormat="1" applyFont="1" applyFill="1" applyBorder="1" applyAlignment="1">
      <alignment vertical="center"/>
    </xf>
    <xf numFmtId="0" fontId="31" fillId="38" borderId="66" xfId="0" applyNumberFormat="1" applyFont="1" applyFill="1" applyBorder="1" applyAlignment="1">
      <alignment vertical="center"/>
    </xf>
    <xf numFmtId="0" fontId="29" fillId="37" borderId="50" xfId="0" applyNumberFormat="1" applyFont="1" applyFill="1" applyBorder="1" applyAlignment="1" applyProtection="1">
      <alignment horizontal="left" vertical="center" indent="1"/>
      <protection locked="0"/>
    </xf>
    <xf numFmtId="0" fontId="29" fillId="37" borderId="68" xfId="0" applyNumberFormat="1" applyFont="1" applyFill="1" applyBorder="1" applyAlignment="1" applyProtection="1">
      <alignment horizontal="left" vertical="center" indent="1"/>
      <protection locked="0"/>
    </xf>
    <xf numFmtId="0" fontId="29" fillId="37" borderId="66" xfId="0" applyNumberFormat="1" applyFont="1" applyFill="1" applyBorder="1" applyAlignment="1" applyProtection="1">
      <alignment horizontal="left" vertical="center" indent="1"/>
      <protection locked="0"/>
    </xf>
    <xf numFmtId="0" fontId="33" fillId="37" borderId="50" xfId="0" applyNumberFormat="1" applyFont="1" applyFill="1" applyBorder="1" applyAlignment="1" applyProtection="1">
      <alignment horizontal="left" vertical="center" indent="1"/>
      <protection locked="0"/>
    </xf>
    <xf numFmtId="0" fontId="33" fillId="37" borderId="68" xfId="0" applyNumberFormat="1" applyFont="1" applyFill="1" applyBorder="1" applyAlignment="1" applyProtection="1">
      <alignment horizontal="left" vertical="center" indent="1"/>
      <protection locked="0"/>
    </xf>
    <xf numFmtId="0" fontId="33" fillId="37" borderId="66" xfId="0" applyNumberFormat="1" applyFont="1" applyFill="1" applyBorder="1" applyAlignment="1" applyProtection="1">
      <alignment horizontal="left" vertical="center" indent="1"/>
      <protection locked="0"/>
    </xf>
    <xf numFmtId="38" fontId="33" fillId="0" borderId="64" xfId="61" applyFont="1" applyFill="1" applyBorder="1" applyAlignment="1" applyProtection="1">
      <alignment horizontal="right" vertical="center"/>
      <protection locked="0"/>
    </xf>
    <xf numFmtId="38" fontId="33" fillId="0" borderId="62" xfId="61" applyFont="1" applyFill="1" applyBorder="1" applyAlignment="1" applyProtection="1">
      <alignment horizontal="right" vertical="center"/>
      <protection locked="0"/>
    </xf>
    <xf numFmtId="0" fontId="28" fillId="0" borderId="62" xfId="0" applyFont="1" applyFill="1" applyBorder="1" applyAlignment="1">
      <alignment horizontal="center" vertical="center"/>
    </xf>
    <xf numFmtId="0" fontId="28" fillId="0" borderId="63" xfId="0" applyFont="1" applyFill="1" applyBorder="1" applyAlignment="1">
      <alignment horizontal="center" vertical="center"/>
    </xf>
    <xf numFmtId="38" fontId="38" fillId="38" borderId="31" xfId="61" applyFont="1" applyFill="1" applyBorder="1" applyAlignment="1">
      <alignment horizontal="left" vertical="center" wrapText="1" indent="1"/>
    </xf>
    <xf numFmtId="38" fontId="38" fillId="38" borderId="79" xfId="61" applyFont="1" applyFill="1" applyBorder="1" applyAlignment="1">
      <alignment horizontal="left" vertical="center" wrapText="1" indent="1"/>
    </xf>
    <xf numFmtId="38" fontId="38" fillId="38" borderId="81" xfId="61" applyFont="1" applyFill="1" applyBorder="1" applyAlignment="1">
      <alignment horizontal="left" vertical="center" wrapText="1" indent="1"/>
    </xf>
    <xf numFmtId="38" fontId="39" fillId="0" borderId="31" xfId="61" applyFont="1" applyFill="1" applyBorder="1" applyAlignment="1" applyProtection="1">
      <alignment horizontal="right" vertical="center"/>
      <protection hidden="1"/>
    </xf>
    <xf numFmtId="38" fontId="39" fillId="0" borderId="79" xfId="61" applyFont="1" applyFill="1" applyBorder="1" applyAlignment="1" applyProtection="1">
      <alignment horizontal="right" vertical="center"/>
      <protection hidden="1"/>
    </xf>
    <xf numFmtId="0" fontId="28" fillId="0" borderId="79" xfId="0" applyFont="1" applyFill="1" applyBorder="1" applyAlignment="1">
      <alignment horizontal="center" vertical="center"/>
    </xf>
    <xf numFmtId="0" fontId="28" fillId="0" borderId="81" xfId="0" applyFont="1" applyFill="1" applyBorder="1" applyAlignment="1">
      <alignment horizontal="center" vertical="center"/>
    </xf>
    <xf numFmtId="38" fontId="28" fillId="38" borderId="50" xfId="61" applyFont="1" applyFill="1" applyBorder="1" applyAlignment="1">
      <alignment horizontal="left" vertical="center" indent="1"/>
    </xf>
    <xf numFmtId="38" fontId="28" fillId="38" borderId="68" xfId="61" applyFont="1" applyFill="1" applyBorder="1" applyAlignment="1">
      <alignment horizontal="left" vertical="center" indent="1"/>
    </xf>
    <xf numFmtId="38" fontId="28" fillId="38" borderId="66" xfId="61" applyFont="1" applyFill="1" applyBorder="1" applyAlignment="1">
      <alignment horizontal="left" vertical="center" indent="1"/>
    </xf>
    <xf numFmtId="38" fontId="33" fillId="0" borderId="50" xfId="61" applyFont="1" applyFill="1" applyBorder="1" applyAlignment="1" applyProtection="1">
      <alignment horizontal="right" vertical="center"/>
      <protection locked="0"/>
    </xf>
    <xf numFmtId="38" fontId="33" fillId="0" borderId="68" xfId="61" applyFont="1" applyFill="1" applyBorder="1" applyAlignment="1" applyProtection="1">
      <alignment horizontal="right" vertical="center"/>
      <protection locked="0"/>
    </xf>
    <xf numFmtId="0" fontId="28" fillId="0" borderId="68" xfId="0" applyFont="1" applyFill="1" applyBorder="1" applyAlignment="1">
      <alignment horizontal="center" vertical="center"/>
    </xf>
    <xf numFmtId="0" fontId="28" fillId="0" borderId="66" xfId="0" applyFont="1" applyFill="1" applyBorder="1" applyAlignment="1">
      <alignment horizontal="center" vertical="center"/>
    </xf>
    <xf numFmtId="0" fontId="29" fillId="37" borderId="50" xfId="0" applyNumberFormat="1" applyFont="1" applyFill="1" applyBorder="1" applyAlignment="1" applyProtection="1">
      <alignment horizontal="left" vertical="center" indent="1" shrinkToFit="1"/>
      <protection locked="0"/>
    </xf>
    <xf numFmtId="0" fontId="29" fillId="37" borderId="68" xfId="0" applyNumberFormat="1" applyFont="1" applyFill="1" applyBorder="1" applyAlignment="1" applyProtection="1">
      <alignment horizontal="left" vertical="center" indent="1" shrinkToFit="1"/>
      <protection locked="0"/>
    </xf>
    <xf numFmtId="0" fontId="29" fillId="37" borderId="66" xfId="0" applyNumberFormat="1" applyFont="1" applyFill="1" applyBorder="1" applyAlignment="1" applyProtection="1">
      <alignment horizontal="left" vertical="center" indent="1" shrinkToFit="1"/>
      <protection locked="0"/>
    </xf>
  </cellXfs>
  <cellStyles count="13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パーセント 2 3" xfId="46"/>
    <cellStyle name="Hyperlink" xfId="47"/>
    <cellStyle name="ハイパーリンク 2"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2 2" xfId="57"/>
    <cellStyle name="桁区切り 2 2 2" xfId="58"/>
    <cellStyle name="桁区切り 2 3" xfId="59"/>
    <cellStyle name="桁区切り 2 3 2" xfId="60"/>
    <cellStyle name="桁区切り 2 3 2 2" xfId="61"/>
    <cellStyle name="桁区切り 2 4" xfId="62"/>
    <cellStyle name="桁区切り 2 4 2" xfId="63"/>
    <cellStyle name="桁区切り 2 4 2 2" xfId="64"/>
    <cellStyle name="桁区切り 2 4 3" xfId="65"/>
    <cellStyle name="桁区切り 2 5" xfId="66"/>
    <cellStyle name="桁区切り 2 5 2" xfId="67"/>
    <cellStyle name="桁区切り 2 6" xfId="68"/>
    <cellStyle name="桁区切り 3" xfId="69"/>
    <cellStyle name="桁区切り 3 2" xfId="70"/>
    <cellStyle name="桁区切り 3 2 2" xfId="71"/>
    <cellStyle name="桁区切り 3 2 2 2" xfId="72"/>
    <cellStyle name="桁区切り 3 2 3" xfId="73"/>
    <cellStyle name="桁区切り 3 3" xfId="74"/>
    <cellStyle name="桁区切り 3 3 2" xfId="75"/>
    <cellStyle name="桁区切り 3 4" xfId="76"/>
    <cellStyle name="桁区切り 3 5" xfId="77"/>
    <cellStyle name="見出し 1" xfId="78"/>
    <cellStyle name="見出し 2" xfId="79"/>
    <cellStyle name="見出し 3" xfId="80"/>
    <cellStyle name="見出し 4" xfId="81"/>
    <cellStyle name="集計" xfId="82"/>
    <cellStyle name="出力" xfId="83"/>
    <cellStyle name="説明文" xfId="84"/>
    <cellStyle name="Currency [0]" xfId="85"/>
    <cellStyle name="Currency" xfId="86"/>
    <cellStyle name="入力" xfId="87"/>
    <cellStyle name="標準 2" xfId="88"/>
    <cellStyle name="標準 2 2" xfId="89"/>
    <cellStyle name="標準 2 2 2" xfId="90"/>
    <cellStyle name="標準 2 2 2 2" xfId="91"/>
    <cellStyle name="標準 2 2 2 2 2" xfId="92"/>
    <cellStyle name="標準 2 2 2 2_【H27リノベ(補正)】申請書式（戸建住宅）160314_T160317_V0.1" xfId="93"/>
    <cellStyle name="標準 2 2 2_【H26建材(補正)】申請書式（個人集合）0325" xfId="94"/>
    <cellStyle name="標準 2 2 3" xfId="95"/>
    <cellStyle name="標準 2 2 3 2" xfId="96"/>
    <cellStyle name="標準 2 2 3 3" xfId="97"/>
    <cellStyle name="標準 2 2 3_【H26建材(補正)】申請書式（個人集合）0325" xfId="98"/>
    <cellStyle name="標準 2 2 4" xfId="99"/>
    <cellStyle name="標準 2 2 4 2" xfId="100"/>
    <cellStyle name="標準 2 2 4_【H27リノベ(補正)】申請書式（戸建住宅）160314_T160317_V0.1" xfId="101"/>
    <cellStyle name="標準 2 2_(見本)【ガラス】対象製品申請リスト_20130624" xfId="102"/>
    <cellStyle name="標準 2 3" xfId="103"/>
    <cellStyle name="標準 2 3 2" xfId="104"/>
    <cellStyle name="標準 2 3 3" xfId="105"/>
    <cellStyle name="標準 2 3 3 2" xfId="106"/>
    <cellStyle name="標準 2 3 3_【H27リノベ(補正)】申請書式（戸建住宅）160314_T160317_V0.1" xfId="107"/>
    <cellStyle name="標準 2 3_【H26建材(補正)】申請書式（個人集合）0325" xfId="108"/>
    <cellStyle name="標準 2 4" xfId="109"/>
    <cellStyle name="標準 2 4 2" xfId="110"/>
    <cellStyle name="標準 2 4 2 2" xfId="111"/>
    <cellStyle name="標準 2 4 2_【H27リノベ(補正)】申請書式（戸建住宅）160314_T160317_V0.1" xfId="112"/>
    <cellStyle name="標準 2 4_【H26建材(補正)】申請書式（個人集合）0325" xfId="113"/>
    <cellStyle name="標準 2 5" xfId="114"/>
    <cellStyle name="標準 2 5 2" xfId="115"/>
    <cellStyle name="標準 2 5 2 2" xfId="116"/>
    <cellStyle name="標準 2 5 2 3" xfId="117"/>
    <cellStyle name="標準 2 5 2_【H26建材(補正)】申請書式（個人集合）0325" xfId="118"/>
    <cellStyle name="標準 2 5 3" xfId="119"/>
    <cellStyle name="標準 2 5 4" xfId="120"/>
    <cellStyle name="標準 2 5 5" xfId="121"/>
    <cellStyle name="標準 2 5_【H26建材(補正)】申請書式（個人集合）0325" xfId="122"/>
    <cellStyle name="標準 2 6" xfId="123"/>
    <cellStyle name="標準 2_【H26建材(補正)】申請書式（個人集合）0325" xfId="124"/>
    <cellStyle name="標準 3" xfId="125"/>
    <cellStyle name="標準 3 2" xfId="126"/>
    <cellStyle name="標準 3 2 2" xfId="127"/>
    <cellStyle name="標準 3 2_【H26建材(補正)】申請書式（個人集合）0325" xfId="128"/>
    <cellStyle name="標準 3_【H26建材(補正)】申請書式（個人集合）0325" xfId="129"/>
    <cellStyle name="標準 4" xfId="130"/>
    <cellStyle name="標準 4 2" xfId="131"/>
    <cellStyle name="標準 4 3" xfId="132"/>
    <cellStyle name="標準 4_【H26建材(補正)】申請書式（個人集合）0325" xfId="133"/>
    <cellStyle name="標準 5" xfId="134"/>
    <cellStyle name="標準 5 2" xfId="135"/>
    <cellStyle name="標準 5 2 2" xfId="136"/>
    <cellStyle name="標準 5 3" xfId="137"/>
    <cellStyle name="標準 5_【H26建材(補正)】申請書式（個人集合）0325" xfId="138"/>
    <cellStyle name="標準 6" xfId="139"/>
    <cellStyle name="標準 7" xfId="140"/>
    <cellStyle name="標準 7 2" xfId="141"/>
    <cellStyle name="標準 7_【H26建材(補正)】申請書式（個人集合）0325" xfId="142"/>
    <cellStyle name="標準 8" xfId="143"/>
    <cellStyle name="標準 9" xfId="144"/>
    <cellStyle name="標準_新築・既築" xfId="145"/>
    <cellStyle name="Followed Hyperlink" xfId="146"/>
    <cellStyle name="良い" xfId="147"/>
  </cellStyles>
  <dxfs count="67">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5"/>
          <bgColor rgb="FFFFFF99"/>
        </patternFill>
      </fill>
    </dxf>
    <dxf>
      <font>
        <color auto="1"/>
      </font>
      <fill>
        <patternFill>
          <fgColor rgb="FFFFFF99"/>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patternType="none">
          <bgColor indexed="65"/>
        </patternFill>
      </fill>
    </dxf>
    <dxf>
      <fill>
        <patternFill>
          <bgColor rgb="FFFFFF99"/>
        </patternFill>
      </fill>
    </dxf>
    <dxf>
      <fill>
        <patternFill patternType="none">
          <bgColor indexed="65"/>
        </patternFill>
      </fill>
    </dxf>
    <dxf>
      <fill>
        <patternFill>
          <bgColor theme="0" tint="-0.24993999302387238"/>
        </patternFill>
      </fill>
    </dxf>
    <dxf>
      <fill>
        <patternFill>
          <bgColor rgb="FFFFFF99"/>
        </patternFill>
      </fill>
    </dxf>
    <dxf>
      <fill>
        <patternFill patternType="none">
          <bgColor indexed="65"/>
        </patternFill>
      </fill>
    </dxf>
    <dxf>
      <fill>
        <patternFill patternType="none">
          <bgColor indexed="6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fgColor indexed="65"/>
          <bgColor rgb="FFFFFF99"/>
        </patternFill>
      </fill>
    </dxf>
    <dxf>
      <font>
        <color auto="1"/>
      </font>
      <fill>
        <patternFill>
          <fgColor rgb="FFFFFF99"/>
          <bgColor rgb="FFFFFF99"/>
        </patternFill>
      </fill>
    </dxf>
    <dxf>
      <fill>
        <patternFill>
          <bgColor rgb="FFFFFF99"/>
        </patternFill>
      </fill>
    </dxf>
    <dxf>
      <fill>
        <patternFill>
          <bgColor rgb="FFFFFF99"/>
        </patternFill>
      </fill>
    </dxf>
    <dxf>
      <font>
        <color auto="1"/>
      </font>
      <fill>
        <patternFill>
          <fgColor rgb="FFFFFF99"/>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352425</xdr:colOff>
      <xdr:row>18</xdr:row>
      <xdr:rowOff>114300</xdr:rowOff>
    </xdr:from>
    <xdr:to>
      <xdr:col>15</xdr:col>
      <xdr:colOff>352425</xdr:colOff>
      <xdr:row>20</xdr:row>
      <xdr:rowOff>19050</xdr:rowOff>
    </xdr:to>
    <xdr:sp>
      <xdr:nvSpPr>
        <xdr:cNvPr id="1" name="下矢印 1"/>
        <xdr:cNvSpPr>
          <a:spLocks/>
        </xdr:cNvSpPr>
      </xdr:nvSpPr>
      <xdr:spPr>
        <a:xfrm>
          <a:off x="7905750" y="5372100"/>
          <a:ext cx="476250" cy="38100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342900</xdr:colOff>
      <xdr:row>18</xdr:row>
      <xdr:rowOff>114300</xdr:rowOff>
    </xdr:from>
    <xdr:to>
      <xdr:col>11</xdr:col>
      <xdr:colOff>352425</xdr:colOff>
      <xdr:row>19</xdr:row>
      <xdr:rowOff>285750</xdr:rowOff>
    </xdr:to>
    <xdr:sp>
      <xdr:nvSpPr>
        <xdr:cNvPr id="2" name="下矢印 2"/>
        <xdr:cNvSpPr>
          <a:spLocks/>
        </xdr:cNvSpPr>
      </xdr:nvSpPr>
      <xdr:spPr>
        <a:xfrm>
          <a:off x="5486400" y="5372100"/>
          <a:ext cx="4857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276225</xdr:colOff>
      <xdr:row>18</xdr:row>
      <xdr:rowOff>114300</xdr:rowOff>
    </xdr:from>
    <xdr:to>
      <xdr:col>13</xdr:col>
      <xdr:colOff>352425</xdr:colOff>
      <xdr:row>20</xdr:row>
      <xdr:rowOff>0</xdr:rowOff>
    </xdr:to>
    <xdr:sp>
      <xdr:nvSpPr>
        <xdr:cNvPr id="3" name="下矢印 3"/>
        <xdr:cNvSpPr>
          <a:spLocks/>
        </xdr:cNvSpPr>
      </xdr:nvSpPr>
      <xdr:spPr>
        <a:xfrm>
          <a:off x="6629400" y="5372100"/>
          <a:ext cx="552450" cy="3619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16</xdr:col>
      <xdr:colOff>333375</xdr:colOff>
      <xdr:row>18</xdr:row>
      <xdr:rowOff>123825</xdr:rowOff>
    </xdr:from>
    <xdr:to>
      <xdr:col>17</xdr:col>
      <xdr:colOff>352425</xdr:colOff>
      <xdr:row>20</xdr:row>
      <xdr:rowOff>38100</xdr:rowOff>
    </xdr:to>
    <xdr:sp>
      <xdr:nvSpPr>
        <xdr:cNvPr id="4" name="下矢印 4"/>
        <xdr:cNvSpPr>
          <a:spLocks/>
        </xdr:cNvSpPr>
      </xdr:nvSpPr>
      <xdr:spPr>
        <a:xfrm>
          <a:off x="9086850" y="5381625"/>
          <a:ext cx="495300" cy="3905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333375</xdr:colOff>
      <xdr:row>18</xdr:row>
      <xdr:rowOff>142875</xdr:rowOff>
    </xdr:from>
    <xdr:to>
      <xdr:col>19</xdr:col>
      <xdr:colOff>352425</xdr:colOff>
      <xdr:row>20</xdr:row>
      <xdr:rowOff>57150</xdr:rowOff>
    </xdr:to>
    <xdr:sp>
      <xdr:nvSpPr>
        <xdr:cNvPr id="5" name="下矢印 5"/>
        <xdr:cNvSpPr>
          <a:spLocks/>
        </xdr:cNvSpPr>
      </xdr:nvSpPr>
      <xdr:spPr>
        <a:xfrm>
          <a:off x="10287000" y="5400675"/>
          <a:ext cx="495300" cy="3905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304800</xdr:colOff>
      <xdr:row>18</xdr:row>
      <xdr:rowOff>142875</xdr:rowOff>
    </xdr:from>
    <xdr:to>
      <xdr:col>21</xdr:col>
      <xdr:colOff>352425</xdr:colOff>
      <xdr:row>20</xdr:row>
      <xdr:rowOff>19050</xdr:rowOff>
    </xdr:to>
    <xdr:sp>
      <xdr:nvSpPr>
        <xdr:cNvPr id="6" name="下矢印 6"/>
        <xdr:cNvSpPr>
          <a:spLocks/>
        </xdr:cNvSpPr>
      </xdr:nvSpPr>
      <xdr:spPr>
        <a:xfrm>
          <a:off x="11458575" y="5400675"/>
          <a:ext cx="5238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342900</xdr:colOff>
      <xdr:row>18</xdr:row>
      <xdr:rowOff>142875</xdr:rowOff>
    </xdr:from>
    <xdr:to>
      <xdr:col>23</xdr:col>
      <xdr:colOff>352425</xdr:colOff>
      <xdr:row>20</xdr:row>
      <xdr:rowOff>19050</xdr:rowOff>
    </xdr:to>
    <xdr:sp>
      <xdr:nvSpPr>
        <xdr:cNvPr id="7" name="下矢印 7"/>
        <xdr:cNvSpPr>
          <a:spLocks/>
        </xdr:cNvSpPr>
      </xdr:nvSpPr>
      <xdr:spPr>
        <a:xfrm>
          <a:off x="12696825" y="5400675"/>
          <a:ext cx="4857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323850</xdr:colOff>
      <xdr:row>18</xdr:row>
      <xdr:rowOff>142875</xdr:rowOff>
    </xdr:from>
    <xdr:to>
      <xdr:col>25</xdr:col>
      <xdr:colOff>352425</xdr:colOff>
      <xdr:row>20</xdr:row>
      <xdr:rowOff>19050</xdr:rowOff>
    </xdr:to>
    <xdr:sp>
      <xdr:nvSpPr>
        <xdr:cNvPr id="8" name="下矢印 8"/>
        <xdr:cNvSpPr>
          <a:spLocks/>
        </xdr:cNvSpPr>
      </xdr:nvSpPr>
      <xdr:spPr>
        <a:xfrm>
          <a:off x="13877925" y="5400675"/>
          <a:ext cx="50482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46</xdr:col>
      <xdr:colOff>333375</xdr:colOff>
      <xdr:row>18</xdr:row>
      <xdr:rowOff>142875</xdr:rowOff>
    </xdr:from>
    <xdr:to>
      <xdr:col>47</xdr:col>
      <xdr:colOff>352425</xdr:colOff>
      <xdr:row>20</xdr:row>
      <xdr:rowOff>19050</xdr:rowOff>
    </xdr:to>
    <xdr:sp>
      <xdr:nvSpPr>
        <xdr:cNvPr id="9" name="下矢印 9"/>
        <xdr:cNvSpPr>
          <a:spLocks/>
        </xdr:cNvSpPr>
      </xdr:nvSpPr>
      <xdr:spPr>
        <a:xfrm>
          <a:off x="27089100" y="5400675"/>
          <a:ext cx="49530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48</xdr:col>
      <xdr:colOff>314325</xdr:colOff>
      <xdr:row>18</xdr:row>
      <xdr:rowOff>142875</xdr:rowOff>
    </xdr:from>
    <xdr:to>
      <xdr:col>49</xdr:col>
      <xdr:colOff>352425</xdr:colOff>
      <xdr:row>20</xdr:row>
      <xdr:rowOff>19050</xdr:rowOff>
    </xdr:to>
    <xdr:sp>
      <xdr:nvSpPr>
        <xdr:cNvPr id="10" name="下矢印 10"/>
        <xdr:cNvSpPr>
          <a:spLocks/>
        </xdr:cNvSpPr>
      </xdr:nvSpPr>
      <xdr:spPr>
        <a:xfrm>
          <a:off x="28270200" y="5400675"/>
          <a:ext cx="51435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26</xdr:col>
      <xdr:colOff>333375</xdr:colOff>
      <xdr:row>18</xdr:row>
      <xdr:rowOff>142875</xdr:rowOff>
    </xdr:from>
    <xdr:to>
      <xdr:col>27</xdr:col>
      <xdr:colOff>352425</xdr:colOff>
      <xdr:row>20</xdr:row>
      <xdr:rowOff>19050</xdr:rowOff>
    </xdr:to>
    <xdr:sp>
      <xdr:nvSpPr>
        <xdr:cNvPr id="11" name="下矢印 11"/>
        <xdr:cNvSpPr>
          <a:spLocks/>
        </xdr:cNvSpPr>
      </xdr:nvSpPr>
      <xdr:spPr>
        <a:xfrm>
          <a:off x="15087600" y="5400675"/>
          <a:ext cx="49530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295275</xdr:colOff>
      <xdr:row>18</xdr:row>
      <xdr:rowOff>161925</xdr:rowOff>
    </xdr:from>
    <xdr:to>
      <xdr:col>29</xdr:col>
      <xdr:colOff>295275</xdr:colOff>
      <xdr:row>20</xdr:row>
      <xdr:rowOff>38100</xdr:rowOff>
    </xdr:to>
    <xdr:sp>
      <xdr:nvSpPr>
        <xdr:cNvPr id="12" name="下矢印 12"/>
        <xdr:cNvSpPr>
          <a:spLocks/>
        </xdr:cNvSpPr>
      </xdr:nvSpPr>
      <xdr:spPr>
        <a:xfrm>
          <a:off x="16249650" y="5419725"/>
          <a:ext cx="47625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30</xdr:col>
      <xdr:colOff>304800</xdr:colOff>
      <xdr:row>18</xdr:row>
      <xdr:rowOff>142875</xdr:rowOff>
    </xdr:from>
    <xdr:to>
      <xdr:col>31</xdr:col>
      <xdr:colOff>314325</xdr:colOff>
      <xdr:row>20</xdr:row>
      <xdr:rowOff>19050</xdr:rowOff>
    </xdr:to>
    <xdr:sp>
      <xdr:nvSpPr>
        <xdr:cNvPr id="13" name="下矢印 13"/>
        <xdr:cNvSpPr>
          <a:spLocks/>
        </xdr:cNvSpPr>
      </xdr:nvSpPr>
      <xdr:spPr>
        <a:xfrm>
          <a:off x="17459325" y="5400675"/>
          <a:ext cx="4857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32</xdr:col>
      <xdr:colOff>314325</xdr:colOff>
      <xdr:row>18</xdr:row>
      <xdr:rowOff>152400</xdr:rowOff>
    </xdr:from>
    <xdr:to>
      <xdr:col>33</xdr:col>
      <xdr:colOff>333375</xdr:colOff>
      <xdr:row>20</xdr:row>
      <xdr:rowOff>28575</xdr:rowOff>
    </xdr:to>
    <xdr:sp>
      <xdr:nvSpPr>
        <xdr:cNvPr id="14" name="下矢印 14"/>
        <xdr:cNvSpPr>
          <a:spLocks/>
        </xdr:cNvSpPr>
      </xdr:nvSpPr>
      <xdr:spPr>
        <a:xfrm>
          <a:off x="18669000" y="5410200"/>
          <a:ext cx="49530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34</xdr:col>
      <xdr:colOff>314325</xdr:colOff>
      <xdr:row>18</xdr:row>
      <xdr:rowOff>133350</xdr:rowOff>
    </xdr:from>
    <xdr:to>
      <xdr:col>35</xdr:col>
      <xdr:colOff>323850</xdr:colOff>
      <xdr:row>20</xdr:row>
      <xdr:rowOff>9525</xdr:rowOff>
    </xdr:to>
    <xdr:sp>
      <xdr:nvSpPr>
        <xdr:cNvPr id="15" name="下矢印 15"/>
        <xdr:cNvSpPr>
          <a:spLocks/>
        </xdr:cNvSpPr>
      </xdr:nvSpPr>
      <xdr:spPr>
        <a:xfrm>
          <a:off x="19869150" y="5391150"/>
          <a:ext cx="4857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36</xdr:col>
      <xdr:colOff>304800</xdr:colOff>
      <xdr:row>18</xdr:row>
      <xdr:rowOff>133350</xdr:rowOff>
    </xdr:from>
    <xdr:to>
      <xdr:col>37</xdr:col>
      <xdr:colOff>323850</xdr:colOff>
      <xdr:row>20</xdr:row>
      <xdr:rowOff>9525</xdr:rowOff>
    </xdr:to>
    <xdr:sp>
      <xdr:nvSpPr>
        <xdr:cNvPr id="16" name="下矢印 16"/>
        <xdr:cNvSpPr>
          <a:spLocks/>
        </xdr:cNvSpPr>
      </xdr:nvSpPr>
      <xdr:spPr>
        <a:xfrm>
          <a:off x="21059775" y="5391150"/>
          <a:ext cx="49530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38</xdr:col>
      <xdr:colOff>295275</xdr:colOff>
      <xdr:row>18</xdr:row>
      <xdr:rowOff>161925</xdr:rowOff>
    </xdr:from>
    <xdr:to>
      <xdr:col>39</xdr:col>
      <xdr:colOff>304800</xdr:colOff>
      <xdr:row>20</xdr:row>
      <xdr:rowOff>38100</xdr:rowOff>
    </xdr:to>
    <xdr:sp>
      <xdr:nvSpPr>
        <xdr:cNvPr id="17" name="下矢印 17"/>
        <xdr:cNvSpPr>
          <a:spLocks/>
        </xdr:cNvSpPr>
      </xdr:nvSpPr>
      <xdr:spPr>
        <a:xfrm>
          <a:off x="22250400" y="5419725"/>
          <a:ext cx="485775"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44</xdr:col>
      <xdr:colOff>295275</xdr:colOff>
      <xdr:row>18</xdr:row>
      <xdr:rowOff>142875</xdr:rowOff>
    </xdr:from>
    <xdr:to>
      <xdr:col>45</xdr:col>
      <xdr:colOff>295275</xdr:colOff>
      <xdr:row>20</xdr:row>
      <xdr:rowOff>19050</xdr:rowOff>
    </xdr:to>
    <xdr:sp>
      <xdr:nvSpPr>
        <xdr:cNvPr id="18" name="下矢印 18"/>
        <xdr:cNvSpPr>
          <a:spLocks/>
        </xdr:cNvSpPr>
      </xdr:nvSpPr>
      <xdr:spPr>
        <a:xfrm>
          <a:off x="25850850" y="5400675"/>
          <a:ext cx="47625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42</xdr:col>
      <xdr:colOff>304800</xdr:colOff>
      <xdr:row>18</xdr:row>
      <xdr:rowOff>133350</xdr:rowOff>
    </xdr:from>
    <xdr:to>
      <xdr:col>43</xdr:col>
      <xdr:colOff>314325</xdr:colOff>
      <xdr:row>20</xdr:row>
      <xdr:rowOff>19050</xdr:rowOff>
    </xdr:to>
    <xdr:sp>
      <xdr:nvSpPr>
        <xdr:cNvPr id="19" name="下矢印 19"/>
        <xdr:cNvSpPr>
          <a:spLocks/>
        </xdr:cNvSpPr>
      </xdr:nvSpPr>
      <xdr:spPr>
        <a:xfrm>
          <a:off x="24660225" y="5391150"/>
          <a:ext cx="485775" cy="361950"/>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40</xdr:col>
      <xdr:colOff>304800</xdr:colOff>
      <xdr:row>18</xdr:row>
      <xdr:rowOff>133350</xdr:rowOff>
    </xdr:from>
    <xdr:to>
      <xdr:col>41</xdr:col>
      <xdr:colOff>304800</xdr:colOff>
      <xdr:row>20</xdr:row>
      <xdr:rowOff>9525</xdr:rowOff>
    </xdr:to>
    <xdr:sp>
      <xdr:nvSpPr>
        <xdr:cNvPr id="20" name="下矢印 20"/>
        <xdr:cNvSpPr>
          <a:spLocks/>
        </xdr:cNvSpPr>
      </xdr:nvSpPr>
      <xdr:spPr>
        <a:xfrm>
          <a:off x="23460075" y="5391150"/>
          <a:ext cx="476250" cy="352425"/>
        </a:xfrm>
        <a:prstGeom prst="downArrow">
          <a:avLst>
            <a:gd name="adj" fmla="val 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0</xdr:rowOff>
    </xdr:from>
    <xdr:to>
      <xdr:col>24</xdr:col>
      <xdr:colOff>0</xdr:colOff>
      <xdr:row>48</xdr:row>
      <xdr:rowOff>419100</xdr:rowOff>
    </xdr:to>
    <xdr:sp>
      <xdr:nvSpPr>
        <xdr:cNvPr id="1" name="直線コネクタ 1"/>
        <xdr:cNvSpPr>
          <a:spLocks/>
        </xdr:cNvSpPr>
      </xdr:nvSpPr>
      <xdr:spPr>
        <a:xfrm>
          <a:off x="5610225" y="191452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9</xdr:row>
      <xdr:rowOff>0</xdr:rowOff>
    </xdr:from>
    <xdr:to>
      <xdr:col>24</xdr:col>
      <xdr:colOff>0</xdr:colOff>
      <xdr:row>48</xdr:row>
      <xdr:rowOff>419100</xdr:rowOff>
    </xdr:to>
    <xdr:sp>
      <xdr:nvSpPr>
        <xdr:cNvPr id="1" name="直線コネクタ 1"/>
        <xdr:cNvSpPr>
          <a:spLocks/>
        </xdr:cNvSpPr>
      </xdr:nvSpPr>
      <xdr:spPr>
        <a:xfrm>
          <a:off x="5610225" y="1914525"/>
          <a:ext cx="0" cy="169830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13</xdr:row>
      <xdr:rowOff>0</xdr:rowOff>
    </xdr:from>
    <xdr:to>
      <xdr:col>16</xdr:col>
      <xdr:colOff>47625</xdr:colOff>
      <xdr:row>15</xdr:row>
      <xdr:rowOff>47625</xdr:rowOff>
    </xdr:to>
    <xdr:sp>
      <xdr:nvSpPr>
        <xdr:cNvPr id="1" name="円/楕円 1"/>
        <xdr:cNvSpPr>
          <a:spLocks/>
        </xdr:cNvSpPr>
      </xdr:nvSpPr>
      <xdr:spPr>
        <a:xfrm>
          <a:off x="952500" y="2590800"/>
          <a:ext cx="609600" cy="647700"/>
        </a:xfrm>
        <a:prstGeom prst="ellipse">
          <a:avLst/>
        </a:prstGeom>
        <a:noFill/>
        <a:ln w="9525" cmpd="sng">
          <a:solidFill>
            <a:srgbClr val="7F7F7F"/>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oneCellAnchor>
    <xdr:from>
      <xdr:col>11</xdr:col>
      <xdr:colOff>47625</xdr:colOff>
      <xdr:row>13</xdr:row>
      <xdr:rowOff>104775</xdr:rowOff>
    </xdr:from>
    <xdr:ext cx="342900" cy="409575"/>
    <xdr:sp>
      <xdr:nvSpPr>
        <xdr:cNvPr id="2" name="テキスト ボックス 2"/>
        <xdr:cNvSpPr txBox="1">
          <a:spLocks noChangeArrowheads="1"/>
        </xdr:cNvSpPr>
      </xdr:nvSpPr>
      <xdr:spPr>
        <a:xfrm>
          <a:off x="1095375" y="2695575"/>
          <a:ext cx="342900" cy="409575"/>
        </a:xfrm>
        <a:prstGeom prst="rect">
          <a:avLst/>
        </a:prstGeom>
        <a:noFill/>
        <a:ln w="9525" cmpd="sng">
          <a:noFill/>
        </a:ln>
      </xdr:spPr>
      <xdr:txBody>
        <a:bodyPr vertOverflow="clip" wrap="square" vert="wordArtVertRtl">
          <a:spAutoFit/>
        </a:bodyPr>
        <a:p>
          <a:pPr algn="r">
            <a:defRPr/>
          </a:pPr>
          <a:r>
            <a:rPr lang="en-US" cap="none" sz="1050" b="0" i="0" u="none" baseline="0">
              <a:solidFill>
                <a:srgbClr val="808080"/>
              </a:solidFill>
            </a:rPr>
            <a:t>捨印</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S78"/>
  <sheetViews>
    <sheetView showGridLines="0" tabSelected="1" view="pageBreakPreview" zoomScale="85" zoomScaleNormal="70" zoomScaleSheetLayoutView="85" zoomScalePageLayoutView="0" workbookViewId="0" topLeftCell="A1">
      <selection activeCell="BT2" sqref="BT2:BZ2"/>
    </sheetView>
  </sheetViews>
  <sheetFormatPr defaultColWidth="1.421875" defaultRowHeight="18" customHeight="1"/>
  <cols>
    <col min="1" max="4" width="1.421875" style="221" customWidth="1"/>
    <col min="5" max="6" width="1.421875" style="219" customWidth="1"/>
    <col min="7" max="8" width="1.421875" style="220" customWidth="1"/>
    <col min="9" max="12" width="1.421875" style="221" customWidth="1"/>
    <col min="13" max="13" width="1.28515625" style="221" customWidth="1"/>
    <col min="14" max="91" width="1.421875" style="221" customWidth="1"/>
    <col min="92" max="92" width="2.140625" style="221" customWidth="1"/>
    <col min="93" max="16384" width="1.421875" style="221" customWidth="1"/>
  </cols>
  <sheetData>
    <row r="2" spans="3:92" s="202" customFormat="1" ht="19.5" customHeight="1">
      <c r="C2" s="203"/>
      <c r="D2" s="203"/>
      <c r="E2" s="204"/>
      <c r="F2" s="204"/>
      <c r="G2" s="205"/>
      <c r="H2" s="205"/>
      <c r="I2" s="203"/>
      <c r="J2" s="206"/>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BE2" s="564" t="s">
        <v>99</v>
      </c>
      <c r="BF2" s="564"/>
      <c r="BG2" s="564"/>
      <c r="BH2" s="564"/>
      <c r="BI2" s="564"/>
      <c r="BJ2" s="564"/>
      <c r="BK2" s="564"/>
      <c r="BL2" s="564"/>
      <c r="BM2" s="564"/>
      <c r="BN2" s="564"/>
      <c r="BO2" s="565" t="s">
        <v>138</v>
      </c>
      <c r="BP2" s="565"/>
      <c r="BQ2" s="565"/>
      <c r="BR2" s="565"/>
      <c r="BS2" s="565"/>
      <c r="BT2" s="566"/>
      <c r="BU2" s="566"/>
      <c r="BV2" s="566"/>
      <c r="BW2" s="566"/>
      <c r="BX2" s="566"/>
      <c r="BY2" s="566"/>
      <c r="BZ2" s="566"/>
      <c r="CA2" s="567" t="s">
        <v>139</v>
      </c>
      <c r="CB2" s="567"/>
      <c r="CC2" s="567"/>
      <c r="CD2" s="567"/>
      <c r="CE2" s="567"/>
      <c r="CF2" s="566"/>
      <c r="CG2" s="566"/>
      <c r="CH2" s="566"/>
      <c r="CI2" s="566"/>
      <c r="CJ2" s="566"/>
      <c r="CK2" s="566"/>
      <c r="CL2" s="567" t="s">
        <v>140</v>
      </c>
      <c r="CM2" s="567"/>
      <c r="CN2" s="567"/>
    </row>
    <row r="3" spans="3:90" s="202" customFormat="1" ht="9.75" customHeight="1">
      <c r="C3" s="203"/>
      <c r="D3" s="203"/>
      <c r="E3" s="204"/>
      <c r="F3" s="204"/>
      <c r="G3" s="205"/>
      <c r="H3" s="205"/>
      <c r="I3" s="203"/>
      <c r="J3" s="206"/>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row>
    <row r="4" spans="3:90" s="202" customFormat="1" ht="9.75" customHeight="1">
      <c r="C4" s="203"/>
      <c r="D4" s="203"/>
      <c r="E4" s="204"/>
      <c r="F4" s="204"/>
      <c r="G4" s="205"/>
      <c r="H4" s="205"/>
      <c r="I4" s="203"/>
      <c r="J4" s="206"/>
      <c r="K4" s="207"/>
      <c r="L4" s="207"/>
      <c r="M4" s="207"/>
      <c r="N4" s="207"/>
      <c r="O4" s="207"/>
      <c r="P4" s="207"/>
      <c r="Q4" s="207"/>
      <c r="R4" s="207"/>
      <c r="S4" s="207"/>
      <c r="T4" s="207"/>
      <c r="U4" s="207"/>
      <c r="V4" s="207"/>
      <c r="W4" s="207"/>
      <c r="X4" s="207"/>
      <c r="Y4" s="207"/>
      <c r="Z4" s="207"/>
      <c r="AA4" s="207"/>
      <c r="AB4" s="207"/>
      <c r="AC4" s="207"/>
      <c r="AD4" s="207"/>
      <c r="AE4" s="207"/>
      <c r="AF4" s="207"/>
      <c r="AG4" s="207"/>
      <c r="AH4" s="207"/>
      <c r="AI4" s="207"/>
      <c r="AJ4" s="207"/>
      <c r="AK4" s="207"/>
      <c r="AL4" s="207"/>
      <c r="AM4" s="207"/>
      <c r="AN4" s="207"/>
      <c r="AO4" s="207"/>
      <c r="AP4" s="207"/>
      <c r="AQ4" s="207"/>
      <c r="AR4" s="207"/>
      <c r="BN4" s="208"/>
      <c r="BO4" s="208"/>
      <c r="BP4" s="208"/>
      <c r="BQ4" s="208"/>
      <c r="BR4" s="208"/>
      <c r="BS4" s="208"/>
      <c r="BT4" s="208"/>
      <c r="BU4" s="208"/>
      <c r="BV4" s="208"/>
      <c r="BW4" s="208"/>
      <c r="BX4" s="208"/>
      <c r="BY4" s="208"/>
      <c r="BZ4" s="208"/>
      <c r="CA4" s="208"/>
      <c r="CB4" s="208"/>
      <c r="CC4" s="208"/>
      <c r="CD4" s="208"/>
      <c r="CE4" s="208"/>
      <c r="CF4" s="208"/>
      <c r="CG4" s="208"/>
      <c r="CH4" s="208"/>
      <c r="CI4" s="208"/>
      <c r="CJ4" s="208"/>
      <c r="CK4" s="208"/>
      <c r="CL4" s="208"/>
    </row>
    <row r="5" spans="1:92" s="202" customFormat="1" ht="18" customHeight="1">
      <c r="A5" s="207" t="s">
        <v>141</v>
      </c>
      <c r="B5" s="207"/>
      <c r="C5" s="203"/>
      <c r="D5" s="203"/>
      <c r="E5" s="204"/>
      <c r="F5" s="204"/>
      <c r="G5" s="205"/>
      <c r="H5" s="205"/>
      <c r="I5" s="203"/>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J5" s="207"/>
      <c r="AK5" s="207"/>
      <c r="AL5" s="207"/>
      <c r="AM5" s="207"/>
      <c r="AN5" s="207"/>
      <c r="AO5" s="207"/>
      <c r="AP5" s="207"/>
      <c r="AQ5" s="207"/>
      <c r="AR5" s="207"/>
      <c r="BK5" s="207"/>
      <c r="BL5" s="207"/>
      <c r="BM5" s="207"/>
      <c r="BO5" s="207"/>
      <c r="BP5" s="563" t="s">
        <v>29</v>
      </c>
      <c r="BQ5" s="563"/>
      <c r="BR5" s="563"/>
      <c r="BS5" s="563"/>
      <c r="BT5" s="562"/>
      <c r="BU5" s="562"/>
      <c r="BV5" s="562"/>
      <c r="BW5" s="562"/>
      <c r="BX5" s="562"/>
      <c r="BY5" s="563" t="s">
        <v>16</v>
      </c>
      <c r="BZ5" s="563"/>
      <c r="CA5" s="562"/>
      <c r="CB5" s="562"/>
      <c r="CC5" s="562"/>
      <c r="CD5" s="562"/>
      <c r="CE5" s="562"/>
      <c r="CF5" s="563" t="s">
        <v>17</v>
      </c>
      <c r="CG5" s="563"/>
      <c r="CH5" s="562"/>
      <c r="CI5" s="562"/>
      <c r="CJ5" s="562"/>
      <c r="CK5" s="562"/>
      <c r="CL5" s="562"/>
      <c r="CM5" s="563" t="s">
        <v>18</v>
      </c>
      <c r="CN5" s="563"/>
    </row>
    <row r="6" spans="1:90" s="202" customFormat="1" ht="18" customHeight="1">
      <c r="A6" s="209"/>
      <c r="B6" s="209"/>
      <c r="C6" s="203"/>
      <c r="D6" s="203"/>
      <c r="E6" s="204"/>
      <c r="F6" s="204"/>
      <c r="G6" s="205"/>
      <c r="H6" s="205"/>
      <c r="I6" s="203"/>
      <c r="J6" s="207"/>
      <c r="K6" s="207"/>
      <c r="L6" s="207"/>
      <c r="M6" s="207"/>
      <c r="N6" s="207"/>
      <c r="O6" s="207"/>
      <c r="P6" s="207"/>
      <c r="Q6" s="207"/>
      <c r="R6" s="207"/>
      <c r="S6" s="207"/>
      <c r="T6" s="207"/>
      <c r="U6" s="207"/>
      <c r="V6" s="207"/>
      <c r="W6" s="207"/>
      <c r="X6" s="207"/>
      <c r="Y6" s="207"/>
      <c r="Z6" s="207"/>
      <c r="AA6" s="207"/>
      <c r="AB6" s="207"/>
      <c r="AC6" s="207"/>
      <c r="AD6" s="207"/>
      <c r="AE6" s="207"/>
      <c r="AF6" s="207"/>
      <c r="AG6" s="207"/>
      <c r="AH6" s="207"/>
      <c r="AJ6" s="210"/>
      <c r="AK6" s="210"/>
      <c r="AL6" s="207"/>
      <c r="AM6" s="207"/>
      <c r="AN6" s="207"/>
      <c r="AO6" s="207"/>
      <c r="AP6" s="207"/>
      <c r="AQ6" s="207"/>
      <c r="AR6" s="207"/>
      <c r="BK6" s="207"/>
      <c r="BL6" s="207"/>
      <c r="BM6" s="207"/>
      <c r="BN6" s="210"/>
      <c r="BO6" s="210"/>
      <c r="BP6" s="210"/>
      <c r="BQ6" s="210"/>
      <c r="BR6" s="211"/>
      <c r="BS6" s="211"/>
      <c r="BT6" s="211"/>
      <c r="BU6" s="211"/>
      <c r="BV6" s="211"/>
      <c r="BW6" s="211"/>
      <c r="BX6" s="211"/>
      <c r="BY6" s="211"/>
      <c r="BZ6" s="211"/>
      <c r="CA6" s="211"/>
      <c r="CB6" s="211"/>
      <c r="CC6" s="211"/>
      <c r="CD6" s="211"/>
      <c r="CE6" s="211"/>
      <c r="CF6" s="211"/>
      <c r="CG6" s="211"/>
      <c r="CH6" s="211"/>
      <c r="CI6" s="211"/>
      <c r="CJ6" s="211"/>
      <c r="CK6" s="211"/>
      <c r="CL6" s="211"/>
    </row>
    <row r="7" spans="1:44" s="202" customFormat="1" ht="18" customHeight="1">
      <c r="A7" s="212" t="s">
        <v>142</v>
      </c>
      <c r="B7" s="212"/>
      <c r="C7" s="213"/>
      <c r="D7" s="213"/>
      <c r="E7" s="213"/>
      <c r="F7" s="213"/>
      <c r="G7" s="213"/>
      <c r="H7" s="213"/>
      <c r="I7" s="213"/>
      <c r="J7" s="214"/>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15"/>
      <c r="AJ7" s="207"/>
      <c r="AK7" s="207"/>
      <c r="AL7" s="207"/>
      <c r="AM7" s="207"/>
      <c r="AN7" s="207"/>
      <c r="AO7" s="207"/>
      <c r="AP7" s="207"/>
      <c r="AQ7" s="207"/>
      <c r="AR7" s="207"/>
    </row>
    <row r="8" spans="1:44" s="202" customFormat="1" ht="18" customHeight="1">
      <c r="A8" s="203" t="s">
        <v>143</v>
      </c>
      <c r="B8" s="203"/>
      <c r="C8" s="203"/>
      <c r="D8" s="216"/>
      <c r="E8" s="216"/>
      <c r="F8" s="216"/>
      <c r="G8" s="216"/>
      <c r="H8" s="216"/>
      <c r="I8" s="216"/>
      <c r="J8" s="216"/>
      <c r="K8" s="207"/>
      <c r="L8" s="207"/>
      <c r="M8" s="207"/>
      <c r="N8" s="207"/>
      <c r="O8" s="563" t="s">
        <v>42</v>
      </c>
      <c r="P8" s="563"/>
      <c r="Q8" s="563"/>
      <c r="R8" s="563"/>
      <c r="S8" s="563"/>
      <c r="T8" s="563"/>
      <c r="U8" s="563"/>
      <c r="V8" s="563"/>
      <c r="W8" s="563"/>
      <c r="X8" s="563"/>
      <c r="Y8" s="207" t="s">
        <v>43</v>
      </c>
      <c r="Z8" s="207"/>
      <c r="AA8" s="207"/>
      <c r="AB8" s="207"/>
      <c r="AC8" s="207"/>
      <c r="AD8" s="207"/>
      <c r="AE8" s="207"/>
      <c r="AF8" s="207"/>
      <c r="AG8" s="207"/>
      <c r="AH8" s="207"/>
      <c r="AI8" s="207"/>
      <c r="AJ8" s="207"/>
      <c r="AK8" s="207"/>
      <c r="AL8" s="207"/>
      <c r="AM8" s="207"/>
      <c r="AN8" s="207"/>
      <c r="AO8" s="207"/>
      <c r="AP8" s="207"/>
      <c r="AQ8" s="207"/>
      <c r="AR8" s="207"/>
    </row>
    <row r="9" spans="1:44" s="202" customFormat="1" ht="15" customHeight="1">
      <c r="A9" s="217"/>
      <c r="B9" s="217"/>
      <c r="C9" s="217"/>
      <c r="D9" s="217"/>
      <c r="E9" s="217"/>
      <c r="F9" s="217"/>
      <c r="G9" s="217"/>
      <c r="H9" s="217"/>
      <c r="I9" s="217"/>
      <c r="J9" s="217"/>
      <c r="T9" s="217"/>
      <c r="AD9" s="217"/>
      <c r="AE9" s="217"/>
      <c r="AF9" s="217"/>
      <c r="AG9" s="217"/>
      <c r="AH9" s="217"/>
      <c r="AI9" s="217"/>
      <c r="AJ9" s="217"/>
      <c r="AK9" s="217"/>
      <c r="AL9" s="217"/>
      <c r="AM9" s="217"/>
      <c r="AN9" s="217"/>
      <c r="AO9" s="217"/>
      <c r="AP9" s="217"/>
      <c r="AQ9" s="217"/>
      <c r="AR9" s="217"/>
    </row>
    <row r="10" spans="1:44" s="202" customFormat="1" ht="15" customHeight="1">
      <c r="A10" s="217"/>
      <c r="B10" s="217"/>
      <c r="C10" s="217"/>
      <c r="D10" s="217"/>
      <c r="E10" s="217"/>
      <c r="F10" s="217"/>
      <c r="G10" s="217"/>
      <c r="H10" s="217"/>
      <c r="I10" s="217"/>
      <c r="J10" s="217"/>
      <c r="T10" s="217"/>
      <c r="AD10" s="217"/>
      <c r="AE10" s="217"/>
      <c r="AF10" s="217"/>
      <c r="AG10" s="217"/>
      <c r="AH10" s="217"/>
      <c r="AI10" s="217"/>
      <c r="AJ10" s="217"/>
      <c r="AK10" s="217"/>
      <c r="AL10" s="217"/>
      <c r="AM10" s="217"/>
      <c r="AN10" s="217"/>
      <c r="AO10" s="217"/>
      <c r="AP10" s="217"/>
      <c r="AQ10" s="217"/>
      <c r="AR10" s="217"/>
    </row>
    <row r="11" spans="1:90" ht="21" customHeight="1">
      <c r="A11" s="218"/>
      <c r="B11" s="218"/>
      <c r="C11" s="218"/>
      <c r="D11" s="218"/>
      <c r="T11" s="222"/>
      <c r="U11" s="222"/>
      <c r="V11" s="222"/>
      <c r="W11" s="222"/>
      <c r="X11" s="223"/>
      <c r="Y11" s="223"/>
      <c r="Z11" s="223"/>
      <c r="AA11" s="223"/>
      <c r="AB11" s="223"/>
      <c r="AC11" s="223"/>
      <c r="AD11" s="223"/>
      <c r="AE11" s="223"/>
      <c r="AF11" s="223"/>
      <c r="AG11" s="223"/>
      <c r="AH11" s="223"/>
      <c r="AI11" s="223"/>
      <c r="AJ11" s="555" t="s">
        <v>100</v>
      </c>
      <c r="AK11" s="555"/>
      <c r="AL11" s="555"/>
      <c r="AM11" s="555"/>
      <c r="AN11" s="555"/>
      <c r="AO11" s="555"/>
      <c r="AP11" s="555"/>
      <c r="AQ11" s="555"/>
      <c r="AR11" s="555"/>
      <c r="AS11" s="223"/>
      <c r="AT11" s="556" t="s">
        <v>30</v>
      </c>
      <c r="AU11" s="556"/>
      <c r="AV11" s="556"/>
      <c r="AW11" s="556"/>
      <c r="AX11" s="556"/>
      <c r="AY11" s="556"/>
      <c r="AZ11" s="556"/>
      <c r="BA11" s="556"/>
      <c r="BB11" s="556"/>
      <c r="BC11" s="556"/>
      <c r="BD11" s="557"/>
      <c r="BE11" s="557"/>
      <c r="BF11" s="557"/>
      <c r="BG11" s="557"/>
      <c r="BH11" s="557"/>
      <c r="BI11" s="558" t="s">
        <v>46</v>
      </c>
      <c r="BJ11" s="558"/>
      <c r="BK11" s="557"/>
      <c r="BL11" s="557"/>
      <c r="BM11" s="557"/>
      <c r="BN11" s="557"/>
      <c r="BO11" s="557"/>
      <c r="BP11" s="224"/>
      <c r="BQ11" s="224"/>
      <c r="BR11" s="224"/>
      <c r="BS11" s="224"/>
      <c r="BT11" s="224"/>
      <c r="BU11" s="224"/>
      <c r="BV11" s="224"/>
      <c r="BW11" s="224"/>
      <c r="BX11" s="224"/>
      <c r="BY11" s="224"/>
      <c r="BZ11" s="224"/>
      <c r="CA11" s="224"/>
      <c r="CB11" s="224"/>
      <c r="CC11" s="224"/>
      <c r="CD11" s="224"/>
      <c r="CE11" s="224"/>
      <c r="CF11" s="224"/>
      <c r="CG11" s="224"/>
      <c r="CH11" s="224"/>
      <c r="CI11" s="224"/>
      <c r="CJ11" s="224"/>
      <c r="CK11" s="224"/>
      <c r="CL11" s="224"/>
    </row>
    <row r="12" spans="1:92" ht="26.25" customHeight="1">
      <c r="A12" s="225"/>
      <c r="B12" s="225"/>
      <c r="C12" s="225"/>
      <c r="D12" s="225"/>
      <c r="T12" s="226"/>
      <c r="U12" s="226"/>
      <c r="V12" s="226"/>
      <c r="W12" s="226"/>
      <c r="X12" s="223"/>
      <c r="Y12" s="223"/>
      <c r="Z12" s="223"/>
      <c r="AA12" s="223"/>
      <c r="AB12" s="223"/>
      <c r="AC12" s="223"/>
      <c r="AD12" s="223"/>
      <c r="AE12" s="223"/>
      <c r="AF12" s="223"/>
      <c r="AG12" s="223"/>
      <c r="AH12" s="223"/>
      <c r="AI12" s="223"/>
      <c r="AJ12" s="223"/>
      <c r="AK12" s="223"/>
      <c r="AL12" s="223"/>
      <c r="AM12" s="223"/>
      <c r="AN12" s="223"/>
      <c r="AO12" s="223"/>
      <c r="AP12" s="223"/>
      <c r="AQ12" s="223"/>
      <c r="AR12" s="227"/>
      <c r="AT12" s="556" t="s">
        <v>31</v>
      </c>
      <c r="AU12" s="556"/>
      <c r="AV12" s="556"/>
      <c r="AW12" s="556"/>
      <c r="AX12" s="556"/>
      <c r="AY12" s="556"/>
      <c r="AZ12" s="556"/>
      <c r="BA12" s="556"/>
      <c r="BB12" s="556"/>
      <c r="BC12" s="556"/>
      <c r="BD12" s="551"/>
      <c r="BE12" s="551"/>
      <c r="BF12" s="551"/>
      <c r="BG12" s="551"/>
      <c r="BH12" s="551"/>
      <c r="BI12" s="551"/>
      <c r="BJ12" s="551"/>
      <c r="BK12" s="551"/>
      <c r="BL12" s="551"/>
      <c r="BM12" s="551"/>
      <c r="BN12" s="551"/>
      <c r="BO12" s="551"/>
      <c r="BP12" s="551"/>
      <c r="BQ12" s="551"/>
      <c r="BR12" s="551"/>
      <c r="BS12" s="551"/>
      <c r="BT12" s="551"/>
      <c r="BU12" s="551"/>
      <c r="BV12" s="551"/>
      <c r="BW12" s="551"/>
      <c r="BX12" s="551"/>
      <c r="BY12" s="551"/>
      <c r="BZ12" s="551"/>
      <c r="CA12" s="551"/>
      <c r="CB12" s="551"/>
      <c r="CC12" s="551"/>
      <c r="CD12" s="551"/>
      <c r="CE12" s="551"/>
      <c r="CF12" s="551"/>
      <c r="CG12" s="551"/>
      <c r="CH12" s="551"/>
      <c r="CI12" s="551"/>
      <c r="CJ12" s="551"/>
      <c r="CK12" s="551"/>
      <c r="CL12" s="551"/>
      <c r="CM12" s="228"/>
      <c r="CN12" s="228"/>
    </row>
    <row r="13" spans="1:92" ht="26.25" customHeight="1">
      <c r="A13" s="225"/>
      <c r="B13" s="225"/>
      <c r="C13" s="225"/>
      <c r="D13" s="225"/>
      <c r="T13" s="226"/>
      <c r="U13" s="226"/>
      <c r="V13" s="226"/>
      <c r="W13" s="226"/>
      <c r="X13" s="223"/>
      <c r="Y13" s="223"/>
      <c r="Z13" s="223"/>
      <c r="AA13" s="223"/>
      <c r="AB13" s="223"/>
      <c r="AC13" s="223"/>
      <c r="AD13" s="223"/>
      <c r="AE13" s="223"/>
      <c r="AF13" s="223"/>
      <c r="AG13" s="223"/>
      <c r="AH13" s="223"/>
      <c r="AI13" s="223"/>
      <c r="AJ13" s="223"/>
      <c r="AK13" s="223"/>
      <c r="AL13" s="223"/>
      <c r="AM13" s="223"/>
      <c r="AN13" s="223"/>
      <c r="AO13" s="223"/>
      <c r="AP13" s="223"/>
      <c r="AQ13" s="223"/>
      <c r="AR13" s="227"/>
      <c r="AT13" s="556"/>
      <c r="AU13" s="556"/>
      <c r="AV13" s="556"/>
      <c r="AW13" s="556"/>
      <c r="AX13" s="556"/>
      <c r="AY13" s="556"/>
      <c r="AZ13" s="556"/>
      <c r="BA13" s="556"/>
      <c r="BB13" s="556"/>
      <c r="BC13" s="556"/>
      <c r="BD13" s="551"/>
      <c r="BE13" s="551"/>
      <c r="BF13" s="551"/>
      <c r="BG13" s="551"/>
      <c r="BH13" s="551"/>
      <c r="BI13" s="551"/>
      <c r="BJ13" s="551"/>
      <c r="BK13" s="551"/>
      <c r="BL13" s="551"/>
      <c r="BM13" s="551"/>
      <c r="BN13" s="551"/>
      <c r="BO13" s="551"/>
      <c r="BP13" s="551"/>
      <c r="BQ13" s="551"/>
      <c r="BR13" s="551"/>
      <c r="BS13" s="551"/>
      <c r="BT13" s="551"/>
      <c r="BU13" s="551"/>
      <c r="BV13" s="551"/>
      <c r="BW13" s="551"/>
      <c r="BX13" s="551"/>
      <c r="BY13" s="551"/>
      <c r="BZ13" s="551"/>
      <c r="CA13" s="551"/>
      <c r="CB13" s="551"/>
      <c r="CC13" s="551"/>
      <c r="CD13" s="551"/>
      <c r="CE13" s="551"/>
      <c r="CF13" s="551"/>
      <c r="CG13" s="551"/>
      <c r="CH13" s="551"/>
      <c r="CI13" s="551"/>
      <c r="CJ13" s="551"/>
      <c r="CK13" s="551"/>
      <c r="CL13" s="551"/>
      <c r="CM13" s="228"/>
      <c r="CN13" s="228"/>
    </row>
    <row r="14" spans="1:92" ht="15" customHeight="1">
      <c r="A14" s="225"/>
      <c r="B14" s="225"/>
      <c r="C14" s="225"/>
      <c r="D14" s="225"/>
      <c r="T14" s="226"/>
      <c r="U14" s="226"/>
      <c r="V14" s="226"/>
      <c r="W14" s="226"/>
      <c r="X14" s="223"/>
      <c r="Y14" s="223"/>
      <c r="Z14" s="223"/>
      <c r="AA14" s="223"/>
      <c r="AB14" s="223"/>
      <c r="AC14" s="223"/>
      <c r="AD14" s="223"/>
      <c r="AE14" s="223"/>
      <c r="AF14" s="223"/>
      <c r="AG14" s="223"/>
      <c r="AH14" s="223"/>
      <c r="AI14" s="223"/>
      <c r="AJ14" s="223"/>
      <c r="AK14" s="223"/>
      <c r="AL14" s="223"/>
      <c r="AM14" s="223"/>
      <c r="AN14" s="223"/>
      <c r="AO14" s="223"/>
      <c r="AP14" s="223"/>
      <c r="AQ14" s="223"/>
      <c r="AR14" s="227"/>
      <c r="AT14" s="560" t="s">
        <v>144</v>
      </c>
      <c r="AU14" s="560"/>
      <c r="AV14" s="560"/>
      <c r="AW14" s="560"/>
      <c r="AX14" s="560"/>
      <c r="AY14" s="560"/>
      <c r="AZ14" s="560"/>
      <c r="BA14" s="560"/>
      <c r="BB14" s="560"/>
      <c r="BC14" s="560"/>
      <c r="BD14" s="561"/>
      <c r="BE14" s="561"/>
      <c r="BF14" s="561"/>
      <c r="BG14" s="561"/>
      <c r="BH14" s="561"/>
      <c r="BI14" s="561"/>
      <c r="BJ14" s="561"/>
      <c r="BK14" s="561"/>
      <c r="BL14" s="561"/>
      <c r="BM14" s="561"/>
      <c r="BN14" s="561"/>
      <c r="BO14" s="561"/>
      <c r="BP14" s="561"/>
      <c r="BQ14" s="561"/>
      <c r="BR14" s="561"/>
      <c r="BS14" s="561"/>
      <c r="BT14" s="561"/>
      <c r="BU14" s="561"/>
      <c r="BV14" s="561"/>
      <c r="BW14" s="561"/>
      <c r="BX14" s="561"/>
      <c r="BY14" s="561"/>
      <c r="BZ14" s="561"/>
      <c r="CA14" s="561"/>
      <c r="CB14" s="561"/>
      <c r="CC14" s="561"/>
      <c r="CD14" s="561"/>
      <c r="CE14" s="561"/>
      <c r="CF14" s="561"/>
      <c r="CG14" s="561"/>
      <c r="CH14" s="561"/>
      <c r="CI14" s="561"/>
      <c r="CJ14" s="561"/>
      <c r="CK14" s="229"/>
      <c r="CL14" s="229"/>
      <c r="CM14" s="229"/>
      <c r="CN14" s="229"/>
    </row>
    <row r="15" spans="1:92" ht="49.5" customHeight="1">
      <c r="A15" s="225"/>
      <c r="B15" s="225"/>
      <c r="C15" s="225"/>
      <c r="D15" s="225"/>
      <c r="T15" s="226"/>
      <c r="U15" s="226"/>
      <c r="V15" s="226"/>
      <c r="W15" s="226"/>
      <c r="X15" s="223"/>
      <c r="Y15" s="223"/>
      <c r="Z15" s="223"/>
      <c r="AA15" s="223"/>
      <c r="AB15" s="223"/>
      <c r="AC15" s="223"/>
      <c r="AD15" s="223"/>
      <c r="AE15" s="223"/>
      <c r="AF15" s="223"/>
      <c r="AG15" s="223"/>
      <c r="AH15" s="223"/>
      <c r="AI15" s="223"/>
      <c r="AJ15" s="223"/>
      <c r="AK15" s="223"/>
      <c r="AL15" s="223"/>
      <c r="AM15" s="223"/>
      <c r="AN15" s="223"/>
      <c r="AO15" s="550" t="s">
        <v>145</v>
      </c>
      <c r="AP15" s="550"/>
      <c r="AQ15" s="550"/>
      <c r="AR15" s="550"/>
      <c r="AS15" s="550"/>
      <c r="AT15" s="550"/>
      <c r="AU15" s="550"/>
      <c r="AV15" s="550"/>
      <c r="AW15" s="550"/>
      <c r="AX15" s="550"/>
      <c r="AY15" s="550"/>
      <c r="AZ15" s="550"/>
      <c r="BA15" s="550"/>
      <c r="BB15" s="550"/>
      <c r="BC15" s="550"/>
      <c r="BD15" s="552"/>
      <c r="BE15" s="552"/>
      <c r="BF15" s="552"/>
      <c r="BG15" s="552"/>
      <c r="BH15" s="552"/>
      <c r="BI15" s="552"/>
      <c r="BJ15" s="552"/>
      <c r="BK15" s="552"/>
      <c r="BL15" s="552"/>
      <c r="BM15" s="552"/>
      <c r="BN15" s="552"/>
      <c r="BO15" s="552"/>
      <c r="BP15" s="552"/>
      <c r="BQ15" s="552"/>
      <c r="BR15" s="552"/>
      <c r="BS15" s="552"/>
      <c r="BT15" s="552"/>
      <c r="BU15" s="552"/>
      <c r="BV15" s="552"/>
      <c r="BW15" s="552"/>
      <c r="BX15" s="552"/>
      <c r="BY15" s="552"/>
      <c r="BZ15" s="552"/>
      <c r="CA15" s="552"/>
      <c r="CB15" s="552"/>
      <c r="CC15" s="552"/>
      <c r="CD15" s="552"/>
      <c r="CE15" s="552"/>
      <c r="CF15" s="552"/>
      <c r="CG15" s="552"/>
      <c r="CH15" s="552"/>
      <c r="CI15" s="552"/>
      <c r="CJ15" s="552"/>
      <c r="CK15" s="553" t="s">
        <v>19</v>
      </c>
      <c r="CL15" s="553"/>
      <c r="CM15" s="553"/>
      <c r="CN15" s="553"/>
    </row>
    <row r="16" spans="1:44" ht="15" customHeight="1">
      <c r="A16" s="218"/>
      <c r="B16" s="218"/>
      <c r="C16" s="218"/>
      <c r="D16" s="218"/>
      <c r="E16" s="218"/>
      <c r="F16" s="218"/>
      <c r="G16" s="218"/>
      <c r="H16" s="218"/>
      <c r="I16" s="218"/>
      <c r="J16" s="218"/>
      <c r="T16" s="218"/>
      <c r="AD16" s="218"/>
      <c r="AE16" s="218"/>
      <c r="AF16" s="218"/>
      <c r="AG16" s="218"/>
      <c r="AH16" s="218"/>
      <c r="AI16" s="218"/>
      <c r="AJ16" s="218"/>
      <c r="AK16" s="218"/>
      <c r="AL16" s="218"/>
      <c r="AM16" s="218"/>
      <c r="AN16" s="218"/>
      <c r="AO16" s="218"/>
      <c r="AP16" s="218"/>
      <c r="AQ16" s="218"/>
      <c r="AR16" s="218"/>
    </row>
    <row r="17" spans="1:90" ht="12" customHeight="1">
      <c r="A17" s="225"/>
      <c r="B17" s="225"/>
      <c r="C17" s="225"/>
      <c r="D17" s="225"/>
      <c r="T17" s="226"/>
      <c r="U17" s="226"/>
      <c r="V17" s="226"/>
      <c r="W17" s="226"/>
      <c r="X17" s="223"/>
      <c r="Y17" s="223"/>
      <c r="Z17" s="223"/>
      <c r="AA17" s="223"/>
      <c r="AB17" s="223"/>
      <c r="AC17" s="223"/>
      <c r="AD17" s="223"/>
      <c r="AE17" s="223"/>
      <c r="AF17" s="223"/>
      <c r="AG17" s="223"/>
      <c r="AH17" s="223"/>
      <c r="AI17" s="223"/>
      <c r="AJ17" s="223"/>
      <c r="AK17" s="223"/>
      <c r="AL17" s="223"/>
      <c r="AM17" s="223"/>
      <c r="AN17" s="223"/>
      <c r="AO17" s="223"/>
      <c r="AP17" s="223"/>
      <c r="AQ17" s="223"/>
      <c r="AR17" s="227"/>
      <c r="AT17" s="230"/>
      <c r="AU17" s="230"/>
      <c r="AV17" s="230"/>
      <c r="AW17" s="230"/>
      <c r="AX17" s="230"/>
      <c r="AY17" s="230"/>
      <c r="AZ17" s="230"/>
      <c r="BA17" s="230"/>
      <c r="BB17" s="230"/>
      <c r="BC17" s="230"/>
      <c r="BD17" s="231"/>
      <c r="BE17" s="231"/>
      <c r="BF17" s="231"/>
      <c r="BG17" s="231"/>
      <c r="BH17" s="231"/>
      <c r="BI17" s="231"/>
      <c r="BJ17" s="231"/>
      <c r="BK17" s="231"/>
      <c r="BL17" s="231"/>
      <c r="BM17" s="231"/>
      <c r="BN17" s="231"/>
      <c r="BO17" s="231"/>
      <c r="BP17" s="231"/>
      <c r="BQ17" s="231"/>
      <c r="BR17" s="231"/>
      <c r="BS17" s="231"/>
      <c r="BT17" s="231"/>
      <c r="BU17" s="231"/>
      <c r="BV17" s="231"/>
      <c r="BW17" s="231"/>
      <c r="BX17" s="231"/>
      <c r="BY17" s="231"/>
      <c r="BZ17" s="231"/>
      <c r="CA17" s="231"/>
      <c r="CB17" s="231"/>
      <c r="CC17" s="231"/>
      <c r="CD17" s="231"/>
      <c r="CE17" s="231"/>
      <c r="CF17" s="231"/>
      <c r="CG17" s="231"/>
      <c r="CH17" s="231"/>
      <c r="CI17" s="231"/>
      <c r="CJ17" s="231"/>
      <c r="CK17" s="231"/>
      <c r="CL17" s="231"/>
    </row>
    <row r="18" spans="1:90" ht="21" customHeight="1">
      <c r="A18" s="225"/>
      <c r="B18" s="225"/>
      <c r="C18" s="225"/>
      <c r="D18" s="225"/>
      <c r="R18" s="232"/>
      <c r="S18" s="232"/>
      <c r="T18" s="232"/>
      <c r="U18" s="232"/>
      <c r="V18" s="232"/>
      <c r="W18" s="232"/>
      <c r="X18" s="232"/>
      <c r="Y18" s="232"/>
      <c r="Z18" s="232"/>
      <c r="AA18" s="232"/>
      <c r="AB18" s="232"/>
      <c r="AC18" s="232"/>
      <c r="AD18" s="232"/>
      <c r="AE18" s="232"/>
      <c r="AF18" s="232"/>
      <c r="AG18" s="232"/>
      <c r="AH18" s="232"/>
      <c r="AI18" s="232"/>
      <c r="AJ18" s="555" t="s">
        <v>32</v>
      </c>
      <c r="AK18" s="555"/>
      <c r="AL18" s="555"/>
      <c r="AM18" s="555"/>
      <c r="AN18" s="555"/>
      <c r="AO18" s="555"/>
      <c r="AP18" s="555"/>
      <c r="AQ18" s="555"/>
      <c r="AR18" s="555"/>
      <c r="AS18" s="223"/>
      <c r="AT18" s="556" t="s">
        <v>30</v>
      </c>
      <c r="AU18" s="556"/>
      <c r="AV18" s="556"/>
      <c r="AW18" s="556"/>
      <c r="AX18" s="556"/>
      <c r="AY18" s="556"/>
      <c r="AZ18" s="556"/>
      <c r="BA18" s="556"/>
      <c r="BB18" s="556"/>
      <c r="BC18" s="556"/>
      <c r="BD18" s="557"/>
      <c r="BE18" s="557"/>
      <c r="BF18" s="557"/>
      <c r="BG18" s="557"/>
      <c r="BH18" s="557"/>
      <c r="BI18" s="558" t="s">
        <v>46</v>
      </c>
      <c r="BJ18" s="558"/>
      <c r="BK18" s="557"/>
      <c r="BL18" s="557"/>
      <c r="BM18" s="557"/>
      <c r="BN18" s="557"/>
      <c r="BO18" s="557"/>
      <c r="BP18" s="224"/>
      <c r="BQ18" s="224"/>
      <c r="BR18" s="224"/>
      <c r="BS18" s="224"/>
      <c r="BT18" s="224"/>
      <c r="BU18" s="224"/>
      <c r="BV18" s="224"/>
      <c r="BW18" s="224"/>
      <c r="BX18" s="224"/>
      <c r="BY18" s="224"/>
      <c r="BZ18" s="224"/>
      <c r="CA18" s="224"/>
      <c r="CB18" s="224"/>
      <c r="CC18" s="224"/>
      <c r="CD18" s="224"/>
      <c r="CE18" s="224"/>
      <c r="CF18" s="224"/>
      <c r="CG18" s="224"/>
      <c r="CH18" s="224"/>
      <c r="CI18" s="224"/>
      <c r="CJ18" s="224"/>
      <c r="CK18" s="224"/>
      <c r="CL18" s="224"/>
    </row>
    <row r="19" spans="1:90" ht="26.25" customHeight="1">
      <c r="A19" s="218"/>
      <c r="B19" s="218"/>
      <c r="C19" s="218"/>
      <c r="D19" s="218"/>
      <c r="E19" s="221"/>
      <c r="F19" s="221"/>
      <c r="R19" s="232"/>
      <c r="S19" s="232"/>
      <c r="T19" s="232"/>
      <c r="U19" s="232"/>
      <c r="V19" s="232"/>
      <c r="W19" s="232"/>
      <c r="X19" s="232"/>
      <c r="Y19" s="232"/>
      <c r="Z19" s="232"/>
      <c r="AA19" s="232"/>
      <c r="AB19" s="232"/>
      <c r="AC19" s="232"/>
      <c r="AD19" s="232"/>
      <c r="AE19" s="232"/>
      <c r="AF19" s="232"/>
      <c r="AG19" s="232"/>
      <c r="AH19" s="559" t="s">
        <v>33</v>
      </c>
      <c r="AI19" s="559"/>
      <c r="AJ19" s="559"/>
      <c r="AK19" s="559"/>
      <c r="AL19" s="559"/>
      <c r="AM19" s="559"/>
      <c r="AN19" s="559"/>
      <c r="AO19" s="559"/>
      <c r="AP19" s="559"/>
      <c r="AQ19" s="559"/>
      <c r="AR19" s="559"/>
      <c r="AT19" s="556" t="s">
        <v>31</v>
      </c>
      <c r="AU19" s="556"/>
      <c r="AV19" s="556"/>
      <c r="AW19" s="556"/>
      <c r="AX19" s="556"/>
      <c r="AY19" s="556"/>
      <c r="AZ19" s="556"/>
      <c r="BA19" s="556"/>
      <c r="BB19" s="556"/>
      <c r="BC19" s="556"/>
      <c r="BD19" s="551"/>
      <c r="BE19" s="551"/>
      <c r="BF19" s="551"/>
      <c r="BG19" s="551"/>
      <c r="BH19" s="551"/>
      <c r="BI19" s="551"/>
      <c r="BJ19" s="551"/>
      <c r="BK19" s="551"/>
      <c r="BL19" s="551"/>
      <c r="BM19" s="551"/>
      <c r="BN19" s="551"/>
      <c r="BO19" s="551"/>
      <c r="BP19" s="551"/>
      <c r="BQ19" s="551"/>
      <c r="BR19" s="551"/>
      <c r="BS19" s="551"/>
      <c r="BT19" s="551"/>
      <c r="BU19" s="551"/>
      <c r="BV19" s="551"/>
      <c r="BW19" s="551"/>
      <c r="BX19" s="551"/>
      <c r="BY19" s="551"/>
      <c r="BZ19" s="551"/>
      <c r="CA19" s="551"/>
      <c r="CB19" s="551"/>
      <c r="CC19" s="551"/>
      <c r="CD19" s="551"/>
      <c r="CE19" s="551"/>
      <c r="CF19" s="551"/>
      <c r="CG19" s="551"/>
      <c r="CH19" s="551"/>
      <c r="CI19" s="551"/>
      <c r="CJ19" s="551"/>
      <c r="CK19" s="551"/>
      <c r="CL19" s="551"/>
    </row>
    <row r="20" spans="1:90" ht="26.25" customHeight="1">
      <c r="A20" s="225"/>
      <c r="B20" s="225"/>
      <c r="C20" s="225"/>
      <c r="D20" s="225"/>
      <c r="E20" s="221"/>
      <c r="F20" s="221"/>
      <c r="T20" s="225"/>
      <c r="U20" s="225"/>
      <c r="V20" s="225"/>
      <c r="W20" s="218"/>
      <c r="X20" s="223"/>
      <c r="Y20" s="223"/>
      <c r="Z20" s="223"/>
      <c r="AA20" s="223"/>
      <c r="AB20" s="223"/>
      <c r="AC20" s="223"/>
      <c r="AD20" s="223"/>
      <c r="AE20" s="223"/>
      <c r="AF20" s="223"/>
      <c r="AG20" s="223"/>
      <c r="AH20" s="223"/>
      <c r="AI20" s="223"/>
      <c r="AJ20" s="223"/>
      <c r="AK20" s="223"/>
      <c r="AL20" s="223"/>
      <c r="AM20" s="223"/>
      <c r="AN20" s="223"/>
      <c r="AO20" s="223"/>
      <c r="AP20" s="223"/>
      <c r="AQ20" s="223"/>
      <c r="AR20" s="227"/>
      <c r="AT20" s="556" t="s">
        <v>34</v>
      </c>
      <c r="AU20" s="556"/>
      <c r="AV20" s="556"/>
      <c r="AW20" s="556"/>
      <c r="AX20" s="556"/>
      <c r="AY20" s="556"/>
      <c r="AZ20" s="556"/>
      <c r="BA20" s="556"/>
      <c r="BB20" s="556"/>
      <c r="BC20" s="556"/>
      <c r="BD20" s="551"/>
      <c r="BE20" s="551"/>
      <c r="BF20" s="551"/>
      <c r="BG20" s="551"/>
      <c r="BH20" s="551"/>
      <c r="BI20" s="551"/>
      <c r="BJ20" s="551"/>
      <c r="BK20" s="551"/>
      <c r="BL20" s="551"/>
      <c r="BM20" s="551"/>
      <c r="BN20" s="551"/>
      <c r="BO20" s="551"/>
      <c r="BP20" s="551"/>
      <c r="BQ20" s="551"/>
      <c r="BR20" s="551"/>
      <c r="BS20" s="551"/>
      <c r="BT20" s="551"/>
      <c r="BU20" s="551"/>
      <c r="BV20" s="551"/>
      <c r="BW20" s="551"/>
      <c r="BX20" s="551"/>
      <c r="BY20" s="551"/>
      <c r="BZ20" s="551"/>
      <c r="CA20" s="551"/>
      <c r="CB20" s="551"/>
      <c r="CC20" s="551"/>
      <c r="CD20" s="551"/>
      <c r="CE20" s="551"/>
      <c r="CF20" s="551"/>
      <c r="CG20" s="551"/>
      <c r="CH20" s="551"/>
      <c r="CI20" s="551"/>
      <c r="CJ20" s="551"/>
      <c r="CK20" s="551"/>
      <c r="CL20" s="551"/>
    </row>
    <row r="21" spans="1:92" ht="26.25" customHeight="1">
      <c r="A21" s="225"/>
      <c r="B21" s="225"/>
      <c r="C21" s="225"/>
      <c r="D21" s="225"/>
      <c r="E21" s="221"/>
      <c r="F21" s="221"/>
      <c r="T21" s="225"/>
      <c r="U21" s="225"/>
      <c r="V21" s="225"/>
      <c r="W21" s="218"/>
      <c r="X21" s="223"/>
      <c r="Y21" s="223"/>
      <c r="Z21" s="223"/>
      <c r="AA21" s="223"/>
      <c r="AB21" s="223"/>
      <c r="AC21" s="223"/>
      <c r="AD21" s="223"/>
      <c r="AE21" s="223"/>
      <c r="AF21" s="223"/>
      <c r="AG21" s="223"/>
      <c r="AH21" s="223"/>
      <c r="AI21" s="223"/>
      <c r="AJ21" s="223"/>
      <c r="AK21" s="223"/>
      <c r="AL21" s="223"/>
      <c r="AM21" s="223"/>
      <c r="AN21" s="223"/>
      <c r="AO21" s="223"/>
      <c r="AP21" s="223"/>
      <c r="AQ21" s="223"/>
      <c r="AR21" s="227"/>
      <c r="AT21" s="556" t="s">
        <v>146</v>
      </c>
      <c r="AU21" s="556"/>
      <c r="AV21" s="556"/>
      <c r="AW21" s="556"/>
      <c r="AX21" s="556"/>
      <c r="AY21" s="556"/>
      <c r="AZ21" s="556"/>
      <c r="BA21" s="556"/>
      <c r="BB21" s="556"/>
      <c r="BC21" s="556"/>
      <c r="BD21" s="552"/>
      <c r="BE21" s="552"/>
      <c r="BF21" s="552"/>
      <c r="BG21" s="552"/>
      <c r="BH21" s="552"/>
      <c r="BI21" s="552"/>
      <c r="BJ21" s="552"/>
      <c r="BK21" s="552"/>
      <c r="BL21" s="552"/>
      <c r="BM21" s="552"/>
      <c r="BN21" s="552"/>
      <c r="BO21" s="552"/>
      <c r="BP21" s="552"/>
      <c r="BQ21" s="552"/>
      <c r="BR21" s="552"/>
      <c r="BS21" s="552"/>
      <c r="BT21" s="552"/>
      <c r="BU21" s="552"/>
      <c r="BV21" s="552"/>
      <c r="BW21" s="552"/>
      <c r="BX21" s="552"/>
      <c r="BY21" s="552"/>
      <c r="BZ21" s="552"/>
      <c r="CA21" s="552"/>
      <c r="CB21" s="552"/>
      <c r="CC21" s="552"/>
      <c r="CD21" s="552"/>
      <c r="CE21" s="552"/>
      <c r="CF21" s="552"/>
      <c r="CG21" s="552"/>
      <c r="CH21" s="552"/>
      <c r="CI21" s="552"/>
      <c r="CJ21" s="552"/>
      <c r="CK21" s="553" t="s">
        <v>19</v>
      </c>
      <c r="CL21" s="553"/>
      <c r="CM21" s="553"/>
      <c r="CN21" s="553"/>
    </row>
    <row r="22" spans="1:44" ht="15" customHeight="1">
      <c r="A22" s="218"/>
      <c r="B22" s="218"/>
      <c r="C22" s="218"/>
      <c r="D22" s="218"/>
      <c r="E22" s="218"/>
      <c r="F22" s="218"/>
      <c r="G22" s="218"/>
      <c r="H22" s="218"/>
      <c r="I22" s="218"/>
      <c r="J22" s="218"/>
      <c r="T22" s="218"/>
      <c r="AD22" s="218"/>
      <c r="AE22" s="218"/>
      <c r="AF22" s="218"/>
      <c r="AG22" s="218"/>
      <c r="AH22" s="218"/>
      <c r="AI22" s="218"/>
      <c r="AJ22" s="218"/>
      <c r="AK22" s="218"/>
      <c r="AL22" s="218"/>
      <c r="AM22" s="218"/>
      <c r="AN22" s="218"/>
      <c r="AO22" s="218"/>
      <c r="AP22" s="218"/>
      <c r="AQ22" s="218"/>
      <c r="AR22" s="218"/>
    </row>
    <row r="23" spans="1:90" ht="15" customHeight="1">
      <c r="A23" s="225"/>
      <c r="B23" s="225"/>
      <c r="C23" s="225"/>
      <c r="D23" s="225"/>
      <c r="T23" s="222"/>
      <c r="U23" s="226"/>
      <c r="V23" s="226"/>
      <c r="W23" s="226"/>
      <c r="X23" s="218"/>
      <c r="Y23" s="233"/>
      <c r="Z23" s="233"/>
      <c r="AA23" s="233"/>
      <c r="AB23" s="233"/>
      <c r="AC23" s="233"/>
      <c r="AE23" s="223"/>
      <c r="AF23" s="223"/>
      <c r="AG23" s="223"/>
      <c r="AH23" s="223"/>
      <c r="AI23" s="223"/>
      <c r="AJ23" s="223"/>
      <c r="AK23" s="223"/>
      <c r="AL23" s="223"/>
      <c r="AM23" s="223"/>
      <c r="AN23" s="223"/>
      <c r="AO23" s="223"/>
      <c r="AP23" s="234"/>
      <c r="AQ23" s="234"/>
      <c r="AR23" s="234"/>
      <c r="BD23" s="231"/>
      <c r="BE23" s="231"/>
      <c r="BF23" s="231"/>
      <c r="BG23" s="231"/>
      <c r="BH23" s="231"/>
      <c r="BI23" s="231"/>
      <c r="BJ23" s="231"/>
      <c r="BK23" s="231"/>
      <c r="BL23" s="231"/>
      <c r="BM23" s="231"/>
      <c r="BN23" s="231"/>
      <c r="BO23" s="231"/>
      <c r="BP23" s="231"/>
      <c r="BQ23" s="231"/>
      <c r="BR23" s="231"/>
      <c r="BS23" s="231"/>
      <c r="BT23" s="231"/>
      <c r="BU23" s="231"/>
      <c r="BV23" s="231"/>
      <c r="BW23" s="231"/>
      <c r="BX23" s="231"/>
      <c r="BY23" s="231"/>
      <c r="BZ23" s="231"/>
      <c r="CA23" s="231"/>
      <c r="CB23" s="231"/>
      <c r="CC23" s="231"/>
      <c r="CD23" s="231"/>
      <c r="CE23" s="231"/>
      <c r="CF23" s="231"/>
      <c r="CG23" s="231"/>
      <c r="CH23" s="231"/>
      <c r="CI23" s="231"/>
      <c r="CJ23" s="231"/>
      <c r="CK23" s="231"/>
      <c r="CL23" s="231"/>
    </row>
    <row r="24" spans="1:90" ht="21" customHeight="1">
      <c r="A24" s="225"/>
      <c r="B24" s="225"/>
      <c r="C24" s="225"/>
      <c r="D24" s="225"/>
      <c r="T24" s="222"/>
      <c r="U24" s="222"/>
      <c r="V24" s="222"/>
      <c r="W24" s="222"/>
      <c r="X24" s="223"/>
      <c r="Y24" s="223"/>
      <c r="Z24" s="223"/>
      <c r="AA24" s="223"/>
      <c r="AB24" s="223"/>
      <c r="AC24" s="223"/>
      <c r="AD24" s="223"/>
      <c r="AE24" s="223"/>
      <c r="AF24" s="223"/>
      <c r="AG24" s="223"/>
      <c r="AH24" s="223"/>
      <c r="AI24" s="223"/>
      <c r="AJ24" s="555" t="s">
        <v>35</v>
      </c>
      <c r="AK24" s="555"/>
      <c r="AL24" s="555"/>
      <c r="AM24" s="555"/>
      <c r="AN24" s="555"/>
      <c r="AO24" s="555"/>
      <c r="AP24" s="555"/>
      <c r="AQ24" s="555"/>
      <c r="AR24" s="555"/>
      <c r="AS24" s="223"/>
      <c r="AT24" s="556" t="s">
        <v>30</v>
      </c>
      <c r="AU24" s="556"/>
      <c r="AV24" s="556"/>
      <c r="AW24" s="556"/>
      <c r="AX24" s="556"/>
      <c r="AY24" s="556"/>
      <c r="AZ24" s="556"/>
      <c r="BA24" s="556"/>
      <c r="BB24" s="556"/>
      <c r="BC24" s="556"/>
      <c r="BD24" s="557"/>
      <c r="BE24" s="557"/>
      <c r="BF24" s="557"/>
      <c r="BG24" s="557"/>
      <c r="BH24" s="557"/>
      <c r="BI24" s="558" t="s">
        <v>46</v>
      </c>
      <c r="BJ24" s="558"/>
      <c r="BK24" s="557"/>
      <c r="BL24" s="557"/>
      <c r="BM24" s="557"/>
      <c r="BN24" s="557"/>
      <c r="BO24" s="557"/>
      <c r="BP24" s="224"/>
      <c r="BQ24" s="224"/>
      <c r="BR24" s="224"/>
      <c r="BS24" s="224"/>
      <c r="BT24" s="224"/>
      <c r="BU24" s="224"/>
      <c r="BV24" s="224"/>
      <c r="BW24" s="224"/>
      <c r="BX24" s="224"/>
      <c r="BY24" s="224"/>
      <c r="BZ24" s="224"/>
      <c r="CA24" s="224"/>
      <c r="CB24" s="224"/>
      <c r="CC24" s="224"/>
      <c r="CD24" s="224"/>
      <c r="CE24" s="224"/>
      <c r="CF24" s="224"/>
      <c r="CG24" s="224"/>
      <c r="CH24" s="224"/>
      <c r="CI24" s="224"/>
      <c r="CJ24" s="224"/>
      <c r="CK24" s="224"/>
      <c r="CL24" s="224"/>
    </row>
    <row r="25" spans="1:90" ht="26.25" customHeight="1">
      <c r="A25" s="218"/>
      <c r="B25" s="218"/>
      <c r="C25" s="218"/>
      <c r="D25" s="218"/>
      <c r="E25" s="221"/>
      <c r="F25" s="221"/>
      <c r="T25" s="225"/>
      <c r="U25" s="225"/>
      <c r="V25" s="225"/>
      <c r="W25" s="218"/>
      <c r="X25" s="223"/>
      <c r="Y25" s="223"/>
      <c r="Z25" s="223"/>
      <c r="AA25" s="223"/>
      <c r="AB25" s="223"/>
      <c r="AC25" s="223"/>
      <c r="AD25" s="223"/>
      <c r="AE25" s="223"/>
      <c r="AF25" s="223"/>
      <c r="AG25" s="223"/>
      <c r="AH25" s="223"/>
      <c r="AI25" s="223"/>
      <c r="AJ25" s="223"/>
      <c r="AK25" s="223"/>
      <c r="AL25" s="223"/>
      <c r="AM25" s="223"/>
      <c r="AN25" s="223"/>
      <c r="AO25" s="223"/>
      <c r="AP25" s="223"/>
      <c r="AQ25" s="223"/>
      <c r="AR25" s="227"/>
      <c r="AT25" s="556" t="s">
        <v>31</v>
      </c>
      <c r="AU25" s="556"/>
      <c r="AV25" s="556"/>
      <c r="AW25" s="556"/>
      <c r="AX25" s="556"/>
      <c r="AY25" s="556"/>
      <c r="AZ25" s="556"/>
      <c r="BA25" s="556"/>
      <c r="BB25" s="556"/>
      <c r="BC25" s="556"/>
      <c r="BD25" s="551"/>
      <c r="BE25" s="551"/>
      <c r="BF25" s="551"/>
      <c r="BG25" s="551"/>
      <c r="BH25" s="551"/>
      <c r="BI25" s="551"/>
      <c r="BJ25" s="551"/>
      <c r="BK25" s="551"/>
      <c r="BL25" s="551"/>
      <c r="BM25" s="551"/>
      <c r="BN25" s="551"/>
      <c r="BO25" s="551"/>
      <c r="BP25" s="551"/>
      <c r="BQ25" s="551"/>
      <c r="BR25" s="551"/>
      <c r="BS25" s="551"/>
      <c r="BT25" s="551"/>
      <c r="BU25" s="551"/>
      <c r="BV25" s="551"/>
      <c r="BW25" s="551"/>
      <c r="BX25" s="551"/>
      <c r="BY25" s="551"/>
      <c r="BZ25" s="551"/>
      <c r="CA25" s="551"/>
      <c r="CB25" s="551"/>
      <c r="CC25" s="551"/>
      <c r="CD25" s="551"/>
      <c r="CE25" s="551"/>
      <c r="CF25" s="551"/>
      <c r="CG25" s="551"/>
      <c r="CH25" s="551"/>
      <c r="CI25" s="551"/>
      <c r="CJ25" s="551"/>
      <c r="CK25" s="551"/>
      <c r="CL25" s="551"/>
    </row>
    <row r="26" spans="1:90" ht="26.25" customHeight="1">
      <c r="A26" s="225"/>
      <c r="B26" s="225"/>
      <c r="C26" s="225"/>
      <c r="D26" s="225"/>
      <c r="E26" s="221"/>
      <c r="F26" s="221"/>
      <c r="T26" s="225"/>
      <c r="U26" s="225"/>
      <c r="V26" s="225"/>
      <c r="W26" s="218"/>
      <c r="X26" s="223"/>
      <c r="Y26" s="223"/>
      <c r="Z26" s="223"/>
      <c r="AA26" s="223"/>
      <c r="AB26" s="223"/>
      <c r="AC26" s="223"/>
      <c r="AD26" s="223"/>
      <c r="AE26" s="223"/>
      <c r="AF26" s="223"/>
      <c r="AG26" s="223"/>
      <c r="AH26" s="223"/>
      <c r="AI26" s="223"/>
      <c r="AJ26" s="223"/>
      <c r="AK26" s="223"/>
      <c r="AL26" s="223"/>
      <c r="AM26" s="223"/>
      <c r="AN26" s="550" t="s">
        <v>147</v>
      </c>
      <c r="AO26" s="550"/>
      <c r="AP26" s="550"/>
      <c r="AQ26" s="550"/>
      <c r="AR26" s="550"/>
      <c r="AS26" s="550"/>
      <c r="AT26" s="550"/>
      <c r="AU26" s="550"/>
      <c r="AV26" s="550"/>
      <c r="AW26" s="550"/>
      <c r="AX26" s="550"/>
      <c r="AY26" s="550"/>
      <c r="AZ26" s="550"/>
      <c r="BA26" s="550"/>
      <c r="BB26" s="550"/>
      <c r="BC26" s="550"/>
      <c r="BD26" s="551"/>
      <c r="BE26" s="551"/>
      <c r="BF26" s="551"/>
      <c r="BG26" s="551"/>
      <c r="BH26" s="551"/>
      <c r="BI26" s="551"/>
      <c r="BJ26" s="551"/>
      <c r="BK26" s="551"/>
      <c r="BL26" s="551"/>
      <c r="BM26" s="551"/>
      <c r="BN26" s="551"/>
      <c r="BO26" s="551"/>
      <c r="BP26" s="551"/>
      <c r="BQ26" s="551"/>
      <c r="BR26" s="551"/>
      <c r="BS26" s="551"/>
      <c r="BT26" s="551"/>
      <c r="BU26" s="551"/>
      <c r="BV26" s="551"/>
      <c r="BW26" s="551"/>
      <c r="BX26" s="551"/>
      <c r="BY26" s="551"/>
      <c r="BZ26" s="551"/>
      <c r="CA26" s="551"/>
      <c r="CB26" s="551"/>
      <c r="CC26" s="551"/>
      <c r="CD26" s="551"/>
      <c r="CE26" s="551"/>
      <c r="CF26" s="551"/>
      <c r="CG26" s="551"/>
      <c r="CH26" s="551"/>
      <c r="CI26" s="551"/>
      <c r="CJ26" s="551"/>
      <c r="CK26" s="551"/>
      <c r="CL26" s="551"/>
    </row>
    <row r="27" spans="1:92" ht="26.25" customHeight="1">
      <c r="A27" s="225"/>
      <c r="B27" s="225"/>
      <c r="C27" s="225"/>
      <c r="D27" s="225"/>
      <c r="E27" s="221"/>
      <c r="F27" s="221"/>
      <c r="T27" s="225"/>
      <c r="U27" s="225"/>
      <c r="V27" s="225"/>
      <c r="W27" s="218"/>
      <c r="X27" s="223"/>
      <c r="Y27" s="223"/>
      <c r="Z27" s="223"/>
      <c r="AA27" s="223"/>
      <c r="AB27" s="223"/>
      <c r="AC27" s="223"/>
      <c r="AD27" s="223"/>
      <c r="AE27" s="223"/>
      <c r="AF27" s="223"/>
      <c r="AG27" s="223"/>
      <c r="AH27" s="223"/>
      <c r="AI27" s="223"/>
      <c r="AJ27" s="223"/>
      <c r="AK27" s="223"/>
      <c r="AL27" s="223"/>
      <c r="AM27" s="223"/>
      <c r="AN27" s="550"/>
      <c r="AO27" s="550"/>
      <c r="AP27" s="550"/>
      <c r="AQ27" s="550"/>
      <c r="AR27" s="550"/>
      <c r="AS27" s="550"/>
      <c r="AT27" s="550"/>
      <c r="AU27" s="550"/>
      <c r="AV27" s="550"/>
      <c r="AW27" s="550"/>
      <c r="AX27" s="550"/>
      <c r="AY27" s="550"/>
      <c r="AZ27" s="550"/>
      <c r="BA27" s="550"/>
      <c r="BB27" s="550"/>
      <c r="BC27" s="550"/>
      <c r="BD27" s="552"/>
      <c r="BE27" s="552"/>
      <c r="BF27" s="552"/>
      <c r="BG27" s="552"/>
      <c r="BH27" s="552"/>
      <c r="BI27" s="552"/>
      <c r="BJ27" s="552"/>
      <c r="BK27" s="552"/>
      <c r="BL27" s="552"/>
      <c r="BM27" s="552"/>
      <c r="BN27" s="552"/>
      <c r="BO27" s="552"/>
      <c r="BP27" s="552"/>
      <c r="BQ27" s="552"/>
      <c r="BR27" s="552"/>
      <c r="BS27" s="552"/>
      <c r="BT27" s="552"/>
      <c r="BU27" s="552"/>
      <c r="BV27" s="552"/>
      <c r="BW27" s="552"/>
      <c r="BX27" s="552"/>
      <c r="BY27" s="552"/>
      <c r="BZ27" s="552"/>
      <c r="CA27" s="552"/>
      <c r="CB27" s="552"/>
      <c r="CC27" s="552"/>
      <c r="CD27" s="552"/>
      <c r="CE27" s="552"/>
      <c r="CF27" s="552"/>
      <c r="CG27" s="552"/>
      <c r="CH27" s="552"/>
      <c r="CI27" s="552"/>
      <c r="CJ27" s="552"/>
      <c r="CK27" s="553" t="s">
        <v>19</v>
      </c>
      <c r="CL27" s="553"/>
      <c r="CM27" s="553"/>
      <c r="CN27" s="553"/>
    </row>
    <row r="28" spans="1:92" s="202" customFormat="1" ht="15" customHeight="1">
      <c r="A28" s="235"/>
      <c r="B28" s="235"/>
      <c r="C28" s="235"/>
      <c r="D28" s="235"/>
      <c r="G28" s="236"/>
      <c r="H28" s="236"/>
      <c r="T28" s="235"/>
      <c r="U28" s="235"/>
      <c r="V28" s="235"/>
      <c r="W28" s="217"/>
      <c r="X28" s="237"/>
      <c r="Y28" s="237"/>
      <c r="Z28" s="237"/>
      <c r="AA28" s="237"/>
      <c r="AB28" s="237"/>
      <c r="AC28" s="237"/>
      <c r="AD28" s="237"/>
      <c r="AE28" s="237"/>
      <c r="AF28" s="237"/>
      <c r="AG28" s="237"/>
      <c r="AH28" s="237"/>
      <c r="AI28" s="237"/>
      <c r="AJ28" s="237"/>
      <c r="AK28" s="237"/>
      <c r="AL28" s="237"/>
      <c r="AM28" s="237"/>
      <c r="AN28" s="237"/>
      <c r="AO28" s="237"/>
      <c r="AP28" s="237"/>
      <c r="AQ28" s="237"/>
      <c r="AR28" s="203"/>
      <c r="AT28" s="238"/>
      <c r="AU28" s="238"/>
      <c r="AV28" s="238"/>
      <c r="AW28" s="238"/>
      <c r="AX28" s="238"/>
      <c r="AY28" s="238"/>
      <c r="AZ28" s="238"/>
      <c r="BA28" s="238"/>
      <c r="BB28" s="238"/>
      <c r="BC28" s="238"/>
      <c r="BD28" s="239"/>
      <c r="BE28" s="239"/>
      <c r="BF28" s="239"/>
      <c r="BG28" s="239"/>
      <c r="BH28" s="239"/>
      <c r="BI28" s="239"/>
      <c r="BJ28" s="239"/>
      <c r="BK28" s="239"/>
      <c r="BL28" s="239"/>
      <c r="BM28" s="239"/>
      <c r="BN28" s="239"/>
      <c r="BO28" s="239"/>
      <c r="BP28" s="239"/>
      <c r="BQ28" s="239"/>
      <c r="BR28" s="239"/>
      <c r="BS28" s="239"/>
      <c r="BT28" s="239"/>
      <c r="BU28" s="239"/>
      <c r="BV28" s="239"/>
      <c r="BW28" s="239"/>
      <c r="BX28" s="239"/>
      <c r="BY28" s="239"/>
      <c r="BZ28" s="239"/>
      <c r="CA28" s="239"/>
      <c r="CB28" s="239"/>
      <c r="CC28" s="239"/>
      <c r="CD28" s="239"/>
      <c r="CE28" s="239"/>
      <c r="CF28" s="239"/>
      <c r="CG28" s="239"/>
      <c r="CH28" s="239"/>
      <c r="CI28" s="239"/>
      <c r="CJ28" s="239"/>
      <c r="CK28" s="239"/>
      <c r="CL28" s="239"/>
      <c r="CM28" s="210"/>
      <c r="CN28" s="210"/>
    </row>
    <row r="29" spans="1:44" s="202" customFormat="1" ht="38.25" customHeight="1">
      <c r="A29" s="240"/>
      <c r="B29" s="240"/>
      <c r="C29" s="240"/>
      <c r="X29" s="237"/>
      <c r="Y29" s="237"/>
      <c r="Z29" s="237"/>
      <c r="AA29" s="237"/>
      <c r="AB29" s="237"/>
      <c r="AN29" s="237"/>
      <c r="AO29" s="237"/>
      <c r="AP29" s="237"/>
      <c r="AQ29" s="237"/>
      <c r="AR29" s="203"/>
    </row>
    <row r="30" spans="1:92" s="202" customFormat="1" ht="24.75" customHeight="1">
      <c r="A30" s="554" t="s">
        <v>167</v>
      </c>
      <c r="B30" s="554"/>
      <c r="C30" s="554"/>
      <c r="D30" s="554"/>
      <c r="E30" s="554"/>
      <c r="F30" s="554"/>
      <c r="G30" s="554"/>
      <c r="H30" s="554"/>
      <c r="I30" s="554"/>
      <c r="J30" s="554"/>
      <c r="K30" s="554"/>
      <c r="L30" s="554"/>
      <c r="M30" s="554"/>
      <c r="N30" s="554"/>
      <c r="O30" s="554"/>
      <c r="P30" s="554"/>
      <c r="Q30" s="554"/>
      <c r="R30" s="554"/>
      <c r="S30" s="554"/>
      <c r="T30" s="554"/>
      <c r="U30" s="554"/>
      <c r="V30" s="554"/>
      <c r="W30" s="554"/>
      <c r="X30" s="554"/>
      <c r="Y30" s="554"/>
      <c r="Z30" s="554"/>
      <c r="AA30" s="554"/>
      <c r="AB30" s="554"/>
      <c r="AC30" s="554"/>
      <c r="AD30" s="554"/>
      <c r="AE30" s="554"/>
      <c r="AF30" s="554"/>
      <c r="AG30" s="554"/>
      <c r="AH30" s="554"/>
      <c r="AI30" s="554"/>
      <c r="AJ30" s="554"/>
      <c r="AK30" s="554"/>
      <c r="AL30" s="554"/>
      <c r="AM30" s="554"/>
      <c r="AN30" s="554"/>
      <c r="AO30" s="554"/>
      <c r="AP30" s="554"/>
      <c r="AQ30" s="554"/>
      <c r="AR30" s="554"/>
      <c r="AS30" s="554"/>
      <c r="AT30" s="554"/>
      <c r="AU30" s="554"/>
      <c r="AV30" s="554"/>
      <c r="AW30" s="554"/>
      <c r="AX30" s="554"/>
      <c r="AY30" s="554"/>
      <c r="AZ30" s="554"/>
      <c r="BA30" s="554"/>
      <c r="BB30" s="554"/>
      <c r="BC30" s="554"/>
      <c r="BD30" s="554"/>
      <c r="BE30" s="554"/>
      <c r="BF30" s="554"/>
      <c r="BG30" s="554"/>
      <c r="BH30" s="554"/>
      <c r="BI30" s="554"/>
      <c r="BJ30" s="554"/>
      <c r="BK30" s="554"/>
      <c r="BL30" s="554"/>
      <c r="BM30" s="554"/>
      <c r="BN30" s="554"/>
      <c r="BO30" s="554"/>
      <c r="BP30" s="554"/>
      <c r="BQ30" s="554"/>
      <c r="BR30" s="554"/>
      <c r="BS30" s="554"/>
      <c r="BT30" s="554"/>
      <c r="BU30" s="554"/>
      <c r="BV30" s="554"/>
      <c r="BW30" s="554"/>
      <c r="BX30" s="554"/>
      <c r="BY30" s="554"/>
      <c r="BZ30" s="554"/>
      <c r="CA30" s="554"/>
      <c r="CB30" s="554"/>
      <c r="CC30" s="554"/>
      <c r="CD30" s="554"/>
      <c r="CE30" s="554"/>
      <c r="CF30" s="554"/>
      <c r="CG30" s="554"/>
      <c r="CH30" s="554"/>
      <c r="CI30" s="554"/>
      <c r="CJ30" s="554"/>
      <c r="CK30" s="554"/>
      <c r="CL30" s="554"/>
      <c r="CM30" s="554"/>
      <c r="CN30" s="554"/>
    </row>
    <row r="31" spans="1:92" s="202" customFormat="1" ht="24.75" customHeight="1">
      <c r="A31" s="546" t="s">
        <v>76</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c r="Y31" s="546"/>
      <c r="Z31" s="546"/>
      <c r="AA31" s="546"/>
      <c r="AB31" s="546"/>
      <c r="AC31" s="546"/>
      <c r="AD31" s="546"/>
      <c r="AE31" s="546"/>
      <c r="AF31" s="546"/>
      <c r="AG31" s="546"/>
      <c r="AH31" s="546"/>
      <c r="AI31" s="546"/>
      <c r="AJ31" s="546"/>
      <c r="AK31" s="546"/>
      <c r="AL31" s="546"/>
      <c r="AM31" s="546"/>
      <c r="AN31" s="546"/>
      <c r="AO31" s="546"/>
      <c r="AP31" s="546"/>
      <c r="AQ31" s="546"/>
      <c r="AR31" s="546"/>
      <c r="AS31" s="546"/>
      <c r="AT31" s="546"/>
      <c r="AU31" s="546"/>
      <c r="AV31" s="546"/>
      <c r="AW31" s="546"/>
      <c r="AX31" s="546"/>
      <c r="AY31" s="546"/>
      <c r="AZ31" s="546"/>
      <c r="BA31" s="546"/>
      <c r="BB31" s="546"/>
      <c r="BC31" s="546"/>
      <c r="BD31" s="546"/>
      <c r="BE31" s="546"/>
      <c r="BF31" s="546"/>
      <c r="BG31" s="546"/>
      <c r="BH31" s="546"/>
      <c r="BI31" s="546"/>
      <c r="BJ31" s="546"/>
      <c r="BK31" s="546"/>
      <c r="BL31" s="546"/>
      <c r="BM31" s="546"/>
      <c r="BN31" s="546"/>
      <c r="BO31" s="546"/>
      <c r="BP31" s="546"/>
      <c r="BQ31" s="546"/>
      <c r="BR31" s="546"/>
      <c r="BS31" s="546"/>
      <c r="BT31" s="546"/>
      <c r="BU31" s="546"/>
      <c r="BV31" s="546"/>
      <c r="BW31" s="546"/>
      <c r="BX31" s="546"/>
      <c r="BY31" s="546"/>
      <c r="BZ31" s="546"/>
      <c r="CA31" s="546"/>
      <c r="CB31" s="546"/>
      <c r="CC31" s="546"/>
      <c r="CD31" s="546"/>
      <c r="CE31" s="546"/>
      <c r="CF31" s="546"/>
      <c r="CG31" s="546"/>
      <c r="CH31" s="546"/>
      <c r="CI31" s="546"/>
      <c r="CJ31" s="546"/>
      <c r="CK31" s="546"/>
      <c r="CL31" s="546"/>
      <c r="CM31" s="546"/>
      <c r="CN31" s="546"/>
    </row>
    <row r="32" spans="1:92" s="202" customFormat="1" ht="24.75" customHeight="1">
      <c r="A32" s="546" t="s">
        <v>148</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c r="Y32" s="546"/>
      <c r="Z32" s="546"/>
      <c r="AA32" s="546"/>
      <c r="AB32" s="546"/>
      <c r="AC32" s="546"/>
      <c r="AD32" s="546"/>
      <c r="AE32" s="546"/>
      <c r="AF32" s="546"/>
      <c r="AG32" s="546"/>
      <c r="AH32" s="546"/>
      <c r="AI32" s="546"/>
      <c r="AJ32" s="546"/>
      <c r="AK32" s="546"/>
      <c r="AL32" s="546"/>
      <c r="AM32" s="546"/>
      <c r="AN32" s="546"/>
      <c r="AO32" s="546"/>
      <c r="AP32" s="546"/>
      <c r="AQ32" s="546"/>
      <c r="AR32" s="546"/>
      <c r="AS32" s="546"/>
      <c r="AT32" s="546"/>
      <c r="AU32" s="546"/>
      <c r="AV32" s="546"/>
      <c r="AW32" s="546"/>
      <c r="AX32" s="546"/>
      <c r="AY32" s="546"/>
      <c r="AZ32" s="546"/>
      <c r="BA32" s="546"/>
      <c r="BB32" s="546"/>
      <c r="BC32" s="546"/>
      <c r="BD32" s="546"/>
      <c r="BE32" s="546"/>
      <c r="BF32" s="546"/>
      <c r="BG32" s="546"/>
      <c r="BH32" s="546"/>
      <c r="BI32" s="546"/>
      <c r="BJ32" s="546"/>
      <c r="BK32" s="546"/>
      <c r="BL32" s="546"/>
      <c r="BM32" s="546"/>
      <c r="BN32" s="546"/>
      <c r="BO32" s="546"/>
      <c r="BP32" s="546"/>
      <c r="BQ32" s="546"/>
      <c r="BR32" s="546"/>
      <c r="BS32" s="546"/>
      <c r="BT32" s="546"/>
      <c r="BU32" s="546"/>
      <c r="BV32" s="546"/>
      <c r="BW32" s="546"/>
      <c r="BX32" s="546"/>
      <c r="BY32" s="546"/>
      <c r="BZ32" s="546"/>
      <c r="CA32" s="546"/>
      <c r="CB32" s="546"/>
      <c r="CC32" s="546"/>
      <c r="CD32" s="546"/>
      <c r="CE32" s="546"/>
      <c r="CF32" s="546"/>
      <c r="CG32" s="546"/>
      <c r="CH32" s="546"/>
      <c r="CI32" s="546"/>
      <c r="CJ32" s="546"/>
      <c r="CK32" s="546"/>
      <c r="CL32" s="546"/>
      <c r="CM32" s="546"/>
      <c r="CN32" s="546"/>
    </row>
    <row r="33" spans="1:92" s="202" customFormat="1" ht="24.75" customHeight="1">
      <c r="A33" s="546" t="s">
        <v>149</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546"/>
      <c r="AA33" s="546"/>
      <c r="AB33" s="546"/>
      <c r="AC33" s="546"/>
      <c r="AD33" s="546"/>
      <c r="AE33" s="546"/>
      <c r="AF33" s="546"/>
      <c r="AG33" s="546"/>
      <c r="AH33" s="546"/>
      <c r="AI33" s="546"/>
      <c r="AJ33" s="546"/>
      <c r="AK33" s="546"/>
      <c r="AL33" s="546"/>
      <c r="AM33" s="546"/>
      <c r="AN33" s="546"/>
      <c r="AO33" s="546"/>
      <c r="AP33" s="546"/>
      <c r="AQ33" s="546"/>
      <c r="AR33" s="546"/>
      <c r="AS33" s="546"/>
      <c r="AT33" s="546"/>
      <c r="AU33" s="546"/>
      <c r="AV33" s="546"/>
      <c r="AW33" s="546"/>
      <c r="AX33" s="546"/>
      <c r="AY33" s="546"/>
      <c r="AZ33" s="546"/>
      <c r="BA33" s="546"/>
      <c r="BB33" s="546"/>
      <c r="BC33" s="546"/>
      <c r="BD33" s="546"/>
      <c r="BE33" s="546"/>
      <c r="BF33" s="546"/>
      <c r="BG33" s="546"/>
      <c r="BH33" s="546"/>
      <c r="BI33" s="546"/>
      <c r="BJ33" s="546"/>
      <c r="BK33" s="546"/>
      <c r="BL33" s="546"/>
      <c r="BM33" s="546"/>
      <c r="BN33" s="546"/>
      <c r="BO33" s="546"/>
      <c r="BP33" s="546"/>
      <c r="BQ33" s="546"/>
      <c r="BR33" s="546"/>
      <c r="BS33" s="546"/>
      <c r="BT33" s="546"/>
      <c r="BU33" s="546"/>
      <c r="BV33" s="546"/>
      <c r="BW33" s="546"/>
      <c r="BX33" s="546"/>
      <c r="BY33" s="546"/>
      <c r="BZ33" s="546"/>
      <c r="CA33" s="546"/>
      <c r="CB33" s="546"/>
      <c r="CC33" s="546"/>
      <c r="CD33" s="546"/>
      <c r="CE33" s="546"/>
      <c r="CF33" s="546"/>
      <c r="CG33" s="546"/>
      <c r="CH33" s="546"/>
      <c r="CI33" s="546"/>
      <c r="CJ33" s="546"/>
      <c r="CK33" s="546"/>
      <c r="CL33" s="546"/>
      <c r="CM33" s="546"/>
      <c r="CN33" s="546"/>
    </row>
    <row r="34" spans="1:92" s="202" customFormat="1" ht="24.75" customHeight="1">
      <c r="A34" s="547" t="s">
        <v>101</v>
      </c>
      <c r="B34" s="547"/>
      <c r="C34" s="547"/>
      <c r="D34" s="547"/>
      <c r="E34" s="547"/>
      <c r="F34" s="547"/>
      <c r="G34" s="547"/>
      <c r="H34" s="547"/>
      <c r="I34" s="547"/>
      <c r="J34" s="547"/>
      <c r="K34" s="547"/>
      <c r="L34" s="547"/>
      <c r="M34" s="547"/>
      <c r="N34" s="547"/>
      <c r="O34" s="547"/>
      <c r="P34" s="547"/>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7"/>
      <c r="AU34" s="547"/>
      <c r="AV34" s="547"/>
      <c r="AW34" s="547"/>
      <c r="AX34" s="547"/>
      <c r="AY34" s="547"/>
      <c r="AZ34" s="547"/>
      <c r="BA34" s="547"/>
      <c r="BB34" s="547"/>
      <c r="BC34" s="547"/>
      <c r="BD34" s="547"/>
      <c r="BE34" s="547"/>
      <c r="BF34" s="547"/>
      <c r="BG34" s="547"/>
      <c r="BH34" s="547"/>
      <c r="BI34" s="547"/>
      <c r="BJ34" s="547"/>
      <c r="BK34" s="547"/>
      <c r="BL34" s="547"/>
      <c r="BM34" s="547"/>
      <c r="BN34" s="547"/>
      <c r="BO34" s="547"/>
      <c r="BP34" s="547"/>
      <c r="BQ34" s="547"/>
      <c r="BR34" s="547"/>
      <c r="BS34" s="547"/>
      <c r="BT34" s="547"/>
      <c r="BU34" s="547"/>
      <c r="BV34" s="547"/>
      <c r="BW34" s="547"/>
      <c r="BX34" s="547"/>
      <c r="BY34" s="547"/>
      <c r="BZ34" s="547"/>
      <c r="CA34" s="547"/>
      <c r="CB34" s="547"/>
      <c r="CC34" s="547"/>
      <c r="CD34" s="547"/>
      <c r="CE34" s="547"/>
      <c r="CF34" s="547"/>
      <c r="CG34" s="547"/>
      <c r="CH34" s="547"/>
      <c r="CI34" s="547"/>
      <c r="CJ34" s="547"/>
      <c r="CK34" s="547"/>
      <c r="CL34" s="547"/>
      <c r="CM34" s="547"/>
      <c r="CN34" s="547"/>
    </row>
    <row r="35" spans="1:10" s="202" customFormat="1" ht="36" customHeight="1">
      <c r="A35" s="241"/>
      <c r="B35" s="241"/>
      <c r="C35" s="241"/>
      <c r="D35" s="240"/>
      <c r="E35" s="240"/>
      <c r="F35" s="242"/>
      <c r="G35" s="243"/>
      <c r="H35" s="243"/>
      <c r="I35" s="242"/>
      <c r="J35" s="242"/>
    </row>
    <row r="36" spans="1:92" s="202" customFormat="1" ht="60.75" customHeight="1">
      <c r="A36" s="548" t="s">
        <v>150</v>
      </c>
      <c r="B36" s="548"/>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8"/>
      <c r="AC36" s="548"/>
      <c r="AD36" s="548"/>
      <c r="AE36" s="548"/>
      <c r="AF36" s="548"/>
      <c r="AG36" s="548"/>
      <c r="AH36" s="548"/>
      <c r="AI36" s="548"/>
      <c r="AJ36" s="548"/>
      <c r="AK36" s="548"/>
      <c r="AL36" s="548"/>
      <c r="AM36" s="548"/>
      <c r="AN36" s="548"/>
      <c r="AO36" s="548"/>
      <c r="AP36" s="548"/>
      <c r="AQ36" s="548"/>
      <c r="AR36" s="548"/>
      <c r="AS36" s="548"/>
      <c r="AT36" s="548"/>
      <c r="AU36" s="548"/>
      <c r="AV36" s="548"/>
      <c r="AW36" s="548"/>
      <c r="AX36" s="548"/>
      <c r="AY36" s="548"/>
      <c r="AZ36" s="548"/>
      <c r="BA36" s="548"/>
      <c r="BB36" s="548"/>
      <c r="BC36" s="548"/>
      <c r="BD36" s="548"/>
      <c r="BE36" s="548"/>
      <c r="BF36" s="548"/>
      <c r="BG36" s="548"/>
      <c r="BH36" s="548"/>
      <c r="BI36" s="548"/>
      <c r="BJ36" s="548"/>
      <c r="BK36" s="548"/>
      <c r="BL36" s="548"/>
      <c r="BM36" s="548"/>
      <c r="BN36" s="548"/>
      <c r="BO36" s="548"/>
      <c r="BP36" s="548"/>
      <c r="BQ36" s="548"/>
      <c r="BR36" s="548"/>
      <c r="BS36" s="548"/>
      <c r="BT36" s="548"/>
      <c r="BU36" s="548"/>
      <c r="BV36" s="548"/>
      <c r="BW36" s="548"/>
      <c r="BX36" s="548"/>
      <c r="BY36" s="548"/>
      <c r="BZ36" s="548"/>
      <c r="CA36" s="548"/>
      <c r="CB36" s="548"/>
      <c r="CC36" s="548"/>
      <c r="CD36" s="548"/>
      <c r="CE36" s="548"/>
      <c r="CF36" s="548"/>
      <c r="CG36" s="548"/>
      <c r="CH36" s="548"/>
      <c r="CI36" s="548"/>
      <c r="CJ36" s="548"/>
      <c r="CK36" s="548"/>
      <c r="CL36" s="548"/>
      <c r="CM36" s="548"/>
      <c r="CN36" s="548"/>
    </row>
    <row r="37" spans="1:92" s="244" customFormat="1" ht="27" customHeight="1">
      <c r="A37" s="548"/>
      <c r="B37" s="548"/>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548"/>
      <c r="AZ37" s="548"/>
      <c r="BA37" s="548"/>
      <c r="BB37" s="548"/>
      <c r="BC37" s="548"/>
      <c r="BD37" s="548"/>
      <c r="BE37" s="548"/>
      <c r="BF37" s="548"/>
      <c r="BG37" s="548"/>
      <c r="BH37" s="548"/>
      <c r="BI37" s="548"/>
      <c r="BJ37" s="548"/>
      <c r="BK37" s="548"/>
      <c r="BL37" s="548"/>
      <c r="BM37" s="548"/>
      <c r="BN37" s="548"/>
      <c r="BO37" s="548"/>
      <c r="BP37" s="548"/>
      <c r="BQ37" s="548"/>
      <c r="BR37" s="548"/>
      <c r="BS37" s="548"/>
      <c r="BT37" s="548"/>
      <c r="BU37" s="548"/>
      <c r="BV37" s="548"/>
      <c r="BW37" s="548"/>
      <c r="BX37" s="548"/>
      <c r="BY37" s="548"/>
      <c r="BZ37" s="548"/>
      <c r="CA37" s="548"/>
      <c r="CB37" s="548"/>
      <c r="CC37" s="548"/>
      <c r="CD37" s="548"/>
      <c r="CE37" s="548"/>
      <c r="CF37" s="548"/>
      <c r="CG37" s="548"/>
      <c r="CH37" s="548"/>
      <c r="CI37" s="548"/>
      <c r="CJ37" s="548"/>
      <c r="CK37" s="548"/>
      <c r="CL37" s="548"/>
      <c r="CM37" s="548"/>
      <c r="CN37" s="548"/>
    </row>
    <row r="38" spans="1:92" s="244" customFormat="1" ht="23.25" customHeight="1">
      <c r="A38" s="548"/>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8"/>
      <c r="BQ38" s="548"/>
      <c r="BR38" s="548"/>
      <c r="BS38" s="548"/>
      <c r="BT38" s="548"/>
      <c r="BU38" s="548"/>
      <c r="BV38" s="548"/>
      <c r="BW38" s="548"/>
      <c r="BX38" s="548"/>
      <c r="BY38" s="548"/>
      <c r="BZ38" s="548"/>
      <c r="CA38" s="548"/>
      <c r="CB38" s="548"/>
      <c r="CC38" s="548"/>
      <c r="CD38" s="548"/>
      <c r="CE38" s="548"/>
      <c r="CF38" s="548"/>
      <c r="CG38" s="548"/>
      <c r="CH38" s="548"/>
      <c r="CI38" s="548"/>
      <c r="CJ38" s="548"/>
      <c r="CK38" s="548"/>
      <c r="CL38" s="548"/>
      <c r="CM38" s="548"/>
      <c r="CN38" s="548"/>
    </row>
    <row r="39" spans="1:92" s="244" customFormat="1" ht="20.25" customHeight="1">
      <c r="A39" s="548"/>
      <c r="B39" s="548"/>
      <c r="C39" s="548"/>
      <c r="D39" s="548"/>
      <c r="E39" s="548"/>
      <c r="F39" s="548"/>
      <c r="G39" s="548"/>
      <c r="H39" s="548"/>
      <c r="I39" s="548"/>
      <c r="J39" s="548"/>
      <c r="K39" s="548"/>
      <c r="L39" s="548"/>
      <c r="M39" s="548"/>
      <c r="N39" s="548"/>
      <c r="O39" s="548"/>
      <c r="P39" s="548"/>
      <c r="Q39" s="548"/>
      <c r="R39" s="548"/>
      <c r="S39" s="548"/>
      <c r="T39" s="548"/>
      <c r="U39" s="548"/>
      <c r="V39" s="548"/>
      <c r="W39" s="548"/>
      <c r="X39" s="548"/>
      <c r="Y39" s="548"/>
      <c r="Z39" s="548"/>
      <c r="AA39" s="548"/>
      <c r="AB39" s="548"/>
      <c r="AC39" s="548"/>
      <c r="AD39" s="548"/>
      <c r="AE39" s="548"/>
      <c r="AF39" s="548"/>
      <c r="AG39" s="548"/>
      <c r="AH39" s="548"/>
      <c r="AI39" s="548"/>
      <c r="AJ39" s="548"/>
      <c r="AK39" s="548"/>
      <c r="AL39" s="548"/>
      <c r="AM39" s="548"/>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c r="BY39" s="548"/>
      <c r="BZ39" s="548"/>
      <c r="CA39" s="548"/>
      <c r="CB39" s="548"/>
      <c r="CC39" s="548"/>
      <c r="CD39" s="548"/>
      <c r="CE39" s="548"/>
      <c r="CF39" s="548"/>
      <c r="CG39" s="548"/>
      <c r="CH39" s="548"/>
      <c r="CI39" s="548"/>
      <c r="CJ39" s="548"/>
      <c r="CK39" s="548"/>
      <c r="CL39" s="548"/>
      <c r="CM39" s="548"/>
      <c r="CN39" s="548"/>
    </row>
    <row r="40" spans="1:92" s="244" customFormat="1" ht="40.5" customHeight="1">
      <c r="A40" s="548"/>
      <c r="B40" s="548"/>
      <c r="C40" s="548"/>
      <c r="D40" s="548"/>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548"/>
      <c r="AO40" s="548"/>
      <c r="AP40" s="548"/>
      <c r="AQ40" s="548"/>
      <c r="AR40" s="548"/>
      <c r="AS40" s="548"/>
      <c r="AT40" s="548"/>
      <c r="AU40" s="548"/>
      <c r="AV40" s="548"/>
      <c r="AW40" s="548"/>
      <c r="AX40" s="548"/>
      <c r="AY40" s="548"/>
      <c r="AZ40" s="548"/>
      <c r="BA40" s="548"/>
      <c r="BB40" s="548"/>
      <c r="BC40" s="548"/>
      <c r="BD40" s="548"/>
      <c r="BE40" s="548"/>
      <c r="BF40" s="548"/>
      <c r="BG40" s="548"/>
      <c r="BH40" s="548"/>
      <c r="BI40" s="548"/>
      <c r="BJ40" s="548"/>
      <c r="BK40" s="548"/>
      <c r="BL40" s="548"/>
      <c r="BM40" s="548"/>
      <c r="BN40" s="548"/>
      <c r="BO40" s="548"/>
      <c r="BP40" s="548"/>
      <c r="BQ40" s="548"/>
      <c r="BR40" s="548"/>
      <c r="BS40" s="548"/>
      <c r="BT40" s="548"/>
      <c r="BU40" s="548"/>
      <c r="BV40" s="548"/>
      <c r="BW40" s="548"/>
      <c r="BX40" s="548"/>
      <c r="BY40" s="548"/>
      <c r="BZ40" s="548"/>
      <c r="CA40" s="548"/>
      <c r="CB40" s="548"/>
      <c r="CC40" s="548"/>
      <c r="CD40" s="548"/>
      <c r="CE40" s="548"/>
      <c r="CF40" s="548"/>
      <c r="CG40" s="548"/>
      <c r="CH40" s="548"/>
      <c r="CI40" s="548"/>
      <c r="CJ40" s="548"/>
      <c r="CK40" s="548"/>
      <c r="CL40" s="548"/>
      <c r="CM40" s="548"/>
      <c r="CN40" s="548"/>
    </row>
    <row r="41" spans="1:92" s="244" customFormat="1" ht="27.75" customHeight="1">
      <c r="A41" s="245"/>
      <c r="B41" s="245"/>
      <c r="C41" s="245"/>
      <c r="D41" s="245"/>
      <c r="E41" s="245"/>
      <c r="F41" s="245"/>
      <c r="G41" s="245"/>
      <c r="H41" s="245"/>
      <c r="I41" s="245"/>
      <c r="J41" s="245"/>
      <c r="K41" s="245"/>
      <c r="L41" s="245"/>
      <c r="M41" s="245"/>
      <c r="N41" s="245"/>
      <c r="O41" s="245"/>
      <c r="P41" s="246"/>
      <c r="Q41" s="246"/>
      <c r="R41" s="246"/>
      <c r="S41" s="246"/>
      <c r="T41" s="246"/>
      <c r="U41" s="246"/>
      <c r="V41" s="246"/>
      <c r="W41" s="246"/>
      <c r="X41" s="246"/>
      <c r="Y41" s="246"/>
      <c r="Z41" s="246"/>
      <c r="AA41" s="246"/>
      <c r="AB41" s="246"/>
      <c r="AC41" s="245"/>
      <c r="AD41" s="245"/>
      <c r="AE41" s="245"/>
      <c r="AF41" s="245"/>
      <c r="AG41" s="245"/>
      <c r="AH41" s="245"/>
      <c r="AI41" s="245"/>
      <c r="AJ41" s="245"/>
      <c r="AK41" s="245"/>
      <c r="AL41" s="245"/>
      <c r="AM41" s="245"/>
      <c r="AN41" s="245"/>
      <c r="AO41" s="245"/>
      <c r="AP41" s="245"/>
      <c r="AQ41" s="245"/>
      <c r="AR41" s="246"/>
      <c r="AS41" s="245"/>
      <c r="AT41" s="245"/>
      <c r="AU41" s="245"/>
      <c r="AV41" s="245"/>
      <c r="AW41" s="245"/>
      <c r="AX41" s="245"/>
      <c r="AY41" s="245"/>
      <c r="AZ41" s="245"/>
      <c r="BA41" s="245"/>
      <c r="BB41" s="245"/>
      <c r="BC41" s="245"/>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row>
    <row r="42" spans="1:92" s="244" customFormat="1" ht="27.75" customHeight="1">
      <c r="A42" s="248"/>
      <c r="B42" s="248"/>
      <c r="C42" s="248"/>
      <c r="D42" s="248"/>
      <c r="E42" s="248"/>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50"/>
      <c r="AX42" s="250"/>
      <c r="AY42" s="250"/>
      <c r="AZ42" s="250"/>
      <c r="BA42" s="250"/>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51"/>
      <c r="CE42" s="251"/>
      <c r="CF42" s="251"/>
      <c r="CG42" s="251"/>
      <c r="CH42" s="251"/>
      <c r="CI42" s="251"/>
      <c r="CJ42" s="251"/>
      <c r="CK42" s="251"/>
      <c r="CL42" s="251"/>
      <c r="CM42" s="251"/>
      <c r="CN42" s="251"/>
    </row>
    <row r="43" spans="1:92" s="244" customFormat="1" ht="27.75" customHeight="1">
      <c r="A43" s="248"/>
      <c r="B43" s="248"/>
      <c r="C43" s="248"/>
      <c r="D43" s="248"/>
      <c r="E43" s="248"/>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50"/>
      <c r="AX43" s="250"/>
      <c r="AY43" s="250"/>
      <c r="AZ43" s="250"/>
      <c r="BA43" s="250"/>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51"/>
      <c r="CE43" s="251"/>
      <c r="CF43" s="251"/>
      <c r="CG43" s="251"/>
      <c r="CH43" s="251"/>
      <c r="CI43" s="251"/>
      <c r="CJ43" s="251"/>
      <c r="CK43" s="251"/>
      <c r="CL43" s="251"/>
      <c r="CM43" s="251"/>
      <c r="CN43" s="251"/>
    </row>
    <row r="44" spans="1:92" s="244" customFormat="1" ht="27.75" customHeight="1">
      <c r="A44" s="245"/>
      <c r="B44" s="245"/>
      <c r="C44" s="245"/>
      <c r="D44" s="245"/>
      <c r="E44" s="245"/>
      <c r="F44" s="245"/>
      <c r="G44" s="245"/>
      <c r="H44" s="245"/>
      <c r="I44" s="245"/>
      <c r="J44" s="245"/>
      <c r="K44" s="245"/>
      <c r="L44" s="245"/>
      <c r="M44" s="245"/>
      <c r="N44" s="245"/>
      <c r="O44" s="245"/>
      <c r="P44" s="245"/>
      <c r="Q44" s="245"/>
      <c r="R44" s="245"/>
      <c r="S44" s="245"/>
      <c r="T44" s="245"/>
      <c r="U44" s="245"/>
      <c r="V44" s="245"/>
      <c r="W44" s="245"/>
      <c r="X44" s="245"/>
      <c r="Y44" s="252"/>
      <c r="Z44" s="252"/>
      <c r="AA44" s="252"/>
      <c r="AB44" s="252"/>
      <c r="AC44" s="252"/>
      <c r="AD44" s="252"/>
      <c r="AE44" s="252"/>
      <c r="AF44" s="252"/>
      <c r="AG44" s="252"/>
      <c r="AH44" s="252"/>
      <c r="AI44" s="252"/>
      <c r="AJ44" s="252"/>
      <c r="AK44" s="252"/>
      <c r="AL44" s="252"/>
      <c r="AM44" s="252"/>
      <c r="AN44" s="252"/>
      <c r="AO44" s="252"/>
      <c r="AP44" s="252"/>
      <c r="AQ44" s="252"/>
      <c r="AR44" s="252"/>
      <c r="AS44" s="252"/>
      <c r="AT44" s="252"/>
      <c r="AU44" s="252"/>
      <c r="AV44" s="252"/>
      <c r="AW44" s="252"/>
      <c r="AX44" s="252"/>
      <c r="AY44" s="252"/>
      <c r="AZ44" s="252"/>
      <c r="BA44" s="252"/>
      <c r="BB44" s="252"/>
      <c r="BC44" s="252"/>
      <c r="BD44" s="252"/>
      <c r="BE44" s="252"/>
      <c r="BF44" s="252"/>
      <c r="BG44" s="252"/>
      <c r="BH44" s="252"/>
      <c r="BI44" s="252"/>
      <c r="BJ44" s="252"/>
      <c r="BK44" s="252"/>
      <c r="BL44" s="252"/>
      <c r="BM44" s="252"/>
      <c r="BN44" s="252"/>
      <c r="BO44" s="252"/>
      <c r="BP44" s="245"/>
      <c r="BQ44" s="245"/>
      <c r="BR44" s="245"/>
      <c r="BS44" s="245"/>
      <c r="BT44" s="245"/>
      <c r="BU44" s="245"/>
      <c r="BV44" s="245"/>
      <c r="BW44" s="245"/>
      <c r="BX44" s="245"/>
      <c r="BY44" s="245"/>
      <c r="BZ44" s="245"/>
      <c r="CA44" s="245"/>
      <c r="CB44" s="245"/>
      <c r="CC44" s="245"/>
      <c r="CD44" s="245"/>
      <c r="CE44" s="245"/>
      <c r="CF44" s="245"/>
      <c r="CG44" s="245"/>
      <c r="CH44" s="245"/>
      <c r="CI44" s="245"/>
      <c r="CJ44" s="245"/>
      <c r="CK44" s="245"/>
      <c r="CL44" s="245"/>
      <c r="CM44" s="245"/>
      <c r="CN44" s="245"/>
    </row>
    <row r="45" spans="1:92" s="244" customFormat="1" ht="27.75" customHeight="1">
      <c r="A45" s="253"/>
      <c r="B45" s="253"/>
      <c r="C45" s="253"/>
      <c r="D45" s="253"/>
      <c r="E45" s="253"/>
      <c r="F45" s="253"/>
      <c r="G45" s="253"/>
      <c r="H45" s="253"/>
      <c r="I45" s="253"/>
      <c r="J45" s="253"/>
      <c r="K45" s="253"/>
      <c r="L45" s="253"/>
      <c r="M45" s="253"/>
      <c r="N45" s="253"/>
      <c r="O45" s="254"/>
      <c r="P45" s="254"/>
      <c r="Q45" s="254"/>
      <c r="R45" s="254"/>
      <c r="S45" s="254"/>
      <c r="T45" s="255"/>
      <c r="U45" s="255"/>
      <c r="V45" s="255"/>
      <c r="W45" s="255"/>
      <c r="X45" s="255"/>
      <c r="Y45" s="254"/>
      <c r="Z45" s="254"/>
      <c r="AA45" s="254"/>
      <c r="AB45" s="254"/>
      <c r="AC45" s="255"/>
      <c r="AD45" s="255"/>
      <c r="AE45" s="255"/>
      <c r="AF45" s="255"/>
      <c r="AG45" s="255"/>
      <c r="AH45" s="254"/>
      <c r="AI45" s="254"/>
      <c r="AJ45" s="254"/>
      <c r="AK45" s="254"/>
      <c r="AL45" s="255"/>
      <c r="AM45" s="255"/>
      <c r="AN45" s="255"/>
      <c r="AO45" s="255"/>
      <c r="AP45" s="255"/>
      <c r="AQ45" s="254"/>
      <c r="AR45" s="254"/>
      <c r="AS45" s="254"/>
      <c r="AT45" s="254"/>
      <c r="AV45" s="253"/>
      <c r="AW45" s="253"/>
      <c r="AX45" s="253"/>
      <c r="AY45" s="253"/>
      <c r="AZ45" s="253"/>
      <c r="BA45" s="253"/>
      <c r="BB45" s="253"/>
      <c r="BC45" s="253"/>
      <c r="BD45" s="253"/>
      <c r="BE45" s="253"/>
      <c r="BF45" s="253"/>
      <c r="BG45" s="253"/>
      <c r="BH45" s="245"/>
      <c r="BM45" s="245"/>
      <c r="BN45" s="245"/>
      <c r="BO45" s="245"/>
      <c r="BP45" s="245"/>
      <c r="BQ45" s="245"/>
      <c r="BV45" s="245"/>
      <c r="BW45" s="245"/>
      <c r="BX45" s="245"/>
      <c r="BY45" s="245"/>
      <c r="BZ45" s="245"/>
      <c r="CE45" s="245"/>
      <c r="CF45" s="245"/>
      <c r="CG45" s="245"/>
      <c r="CH45" s="245"/>
      <c r="CI45" s="245"/>
      <c r="CN45" s="245"/>
    </row>
    <row r="46" spans="1:34" s="244" customFormat="1" ht="27.75" customHeight="1">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row>
    <row r="47" spans="1:92" s="244" customFormat="1" ht="27.75" customHeight="1">
      <c r="A47" s="256"/>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c r="AS47" s="257"/>
      <c r="AT47" s="257"/>
      <c r="AU47" s="257"/>
      <c r="AV47" s="257"/>
      <c r="AW47" s="257"/>
      <c r="AX47" s="257"/>
      <c r="AY47" s="257"/>
      <c r="AZ47" s="257"/>
      <c r="BA47" s="257"/>
      <c r="BB47" s="257"/>
      <c r="BC47" s="257"/>
      <c r="BD47" s="256"/>
      <c r="BE47" s="256"/>
      <c r="BF47" s="256"/>
      <c r="BG47" s="256"/>
      <c r="BH47" s="256"/>
      <c r="BI47" s="256"/>
      <c r="BJ47" s="256"/>
      <c r="BK47" s="256"/>
      <c r="BL47" s="256"/>
      <c r="BM47" s="256"/>
      <c r="BN47" s="256"/>
      <c r="BO47" s="256"/>
      <c r="BP47" s="256"/>
      <c r="BQ47" s="256"/>
      <c r="BR47" s="256"/>
      <c r="BS47" s="257"/>
      <c r="BT47" s="257"/>
      <c r="BU47" s="256"/>
      <c r="BV47" s="256"/>
      <c r="BW47" s="256"/>
      <c r="BX47" s="256"/>
      <c r="BY47" s="256"/>
      <c r="BZ47" s="256"/>
      <c r="CA47" s="256"/>
      <c r="CB47" s="256"/>
      <c r="CC47" s="256"/>
      <c r="CD47" s="256"/>
      <c r="CE47" s="256"/>
      <c r="CF47" s="256"/>
      <c r="CG47" s="256"/>
      <c r="CH47" s="256"/>
      <c r="CI47" s="256"/>
      <c r="CJ47" s="256"/>
      <c r="CK47" s="256"/>
      <c r="CL47" s="256"/>
      <c r="CM47" s="256"/>
      <c r="CN47" s="256"/>
    </row>
    <row r="48" spans="1:84" s="244" customFormat="1" ht="15.75" customHeight="1">
      <c r="A48" s="224" t="s">
        <v>151</v>
      </c>
      <c r="B48" s="245"/>
      <c r="C48" s="245"/>
      <c r="D48" s="245"/>
      <c r="E48" s="245"/>
      <c r="F48" s="245"/>
      <c r="G48" s="245"/>
      <c r="H48" s="245"/>
      <c r="I48" s="245"/>
      <c r="J48" s="245"/>
      <c r="BO48" s="259"/>
      <c r="BP48" s="259"/>
      <c r="BQ48" s="259"/>
      <c r="BR48" s="259"/>
      <c r="BS48" s="259"/>
      <c r="BT48" s="259"/>
      <c r="BU48" s="259"/>
      <c r="BV48" s="259"/>
      <c r="BW48" s="259"/>
      <c r="BX48" s="259"/>
      <c r="BY48" s="259"/>
      <c r="BZ48" s="259"/>
      <c r="CA48" s="259"/>
      <c r="CB48" s="259"/>
      <c r="CC48" s="259"/>
      <c r="CD48" s="259"/>
      <c r="CE48" s="259"/>
      <c r="CF48" s="259"/>
    </row>
    <row r="49" spans="1:84" s="244" customFormat="1" ht="29.25" customHeight="1">
      <c r="A49" s="224"/>
      <c r="B49" s="245"/>
      <c r="C49" s="245"/>
      <c r="D49" s="245"/>
      <c r="E49" s="245"/>
      <c r="F49" s="245"/>
      <c r="G49" s="245"/>
      <c r="H49" s="245"/>
      <c r="I49" s="245"/>
      <c r="J49" s="245"/>
      <c r="BO49" s="259"/>
      <c r="BP49" s="259"/>
      <c r="BQ49" s="259"/>
      <c r="BR49" s="259"/>
      <c r="BS49" s="259"/>
      <c r="BT49" s="259"/>
      <c r="BU49" s="259"/>
      <c r="BV49" s="259"/>
      <c r="BW49" s="259"/>
      <c r="BX49" s="259"/>
      <c r="BY49" s="259"/>
      <c r="BZ49" s="259"/>
      <c r="CA49" s="259"/>
      <c r="CB49" s="259"/>
      <c r="CC49" s="259"/>
      <c r="CD49" s="259"/>
      <c r="CE49" s="259"/>
      <c r="CF49" s="259"/>
    </row>
    <row r="50" spans="1:91" ht="18" customHeight="1">
      <c r="A50" s="549" t="s">
        <v>102</v>
      </c>
      <c r="B50" s="549"/>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49"/>
      <c r="AY50" s="549"/>
      <c r="AZ50" s="549"/>
      <c r="BA50" s="549"/>
      <c r="BB50" s="549"/>
      <c r="BC50" s="549"/>
      <c r="BD50" s="549"/>
      <c r="BE50" s="549"/>
      <c r="BF50" s="549"/>
      <c r="BG50" s="549"/>
      <c r="BH50" s="549"/>
      <c r="BI50" s="549"/>
      <c r="BJ50" s="549"/>
      <c r="BK50" s="549"/>
      <c r="BL50" s="549"/>
      <c r="BM50" s="549"/>
      <c r="BN50" s="549"/>
      <c r="BO50" s="549"/>
      <c r="BP50" s="549"/>
      <c r="BQ50" s="549"/>
      <c r="BR50" s="549"/>
      <c r="BS50" s="549"/>
      <c r="BT50" s="549"/>
      <c r="BU50" s="549"/>
      <c r="BV50" s="549"/>
      <c r="BW50" s="549"/>
      <c r="BX50" s="549"/>
      <c r="BY50" s="549"/>
      <c r="BZ50" s="549"/>
      <c r="CA50" s="549"/>
      <c r="CB50" s="549"/>
      <c r="CC50" s="549"/>
      <c r="CD50" s="549"/>
      <c r="CE50" s="549"/>
      <c r="CF50" s="549"/>
      <c r="CG50" s="549"/>
      <c r="CH50" s="549"/>
      <c r="CI50" s="549"/>
      <c r="CJ50" s="549"/>
      <c r="CK50" s="549"/>
      <c r="CL50" s="549"/>
      <c r="CM50" s="549"/>
    </row>
    <row r="51" spans="1:91" ht="45" customHeight="1">
      <c r="A51" s="260"/>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260"/>
      <c r="AL51" s="260"/>
      <c r="AM51" s="260"/>
      <c r="AN51" s="260"/>
      <c r="AO51" s="260"/>
      <c r="AP51" s="260"/>
      <c r="AQ51" s="260"/>
      <c r="AR51" s="260"/>
      <c r="AS51" s="260"/>
      <c r="AT51" s="260"/>
      <c r="AU51" s="260"/>
      <c r="AV51" s="260"/>
      <c r="AW51" s="260"/>
      <c r="AX51" s="260"/>
      <c r="AY51" s="260"/>
      <c r="AZ51" s="260"/>
      <c r="BA51" s="260"/>
      <c r="BB51" s="260"/>
      <c r="BC51" s="260"/>
      <c r="BD51" s="260"/>
      <c r="BE51" s="260"/>
      <c r="BF51" s="260"/>
      <c r="BG51" s="260"/>
      <c r="BH51" s="260"/>
      <c r="BI51" s="260"/>
      <c r="BJ51" s="260"/>
      <c r="BK51" s="260"/>
      <c r="BL51" s="260"/>
      <c r="BM51" s="260"/>
      <c r="BN51" s="260"/>
      <c r="BO51" s="260"/>
      <c r="BP51" s="260"/>
      <c r="BQ51" s="260"/>
      <c r="BR51" s="260"/>
      <c r="BS51" s="260"/>
      <c r="BT51" s="260"/>
      <c r="BU51" s="260"/>
      <c r="BV51" s="260"/>
      <c r="BW51" s="260"/>
      <c r="BX51" s="260"/>
      <c r="BY51" s="260"/>
      <c r="BZ51" s="260"/>
      <c r="CA51" s="260"/>
      <c r="CB51" s="260"/>
      <c r="CC51" s="260"/>
      <c r="CD51" s="260"/>
      <c r="CE51" s="260"/>
      <c r="CF51" s="260"/>
      <c r="CG51" s="260"/>
      <c r="CH51" s="260"/>
      <c r="CI51" s="260"/>
      <c r="CJ51" s="260"/>
      <c r="CK51" s="260"/>
      <c r="CL51" s="260"/>
      <c r="CM51" s="260"/>
    </row>
    <row r="52" spans="1:91" ht="40.5" customHeight="1">
      <c r="A52" s="545" t="s">
        <v>103</v>
      </c>
      <c r="B52" s="545"/>
      <c r="C52" s="545"/>
      <c r="D52" s="545"/>
      <c r="E52" s="545"/>
      <c r="F52" s="545"/>
      <c r="G52" s="545"/>
      <c r="H52" s="545"/>
      <c r="I52" s="545"/>
      <c r="J52" s="545"/>
      <c r="K52" s="545"/>
      <c r="L52" s="545"/>
      <c r="M52" s="545"/>
      <c r="N52" s="545"/>
      <c r="O52" s="545"/>
      <c r="P52" s="545"/>
      <c r="Q52" s="545"/>
      <c r="R52" s="545"/>
      <c r="S52" s="545"/>
      <c r="T52" s="545"/>
      <c r="U52" s="545"/>
      <c r="V52" s="545"/>
      <c r="W52" s="545"/>
      <c r="Y52" s="261"/>
      <c r="Z52" s="538" t="s">
        <v>29</v>
      </c>
      <c r="AA52" s="538"/>
      <c r="AB52" s="538"/>
      <c r="AC52" s="538"/>
      <c r="AD52" s="538"/>
      <c r="AE52" s="537"/>
      <c r="AF52" s="537"/>
      <c r="AG52" s="537"/>
      <c r="AH52" s="537"/>
      <c r="AI52" s="537"/>
      <c r="AJ52" s="537"/>
      <c r="AK52" s="538" t="s">
        <v>16</v>
      </c>
      <c r="AL52" s="538"/>
      <c r="AM52" s="538"/>
      <c r="AN52" s="538"/>
      <c r="AO52" s="538"/>
      <c r="AP52" s="537"/>
      <c r="AQ52" s="537"/>
      <c r="AR52" s="537"/>
      <c r="AS52" s="537"/>
      <c r="AT52" s="537"/>
      <c r="AU52" s="537"/>
      <c r="AV52" s="538" t="s">
        <v>17</v>
      </c>
      <c r="AW52" s="538"/>
      <c r="AX52" s="538"/>
      <c r="AY52" s="538"/>
      <c r="AZ52" s="538"/>
      <c r="BA52" s="537"/>
      <c r="BB52" s="537"/>
      <c r="BC52" s="537"/>
      <c r="BD52" s="537"/>
      <c r="BE52" s="537"/>
      <c r="BF52" s="537"/>
      <c r="BG52" s="538" t="s">
        <v>18</v>
      </c>
      <c r="BH52" s="538"/>
      <c r="BI52" s="538"/>
      <c r="BJ52" s="538"/>
      <c r="BK52" s="538"/>
      <c r="BL52" s="261"/>
      <c r="BM52" s="261"/>
      <c r="BN52" s="261"/>
      <c r="BO52" s="261"/>
      <c r="BP52" s="261"/>
      <c r="BQ52" s="261"/>
      <c r="BR52" s="261"/>
      <c r="BS52" s="261"/>
      <c r="BT52" s="218"/>
      <c r="BU52" s="218"/>
      <c r="BV52" s="218"/>
      <c r="BW52" s="218"/>
      <c r="BX52" s="218"/>
      <c r="BY52" s="218"/>
      <c r="BZ52" s="218"/>
      <c r="CA52" s="218"/>
      <c r="CB52" s="218"/>
      <c r="CC52" s="218"/>
      <c r="CD52" s="218"/>
      <c r="CE52" s="218"/>
      <c r="CF52" s="218"/>
      <c r="CG52" s="218"/>
      <c r="CH52" s="218"/>
      <c r="CI52" s="218"/>
      <c r="CJ52" s="218"/>
      <c r="CK52" s="218"/>
      <c r="CL52" s="218"/>
      <c r="CM52" s="218"/>
    </row>
    <row r="53" spans="1:91" ht="45" customHeight="1">
      <c r="A53" s="248"/>
      <c r="B53" s="248"/>
      <c r="C53" s="248"/>
      <c r="D53" s="248"/>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50"/>
      <c r="AW53" s="250"/>
      <c r="AX53" s="250"/>
      <c r="AY53" s="250"/>
      <c r="AZ53" s="250"/>
      <c r="BA53" s="245"/>
      <c r="BB53" s="245"/>
      <c r="BC53" s="245"/>
      <c r="BD53" s="245"/>
      <c r="BE53" s="245"/>
      <c r="BF53" s="245"/>
      <c r="BG53" s="245"/>
      <c r="BH53" s="245"/>
      <c r="BI53" s="245"/>
      <c r="BJ53" s="245"/>
      <c r="BK53" s="245"/>
      <c r="BL53" s="245"/>
      <c r="BM53" s="245"/>
      <c r="BN53" s="245"/>
      <c r="BO53" s="245"/>
      <c r="BP53" s="245"/>
      <c r="BQ53" s="245"/>
      <c r="BR53" s="245"/>
      <c r="BS53" s="245"/>
      <c r="BT53" s="245"/>
      <c r="BU53" s="245"/>
      <c r="BV53" s="245"/>
      <c r="BW53" s="245"/>
      <c r="BX53" s="245"/>
      <c r="BY53" s="245"/>
      <c r="BZ53" s="245"/>
      <c r="CA53" s="245"/>
      <c r="CB53" s="245"/>
      <c r="CC53" s="251"/>
      <c r="CD53" s="251"/>
      <c r="CE53" s="251"/>
      <c r="CF53" s="251"/>
      <c r="CG53" s="251"/>
      <c r="CH53" s="251"/>
      <c r="CI53" s="251"/>
      <c r="CJ53" s="251"/>
      <c r="CK53" s="251"/>
      <c r="CL53" s="251"/>
      <c r="CM53" s="251"/>
    </row>
    <row r="54" spans="1:91" ht="48" customHeight="1">
      <c r="A54" s="539" t="s">
        <v>152</v>
      </c>
      <c r="B54" s="529"/>
      <c r="C54" s="529"/>
      <c r="D54" s="529"/>
      <c r="E54" s="529"/>
      <c r="F54" s="529"/>
      <c r="G54" s="529"/>
      <c r="H54" s="529"/>
      <c r="I54" s="529"/>
      <c r="J54" s="529"/>
      <c r="K54" s="529"/>
      <c r="L54" s="529"/>
      <c r="M54" s="529"/>
      <c r="N54" s="529"/>
      <c r="O54" s="529"/>
      <c r="P54" s="529"/>
      <c r="Q54" s="529"/>
      <c r="R54" s="529"/>
      <c r="S54" s="529"/>
      <c r="T54" s="529"/>
      <c r="U54" s="529"/>
      <c r="V54" s="529"/>
      <c r="W54" s="529"/>
      <c r="X54" s="540">
        <f>IF(OR('定型様式３　総括表（集合住宅(全体)）'!U34="",'定型様式３　総括表（集合住宅(全体)）'!U36=""),"",MIN('定型様式３　総括表（集合住宅(全体)）'!U34,'定型様式３　総括表（集合住宅(全体)）'!U36))</f>
      </c>
      <c r="Y54" s="541"/>
      <c r="Z54" s="541"/>
      <c r="AA54" s="541"/>
      <c r="AB54" s="541"/>
      <c r="AC54" s="541"/>
      <c r="AD54" s="541"/>
      <c r="AE54" s="541"/>
      <c r="AF54" s="541"/>
      <c r="AG54" s="541"/>
      <c r="AH54" s="541"/>
      <c r="AI54" s="541"/>
      <c r="AJ54" s="541"/>
      <c r="AK54" s="541"/>
      <c r="AL54" s="541"/>
      <c r="AM54" s="541"/>
      <c r="AN54" s="541"/>
      <c r="AO54" s="541"/>
      <c r="AP54" s="541"/>
      <c r="AQ54" s="541"/>
      <c r="AR54" s="541"/>
      <c r="AS54" s="541"/>
      <c r="AT54" s="541"/>
      <c r="AU54" s="541"/>
      <c r="AV54" s="541"/>
      <c r="AW54" s="541"/>
      <c r="AX54" s="541"/>
      <c r="AY54" s="541"/>
      <c r="AZ54" s="541"/>
      <c r="BA54" s="541"/>
      <c r="BB54" s="541"/>
      <c r="BC54" s="541"/>
      <c r="BD54" s="541"/>
      <c r="BE54" s="541"/>
      <c r="BF54" s="541"/>
      <c r="BG54" s="541"/>
      <c r="BH54" s="541"/>
      <c r="BI54" s="541"/>
      <c r="BJ54" s="541"/>
      <c r="BK54" s="541"/>
      <c r="BL54" s="541"/>
      <c r="BM54" s="541"/>
      <c r="BN54" s="542"/>
      <c r="BO54" s="543" t="s">
        <v>153</v>
      </c>
      <c r="BP54" s="544"/>
      <c r="BQ54" s="544"/>
      <c r="BR54" s="544"/>
      <c r="BS54" s="544"/>
      <c r="BT54" s="544"/>
      <c r="BU54" s="544"/>
      <c r="BV54" s="544"/>
      <c r="BW54" s="544"/>
      <c r="BX54" s="544"/>
      <c r="BY54" s="544"/>
      <c r="BZ54" s="544"/>
      <c r="CA54" s="544"/>
      <c r="CB54" s="544"/>
      <c r="CC54" s="544"/>
      <c r="CD54" s="544"/>
      <c r="CE54" s="544"/>
      <c r="CF54" s="544"/>
      <c r="CG54" s="544"/>
      <c r="CH54" s="544"/>
      <c r="CI54" s="544"/>
      <c r="CJ54" s="544"/>
      <c r="CK54" s="544"/>
      <c r="CL54" s="544"/>
      <c r="CM54" s="544"/>
    </row>
    <row r="55" spans="1:91" ht="45" customHeight="1">
      <c r="A55" s="262"/>
      <c r="B55" s="262"/>
      <c r="C55" s="263"/>
      <c r="D55" s="263"/>
      <c r="E55" s="264"/>
      <c r="F55" s="264"/>
      <c r="G55" s="264"/>
      <c r="H55" s="263"/>
      <c r="I55" s="263"/>
      <c r="J55" s="222"/>
      <c r="K55" s="222"/>
      <c r="L55" s="222"/>
      <c r="M55" s="222"/>
      <c r="N55" s="222"/>
      <c r="O55" s="222"/>
      <c r="P55" s="222"/>
      <c r="Q55" s="222"/>
      <c r="R55" s="222"/>
      <c r="S55" s="222"/>
      <c r="T55" s="222"/>
      <c r="U55" s="222"/>
      <c r="V55" s="222"/>
      <c r="W55" s="222"/>
      <c r="X55" s="222"/>
      <c r="Y55" s="222"/>
      <c r="Z55" s="222"/>
      <c r="AA55" s="222"/>
      <c r="AB55" s="222"/>
      <c r="AO55" s="222"/>
      <c r="AP55" s="222"/>
      <c r="AQ55" s="222"/>
      <c r="BH55" s="265"/>
      <c r="BI55" s="265"/>
      <c r="BJ55" s="265"/>
      <c r="BK55" s="265"/>
      <c r="BL55" s="265"/>
      <c r="BM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row>
    <row r="56" spans="1:87" ht="23.25" customHeight="1">
      <c r="A56" s="529" t="s">
        <v>104</v>
      </c>
      <c r="B56" s="529"/>
      <c r="C56" s="529"/>
      <c r="D56" s="529"/>
      <c r="E56" s="529"/>
      <c r="F56" s="529"/>
      <c r="G56" s="529"/>
      <c r="H56" s="529"/>
      <c r="I56" s="529"/>
      <c r="J56" s="529"/>
      <c r="K56" s="529"/>
      <c r="L56" s="529"/>
      <c r="M56" s="529"/>
      <c r="N56" s="529"/>
      <c r="O56" s="529"/>
      <c r="P56" s="529"/>
      <c r="Q56" s="529"/>
      <c r="R56" s="529"/>
      <c r="S56" s="529"/>
      <c r="T56" s="529"/>
      <c r="U56" s="529"/>
      <c r="V56" s="529"/>
      <c r="W56" s="529"/>
      <c r="X56" s="522" t="s">
        <v>11</v>
      </c>
      <c r="Y56" s="523"/>
      <c r="Z56" s="523"/>
      <c r="AA56" s="535" t="s">
        <v>105</v>
      </c>
      <c r="AB56" s="535"/>
      <c r="AC56" s="535"/>
      <c r="AD56" s="535"/>
      <c r="AE56" s="535"/>
      <c r="AF56" s="535"/>
      <c r="AG56" s="535"/>
      <c r="AH56" s="535"/>
      <c r="AI56" s="535"/>
      <c r="AJ56" s="535"/>
      <c r="AK56" s="536"/>
      <c r="AL56" s="522" t="s">
        <v>11</v>
      </c>
      <c r="AM56" s="523"/>
      <c r="AN56" s="523"/>
      <c r="AO56" s="535" t="s">
        <v>106</v>
      </c>
      <c r="AP56" s="535"/>
      <c r="AQ56" s="535"/>
      <c r="AR56" s="535"/>
      <c r="AS56" s="535"/>
      <c r="AT56" s="535"/>
      <c r="AU56" s="535"/>
      <c r="AV56" s="535"/>
      <c r="AW56" s="535"/>
      <c r="AX56" s="535"/>
      <c r="AY56" s="536"/>
      <c r="AZ56" s="522" t="s">
        <v>11</v>
      </c>
      <c r="BA56" s="523"/>
      <c r="BB56" s="523"/>
      <c r="BC56" s="535" t="s">
        <v>77</v>
      </c>
      <c r="BD56" s="535"/>
      <c r="BE56" s="535"/>
      <c r="BF56" s="535"/>
      <c r="BG56" s="535"/>
      <c r="BH56" s="535"/>
      <c r="BI56" s="535"/>
      <c r="BJ56" s="535"/>
      <c r="BK56" s="535"/>
      <c r="BL56" s="535"/>
      <c r="BM56" s="535"/>
      <c r="BN56" s="536"/>
      <c r="BO56" s="266"/>
      <c r="BP56" s="266"/>
      <c r="BQ56" s="266"/>
      <c r="BR56" s="266"/>
      <c r="BS56" s="266"/>
      <c r="BT56" s="266"/>
      <c r="BU56" s="266"/>
      <c r="BV56" s="266"/>
      <c r="BW56" s="266"/>
      <c r="BX56" s="266"/>
      <c r="BY56" s="266"/>
      <c r="BZ56" s="266"/>
      <c r="CA56" s="266"/>
      <c r="CB56" s="266"/>
      <c r="CC56" s="266"/>
      <c r="CD56" s="266"/>
      <c r="CE56" s="266"/>
      <c r="CF56" s="266"/>
      <c r="CG56" s="266"/>
      <c r="CH56" s="266"/>
      <c r="CI56" s="266"/>
    </row>
    <row r="57" spans="1:97" ht="45" customHeight="1">
      <c r="A57" s="253"/>
      <c r="B57" s="253"/>
      <c r="C57" s="253"/>
      <c r="D57" s="253"/>
      <c r="E57" s="253"/>
      <c r="F57" s="253"/>
      <c r="G57" s="253"/>
      <c r="H57" s="253"/>
      <c r="I57" s="253"/>
      <c r="J57" s="253"/>
      <c r="K57" s="253"/>
      <c r="L57" s="253"/>
      <c r="M57" s="253"/>
      <c r="N57" s="254"/>
      <c r="O57" s="254"/>
      <c r="P57" s="254"/>
      <c r="Q57" s="254"/>
      <c r="R57" s="254"/>
      <c r="S57" s="255"/>
      <c r="T57" s="255"/>
      <c r="U57" s="255"/>
      <c r="V57" s="255"/>
      <c r="W57" s="255"/>
      <c r="X57" s="254"/>
      <c r="Y57" s="254"/>
      <c r="Z57" s="254"/>
      <c r="AA57" s="254"/>
      <c r="AB57" s="255"/>
      <c r="AC57" s="255"/>
      <c r="AD57" s="255"/>
      <c r="AE57" s="255"/>
      <c r="AF57" s="255"/>
      <c r="AG57" s="254"/>
      <c r="AH57" s="254"/>
      <c r="AI57" s="254"/>
      <c r="AJ57" s="254"/>
      <c r="AK57" s="255"/>
      <c r="AL57" s="255"/>
      <c r="AM57" s="255"/>
      <c r="AN57" s="255"/>
      <c r="AO57" s="255"/>
      <c r="AP57" s="254"/>
      <c r="AQ57" s="254"/>
      <c r="AR57" s="254"/>
      <c r="AS57" s="254"/>
      <c r="AT57" s="244"/>
      <c r="AU57" s="253"/>
      <c r="AV57" s="253"/>
      <c r="AW57" s="253"/>
      <c r="AX57" s="253"/>
      <c r="AY57" s="253"/>
      <c r="AZ57" s="253"/>
      <c r="BA57" s="253"/>
      <c r="BB57" s="253"/>
      <c r="BC57" s="253"/>
      <c r="BD57" s="253"/>
      <c r="BE57" s="253"/>
      <c r="BF57" s="253"/>
      <c r="BG57" s="245"/>
      <c r="BH57" s="244"/>
      <c r="BI57" s="244"/>
      <c r="BJ57" s="244"/>
      <c r="BK57" s="244"/>
      <c r="BL57" s="245"/>
      <c r="BM57" s="245"/>
      <c r="BN57" s="245"/>
      <c r="BO57" s="245"/>
      <c r="BP57" s="245"/>
      <c r="BQ57" s="244"/>
      <c r="BR57" s="244"/>
      <c r="BS57" s="244"/>
      <c r="BT57" s="244"/>
      <c r="BU57" s="245"/>
      <c r="BV57" s="245"/>
      <c r="BW57" s="245"/>
      <c r="BX57" s="245"/>
      <c r="BY57" s="245"/>
      <c r="BZ57" s="244"/>
      <c r="CA57" s="244"/>
      <c r="CB57" s="244"/>
      <c r="CC57" s="244"/>
      <c r="CD57" s="245"/>
      <c r="CE57" s="245"/>
      <c r="CF57" s="245"/>
      <c r="CG57" s="245"/>
      <c r="CH57" s="245"/>
      <c r="CI57" s="244"/>
      <c r="CJ57" s="244"/>
      <c r="CK57" s="244"/>
      <c r="CL57" s="244"/>
      <c r="CM57" s="245"/>
      <c r="CN57" s="244"/>
      <c r="CO57" s="251"/>
      <c r="CP57" s="251"/>
      <c r="CQ57" s="251"/>
      <c r="CR57" s="251"/>
      <c r="CS57" s="244"/>
    </row>
    <row r="58" spans="1:91" ht="18" customHeight="1">
      <c r="A58" s="529" t="s">
        <v>154</v>
      </c>
      <c r="B58" s="529"/>
      <c r="C58" s="529"/>
      <c r="D58" s="529"/>
      <c r="E58" s="529"/>
      <c r="F58" s="529"/>
      <c r="G58" s="529"/>
      <c r="H58" s="529"/>
      <c r="I58" s="529"/>
      <c r="J58" s="529"/>
      <c r="K58" s="529"/>
      <c r="L58" s="529"/>
      <c r="M58" s="529"/>
      <c r="N58" s="529"/>
      <c r="O58" s="529"/>
      <c r="P58" s="529"/>
      <c r="Q58" s="529"/>
      <c r="R58" s="529"/>
      <c r="S58" s="529"/>
      <c r="T58" s="529"/>
      <c r="U58" s="529"/>
      <c r="V58" s="529"/>
      <c r="W58" s="529"/>
      <c r="X58" s="254"/>
      <c r="Y58" s="254"/>
      <c r="Z58" s="254"/>
      <c r="AA58" s="254"/>
      <c r="AB58" s="255"/>
      <c r="AC58" s="255"/>
      <c r="AD58" s="255"/>
      <c r="AE58" s="255"/>
      <c r="AF58" s="255"/>
      <c r="AG58" s="254"/>
      <c r="AH58" s="254"/>
      <c r="AI58" s="254"/>
      <c r="AJ58" s="254"/>
      <c r="AK58" s="255"/>
      <c r="AL58" s="255"/>
      <c r="AM58" s="255"/>
      <c r="AN58" s="255"/>
      <c r="AO58" s="255"/>
      <c r="AP58" s="254"/>
      <c r="AQ58" s="254"/>
      <c r="AR58" s="254"/>
      <c r="AS58" s="254"/>
      <c r="AT58" s="244"/>
      <c r="AU58" s="253"/>
      <c r="AV58" s="253"/>
      <c r="AW58" s="253"/>
      <c r="AX58" s="253"/>
      <c r="AY58" s="253"/>
      <c r="AZ58" s="253"/>
      <c r="BA58" s="253"/>
      <c r="BB58" s="253"/>
      <c r="BC58" s="253"/>
      <c r="BD58" s="253"/>
      <c r="BE58" s="253"/>
      <c r="BF58" s="253"/>
      <c r="BG58" s="245"/>
      <c r="BH58" s="244"/>
      <c r="BI58" s="244"/>
      <c r="BJ58" s="244"/>
      <c r="BK58" s="244"/>
      <c r="BL58" s="245"/>
      <c r="BM58" s="245"/>
      <c r="BN58" s="245"/>
      <c r="BO58" s="245"/>
      <c r="BP58" s="245"/>
      <c r="BQ58" s="244"/>
      <c r="BR58" s="244"/>
      <c r="BS58" s="244"/>
      <c r="BT58" s="244"/>
      <c r="BU58" s="245"/>
      <c r="BV58" s="245"/>
      <c r="BW58" s="245"/>
      <c r="BX58" s="245"/>
      <c r="BY58" s="245"/>
      <c r="BZ58" s="244"/>
      <c r="CA58" s="244"/>
      <c r="CB58" s="244"/>
      <c r="CC58" s="244"/>
      <c r="CD58" s="245"/>
      <c r="CE58" s="245"/>
      <c r="CF58" s="245"/>
      <c r="CG58" s="245"/>
      <c r="CH58" s="245"/>
      <c r="CI58" s="244"/>
      <c r="CJ58" s="244"/>
      <c r="CK58" s="244"/>
      <c r="CL58" s="244"/>
      <c r="CM58" s="245"/>
    </row>
    <row r="59" spans="1:91" ht="39.75" customHeight="1">
      <c r="A59" s="517" t="s">
        <v>36</v>
      </c>
      <c r="B59" s="503"/>
      <c r="C59" s="503"/>
      <c r="D59" s="503"/>
      <c r="E59" s="503"/>
      <c r="F59" s="503"/>
      <c r="G59" s="503"/>
      <c r="H59" s="503"/>
      <c r="I59" s="503"/>
      <c r="J59" s="504"/>
      <c r="K59" s="505" t="s">
        <v>155</v>
      </c>
      <c r="L59" s="506"/>
      <c r="M59" s="471"/>
      <c r="N59" s="471"/>
      <c r="O59" s="471"/>
      <c r="P59" s="471"/>
      <c r="Q59" s="471"/>
      <c r="R59" s="471"/>
      <c r="S59" s="471"/>
      <c r="T59" s="471"/>
      <c r="U59" s="471"/>
      <c r="V59" s="506" t="s">
        <v>156</v>
      </c>
      <c r="W59" s="506"/>
      <c r="X59" s="471"/>
      <c r="Y59" s="471"/>
      <c r="Z59" s="471"/>
      <c r="AA59" s="471"/>
      <c r="AB59" s="471"/>
      <c r="AC59" s="471"/>
      <c r="AD59" s="471"/>
      <c r="AE59" s="471"/>
      <c r="AF59" s="471"/>
      <c r="AG59" s="506" t="s">
        <v>157</v>
      </c>
      <c r="AH59" s="506"/>
      <c r="AI59" s="471"/>
      <c r="AJ59" s="471"/>
      <c r="AK59" s="471"/>
      <c r="AL59" s="471"/>
      <c r="AM59" s="471"/>
      <c r="AN59" s="471"/>
      <c r="AO59" s="471"/>
      <c r="AP59" s="471"/>
      <c r="AQ59" s="478"/>
      <c r="AR59" s="525" t="s">
        <v>158</v>
      </c>
      <c r="AS59" s="526"/>
      <c r="AT59" s="526"/>
      <c r="AU59" s="526"/>
      <c r="AV59" s="526"/>
      <c r="AW59" s="526"/>
      <c r="AX59" s="526"/>
      <c r="AY59" s="526"/>
      <c r="AZ59" s="526"/>
      <c r="BA59" s="526"/>
      <c r="BB59" s="527"/>
      <c r="BC59" s="497"/>
      <c r="BD59" s="498"/>
      <c r="BE59" s="498"/>
      <c r="BF59" s="498"/>
      <c r="BG59" s="498"/>
      <c r="BH59" s="498"/>
      <c r="BI59" s="498"/>
      <c r="BJ59" s="498"/>
      <c r="BK59" s="498"/>
      <c r="BL59" s="498"/>
      <c r="BM59" s="498"/>
      <c r="BN59" s="498"/>
      <c r="BO59" s="498"/>
      <c r="BP59" s="498"/>
      <c r="BQ59" s="498"/>
      <c r="BR59" s="499" t="s">
        <v>159</v>
      </c>
      <c r="BS59" s="499"/>
      <c r="BT59" s="498"/>
      <c r="BU59" s="498"/>
      <c r="BV59" s="498"/>
      <c r="BW59" s="498"/>
      <c r="BX59" s="498"/>
      <c r="BY59" s="498"/>
      <c r="BZ59" s="498"/>
      <c r="CA59" s="498"/>
      <c r="CB59" s="498"/>
      <c r="CC59" s="498"/>
      <c r="CD59" s="498"/>
      <c r="CE59" s="498"/>
      <c r="CF59" s="498"/>
      <c r="CG59" s="498"/>
      <c r="CH59" s="498"/>
      <c r="CI59" s="498"/>
      <c r="CJ59" s="498"/>
      <c r="CK59" s="498"/>
      <c r="CL59" s="498"/>
      <c r="CM59" s="500"/>
    </row>
    <row r="60" spans="1:91" ht="39.75" customHeight="1">
      <c r="A60" s="502" t="s">
        <v>37</v>
      </c>
      <c r="B60" s="503"/>
      <c r="C60" s="503"/>
      <c r="D60" s="503"/>
      <c r="E60" s="503"/>
      <c r="F60" s="503"/>
      <c r="G60" s="503"/>
      <c r="H60" s="503"/>
      <c r="I60" s="503"/>
      <c r="J60" s="504"/>
      <c r="K60" s="505" t="s">
        <v>160</v>
      </c>
      <c r="L60" s="506"/>
      <c r="M60" s="471"/>
      <c r="N60" s="471"/>
      <c r="O60" s="471"/>
      <c r="P60" s="471"/>
      <c r="Q60" s="471"/>
      <c r="R60" s="471"/>
      <c r="S60" s="471"/>
      <c r="T60" s="471"/>
      <c r="U60" s="471"/>
      <c r="V60" s="506" t="s">
        <v>161</v>
      </c>
      <c r="W60" s="506"/>
      <c r="X60" s="471"/>
      <c r="Y60" s="471"/>
      <c r="Z60" s="471"/>
      <c r="AA60" s="471"/>
      <c r="AB60" s="471"/>
      <c r="AC60" s="471"/>
      <c r="AD60" s="471"/>
      <c r="AE60" s="471"/>
      <c r="AF60" s="471"/>
      <c r="AG60" s="506" t="s">
        <v>157</v>
      </c>
      <c r="AH60" s="506"/>
      <c r="AI60" s="471"/>
      <c r="AJ60" s="471"/>
      <c r="AK60" s="471"/>
      <c r="AL60" s="471"/>
      <c r="AM60" s="471"/>
      <c r="AN60" s="471"/>
      <c r="AO60" s="471"/>
      <c r="AP60" s="471"/>
      <c r="AQ60" s="478"/>
      <c r="AR60" s="530" t="s">
        <v>38</v>
      </c>
      <c r="AS60" s="531"/>
      <c r="AT60" s="531"/>
      <c r="AU60" s="531"/>
      <c r="AV60" s="531"/>
      <c r="AW60" s="531"/>
      <c r="AX60" s="531"/>
      <c r="AY60" s="531"/>
      <c r="AZ60" s="531"/>
      <c r="BA60" s="531"/>
      <c r="BB60" s="532"/>
      <c r="BC60" s="505" t="s">
        <v>160</v>
      </c>
      <c r="BD60" s="506"/>
      <c r="BE60" s="478"/>
      <c r="BF60" s="533"/>
      <c r="BG60" s="533"/>
      <c r="BH60" s="533"/>
      <c r="BI60" s="533"/>
      <c r="BJ60" s="533"/>
      <c r="BK60" s="533"/>
      <c r="BL60" s="533"/>
      <c r="BM60" s="534"/>
      <c r="BN60" s="470" t="s">
        <v>162</v>
      </c>
      <c r="BO60" s="470"/>
      <c r="BP60" s="478"/>
      <c r="BQ60" s="533"/>
      <c r="BR60" s="533"/>
      <c r="BS60" s="533"/>
      <c r="BT60" s="533"/>
      <c r="BU60" s="533"/>
      <c r="BV60" s="533"/>
      <c r="BW60" s="533"/>
      <c r="BX60" s="533"/>
      <c r="BY60" s="534"/>
      <c r="BZ60" s="506" t="s">
        <v>157</v>
      </c>
      <c r="CA60" s="506"/>
      <c r="CB60" s="478"/>
      <c r="CC60" s="533"/>
      <c r="CD60" s="533"/>
      <c r="CE60" s="533"/>
      <c r="CF60" s="533"/>
      <c r="CG60" s="533"/>
      <c r="CH60" s="533"/>
      <c r="CI60" s="533"/>
      <c r="CJ60" s="533"/>
      <c r="CK60" s="533"/>
      <c r="CL60" s="533"/>
      <c r="CM60" s="533"/>
    </row>
    <row r="61" spans="1:91" s="240" customFormat="1" ht="45" customHeight="1">
      <c r="A61" s="267"/>
      <c r="B61" s="268"/>
      <c r="C61" s="268"/>
      <c r="D61" s="268"/>
      <c r="E61" s="268"/>
      <c r="F61" s="268"/>
      <c r="G61" s="268"/>
      <c r="H61" s="268"/>
      <c r="I61" s="268"/>
      <c r="J61" s="268"/>
      <c r="K61" s="269"/>
      <c r="L61" s="269"/>
      <c r="M61" s="270"/>
      <c r="N61" s="270"/>
      <c r="O61" s="270"/>
      <c r="P61" s="270"/>
      <c r="Q61" s="270"/>
      <c r="R61" s="270"/>
      <c r="S61" s="270"/>
      <c r="T61" s="270"/>
      <c r="U61" s="270"/>
      <c r="V61" s="269"/>
      <c r="W61" s="269"/>
      <c r="X61" s="270"/>
      <c r="Y61" s="270"/>
      <c r="Z61" s="270"/>
      <c r="AA61" s="270"/>
      <c r="AB61" s="270"/>
      <c r="AC61" s="270"/>
      <c r="AD61" s="270"/>
      <c r="AE61" s="270"/>
      <c r="AF61" s="270"/>
      <c r="AG61" s="269"/>
      <c r="AH61" s="269"/>
      <c r="AI61" s="270"/>
      <c r="AJ61" s="270"/>
      <c r="AK61" s="270"/>
      <c r="AL61" s="270"/>
      <c r="AM61" s="270"/>
      <c r="AN61" s="270"/>
      <c r="AO61" s="270"/>
      <c r="AP61" s="270"/>
      <c r="AQ61" s="270"/>
      <c r="AR61" s="268"/>
      <c r="AS61" s="268"/>
      <c r="AT61" s="268"/>
      <c r="AU61" s="268"/>
      <c r="AV61" s="268"/>
      <c r="AW61" s="268"/>
      <c r="AX61" s="268"/>
      <c r="AY61" s="268"/>
      <c r="AZ61" s="268"/>
      <c r="BA61" s="268"/>
      <c r="BB61" s="268"/>
      <c r="BC61" s="271"/>
      <c r="BD61" s="269"/>
      <c r="BE61" s="269"/>
      <c r="BF61" s="270"/>
      <c r="BG61" s="270"/>
      <c r="BH61" s="270"/>
      <c r="BI61" s="270"/>
      <c r="BJ61" s="270"/>
      <c r="BK61" s="270"/>
      <c r="BL61" s="270"/>
      <c r="BM61" s="270"/>
      <c r="BN61" s="270"/>
      <c r="BO61" s="269"/>
      <c r="BP61" s="269"/>
      <c r="BQ61" s="270"/>
      <c r="BR61" s="270"/>
      <c r="BS61" s="270"/>
      <c r="BT61" s="270"/>
      <c r="BU61" s="270"/>
      <c r="BV61" s="270"/>
      <c r="BW61" s="270"/>
      <c r="BX61" s="270"/>
      <c r="BY61" s="270"/>
      <c r="BZ61" s="270"/>
      <c r="CA61" s="269"/>
      <c r="CB61" s="269"/>
      <c r="CC61" s="270"/>
      <c r="CD61" s="270"/>
      <c r="CE61" s="270"/>
      <c r="CF61" s="270"/>
      <c r="CG61" s="270"/>
      <c r="CH61" s="270"/>
      <c r="CI61" s="270"/>
      <c r="CJ61" s="270"/>
      <c r="CK61" s="270"/>
      <c r="CL61" s="270"/>
      <c r="CM61" s="270"/>
    </row>
    <row r="62" spans="1:27" ht="18" customHeight="1">
      <c r="A62" s="529" t="s">
        <v>107</v>
      </c>
      <c r="B62" s="529"/>
      <c r="C62" s="529"/>
      <c r="D62" s="529"/>
      <c r="E62" s="529"/>
      <c r="F62" s="529"/>
      <c r="G62" s="529"/>
      <c r="H62" s="529"/>
      <c r="I62" s="529"/>
      <c r="J62" s="529"/>
      <c r="K62" s="529"/>
      <c r="L62" s="529"/>
      <c r="M62" s="529"/>
      <c r="N62" s="529"/>
      <c r="O62" s="529"/>
      <c r="P62" s="529"/>
      <c r="Q62" s="529"/>
      <c r="R62" s="529"/>
      <c r="S62" s="529"/>
      <c r="T62" s="529"/>
      <c r="U62" s="529"/>
      <c r="V62" s="529"/>
      <c r="W62" s="529"/>
      <c r="X62" s="245"/>
      <c r="Y62" s="245"/>
      <c r="Z62" s="245"/>
      <c r="AA62" s="245"/>
    </row>
    <row r="63" spans="1:91" ht="39.75" customHeight="1">
      <c r="A63" s="517" t="s">
        <v>34</v>
      </c>
      <c r="B63" s="503"/>
      <c r="C63" s="503"/>
      <c r="D63" s="503"/>
      <c r="E63" s="503"/>
      <c r="F63" s="503"/>
      <c r="G63" s="503"/>
      <c r="H63" s="503"/>
      <c r="I63" s="503"/>
      <c r="J63" s="504"/>
      <c r="K63" s="522"/>
      <c r="L63" s="523"/>
      <c r="M63" s="523"/>
      <c r="N63" s="523"/>
      <c r="O63" s="523"/>
      <c r="P63" s="523"/>
      <c r="Q63" s="523"/>
      <c r="R63" s="523"/>
      <c r="S63" s="523"/>
      <c r="T63" s="523"/>
      <c r="U63" s="523"/>
      <c r="V63" s="523"/>
      <c r="W63" s="523"/>
      <c r="X63" s="523"/>
      <c r="Y63" s="523"/>
      <c r="Z63" s="523"/>
      <c r="AA63" s="523"/>
      <c r="AB63" s="523"/>
      <c r="AC63" s="523"/>
      <c r="AD63" s="523"/>
      <c r="AE63" s="523"/>
      <c r="AF63" s="523"/>
      <c r="AG63" s="523"/>
      <c r="AH63" s="523"/>
      <c r="AI63" s="523"/>
      <c r="AJ63" s="523"/>
      <c r="AK63" s="523"/>
      <c r="AL63" s="523"/>
      <c r="AM63" s="523"/>
      <c r="AN63" s="523"/>
      <c r="AO63" s="523"/>
      <c r="AP63" s="523"/>
      <c r="AQ63" s="524"/>
      <c r="AR63" s="525" t="s">
        <v>39</v>
      </c>
      <c r="AS63" s="526"/>
      <c r="AT63" s="526"/>
      <c r="AU63" s="526"/>
      <c r="AV63" s="526"/>
      <c r="AW63" s="526"/>
      <c r="AX63" s="526"/>
      <c r="AY63" s="526"/>
      <c r="AZ63" s="526"/>
      <c r="BA63" s="526"/>
      <c r="BB63" s="526"/>
      <c r="BC63" s="522"/>
      <c r="BD63" s="523"/>
      <c r="BE63" s="523"/>
      <c r="BF63" s="523"/>
      <c r="BG63" s="523"/>
      <c r="BH63" s="523"/>
      <c r="BI63" s="523"/>
      <c r="BJ63" s="523"/>
      <c r="BK63" s="523"/>
      <c r="BL63" s="523"/>
      <c r="BM63" s="523"/>
      <c r="BN63" s="523"/>
      <c r="BO63" s="523"/>
      <c r="BP63" s="523"/>
      <c r="BQ63" s="523"/>
      <c r="BR63" s="523"/>
      <c r="BS63" s="523"/>
      <c r="BT63" s="523"/>
      <c r="BU63" s="523"/>
      <c r="BV63" s="523"/>
      <c r="BW63" s="523"/>
      <c r="BX63" s="523"/>
      <c r="BY63" s="523"/>
      <c r="BZ63" s="523"/>
      <c r="CA63" s="523"/>
      <c r="CB63" s="523"/>
      <c r="CC63" s="523"/>
      <c r="CD63" s="523"/>
      <c r="CE63" s="523"/>
      <c r="CF63" s="523"/>
      <c r="CG63" s="523"/>
      <c r="CH63" s="523"/>
      <c r="CI63" s="523"/>
      <c r="CJ63" s="523"/>
      <c r="CK63" s="523"/>
      <c r="CL63" s="523"/>
      <c r="CM63" s="524"/>
    </row>
    <row r="64" spans="1:91" ht="39.75" customHeight="1">
      <c r="A64" s="517" t="s">
        <v>40</v>
      </c>
      <c r="B64" s="503"/>
      <c r="C64" s="503"/>
      <c r="D64" s="503"/>
      <c r="E64" s="503"/>
      <c r="F64" s="503"/>
      <c r="G64" s="503"/>
      <c r="H64" s="503"/>
      <c r="I64" s="503"/>
      <c r="J64" s="504"/>
      <c r="K64" s="522"/>
      <c r="L64" s="523"/>
      <c r="M64" s="523"/>
      <c r="N64" s="523"/>
      <c r="O64" s="523"/>
      <c r="P64" s="523"/>
      <c r="Q64" s="523"/>
      <c r="R64" s="523"/>
      <c r="S64" s="523"/>
      <c r="T64" s="523"/>
      <c r="U64" s="523"/>
      <c r="V64" s="523"/>
      <c r="W64" s="523"/>
      <c r="X64" s="523"/>
      <c r="Y64" s="523"/>
      <c r="Z64" s="523"/>
      <c r="AA64" s="523"/>
      <c r="AB64" s="523"/>
      <c r="AC64" s="523"/>
      <c r="AD64" s="523"/>
      <c r="AE64" s="523"/>
      <c r="AF64" s="523"/>
      <c r="AG64" s="523"/>
      <c r="AH64" s="523"/>
      <c r="AI64" s="523"/>
      <c r="AJ64" s="523"/>
      <c r="AK64" s="523"/>
      <c r="AL64" s="523"/>
      <c r="AM64" s="523"/>
      <c r="AN64" s="523"/>
      <c r="AO64" s="523"/>
      <c r="AP64" s="523"/>
      <c r="AQ64" s="524"/>
      <c r="AR64" s="525" t="s">
        <v>158</v>
      </c>
      <c r="AS64" s="526"/>
      <c r="AT64" s="526"/>
      <c r="AU64" s="526"/>
      <c r="AV64" s="526"/>
      <c r="AW64" s="526"/>
      <c r="AX64" s="526"/>
      <c r="AY64" s="526"/>
      <c r="AZ64" s="526"/>
      <c r="BA64" s="526"/>
      <c r="BB64" s="527"/>
      <c r="BC64" s="497"/>
      <c r="BD64" s="498"/>
      <c r="BE64" s="498"/>
      <c r="BF64" s="498"/>
      <c r="BG64" s="498"/>
      <c r="BH64" s="498"/>
      <c r="BI64" s="498"/>
      <c r="BJ64" s="498"/>
      <c r="BK64" s="498"/>
      <c r="BL64" s="498"/>
      <c r="BM64" s="498"/>
      <c r="BN64" s="498"/>
      <c r="BO64" s="498"/>
      <c r="BP64" s="498"/>
      <c r="BQ64" s="498"/>
      <c r="BR64" s="528" t="s">
        <v>159</v>
      </c>
      <c r="BS64" s="528"/>
      <c r="BT64" s="498"/>
      <c r="BU64" s="498"/>
      <c r="BV64" s="498"/>
      <c r="BW64" s="498"/>
      <c r="BX64" s="498"/>
      <c r="BY64" s="498"/>
      <c r="BZ64" s="498"/>
      <c r="CA64" s="498"/>
      <c r="CB64" s="498"/>
      <c r="CC64" s="498"/>
      <c r="CD64" s="498"/>
      <c r="CE64" s="498"/>
      <c r="CF64" s="498"/>
      <c r="CG64" s="498"/>
      <c r="CH64" s="498"/>
      <c r="CI64" s="498"/>
      <c r="CJ64" s="498"/>
      <c r="CK64" s="498"/>
      <c r="CL64" s="498"/>
      <c r="CM64" s="500"/>
    </row>
    <row r="65" spans="1:91" ht="18" customHeight="1">
      <c r="A65" s="518" t="s">
        <v>41</v>
      </c>
      <c r="B65" s="510"/>
      <c r="C65" s="510"/>
      <c r="D65" s="510"/>
      <c r="E65" s="510"/>
      <c r="F65" s="510"/>
      <c r="G65" s="510"/>
      <c r="H65" s="510"/>
      <c r="I65" s="510"/>
      <c r="J65" s="511"/>
      <c r="K65" s="519" t="s">
        <v>163</v>
      </c>
      <c r="L65" s="520"/>
      <c r="M65" s="520"/>
      <c r="N65" s="488"/>
      <c r="O65" s="488"/>
      <c r="P65" s="488"/>
      <c r="Q65" s="488"/>
      <c r="R65" s="488"/>
      <c r="S65" s="488"/>
      <c r="T65" s="488"/>
      <c r="U65" s="488"/>
      <c r="V65" s="488"/>
      <c r="W65" s="488"/>
      <c r="X65" s="520" t="s">
        <v>157</v>
      </c>
      <c r="Y65" s="520"/>
      <c r="Z65" s="520"/>
      <c r="AA65" s="488"/>
      <c r="AB65" s="488"/>
      <c r="AC65" s="488"/>
      <c r="AD65" s="488"/>
      <c r="AE65" s="488"/>
      <c r="AF65" s="488"/>
      <c r="AG65" s="488"/>
      <c r="AH65" s="488"/>
      <c r="AI65" s="488"/>
      <c r="AJ65" s="488"/>
      <c r="AK65" s="272"/>
      <c r="AL65" s="272"/>
      <c r="AM65" s="272"/>
      <c r="AN65" s="272"/>
      <c r="AO65" s="272"/>
      <c r="AP65" s="272"/>
      <c r="AQ65" s="272"/>
      <c r="AR65" s="272"/>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4"/>
      <c r="CG65" s="274"/>
      <c r="CH65" s="274"/>
      <c r="CI65" s="274"/>
      <c r="CJ65" s="274"/>
      <c r="CK65" s="274"/>
      <c r="CL65" s="274"/>
      <c r="CM65" s="275"/>
    </row>
    <row r="66" spans="1:91" ht="39.75" customHeight="1">
      <c r="A66" s="512"/>
      <c r="B66" s="513"/>
      <c r="C66" s="513"/>
      <c r="D66" s="513"/>
      <c r="E66" s="513"/>
      <c r="F66" s="513"/>
      <c r="G66" s="513"/>
      <c r="H66" s="513"/>
      <c r="I66" s="513"/>
      <c r="J66" s="514"/>
      <c r="K66" s="521"/>
      <c r="L66" s="515"/>
      <c r="M66" s="515"/>
      <c r="N66" s="515"/>
      <c r="O66" s="515"/>
      <c r="P66" s="515"/>
      <c r="Q66" s="515"/>
      <c r="R66" s="515"/>
      <c r="S66" s="515"/>
      <c r="T66" s="515"/>
      <c r="U66" s="515"/>
      <c r="V66" s="515"/>
      <c r="W66" s="515"/>
      <c r="X66" s="477" t="s">
        <v>47</v>
      </c>
      <c r="Y66" s="477"/>
      <c r="Z66" s="477"/>
      <c r="AA66" s="477"/>
      <c r="AB66" s="515"/>
      <c r="AC66" s="515"/>
      <c r="AD66" s="515"/>
      <c r="AE66" s="515"/>
      <c r="AF66" s="515"/>
      <c r="AG66" s="515"/>
      <c r="AH66" s="515"/>
      <c r="AI66" s="515"/>
      <c r="AJ66" s="515"/>
      <c r="AK66" s="515"/>
      <c r="AL66" s="515"/>
      <c r="AM66" s="515"/>
      <c r="AN66" s="515"/>
      <c r="AO66" s="515"/>
      <c r="AP66" s="477" t="s">
        <v>48</v>
      </c>
      <c r="AQ66" s="477"/>
      <c r="AR66" s="477"/>
      <c r="AS66" s="477"/>
      <c r="AT66" s="515"/>
      <c r="AU66" s="515"/>
      <c r="AV66" s="515"/>
      <c r="AW66" s="515"/>
      <c r="AX66" s="515"/>
      <c r="AY66" s="515"/>
      <c r="AZ66" s="515"/>
      <c r="BA66" s="515"/>
      <c r="BB66" s="515"/>
      <c r="BC66" s="515"/>
      <c r="BD66" s="515"/>
      <c r="BE66" s="515"/>
      <c r="BF66" s="515"/>
      <c r="BG66" s="515"/>
      <c r="BH66" s="515"/>
      <c r="BI66" s="515"/>
      <c r="BJ66" s="515"/>
      <c r="BK66" s="515"/>
      <c r="BL66" s="515"/>
      <c r="BM66" s="515"/>
      <c r="BN66" s="515"/>
      <c r="BO66" s="515"/>
      <c r="BP66" s="515"/>
      <c r="BQ66" s="515"/>
      <c r="BR66" s="515"/>
      <c r="BS66" s="515"/>
      <c r="BT66" s="515"/>
      <c r="BU66" s="515"/>
      <c r="BV66" s="515"/>
      <c r="BW66" s="515"/>
      <c r="BX66" s="515"/>
      <c r="BY66" s="515"/>
      <c r="BZ66" s="515"/>
      <c r="CA66" s="515"/>
      <c r="CB66" s="515"/>
      <c r="CC66" s="515"/>
      <c r="CD66" s="515"/>
      <c r="CE66" s="515"/>
      <c r="CF66" s="515"/>
      <c r="CG66" s="515"/>
      <c r="CH66" s="515"/>
      <c r="CI66" s="515"/>
      <c r="CJ66" s="515"/>
      <c r="CK66" s="515"/>
      <c r="CL66" s="515"/>
      <c r="CM66" s="516"/>
    </row>
    <row r="67" spans="1:91" ht="39.75" customHeight="1">
      <c r="A67" s="517" t="s">
        <v>36</v>
      </c>
      <c r="B67" s="503"/>
      <c r="C67" s="503"/>
      <c r="D67" s="503"/>
      <c r="E67" s="503"/>
      <c r="F67" s="503"/>
      <c r="G67" s="503"/>
      <c r="H67" s="503"/>
      <c r="I67" s="503"/>
      <c r="J67" s="504"/>
      <c r="K67" s="505" t="s">
        <v>160</v>
      </c>
      <c r="L67" s="506"/>
      <c r="M67" s="471"/>
      <c r="N67" s="471"/>
      <c r="O67" s="471"/>
      <c r="P67" s="471"/>
      <c r="Q67" s="471"/>
      <c r="R67" s="471"/>
      <c r="S67" s="471"/>
      <c r="T67" s="471"/>
      <c r="U67" s="471"/>
      <c r="V67" s="506" t="s">
        <v>161</v>
      </c>
      <c r="W67" s="506"/>
      <c r="X67" s="471"/>
      <c r="Y67" s="471"/>
      <c r="Z67" s="471"/>
      <c r="AA67" s="471"/>
      <c r="AB67" s="471"/>
      <c r="AC67" s="471"/>
      <c r="AD67" s="471"/>
      <c r="AE67" s="471"/>
      <c r="AF67" s="471"/>
      <c r="AG67" s="506" t="s">
        <v>157</v>
      </c>
      <c r="AH67" s="506"/>
      <c r="AI67" s="471"/>
      <c r="AJ67" s="471"/>
      <c r="AK67" s="471"/>
      <c r="AL67" s="471"/>
      <c r="AM67" s="471"/>
      <c r="AN67" s="471"/>
      <c r="AO67" s="471"/>
      <c r="AP67" s="471"/>
      <c r="AQ67" s="478"/>
      <c r="AR67" s="509" t="s">
        <v>38</v>
      </c>
      <c r="AS67" s="510"/>
      <c r="AT67" s="510"/>
      <c r="AU67" s="510"/>
      <c r="AV67" s="510"/>
      <c r="AW67" s="510"/>
      <c r="AX67" s="510"/>
      <c r="AY67" s="510"/>
      <c r="AZ67" s="510"/>
      <c r="BA67" s="510"/>
      <c r="BB67" s="511"/>
      <c r="BC67" s="276"/>
      <c r="BD67" s="507" t="s">
        <v>160</v>
      </c>
      <c r="BE67" s="507"/>
      <c r="BF67" s="473"/>
      <c r="BG67" s="473"/>
      <c r="BH67" s="473"/>
      <c r="BI67" s="473"/>
      <c r="BJ67" s="473"/>
      <c r="BK67" s="473"/>
      <c r="BL67" s="473"/>
      <c r="BM67" s="473"/>
      <c r="BN67" s="473"/>
      <c r="BO67" s="507" t="s">
        <v>161</v>
      </c>
      <c r="BP67" s="507"/>
      <c r="BQ67" s="473"/>
      <c r="BR67" s="473"/>
      <c r="BS67" s="473"/>
      <c r="BT67" s="473"/>
      <c r="BU67" s="473"/>
      <c r="BV67" s="473"/>
      <c r="BW67" s="473"/>
      <c r="BX67" s="473"/>
      <c r="BY67" s="473"/>
      <c r="BZ67" s="473"/>
      <c r="CA67" s="507" t="s">
        <v>157</v>
      </c>
      <c r="CB67" s="507"/>
      <c r="CC67" s="473"/>
      <c r="CD67" s="473"/>
      <c r="CE67" s="473"/>
      <c r="CF67" s="473"/>
      <c r="CG67" s="473"/>
      <c r="CH67" s="473"/>
      <c r="CI67" s="473"/>
      <c r="CJ67" s="473"/>
      <c r="CK67" s="473"/>
      <c r="CL67" s="473"/>
      <c r="CM67" s="475"/>
    </row>
    <row r="68" spans="1:91" ht="39.75" customHeight="1">
      <c r="A68" s="502" t="s">
        <v>37</v>
      </c>
      <c r="B68" s="503"/>
      <c r="C68" s="503"/>
      <c r="D68" s="503"/>
      <c r="E68" s="503"/>
      <c r="F68" s="503"/>
      <c r="G68" s="503"/>
      <c r="H68" s="503"/>
      <c r="I68" s="503"/>
      <c r="J68" s="504"/>
      <c r="K68" s="505" t="s">
        <v>160</v>
      </c>
      <c r="L68" s="506"/>
      <c r="M68" s="471"/>
      <c r="N68" s="471"/>
      <c r="O68" s="471"/>
      <c r="P68" s="471"/>
      <c r="Q68" s="471"/>
      <c r="R68" s="471"/>
      <c r="S68" s="471"/>
      <c r="T68" s="471"/>
      <c r="U68" s="471"/>
      <c r="V68" s="506" t="s">
        <v>161</v>
      </c>
      <c r="W68" s="506"/>
      <c r="X68" s="471"/>
      <c r="Y68" s="471"/>
      <c r="Z68" s="471"/>
      <c r="AA68" s="471"/>
      <c r="AB68" s="471"/>
      <c r="AC68" s="471"/>
      <c r="AD68" s="471"/>
      <c r="AE68" s="471"/>
      <c r="AF68" s="471"/>
      <c r="AG68" s="506" t="s">
        <v>157</v>
      </c>
      <c r="AH68" s="506"/>
      <c r="AI68" s="471"/>
      <c r="AJ68" s="471"/>
      <c r="AK68" s="471"/>
      <c r="AL68" s="471"/>
      <c r="AM68" s="471"/>
      <c r="AN68" s="471"/>
      <c r="AO68" s="471"/>
      <c r="AP68" s="471"/>
      <c r="AQ68" s="478"/>
      <c r="AR68" s="512"/>
      <c r="AS68" s="513"/>
      <c r="AT68" s="513"/>
      <c r="AU68" s="513"/>
      <c r="AV68" s="513"/>
      <c r="AW68" s="513"/>
      <c r="AX68" s="513"/>
      <c r="AY68" s="513"/>
      <c r="AZ68" s="513"/>
      <c r="BA68" s="513"/>
      <c r="BB68" s="514"/>
      <c r="BC68" s="277"/>
      <c r="BD68" s="508"/>
      <c r="BE68" s="508"/>
      <c r="BF68" s="474"/>
      <c r="BG68" s="474"/>
      <c r="BH68" s="474"/>
      <c r="BI68" s="474"/>
      <c r="BJ68" s="474"/>
      <c r="BK68" s="474"/>
      <c r="BL68" s="474"/>
      <c r="BM68" s="474"/>
      <c r="BN68" s="474"/>
      <c r="BO68" s="508"/>
      <c r="BP68" s="508"/>
      <c r="BQ68" s="474"/>
      <c r="BR68" s="474"/>
      <c r="BS68" s="474"/>
      <c r="BT68" s="474"/>
      <c r="BU68" s="474"/>
      <c r="BV68" s="474"/>
      <c r="BW68" s="474"/>
      <c r="BX68" s="474"/>
      <c r="BY68" s="474"/>
      <c r="BZ68" s="474"/>
      <c r="CA68" s="508"/>
      <c r="CB68" s="508"/>
      <c r="CC68" s="474"/>
      <c r="CD68" s="474"/>
      <c r="CE68" s="474"/>
      <c r="CF68" s="474"/>
      <c r="CG68" s="474"/>
      <c r="CH68" s="474"/>
      <c r="CI68" s="474"/>
      <c r="CJ68" s="474"/>
      <c r="CK68" s="474"/>
      <c r="CL68" s="474"/>
      <c r="CM68" s="476"/>
    </row>
    <row r="69" spans="1:91" s="240" customFormat="1" ht="45" customHeight="1">
      <c r="A69" s="267"/>
      <c r="B69" s="268"/>
      <c r="C69" s="268"/>
      <c r="D69" s="268"/>
      <c r="E69" s="268"/>
      <c r="F69" s="268"/>
      <c r="G69" s="268"/>
      <c r="H69" s="268"/>
      <c r="I69" s="268"/>
      <c r="J69" s="268"/>
      <c r="K69" s="269"/>
      <c r="L69" s="269"/>
      <c r="M69" s="270"/>
      <c r="N69" s="270"/>
      <c r="O69" s="270"/>
      <c r="P69" s="270"/>
      <c r="Q69" s="270"/>
      <c r="R69" s="270"/>
      <c r="S69" s="270"/>
      <c r="T69" s="270"/>
      <c r="U69" s="270"/>
      <c r="V69" s="269"/>
      <c r="W69" s="269"/>
      <c r="X69" s="270"/>
      <c r="Y69" s="270"/>
      <c r="Z69" s="270"/>
      <c r="AA69" s="270"/>
      <c r="AB69" s="270"/>
      <c r="AC69" s="270"/>
      <c r="AD69" s="270"/>
      <c r="AE69" s="270"/>
      <c r="AF69" s="270"/>
      <c r="AG69" s="269"/>
      <c r="AH69" s="269"/>
      <c r="AI69" s="270"/>
      <c r="AJ69" s="270"/>
      <c r="AK69" s="270"/>
      <c r="AL69" s="270"/>
      <c r="AM69" s="270"/>
      <c r="AN69" s="270"/>
      <c r="AO69" s="270"/>
      <c r="AP69" s="270"/>
      <c r="AQ69" s="270"/>
      <c r="AR69" s="268"/>
      <c r="AS69" s="268"/>
      <c r="AT69" s="268"/>
      <c r="AU69" s="268"/>
      <c r="AV69" s="268"/>
      <c r="AW69" s="268"/>
      <c r="AX69" s="268"/>
      <c r="AY69" s="268"/>
      <c r="AZ69" s="268"/>
      <c r="BA69" s="268"/>
      <c r="BB69" s="268"/>
      <c r="BC69" s="271"/>
      <c r="BD69" s="269"/>
      <c r="BE69" s="269"/>
      <c r="BF69" s="270"/>
      <c r="BG69" s="270"/>
      <c r="BH69" s="270"/>
      <c r="BI69" s="270"/>
      <c r="BJ69" s="270"/>
      <c r="BK69" s="270"/>
      <c r="BL69" s="270"/>
      <c r="BM69" s="270"/>
      <c r="BN69" s="270"/>
      <c r="BO69" s="269"/>
      <c r="BP69" s="269"/>
      <c r="BQ69" s="270"/>
      <c r="BR69" s="270"/>
      <c r="BS69" s="270"/>
      <c r="BT69" s="270"/>
      <c r="BU69" s="270"/>
      <c r="BV69" s="270"/>
      <c r="BW69" s="270"/>
      <c r="BX69" s="270"/>
      <c r="BY69" s="270"/>
      <c r="BZ69" s="270"/>
      <c r="CA69" s="269"/>
      <c r="CB69" s="269"/>
      <c r="CC69" s="270"/>
      <c r="CD69" s="270"/>
      <c r="CE69" s="270"/>
      <c r="CF69" s="270"/>
      <c r="CG69" s="270"/>
      <c r="CH69" s="270"/>
      <c r="CI69" s="270"/>
      <c r="CJ69" s="270"/>
      <c r="CK69" s="270"/>
      <c r="CL69" s="270"/>
      <c r="CM69" s="270"/>
    </row>
    <row r="70" spans="1:27" ht="18" customHeight="1">
      <c r="A70" s="501" t="s">
        <v>164</v>
      </c>
      <c r="B70" s="501"/>
      <c r="C70" s="501"/>
      <c r="D70" s="501"/>
      <c r="E70" s="501"/>
      <c r="F70" s="501"/>
      <c r="G70" s="501"/>
      <c r="H70" s="501"/>
      <c r="I70" s="501"/>
      <c r="J70" s="501"/>
      <c r="K70" s="501"/>
      <c r="L70" s="501"/>
      <c r="M70" s="501"/>
      <c r="N70" s="501"/>
      <c r="O70" s="501"/>
      <c r="P70" s="501"/>
      <c r="Q70" s="501"/>
      <c r="R70" s="501"/>
      <c r="S70" s="501"/>
      <c r="T70" s="501"/>
      <c r="U70" s="501"/>
      <c r="V70" s="501"/>
      <c r="W70" s="501"/>
      <c r="X70" s="278"/>
      <c r="Y70" s="278"/>
      <c r="Z70" s="278"/>
      <c r="AA70" s="278"/>
    </row>
    <row r="71" spans="1:91" ht="39.75" customHeight="1">
      <c r="A71" s="472" t="s">
        <v>34</v>
      </c>
      <c r="B71" s="467"/>
      <c r="C71" s="467"/>
      <c r="D71" s="467"/>
      <c r="E71" s="467"/>
      <c r="F71" s="467"/>
      <c r="G71" s="467"/>
      <c r="H71" s="467"/>
      <c r="I71" s="467"/>
      <c r="J71" s="468"/>
      <c r="K71" s="491"/>
      <c r="L71" s="492"/>
      <c r="M71" s="492"/>
      <c r="N71" s="492"/>
      <c r="O71" s="492"/>
      <c r="P71" s="492"/>
      <c r="Q71" s="492"/>
      <c r="R71" s="492"/>
      <c r="S71" s="492"/>
      <c r="T71" s="492"/>
      <c r="U71" s="492"/>
      <c r="V71" s="492"/>
      <c r="W71" s="492"/>
      <c r="X71" s="492"/>
      <c r="Y71" s="492"/>
      <c r="Z71" s="492"/>
      <c r="AA71" s="492"/>
      <c r="AB71" s="492"/>
      <c r="AC71" s="492"/>
      <c r="AD71" s="492"/>
      <c r="AE71" s="492"/>
      <c r="AF71" s="492"/>
      <c r="AG71" s="492"/>
      <c r="AH71" s="492"/>
      <c r="AI71" s="492"/>
      <c r="AJ71" s="492"/>
      <c r="AK71" s="492"/>
      <c r="AL71" s="492"/>
      <c r="AM71" s="492"/>
      <c r="AN71" s="492"/>
      <c r="AO71" s="492"/>
      <c r="AP71" s="492"/>
      <c r="AQ71" s="493"/>
      <c r="AR71" s="494" t="s">
        <v>39</v>
      </c>
      <c r="AS71" s="495"/>
      <c r="AT71" s="495"/>
      <c r="AU71" s="495"/>
      <c r="AV71" s="495"/>
      <c r="AW71" s="495"/>
      <c r="AX71" s="495"/>
      <c r="AY71" s="495"/>
      <c r="AZ71" s="495"/>
      <c r="BA71" s="495"/>
      <c r="BB71" s="496"/>
      <c r="BC71" s="491"/>
      <c r="BD71" s="492"/>
      <c r="BE71" s="492"/>
      <c r="BF71" s="492"/>
      <c r="BG71" s="492"/>
      <c r="BH71" s="492"/>
      <c r="BI71" s="492"/>
      <c r="BJ71" s="492"/>
      <c r="BK71" s="492"/>
      <c r="BL71" s="492"/>
      <c r="BM71" s="492"/>
      <c r="BN71" s="492"/>
      <c r="BO71" s="492"/>
      <c r="BP71" s="492"/>
      <c r="BQ71" s="492"/>
      <c r="BR71" s="492"/>
      <c r="BS71" s="492"/>
      <c r="BT71" s="492"/>
      <c r="BU71" s="492"/>
      <c r="BV71" s="492"/>
      <c r="BW71" s="492"/>
      <c r="BX71" s="492"/>
      <c r="BY71" s="492"/>
      <c r="BZ71" s="492"/>
      <c r="CA71" s="492"/>
      <c r="CB71" s="492"/>
      <c r="CC71" s="492"/>
      <c r="CD71" s="492"/>
      <c r="CE71" s="492"/>
      <c r="CF71" s="492"/>
      <c r="CG71" s="492"/>
      <c r="CH71" s="492"/>
      <c r="CI71" s="492"/>
      <c r="CJ71" s="492"/>
      <c r="CK71" s="492"/>
      <c r="CL71" s="492"/>
      <c r="CM71" s="493"/>
    </row>
    <row r="72" spans="1:91" ht="39.75" customHeight="1">
      <c r="A72" s="472" t="s">
        <v>40</v>
      </c>
      <c r="B72" s="467"/>
      <c r="C72" s="467"/>
      <c r="D72" s="467"/>
      <c r="E72" s="467"/>
      <c r="F72" s="467"/>
      <c r="G72" s="467"/>
      <c r="H72" s="467"/>
      <c r="I72" s="467"/>
      <c r="J72" s="468"/>
      <c r="K72" s="491"/>
      <c r="L72" s="492"/>
      <c r="M72" s="492"/>
      <c r="N72" s="492"/>
      <c r="O72" s="492"/>
      <c r="P72" s="492"/>
      <c r="Q72" s="492"/>
      <c r="R72" s="492"/>
      <c r="S72" s="492"/>
      <c r="T72" s="492"/>
      <c r="U72" s="492"/>
      <c r="V72" s="492"/>
      <c r="W72" s="492"/>
      <c r="X72" s="492"/>
      <c r="Y72" s="492"/>
      <c r="Z72" s="492"/>
      <c r="AA72" s="492"/>
      <c r="AB72" s="492"/>
      <c r="AC72" s="492"/>
      <c r="AD72" s="492"/>
      <c r="AE72" s="492"/>
      <c r="AF72" s="492"/>
      <c r="AG72" s="492"/>
      <c r="AH72" s="492"/>
      <c r="AI72" s="492"/>
      <c r="AJ72" s="492"/>
      <c r="AK72" s="492"/>
      <c r="AL72" s="492"/>
      <c r="AM72" s="492"/>
      <c r="AN72" s="492"/>
      <c r="AO72" s="492"/>
      <c r="AP72" s="492"/>
      <c r="AQ72" s="493"/>
      <c r="AR72" s="494" t="s">
        <v>158</v>
      </c>
      <c r="AS72" s="495"/>
      <c r="AT72" s="495"/>
      <c r="AU72" s="495"/>
      <c r="AV72" s="495"/>
      <c r="AW72" s="495"/>
      <c r="AX72" s="495"/>
      <c r="AY72" s="495"/>
      <c r="AZ72" s="495"/>
      <c r="BA72" s="495"/>
      <c r="BB72" s="496"/>
      <c r="BC72" s="497"/>
      <c r="BD72" s="498"/>
      <c r="BE72" s="498"/>
      <c r="BF72" s="498"/>
      <c r="BG72" s="498"/>
      <c r="BH72" s="498"/>
      <c r="BI72" s="498"/>
      <c r="BJ72" s="498"/>
      <c r="BK72" s="498"/>
      <c r="BL72" s="498"/>
      <c r="BM72" s="498"/>
      <c r="BN72" s="498"/>
      <c r="BO72" s="498"/>
      <c r="BP72" s="498"/>
      <c r="BQ72" s="498"/>
      <c r="BR72" s="499" t="s">
        <v>159</v>
      </c>
      <c r="BS72" s="499"/>
      <c r="BT72" s="498"/>
      <c r="BU72" s="498"/>
      <c r="BV72" s="498"/>
      <c r="BW72" s="498"/>
      <c r="BX72" s="498"/>
      <c r="BY72" s="498"/>
      <c r="BZ72" s="498"/>
      <c r="CA72" s="498"/>
      <c r="CB72" s="498"/>
      <c r="CC72" s="498"/>
      <c r="CD72" s="498"/>
      <c r="CE72" s="498"/>
      <c r="CF72" s="498"/>
      <c r="CG72" s="498"/>
      <c r="CH72" s="498"/>
      <c r="CI72" s="498"/>
      <c r="CJ72" s="498"/>
      <c r="CK72" s="498"/>
      <c r="CL72" s="498"/>
      <c r="CM72" s="500"/>
    </row>
    <row r="73" spans="1:91" ht="22.5" customHeight="1">
      <c r="A73" s="485" t="s">
        <v>41</v>
      </c>
      <c r="B73" s="480"/>
      <c r="C73" s="480"/>
      <c r="D73" s="480"/>
      <c r="E73" s="480"/>
      <c r="F73" s="480"/>
      <c r="G73" s="480"/>
      <c r="H73" s="480"/>
      <c r="I73" s="480"/>
      <c r="J73" s="481"/>
      <c r="K73" s="486" t="s">
        <v>163</v>
      </c>
      <c r="L73" s="487"/>
      <c r="M73" s="487"/>
      <c r="N73" s="488"/>
      <c r="O73" s="488"/>
      <c r="P73" s="488"/>
      <c r="Q73" s="488"/>
      <c r="R73" s="488"/>
      <c r="S73" s="488"/>
      <c r="T73" s="488"/>
      <c r="U73" s="488"/>
      <c r="V73" s="488"/>
      <c r="W73" s="488"/>
      <c r="X73" s="487" t="s">
        <v>157</v>
      </c>
      <c r="Y73" s="487"/>
      <c r="Z73" s="487"/>
      <c r="AA73" s="488"/>
      <c r="AB73" s="488"/>
      <c r="AC73" s="488"/>
      <c r="AD73" s="488"/>
      <c r="AE73" s="488"/>
      <c r="AF73" s="488"/>
      <c r="AG73" s="488"/>
      <c r="AH73" s="488"/>
      <c r="AI73" s="488"/>
      <c r="AJ73" s="488"/>
      <c r="AK73" s="279"/>
      <c r="AL73" s="279"/>
      <c r="AM73" s="279"/>
      <c r="AN73" s="279"/>
      <c r="AO73" s="279"/>
      <c r="AP73" s="279"/>
      <c r="AQ73" s="279"/>
      <c r="AR73" s="279"/>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1"/>
      <c r="CG73" s="281"/>
      <c r="CH73" s="281"/>
      <c r="CI73" s="281"/>
      <c r="CJ73" s="281"/>
      <c r="CK73" s="281"/>
      <c r="CL73" s="281"/>
      <c r="CM73" s="282"/>
    </row>
    <row r="74" spans="1:91" ht="39.75" customHeight="1">
      <c r="A74" s="482"/>
      <c r="B74" s="483"/>
      <c r="C74" s="483"/>
      <c r="D74" s="483"/>
      <c r="E74" s="483"/>
      <c r="F74" s="483"/>
      <c r="G74" s="483"/>
      <c r="H74" s="483"/>
      <c r="I74" s="483"/>
      <c r="J74" s="484"/>
      <c r="K74" s="489"/>
      <c r="L74" s="474"/>
      <c r="M74" s="474"/>
      <c r="N74" s="474"/>
      <c r="O74" s="474"/>
      <c r="P74" s="474"/>
      <c r="Q74" s="474"/>
      <c r="R74" s="474"/>
      <c r="S74" s="474"/>
      <c r="T74" s="474"/>
      <c r="U74" s="474"/>
      <c r="V74" s="474"/>
      <c r="W74" s="474"/>
      <c r="X74" s="477" t="s">
        <v>47</v>
      </c>
      <c r="Y74" s="477"/>
      <c r="Z74" s="477"/>
      <c r="AA74" s="477"/>
      <c r="AB74" s="490"/>
      <c r="AC74" s="490"/>
      <c r="AD74" s="490"/>
      <c r="AE74" s="490"/>
      <c r="AF74" s="490"/>
      <c r="AG74" s="490"/>
      <c r="AH74" s="490"/>
      <c r="AI74" s="490"/>
      <c r="AJ74" s="490"/>
      <c r="AK74" s="490"/>
      <c r="AL74" s="490"/>
      <c r="AM74" s="490"/>
      <c r="AN74" s="490"/>
      <c r="AO74" s="490"/>
      <c r="AP74" s="477" t="s">
        <v>48</v>
      </c>
      <c r="AQ74" s="477"/>
      <c r="AR74" s="477"/>
      <c r="AS74" s="477"/>
      <c r="AT74" s="474"/>
      <c r="AU74" s="474"/>
      <c r="AV74" s="474"/>
      <c r="AW74" s="474"/>
      <c r="AX74" s="474"/>
      <c r="AY74" s="474"/>
      <c r="AZ74" s="474"/>
      <c r="BA74" s="474"/>
      <c r="BB74" s="474"/>
      <c r="BC74" s="474"/>
      <c r="BD74" s="474"/>
      <c r="BE74" s="474"/>
      <c r="BF74" s="474"/>
      <c r="BG74" s="474"/>
      <c r="BH74" s="474"/>
      <c r="BI74" s="474"/>
      <c r="BJ74" s="474"/>
      <c r="BK74" s="474"/>
      <c r="BL74" s="474"/>
      <c r="BM74" s="474"/>
      <c r="BN74" s="474"/>
      <c r="BO74" s="474"/>
      <c r="BP74" s="474"/>
      <c r="BQ74" s="474"/>
      <c r="BR74" s="474"/>
      <c r="BS74" s="474"/>
      <c r="BT74" s="474"/>
      <c r="BU74" s="474"/>
      <c r="BV74" s="474"/>
      <c r="BW74" s="474"/>
      <c r="BX74" s="474"/>
      <c r="BY74" s="474"/>
      <c r="BZ74" s="474"/>
      <c r="CA74" s="474"/>
      <c r="CB74" s="474"/>
      <c r="CC74" s="474"/>
      <c r="CD74" s="474"/>
      <c r="CE74" s="474"/>
      <c r="CF74" s="474"/>
      <c r="CG74" s="474"/>
      <c r="CH74" s="474"/>
      <c r="CI74" s="474"/>
      <c r="CJ74" s="474"/>
      <c r="CK74" s="474"/>
      <c r="CL74" s="474"/>
      <c r="CM74" s="476"/>
    </row>
    <row r="75" spans="1:91" ht="39.75" customHeight="1">
      <c r="A75" s="472" t="s">
        <v>36</v>
      </c>
      <c r="B75" s="467"/>
      <c r="C75" s="467"/>
      <c r="D75" s="467"/>
      <c r="E75" s="467"/>
      <c r="F75" s="467"/>
      <c r="G75" s="467"/>
      <c r="H75" s="467"/>
      <c r="I75" s="467"/>
      <c r="J75" s="468"/>
      <c r="K75" s="469" t="s">
        <v>160</v>
      </c>
      <c r="L75" s="470"/>
      <c r="M75" s="471"/>
      <c r="N75" s="471"/>
      <c r="O75" s="471"/>
      <c r="P75" s="471"/>
      <c r="Q75" s="471"/>
      <c r="R75" s="471"/>
      <c r="S75" s="471"/>
      <c r="T75" s="471"/>
      <c r="U75" s="471"/>
      <c r="V75" s="470" t="s">
        <v>161</v>
      </c>
      <c r="W75" s="470"/>
      <c r="X75" s="471"/>
      <c r="Y75" s="471"/>
      <c r="Z75" s="471"/>
      <c r="AA75" s="471"/>
      <c r="AB75" s="471"/>
      <c r="AC75" s="471"/>
      <c r="AD75" s="471"/>
      <c r="AE75" s="471"/>
      <c r="AF75" s="471"/>
      <c r="AG75" s="470" t="s">
        <v>157</v>
      </c>
      <c r="AH75" s="470"/>
      <c r="AI75" s="471"/>
      <c r="AJ75" s="471"/>
      <c r="AK75" s="471"/>
      <c r="AL75" s="471"/>
      <c r="AM75" s="471"/>
      <c r="AN75" s="471"/>
      <c r="AO75" s="471"/>
      <c r="AP75" s="471"/>
      <c r="AQ75" s="478"/>
      <c r="AR75" s="479" t="s">
        <v>38</v>
      </c>
      <c r="AS75" s="480"/>
      <c r="AT75" s="480"/>
      <c r="AU75" s="480"/>
      <c r="AV75" s="480"/>
      <c r="AW75" s="480"/>
      <c r="AX75" s="480"/>
      <c r="AY75" s="480"/>
      <c r="AZ75" s="480"/>
      <c r="BA75" s="480"/>
      <c r="BB75" s="481"/>
      <c r="BC75" s="283"/>
      <c r="BD75" s="464" t="s">
        <v>160</v>
      </c>
      <c r="BE75" s="464"/>
      <c r="BF75" s="473"/>
      <c r="BG75" s="473"/>
      <c r="BH75" s="473"/>
      <c r="BI75" s="473"/>
      <c r="BJ75" s="473"/>
      <c r="BK75" s="473"/>
      <c r="BL75" s="473"/>
      <c r="BM75" s="473"/>
      <c r="BN75" s="473"/>
      <c r="BO75" s="464" t="s">
        <v>161</v>
      </c>
      <c r="BP75" s="464"/>
      <c r="BQ75" s="473"/>
      <c r="BR75" s="473"/>
      <c r="BS75" s="473"/>
      <c r="BT75" s="473"/>
      <c r="BU75" s="473"/>
      <c r="BV75" s="473"/>
      <c r="BW75" s="473"/>
      <c r="BX75" s="473"/>
      <c r="BY75" s="473"/>
      <c r="BZ75" s="473"/>
      <c r="CA75" s="464" t="s">
        <v>157</v>
      </c>
      <c r="CB75" s="464"/>
      <c r="CC75" s="473"/>
      <c r="CD75" s="473"/>
      <c r="CE75" s="473"/>
      <c r="CF75" s="473"/>
      <c r="CG75" s="473"/>
      <c r="CH75" s="473"/>
      <c r="CI75" s="473"/>
      <c r="CJ75" s="473"/>
      <c r="CK75" s="473"/>
      <c r="CL75" s="473"/>
      <c r="CM75" s="475"/>
    </row>
    <row r="76" spans="1:91" ht="39.75" customHeight="1">
      <c r="A76" s="466" t="s">
        <v>37</v>
      </c>
      <c r="B76" s="467"/>
      <c r="C76" s="467"/>
      <c r="D76" s="467"/>
      <c r="E76" s="467"/>
      <c r="F76" s="467"/>
      <c r="G76" s="467"/>
      <c r="H76" s="467"/>
      <c r="I76" s="467"/>
      <c r="J76" s="468"/>
      <c r="K76" s="469" t="s">
        <v>160</v>
      </c>
      <c r="L76" s="470"/>
      <c r="M76" s="471"/>
      <c r="N76" s="471"/>
      <c r="O76" s="471"/>
      <c r="P76" s="471"/>
      <c r="Q76" s="471"/>
      <c r="R76" s="471"/>
      <c r="S76" s="471"/>
      <c r="T76" s="471"/>
      <c r="U76" s="471"/>
      <c r="V76" s="470" t="s">
        <v>161</v>
      </c>
      <c r="W76" s="470"/>
      <c r="X76" s="471"/>
      <c r="Y76" s="471"/>
      <c r="Z76" s="471"/>
      <c r="AA76" s="471"/>
      <c r="AB76" s="471"/>
      <c r="AC76" s="471"/>
      <c r="AD76" s="471"/>
      <c r="AE76" s="471"/>
      <c r="AF76" s="471"/>
      <c r="AG76" s="470" t="s">
        <v>157</v>
      </c>
      <c r="AH76" s="470"/>
      <c r="AI76" s="471"/>
      <c r="AJ76" s="471"/>
      <c r="AK76" s="471"/>
      <c r="AL76" s="471"/>
      <c r="AM76" s="471"/>
      <c r="AN76" s="471"/>
      <c r="AO76" s="471"/>
      <c r="AP76" s="471"/>
      <c r="AQ76" s="478"/>
      <c r="AR76" s="482"/>
      <c r="AS76" s="483"/>
      <c r="AT76" s="483"/>
      <c r="AU76" s="483"/>
      <c r="AV76" s="483"/>
      <c r="AW76" s="483"/>
      <c r="AX76" s="483"/>
      <c r="AY76" s="483"/>
      <c r="AZ76" s="483"/>
      <c r="BA76" s="483"/>
      <c r="BB76" s="484"/>
      <c r="BC76" s="284"/>
      <c r="BD76" s="465"/>
      <c r="BE76" s="465"/>
      <c r="BF76" s="474"/>
      <c r="BG76" s="474"/>
      <c r="BH76" s="474"/>
      <c r="BI76" s="474"/>
      <c r="BJ76" s="474"/>
      <c r="BK76" s="474"/>
      <c r="BL76" s="474"/>
      <c r="BM76" s="474"/>
      <c r="BN76" s="474"/>
      <c r="BO76" s="465"/>
      <c r="BP76" s="465"/>
      <c r="BQ76" s="474"/>
      <c r="BR76" s="474"/>
      <c r="BS76" s="474"/>
      <c r="BT76" s="474"/>
      <c r="BU76" s="474"/>
      <c r="BV76" s="474"/>
      <c r="BW76" s="474"/>
      <c r="BX76" s="474"/>
      <c r="BY76" s="474"/>
      <c r="BZ76" s="474"/>
      <c r="CA76" s="465"/>
      <c r="CB76" s="465"/>
      <c r="CC76" s="474"/>
      <c r="CD76" s="474"/>
      <c r="CE76" s="474"/>
      <c r="CF76" s="474"/>
      <c r="CG76" s="474"/>
      <c r="CH76" s="474"/>
      <c r="CI76" s="474"/>
      <c r="CJ76" s="474"/>
      <c r="CK76" s="474"/>
      <c r="CL76" s="474"/>
      <c r="CM76" s="476"/>
    </row>
    <row r="77" spans="3:88" ht="18" customHeight="1">
      <c r="C77" s="258"/>
      <c r="D77" s="258"/>
      <c r="E77" s="258"/>
      <c r="F77" s="258"/>
      <c r="G77" s="258"/>
      <c r="H77" s="258"/>
      <c r="I77" s="258"/>
      <c r="J77" s="258"/>
      <c r="K77" s="258"/>
      <c r="L77" s="258"/>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8"/>
      <c r="AK77" s="258"/>
      <c r="AL77" s="258"/>
      <c r="AM77" s="258"/>
      <c r="AN77" s="258"/>
      <c r="AO77" s="258"/>
      <c r="AP77" s="258"/>
      <c r="AQ77" s="258"/>
      <c r="AR77" s="258"/>
      <c r="AS77" s="258"/>
      <c r="AT77" s="258"/>
      <c r="AU77" s="258"/>
      <c r="AV77" s="258"/>
      <c r="AW77" s="258"/>
      <c r="AX77" s="258"/>
      <c r="AY77" s="258"/>
      <c r="AZ77" s="258"/>
      <c r="BA77" s="258"/>
      <c r="BB77" s="258"/>
      <c r="BC77" s="258"/>
      <c r="BD77" s="258"/>
      <c r="BE77" s="258"/>
      <c r="BF77" s="258"/>
      <c r="BG77" s="258"/>
      <c r="BH77" s="258"/>
      <c r="BI77" s="258"/>
      <c r="BJ77" s="258"/>
      <c r="BK77" s="258"/>
      <c r="BL77" s="258"/>
      <c r="BM77" s="258"/>
      <c r="BN77" s="258"/>
      <c r="BO77" s="258"/>
      <c r="BP77" s="258"/>
      <c r="BQ77" s="258"/>
      <c r="BR77" s="258"/>
      <c r="BS77" s="258"/>
      <c r="BT77" s="258"/>
      <c r="BU77" s="258"/>
      <c r="BV77" s="258"/>
      <c r="BW77" s="258"/>
      <c r="BX77" s="258"/>
      <c r="BY77" s="258"/>
      <c r="BZ77" s="258"/>
      <c r="CA77" s="258"/>
      <c r="CB77" s="258"/>
      <c r="CC77" s="258"/>
      <c r="CD77" s="258"/>
      <c r="CE77" s="258"/>
      <c r="CF77" s="258"/>
      <c r="CG77" s="258"/>
      <c r="CH77" s="258"/>
      <c r="CI77" s="258"/>
      <c r="CJ77" s="258"/>
    </row>
    <row r="78" spans="3:88" ht="18" customHeight="1">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8"/>
      <c r="AK78" s="258"/>
      <c r="AL78" s="258"/>
      <c r="AM78" s="258"/>
      <c r="AN78" s="258"/>
      <c r="AO78" s="258"/>
      <c r="AP78" s="258"/>
      <c r="AQ78" s="258"/>
      <c r="AR78" s="258"/>
      <c r="AS78" s="258"/>
      <c r="AT78" s="258"/>
      <c r="AU78" s="258"/>
      <c r="AV78" s="258"/>
      <c r="AW78" s="258"/>
      <c r="AX78" s="258"/>
      <c r="AY78" s="258"/>
      <c r="AZ78" s="258"/>
      <c r="BA78" s="258"/>
      <c r="BB78" s="258"/>
      <c r="BC78" s="258"/>
      <c r="BD78" s="258"/>
      <c r="BE78" s="258"/>
      <c r="BF78" s="258"/>
      <c r="BG78" s="258"/>
      <c r="BH78" s="258"/>
      <c r="BI78" s="258"/>
      <c r="BJ78" s="258"/>
      <c r="BK78" s="258"/>
      <c r="BL78" s="258"/>
      <c r="BM78" s="258"/>
      <c r="BN78" s="258"/>
      <c r="BO78" s="258"/>
      <c r="BP78" s="258"/>
      <c r="BQ78" s="258"/>
      <c r="BR78" s="258"/>
      <c r="BS78" s="258"/>
      <c r="BT78" s="258"/>
      <c r="BU78" s="258"/>
      <c r="BV78" s="258"/>
      <c r="BW78" s="258"/>
      <c r="BX78" s="258"/>
      <c r="BY78" s="258"/>
      <c r="BZ78" s="258"/>
      <c r="CA78" s="258"/>
      <c r="CB78" s="258"/>
      <c r="CC78" s="258"/>
      <c r="CD78" s="258"/>
      <c r="CE78" s="258"/>
      <c r="CF78" s="258"/>
      <c r="CG78" s="258"/>
      <c r="CH78" s="258"/>
      <c r="CI78" s="258"/>
      <c r="CJ78" s="258"/>
    </row>
  </sheetData>
  <sheetProtection password="F471" sheet="1"/>
  <mergeCells count="187">
    <mergeCell ref="CM5:CN5"/>
    <mergeCell ref="BE2:BN2"/>
    <mergeCell ref="BO2:BS2"/>
    <mergeCell ref="BT2:BZ2"/>
    <mergeCell ref="CA2:CE2"/>
    <mergeCell ref="CF2:CK2"/>
    <mergeCell ref="CL2:CN2"/>
    <mergeCell ref="BP5:BS5"/>
    <mergeCell ref="BT5:BX5"/>
    <mergeCell ref="BY5:BZ5"/>
    <mergeCell ref="O8:X8"/>
    <mergeCell ref="AJ11:AR11"/>
    <mergeCell ref="AT11:BC11"/>
    <mergeCell ref="BD11:BH11"/>
    <mergeCell ref="BI11:BJ11"/>
    <mergeCell ref="BK11:BO11"/>
    <mergeCell ref="AT12:BC13"/>
    <mergeCell ref="BD12:CL12"/>
    <mergeCell ref="BD13:CL13"/>
    <mergeCell ref="CA5:CE5"/>
    <mergeCell ref="CF5:CG5"/>
    <mergeCell ref="CH5:CL5"/>
    <mergeCell ref="AT14:BC14"/>
    <mergeCell ref="BD14:CJ14"/>
    <mergeCell ref="AO15:BC15"/>
    <mergeCell ref="BD15:CJ15"/>
    <mergeCell ref="CK15:CN15"/>
    <mergeCell ref="AJ18:AR18"/>
    <mergeCell ref="AT18:BC18"/>
    <mergeCell ref="BD18:BH18"/>
    <mergeCell ref="BI18:BJ18"/>
    <mergeCell ref="BK18:BO18"/>
    <mergeCell ref="AH19:AR19"/>
    <mergeCell ref="AT19:BC19"/>
    <mergeCell ref="BD19:CL19"/>
    <mergeCell ref="AT20:BC20"/>
    <mergeCell ref="BD20:CL20"/>
    <mergeCell ref="AT21:BC21"/>
    <mergeCell ref="BD21:CJ21"/>
    <mergeCell ref="CK21:CN21"/>
    <mergeCell ref="AJ24:AR24"/>
    <mergeCell ref="AT24:BC24"/>
    <mergeCell ref="BD24:BH24"/>
    <mergeCell ref="BI24:BJ24"/>
    <mergeCell ref="BK24:BO24"/>
    <mergeCell ref="AT25:BC25"/>
    <mergeCell ref="BD25:CL25"/>
    <mergeCell ref="AN26:BC27"/>
    <mergeCell ref="BD26:CL26"/>
    <mergeCell ref="BD27:CJ27"/>
    <mergeCell ref="CK27:CN27"/>
    <mergeCell ref="A30:CN30"/>
    <mergeCell ref="A31:CN31"/>
    <mergeCell ref="A32:CN32"/>
    <mergeCell ref="A33:CN33"/>
    <mergeCell ref="A34:CN34"/>
    <mergeCell ref="A36:CN37"/>
    <mergeCell ref="A38:CN40"/>
    <mergeCell ref="A50:CM50"/>
    <mergeCell ref="A52:W52"/>
    <mergeCell ref="Z52:AD52"/>
    <mergeCell ref="AE52:AJ52"/>
    <mergeCell ref="AK52:AO52"/>
    <mergeCell ref="AP52:AU52"/>
    <mergeCell ref="AV52:AZ52"/>
    <mergeCell ref="BA52:BF52"/>
    <mergeCell ref="BG52:BK52"/>
    <mergeCell ref="A54:W54"/>
    <mergeCell ref="X54:BN54"/>
    <mergeCell ref="BO54:CM54"/>
    <mergeCell ref="A56:W56"/>
    <mergeCell ref="X56:Z56"/>
    <mergeCell ref="AA56:AK56"/>
    <mergeCell ref="AL56:AN56"/>
    <mergeCell ref="AO56:AY56"/>
    <mergeCell ref="AZ56:BB56"/>
    <mergeCell ref="BC56:BN56"/>
    <mergeCell ref="A58:W58"/>
    <mergeCell ref="A59:J59"/>
    <mergeCell ref="K59:L59"/>
    <mergeCell ref="M59:U59"/>
    <mergeCell ref="V59:W59"/>
    <mergeCell ref="X59:AF59"/>
    <mergeCell ref="AG59:AH59"/>
    <mergeCell ref="AI59:AQ59"/>
    <mergeCell ref="BR59:BS59"/>
    <mergeCell ref="BT59:CM59"/>
    <mergeCell ref="BE60:BM60"/>
    <mergeCell ref="BN60:BO60"/>
    <mergeCell ref="BP60:BY60"/>
    <mergeCell ref="BZ60:CA60"/>
    <mergeCell ref="CB60:CM60"/>
    <mergeCell ref="M60:U60"/>
    <mergeCell ref="V60:W60"/>
    <mergeCell ref="X60:AF60"/>
    <mergeCell ref="AG60:AH60"/>
    <mergeCell ref="AR59:BB59"/>
    <mergeCell ref="BC59:BQ59"/>
    <mergeCell ref="A62:W62"/>
    <mergeCell ref="A63:J63"/>
    <mergeCell ref="K63:AQ63"/>
    <mergeCell ref="AR63:BB63"/>
    <mergeCell ref="BC63:CM63"/>
    <mergeCell ref="AI60:AQ60"/>
    <mergeCell ref="AR60:BB60"/>
    <mergeCell ref="BC60:BD60"/>
    <mergeCell ref="A60:J60"/>
    <mergeCell ref="K60:L60"/>
    <mergeCell ref="A64:J64"/>
    <mergeCell ref="K64:AQ64"/>
    <mergeCell ref="AR64:BB64"/>
    <mergeCell ref="BC64:BQ64"/>
    <mergeCell ref="BR64:BS64"/>
    <mergeCell ref="BT64:CM64"/>
    <mergeCell ref="A65:J66"/>
    <mergeCell ref="K65:M65"/>
    <mergeCell ref="N65:W65"/>
    <mergeCell ref="X65:Z65"/>
    <mergeCell ref="AA65:AJ65"/>
    <mergeCell ref="K66:W66"/>
    <mergeCell ref="X66:AA66"/>
    <mergeCell ref="AB66:AO66"/>
    <mergeCell ref="CA67:CB68"/>
    <mergeCell ref="CC67:CM68"/>
    <mergeCell ref="AP66:AS66"/>
    <mergeCell ref="AT66:CM66"/>
    <mergeCell ref="A67:J67"/>
    <mergeCell ref="K67:L67"/>
    <mergeCell ref="M67:U67"/>
    <mergeCell ref="V67:W67"/>
    <mergeCell ref="X67:AF67"/>
    <mergeCell ref="AG67:AH67"/>
    <mergeCell ref="BD67:BE68"/>
    <mergeCell ref="BF67:BN68"/>
    <mergeCell ref="BO67:BP68"/>
    <mergeCell ref="BQ67:BZ68"/>
    <mergeCell ref="AI67:AQ67"/>
    <mergeCell ref="AR67:BB68"/>
    <mergeCell ref="AI68:AQ68"/>
    <mergeCell ref="A68:J68"/>
    <mergeCell ref="K68:L68"/>
    <mergeCell ref="M68:U68"/>
    <mergeCell ref="V68:W68"/>
    <mergeCell ref="X68:AF68"/>
    <mergeCell ref="AG68:AH68"/>
    <mergeCell ref="BT72:CM72"/>
    <mergeCell ref="A70:W70"/>
    <mergeCell ref="A71:J71"/>
    <mergeCell ref="K71:AQ71"/>
    <mergeCell ref="AR71:BB71"/>
    <mergeCell ref="BC71:CM71"/>
    <mergeCell ref="AB74:AO74"/>
    <mergeCell ref="A72:J72"/>
    <mergeCell ref="K72:AQ72"/>
    <mergeCell ref="AR72:BB72"/>
    <mergeCell ref="BC72:BQ72"/>
    <mergeCell ref="BR72:BS72"/>
    <mergeCell ref="V75:W75"/>
    <mergeCell ref="X75:AF75"/>
    <mergeCell ref="AG75:AH75"/>
    <mergeCell ref="A73:J74"/>
    <mergeCell ref="K73:M73"/>
    <mergeCell ref="N73:W73"/>
    <mergeCell ref="X73:Z73"/>
    <mergeCell ref="AA73:AJ73"/>
    <mergeCell ref="K74:W74"/>
    <mergeCell ref="X74:AA74"/>
    <mergeCell ref="BQ75:BZ76"/>
    <mergeCell ref="CA75:CB76"/>
    <mergeCell ref="CC75:CM76"/>
    <mergeCell ref="AP74:AS74"/>
    <mergeCell ref="AT74:CM74"/>
    <mergeCell ref="AI75:AQ75"/>
    <mergeCell ref="AR75:BB76"/>
    <mergeCell ref="AI76:AQ76"/>
    <mergeCell ref="BD75:BE76"/>
    <mergeCell ref="BF75:BN76"/>
    <mergeCell ref="BO75:BP76"/>
    <mergeCell ref="A76:J76"/>
    <mergeCell ref="K76:L76"/>
    <mergeCell ref="M76:U76"/>
    <mergeCell ref="V76:W76"/>
    <mergeCell ref="X76:AF76"/>
    <mergeCell ref="AG76:AH76"/>
    <mergeCell ref="A75:J75"/>
    <mergeCell ref="K75:L75"/>
    <mergeCell ref="M75:U75"/>
  </mergeCells>
  <conditionalFormatting sqref="BT5 CA5 CH5 BK11 BD11:BD12 BD14:BD15">
    <cfRule type="expression" priority="11" dxfId="0" stopIfTrue="1">
      <formula>BD5=""</formula>
    </cfRule>
  </conditionalFormatting>
  <conditionalFormatting sqref="BD13:CL13">
    <cfRule type="expression" priority="10" dxfId="0" stopIfTrue="1">
      <formula>AND($BD$12="",$BD$13="")</formula>
    </cfRule>
  </conditionalFormatting>
  <conditionalFormatting sqref="BT2:BZ2">
    <cfRule type="expression" priority="9" dxfId="66" stopIfTrue="1">
      <formula>$BT$2=""</formula>
    </cfRule>
  </conditionalFormatting>
  <conditionalFormatting sqref="CF2:CK2">
    <cfRule type="expression" priority="8" dxfId="29" stopIfTrue="1">
      <formula>$CF$2=""</formula>
    </cfRule>
  </conditionalFormatting>
  <conditionalFormatting sqref="AE52:AJ52">
    <cfRule type="expression" priority="5" dxfId="0" stopIfTrue="1">
      <formula>$AE$52=""</formula>
    </cfRule>
  </conditionalFormatting>
  <conditionalFormatting sqref="AP52">
    <cfRule type="expression" priority="6" dxfId="0" stopIfTrue="1">
      <formula>$AP$52=""</formula>
    </cfRule>
  </conditionalFormatting>
  <conditionalFormatting sqref="BA52">
    <cfRule type="expression" priority="7" dxfId="0" stopIfTrue="1">
      <formula>$BA$52=""</formula>
    </cfRule>
  </conditionalFormatting>
  <conditionalFormatting sqref="X54">
    <cfRule type="expression" priority="4" dxfId="0" stopIfTrue="1">
      <formula>$X$54=""</formula>
    </cfRule>
  </conditionalFormatting>
  <conditionalFormatting sqref="M59:U59">
    <cfRule type="expression" priority="1" dxfId="0" stopIfTrue="1">
      <formula>様式第８　完了実績報告書!#REF!=""</formula>
    </cfRule>
  </conditionalFormatting>
  <conditionalFormatting sqref="X59:AF59">
    <cfRule type="expression" priority="2" dxfId="0" stopIfTrue="1">
      <formula>様式第８　完了実績報告書!#REF!=""</formula>
    </cfRule>
  </conditionalFormatting>
  <conditionalFormatting sqref="AI59:AQ59">
    <cfRule type="expression" priority="3" dxfId="0" stopIfTrue="1">
      <formula>様式第８　完了実績報告書!#REF!=""</formula>
    </cfRule>
  </conditionalFormatting>
  <dataValidations count="13">
    <dataValidation type="list" allowBlank="1" showInputMessage="1" showErrorMessage="1" sqref="X56:Z56 AL56:AN56 AZ56:BB56">
      <formula1>"□,■"</formula1>
    </dataValidation>
    <dataValidation type="list" allowBlank="1" showInputMessage="1" showErrorMessage="1" imeMode="disabled" sqref="CH5:CL5 BA52:BF52">
      <formula1>"1,2,3,4,5,6,7,8,9,10,11,12,13,14,15,16,17,18,19,20,21,22,23,24,25,26,27,28,29,30,31"</formula1>
    </dataValidation>
    <dataValidation allowBlank="1" showInputMessage="1" showErrorMessage="1" imeMode="disabled" sqref="BC72:BQ72 BT64:CM64 CB60:CM60 BP60:BY60 X75:AF76 AI75:AQ76 BF75:BN76 BQ75:BZ76 CC75:CM76 M59:U60 BC64:BQ64 BC59:BQ59 M75:U76 AI67:AQ68 X67:AF68 BT59:CM59 BE60:BM60 M67:U68 BF67:BN68 BQ67:BZ68 AI59:AQ60 BT72:CM72 CC67:CM68 X59:AF60"/>
    <dataValidation type="list" allowBlank="1" showInputMessage="1" showErrorMessage="1" imeMode="disabled" sqref="BT5:BX5 AE52:AJ52">
      <formula1>"30,31"</formula1>
    </dataValidation>
    <dataValidation type="list" allowBlank="1" showInputMessage="1" showErrorMessage="1" imeMode="disabled" sqref="CA5:CE5 AP52:AU52">
      <formula1>"7,8,9,10,11,12,1"</formula1>
    </dataValidation>
    <dataValidation type="list" allowBlank="1" showInputMessage="1" showErrorMessage="1" sqref="X66:AA66 X74:AA74">
      <formula1>"都,道,府,県"</formula1>
    </dataValidation>
    <dataValidation type="list" allowBlank="1" showInputMessage="1" showErrorMessage="1" sqref="AP66:AS66 AP74:AS74">
      <formula1>"市,区,町,村"</formula1>
    </dataValidation>
    <dataValidation type="textLength" operator="equal" allowBlank="1" showInputMessage="1" showErrorMessage="1" error="入力された桁数が不正です。&#10;3ケタで再度入力してください。" imeMode="disabled" sqref="BD18:BH18 BD24:BH24 BD11:BH11 N73:W73 N65:W65">
      <formula1>3</formula1>
    </dataValidation>
    <dataValidation type="textLength" operator="equal" allowBlank="1" showInputMessage="1" showErrorMessage="1" error="入力された桁数が不正です。&#10;4ケタで再度入力してください。" imeMode="disabled" sqref="BK18:BO18 BK24:BO24 BK11:BO11 AA73:AJ73 AA65:AJ65">
      <formula1>4</formula1>
    </dataValidation>
    <dataValidation allowBlank="1" showInputMessage="1" showErrorMessage="1" imeMode="hiragana" sqref="BD14:CJ14"/>
    <dataValidation operator="greaterThan" allowBlank="1" showInputMessage="1" showErrorMessage="1" errorTitle="金額エラー" error="上限金額を超えています。" imeMode="disabled" sqref="X54:BN54"/>
    <dataValidation type="textLength" operator="equal" allowBlank="1" showInputMessage="1" showErrorMessage="1" error="入力された桁数が不正です。&#10;4ケタで再度入力してください。" imeMode="disabled" sqref="BT2:BZ2">
      <formula1>4</formula1>
    </dataValidation>
    <dataValidation type="textLength" operator="equal" allowBlank="1" showInputMessage="1" showErrorMessage="1" error="入力された桁数が不正です。&#10;5ケタで再度入力してください。" imeMode="disabled" sqref="CF2:CK2">
      <formula1>5</formula1>
    </dataValidation>
  </dataValidations>
  <printOptions horizontalCentered="1"/>
  <pageMargins left="0.2755905511811024" right="0.2755905511811024" top="0.5905511811023623" bottom="0.5905511811023623" header="0.3937007874015748" footer="0.03937007874015748"/>
  <pageSetup horizontalDpi="600" verticalDpi="600" orientation="portrait" paperSize="9" scale="72" r:id="rId1"/>
  <headerFooter alignWithMargins="0">
    <oddFooter>&amp;L（備考）用紙は日本工業規格Ａ４とし、縦位置とする。</oddFooter>
  </headerFooter>
  <rowBreaks count="1" manualBreakCount="1">
    <brk id="47" max="91" man="1"/>
  </rowBreaks>
</worksheet>
</file>

<file path=xl/worksheets/sheet10.xml><?xml version="1.0" encoding="utf-8"?>
<worksheet xmlns="http://schemas.openxmlformats.org/spreadsheetml/2006/main" xmlns:r="http://schemas.openxmlformats.org/officeDocument/2006/relationships">
  <dimension ref="A1:DS36"/>
  <sheetViews>
    <sheetView showGridLines="0" view="pageBreakPreview" zoomScale="85" zoomScaleNormal="70" zoomScaleSheetLayoutView="85" zoomScalePageLayoutView="0" workbookViewId="0" topLeftCell="A1">
      <selection activeCell="AG12" sqref="AG12:CJ12"/>
    </sheetView>
  </sheetViews>
  <sheetFormatPr defaultColWidth="1.421875" defaultRowHeight="15"/>
  <cols>
    <col min="1" max="2" width="1.421875" style="381" customWidth="1"/>
    <col min="3" max="3" width="1.421875" style="419" customWidth="1"/>
    <col min="4" max="5" width="1.421875" style="420" customWidth="1"/>
    <col min="6" max="9" width="1.421875" style="381" customWidth="1"/>
    <col min="10" max="10" width="1.28515625" style="381" customWidth="1"/>
    <col min="11" max="92" width="1.421875" style="381" customWidth="1"/>
    <col min="93" max="16384" width="1.421875" style="381" customWidth="1"/>
  </cols>
  <sheetData>
    <row r="1" spans="1:92" ht="23.25" customHeight="1">
      <c r="A1" s="422" t="s">
        <v>214</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2"/>
      <c r="BM1" s="422"/>
      <c r="BN1" s="422"/>
      <c r="BO1" s="422"/>
      <c r="BP1" s="422"/>
      <c r="BQ1" s="422"/>
      <c r="BR1" s="422"/>
      <c r="BS1" s="422"/>
      <c r="BT1" s="422"/>
      <c r="BU1" s="422"/>
      <c r="BV1" s="422"/>
      <c r="BW1" s="422"/>
      <c r="BX1" s="422"/>
      <c r="BY1" s="422"/>
      <c r="BZ1" s="422"/>
      <c r="CA1" s="422"/>
      <c r="CB1" s="422"/>
      <c r="CC1" s="422"/>
      <c r="CD1" s="422"/>
      <c r="CE1" s="422"/>
      <c r="CF1" s="422"/>
      <c r="CG1" s="422"/>
      <c r="CH1" s="422"/>
      <c r="CI1" s="833">
        <f>IF('様式第１２　精算払請求書'!CF2="","",'様式第１２　精算払請求書'!CF2)</f>
      </c>
      <c r="CJ1" s="833"/>
      <c r="CK1" s="833"/>
      <c r="CL1" s="833"/>
      <c r="CM1" s="833"/>
      <c r="CN1" s="833"/>
    </row>
    <row r="2" spans="1:91" ht="23.25" customHeight="1">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c r="AY2" s="422"/>
      <c r="AZ2" s="422"/>
      <c r="BA2" s="422"/>
      <c r="BB2" s="422"/>
      <c r="BC2" s="422"/>
      <c r="BD2" s="422"/>
      <c r="BE2" s="422"/>
      <c r="BF2" s="422"/>
      <c r="BG2" s="422"/>
      <c r="BH2" s="422"/>
      <c r="BI2" s="422"/>
      <c r="BJ2" s="422"/>
      <c r="BK2" s="422"/>
      <c r="BL2" s="422"/>
      <c r="BM2" s="422"/>
      <c r="BN2" s="422"/>
      <c r="BO2" s="422"/>
      <c r="BP2" s="422"/>
      <c r="BQ2" s="422"/>
      <c r="BR2" s="422"/>
      <c r="BS2" s="422"/>
      <c r="BT2" s="422"/>
      <c r="BU2" s="422"/>
      <c r="BV2" s="422"/>
      <c r="BW2" s="422"/>
      <c r="BX2" s="422"/>
      <c r="BY2" s="422"/>
      <c r="BZ2" s="422"/>
      <c r="CA2" s="422"/>
      <c r="CB2" s="422"/>
      <c r="CC2" s="422"/>
      <c r="CD2" s="422"/>
      <c r="CE2" s="422"/>
      <c r="CF2" s="422"/>
      <c r="CG2" s="422"/>
      <c r="CH2" s="422"/>
      <c r="CI2" s="422"/>
      <c r="CJ2" s="422"/>
      <c r="CK2" s="422"/>
      <c r="CL2" s="422"/>
      <c r="CM2" s="422"/>
    </row>
    <row r="3" spans="1:91" ht="23.25" customHeight="1">
      <c r="A3" s="832" t="s">
        <v>102</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2"/>
      <c r="AR3" s="832"/>
      <c r="AS3" s="832"/>
      <c r="AT3" s="832"/>
      <c r="AU3" s="832"/>
      <c r="AV3" s="832"/>
      <c r="AW3" s="832"/>
      <c r="AX3" s="832"/>
      <c r="AY3" s="832"/>
      <c r="AZ3" s="832"/>
      <c r="BA3" s="832"/>
      <c r="BB3" s="832"/>
      <c r="BC3" s="832"/>
      <c r="BD3" s="832"/>
      <c r="BE3" s="832"/>
      <c r="BF3" s="832"/>
      <c r="BG3" s="832"/>
      <c r="BH3" s="832"/>
      <c r="BI3" s="832"/>
      <c r="BJ3" s="832"/>
      <c r="BK3" s="832"/>
      <c r="BL3" s="832"/>
      <c r="BM3" s="832"/>
      <c r="BN3" s="832"/>
      <c r="BO3" s="832"/>
      <c r="BP3" s="832"/>
      <c r="BQ3" s="832"/>
      <c r="BR3" s="832"/>
      <c r="BS3" s="832"/>
      <c r="BT3" s="832"/>
      <c r="BU3" s="832"/>
      <c r="BV3" s="832"/>
      <c r="BW3" s="832"/>
      <c r="BX3" s="832"/>
      <c r="BY3" s="832"/>
      <c r="BZ3" s="832"/>
      <c r="CA3" s="832"/>
      <c r="CB3" s="832"/>
      <c r="CC3" s="832"/>
      <c r="CD3" s="832"/>
      <c r="CE3" s="832"/>
      <c r="CF3" s="832"/>
      <c r="CG3" s="832"/>
      <c r="CH3" s="832"/>
      <c r="CI3" s="832"/>
      <c r="CJ3" s="832"/>
      <c r="CK3" s="832"/>
      <c r="CL3" s="832"/>
      <c r="CM3" s="832"/>
    </row>
    <row r="4" spans="1:91" ht="23.25" customHeight="1">
      <c r="A4" s="422"/>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AX4" s="422"/>
      <c r="AY4" s="422"/>
      <c r="AZ4" s="422"/>
      <c r="BA4" s="422"/>
      <c r="BB4" s="422"/>
      <c r="BC4" s="422"/>
      <c r="BD4" s="422"/>
      <c r="BE4" s="422"/>
      <c r="BF4" s="422"/>
      <c r="BG4" s="422"/>
      <c r="BH4" s="422"/>
      <c r="BI4" s="422"/>
      <c r="BJ4" s="422"/>
      <c r="BK4" s="422"/>
      <c r="BL4" s="422"/>
      <c r="BM4" s="422"/>
      <c r="BN4" s="422"/>
      <c r="BO4" s="422"/>
      <c r="BP4" s="422"/>
      <c r="BQ4" s="422"/>
      <c r="BR4" s="422"/>
      <c r="BS4" s="422"/>
      <c r="BT4" s="422"/>
      <c r="BU4" s="422"/>
      <c r="BV4" s="422"/>
      <c r="BW4" s="422"/>
      <c r="BX4" s="422"/>
      <c r="BY4" s="422"/>
      <c r="BZ4" s="422"/>
      <c r="CA4" s="422"/>
      <c r="CB4" s="422"/>
      <c r="CC4" s="422"/>
      <c r="CD4" s="422"/>
      <c r="CE4" s="422"/>
      <c r="CF4" s="422"/>
      <c r="CG4" s="422"/>
      <c r="CH4" s="422"/>
      <c r="CI4" s="422"/>
      <c r="CJ4" s="422"/>
      <c r="CK4" s="422"/>
      <c r="CL4" s="422"/>
      <c r="CM4" s="422"/>
    </row>
    <row r="5" spans="1:91" ht="23.25" customHeight="1">
      <c r="A5" s="422"/>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2"/>
      <c r="AE5" s="422"/>
      <c r="AF5" s="422"/>
      <c r="AG5" s="422"/>
      <c r="AH5" s="422"/>
      <c r="AI5" s="422"/>
      <c r="AJ5" s="422"/>
      <c r="AK5" s="422"/>
      <c r="AL5" s="422"/>
      <c r="AM5" s="422"/>
      <c r="AN5" s="422"/>
      <c r="AO5" s="422"/>
      <c r="AP5" s="422"/>
      <c r="AQ5" s="422"/>
      <c r="AR5" s="422"/>
      <c r="AS5" s="422"/>
      <c r="AT5" s="422"/>
      <c r="AU5" s="422"/>
      <c r="AV5" s="422"/>
      <c r="AW5" s="422"/>
      <c r="AX5" s="422"/>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c r="BW5" s="422"/>
      <c r="BX5" s="422"/>
      <c r="BY5" s="422"/>
      <c r="BZ5" s="422"/>
      <c r="CA5" s="422"/>
      <c r="CB5" s="422"/>
      <c r="CC5" s="422"/>
      <c r="CD5" s="422"/>
      <c r="CE5" s="422"/>
      <c r="CF5" s="422"/>
      <c r="CG5" s="422"/>
      <c r="CH5" s="422"/>
      <c r="CI5" s="422"/>
      <c r="CJ5" s="422"/>
      <c r="CK5" s="422"/>
      <c r="CL5" s="422"/>
      <c r="CM5" s="422"/>
    </row>
    <row r="6" spans="1:92" ht="23.25" customHeight="1">
      <c r="A6" s="421" t="s">
        <v>197</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382"/>
    </row>
    <row r="7" spans="1:92" ht="23.25" customHeight="1">
      <c r="A7" s="422"/>
      <c r="B7" s="422"/>
      <c r="C7" s="422"/>
      <c r="D7" s="422"/>
      <c r="E7" s="835" t="s">
        <v>215</v>
      </c>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7"/>
      <c r="AG7" s="862">
        <f>IF('様式第１２　精算払請求書'!BC17="","",'様式第１２　精算払請求書'!BC17)</f>
      </c>
      <c r="AH7" s="863"/>
      <c r="AI7" s="863"/>
      <c r="AJ7" s="863"/>
      <c r="AK7" s="863"/>
      <c r="AL7" s="863"/>
      <c r="AM7" s="863"/>
      <c r="AN7" s="863"/>
      <c r="AO7" s="863"/>
      <c r="AP7" s="863"/>
      <c r="AQ7" s="863"/>
      <c r="AR7" s="863"/>
      <c r="AS7" s="863"/>
      <c r="AT7" s="863"/>
      <c r="AU7" s="863"/>
      <c r="AV7" s="863"/>
      <c r="AW7" s="863"/>
      <c r="AX7" s="863"/>
      <c r="AY7" s="863"/>
      <c r="AZ7" s="863"/>
      <c r="BA7" s="863"/>
      <c r="BB7" s="863"/>
      <c r="BC7" s="863"/>
      <c r="BD7" s="863"/>
      <c r="BE7" s="863"/>
      <c r="BF7" s="863"/>
      <c r="BG7" s="863"/>
      <c r="BH7" s="863"/>
      <c r="BI7" s="863"/>
      <c r="BJ7" s="863"/>
      <c r="BK7" s="863"/>
      <c r="BL7" s="863"/>
      <c r="BM7" s="863"/>
      <c r="BN7" s="863"/>
      <c r="BO7" s="863"/>
      <c r="BP7" s="863"/>
      <c r="BQ7" s="863"/>
      <c r="BR7" s="863"/>
      <c r="BS7" s="863"/>
      <c r="BT7" s="863"/>
      <c r="BU7" s="863"/>
      <c r="BV7" s="863"/>
      <c r="BW7" s="863"/>
      <c r="BX7" s="863"/>
      <c r="BY7" s="863"/>
      <c r="BZ7" s="863"/>
      <c r="CA7" s="863"/>
      <c r="CB7" s="863"/>
      <c r="CC7" s="863"/>
      <c r="CD7" s="863"/>
      <c r="CE7" s="863"/>
      <c r="CF7" s="863"/>
      <c r="CG7" s="863"/>
      <c r="CH7" s="863"/>
      <c r="CI7" s="863"/>
      <c r="CJ7" s="864"/>
      <c r="CK7" s="422"/>
      <c r="CL7" s="422"/>
      <c r="CM7" s="422"/>
      <c r="CN7" s="388"/>
    </row>
    <row r="8" spans="1:123" s="388" customFormat="1" ht="30" customHeight="1">
      <c r="A8" s="422"/>
      <c r="B8" s="422"/>
      <c r="C8" s="422"/>
      <c r="D8" s="422"/>
      <c r="E8" s="835" t="s">
        <v>199</v>
      </c>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7"/>
      <c r="AG8" s="827">
        <f>IF('様式第１２　精算払請求書'!BC18="","",'様式第１２　精算払請求書'!BC18)</f>
      </c>
      <c r="AH8" s="828"/>
      <c r="AI8" s="828"/>
      <c r="AJ8" s="828"/>
      <c r="AK8" s="828"/>
      <c r="AL8" s="828"/>
      <c r="AM8" s="828"/>
      <c r="AN8" s="828"/>
      <c r="AO8" s="828"/>
      <c r="AP8" s="828"/>
      <c r="AQ8" s="828"/>
      <c r="AR8" s="828"/>
      <c r="AS8" s="828"/>
      <c r="AT8" s="828"/>
      <c r="AU8" s="828"/>
      <c r="AV8" s="828"/>
      <c r="AW8" s="828"/>
      <c r="AX8" s="828"/>
      <c r="AY8" s="828"/>
      <c r="AZ8" s="828"/>
      <c r="BA8" s="828"/>
      <c r="BB8" s="828"/>
      <c r="BC8" s="828"/>
      <c r="BD8" s="828"/>
      <c r="BE8" s="828"/>
      <c r="BF8" s="828"/>
      <c r="BG8" s="828"/>
      <c r="BH8" s="828"/>
      <c r="BI8" s="828"/>
      <c r="BJ8" s="828"/>
      <c r="BK8" s="828"/>
      <c r="BL8" s="828"/>
      <c r="BM8" s="828"/>
      <c r="BN8" s="828"/>
      <c r="BO8" s="828"/>
      <c r="BP8" s="828"/>
      <c r="BQ8" s="828"/>
      <c r="BR8" s="828"/>
      <c r="BS8" s="828"/>
      <c r="BT8" s="828"/>
      <c r="BU8" s="828"/>
      <c r="BV8" s="828"/>
      <c r="BW8" s="828"/>
      <c r="BX8" s="828"/>
      <c r="BY8" s="828"/>
      <c r="BZ8" s="828"/>
      <c r="CA8" s="828"/>
      <c r="CB8" s="828"/>
      <c r="CC8" s="828"/>
      <c r="CD8" s="828"/>
      <c r="CE8" s="828"/>
      <c r="CF8" s="828"/>
      <c r="CG8" s="828"/>
      <c r="CH8" s="828"/>
      <c r="CI8" s="828"/>
      <c r="CJ8" s="829"/>
      <c r="CK8" s="422"/>
      <c r="CL8" s="422"/>
      <c r="CM8" s="422"/>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row>
    <row r="9" ht="23.25" customHeight="1"/>
    <row r="10" ht="23.25" customHeight="1"/>
    <row r="11" spans="1:91" ht="23.25" customHeight="1">
      <c r="A11" s="422" t="s">
        <v>216</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row>
    <row r="12" spans="1:92" ht="23.25" customHeight="1">
      <c r="A12" s="422"/>
      <c r="B12" s="422"/>
      <c r="C12" s="422"/>
      <c r="D12" s="422"/>
      <c r="E12" s="835" t="s">
        <v>215</v>
      </c>
      <c r="F12" s="836"/>
      <c r="G12" s="836"/>
      <c r="H12" s="836"/>
      <c r="I12" s="836"/>
      <c r="J12" s="836"/>
      <c r="K12" s="836"/>
      <c r="L12" s="836"/>
      <c r="M12" s="836"/>
      <c r="N12" s="836"/>
      <c r="O12" s="836"/>
      <c r="P12" s="836"/>
      <c r="Q12" s="836"/>
      <c r="R12" s="836"/>
      <c r="S12" s="836"/>
      <c r="T12" s="836"/>
      <c r="U12" s="836"/>
      <c r="V12" s="836"/>
      <c r="W12" s="836"/>
      <c r="X12" s="836"/>
      <c r="Y12" s="836"/>
      <c r="Z12" s="836"/>
      <c r="AA12" s="836"/>
      <c r="AB12" s="836"/>
      <c r="AC12" s="836"/>
      <c r="AD12" s="836"/>
      <c r="AE12" s="836"/>
      <c r="AF12" s="837"/>
      <c r="AG12" s="862"/>
      <c r="AH12" s="863"/>
      <c r="AI12" s="863"/>
      <c r="AJ12" s="863"/>
      <c r="AK12" s="863"/>
      <c r="AL12" s="863"/>
      <c r="AM12" s="863"/>
      <c r="AN12" s="863"/>
      <c r="AO12" s="863"/>
      <c r="AP12" s="863"/>
      <c r="AQ12" s="863"/>
      <c r="AR12" s="863"/>
      <c r="AS12" s="863"/>
      <c r="AT12" s="863"/>
      <c r="AU12" s="863"/>
      <c r="AV12" s="863"/>
      <c r="AW12" s="863"/>
      <c r="AX12" s="863"/>
      <c r="AY12" s="863"/>
      <c r="AZ12" s="863"/>
      <c r="BA12" s="863"/>
      <c r="BB12" s="863"/>
      <c r="BC12" s="863"/>
      <c r="BD12" s="863"/>
      <c r="BE12" s="863"/>
      <c r="BF12" s="863"/>
      <c r="BG12" s="863"/>
      <c r="BH12" s="863"/>
      <c r="BI12" s="863"/>
      <c r="BJ12" s="863"/>
      <c r="BK12" s="863"/>
      <c r="BL12" s="863"/>
      <c r="BM12" s="863"/>
      <c r="BN12" s="863"/>
      <c r="BO12" s="863"/>
      <c r="BP12" s="863"/>
      <c r="BQ12" s="863"/>
      <c r="BR12" s="863"/>
      <c r="BS12" s="863"/>
      <c r="BT12" s="863"/>
      <c r="BU12" s="863"/>
      <c r="BV12" s="863"/>
      <c r="BW12" s="863"/>
      <c r="BX12" s="863"/>
      <c r="BY12" s="863"/>
      <c r="BZ12" s="863"/>
      <c r="CA12" s="863"/>
      <c r="CB12" s="863"/>
      <c r="CC12" s="863"/>
      <c r="CD12" s="863"/>
      <c r="CE12" s="863"/>
      <c r="CF12" s="863"/>
      <c r="CG12" s="863"/>
      <c r="CH12" s="863"/>
      <c r="CI12" s="863"/>
      <c r="CJ12" s="864"/>
      <c r="CK12" s="422"/>
      <c r="CL12" s="422"/>
      <c r="CM12" s="422"/>
      <c r="CN12" s="388"/>
    </row>
    <row r="13" spans="1:123" s="388" customFormat="1" ht="30" customHeight="1">
      <c r="A13" s="422"/>
      <c r="B13" s="422"/>
      <c r="C13" s="422"/>
      <c r="D13" s="422"/>
      <c r="E13" s="835" t="s">
        <v>199</v>
      </c>
      <c r="F13" s="836"/>
      <c r="G13" s="836"/>
      <c r="H13" s="836"/>
      <c r="I13" s="836"/>
      <c r="J13" s="836"/>
      <c r="K13" s="836"/>
      <c r="L13" s="836"/>
      <c r="M13" s="836"/>
      <c r="N13" s="836"/>
      <c r="O13" s="836"/>
      <c r="P13" s="836"/>
      <c r="Q13" s="836"/>
      <c r="R13" s="836"/>
      <c r="S13" s="836"/>
      <c r="T13" s="836"/>
      <c r="U13" s="836"/>
      <c r="V13" s="836"/>
      <c r="W13" s="836"/>
      <c r="X13" s="836"/>
      <c r="Y13" s="836"/>
      <c r="Z13" s="836"/>
      <c r="AA13" s="836"/>
      <c r="AB13" s="836"/>
      <c r="AC13" s="836"/>
      <c r="AD13" s="836"/>
      <c r="AE13" s="836"/>
      <c r="AF13" s="837"/>
      <c r="AG13" s="827"/>
      <c r="AH13" s="828"/>
      <c r="AI13" s="828"/>
      <c r="AJ13" s="828"/>
      <c r="AK13" s="828"/>
      <c r="AL13" s="828"/>
      <c r="AM13" s="828"/>
      <c r="AN13" s="828"/>
      <c r="AO13" s="828"/>
      <c r="AP13" s="828"/>
      <c r="AQ13" s="828"/>
      <c r="AR13" s="828"/>
      <c r="AS13" s="828"/>
      <c r="AT13" s="828"/>
      <c r="AU13" s="828"/>
      <c r="AV13" s="828"/>
      <c r="AW13" s="828"/>
      <c r="AX13" s="828"/>
      <c r="AY13" s="828"/>
      <c r="AZ13" s="828"/>
      <c r="BA13" s="828"/>
      <c r="BB13" s="828"/>
      <c r="BC13" s="828"/>
      <c r="BD13" s="828"/>
      <c r="BE13" s="828"/>
      <c r="BF13" s="828"/>
      <c r="BG13" s="828"/>
      <c r="BH13" s="828"/>
      <c r="BI13" s="828"/>
      <c r="BJ13" s="828"/>
      <c r="BK13" s="828"/>
      <c r="BL13" s="828"/>
      <c r="BM13" s="828"/>
      <c r="BN13" s="828"/>
      <c r="BO13" s="828"/>
      <c r="BP13" s="828"/>
      <c r="BQ13" s="828"/>
      <c r="BR13" s="828"/>
      <c r="BS13" s="828"/>
      <c r="BT13" s="828"/>
      <c r="BU13" s="828"/>
      <c r="BV13" s="828"/>
      <c r="BW13" s="828"/>
      <c r="BX13" s="828"/>
      <c r="BY13" s="828"/>
      <c r="BZ13" s="828"/>
      <c r="CA13" s="828"/>
      <c r="CB13" s="828"/>
      <c r="CC13" s="828"/>
      <c r="CD13" s="828"/>
      <c r="CE13" s="828"/>
      <c r="CF13" s="828"/>
      <c r="CG13" s="828"/>
      <c r="CH13" s="828"/>
      <c r="CI13" s="828"/>
      <c r="CJ13" s="829"/>
      <c r="CK13" s="422"/>
      <c r="CL13" s="422"/>
      <c r="CM13" s="422"/>
      <c r="CQ13" s="423"/>
      <c r="CR13" s="423"/>
      <c r="CS13" s="423"/>
      <c r="CT13" s="423"/>
      <c r="CU13" s="423"/>
      <c r="CV13" s="423"/>
      <c r="CW13" s="423"/>
      <c r="CX13" s="423"/>
      <c r="CY13" s="423"/>
      <c r="CZ13" s="423"/>
      <c r="DA13" s="423"/>
      <c r="DB13" s="423"/>
      <c r="DC13" s="423"/>
      <c r="DD13" s="423"/>
      <c r="DE13" s="423"/>
      <c r="DF13" s="423"/>
      <c r="DG13" s="423"/>
      <c r="DH13" s="423"/>
      <c r="DI13" s="423"/>
      <c r="DJ13" s="423"/>
      <c r="DK13" s="423"/>
      <c r="DL13" s="423"/>
      <c r="DM13" s="423"/>
      <c r="DN13" s="423"/>
      <c r="DO13" s="423"/>
      <c r="DP13" s="423"/>
      <c r="DQ13" s="423"/>
      <c r="DR13" s="423"/>
      <c r="DS13" s="423"/>
    </row>
    <row r="14" ht="23.25" customHeight="1"/>
    <row r="15" ht="23.25" customHeight="1"/>
    <row r="16" spans="1:92" ht="23.25" customHeight="1">
      <c r="A16" s="422" t="s">
        <v>217</v>
      </c>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2"/>
      <c r="AT16" s="422"/>
      <c r="AU16" s="422"/>
      <c r="AV16" s="422"/>
      <c r="AW16" s="422"/>
      <c r="AX16" s="422"/>
      <c r="AY16" s="422"/>
      <c r="AZ16" s="422"/>
      <c r="BA16" s="422"/>
      <c r="BB16" s="422"/>
      <c r="BC16" s="422"/>
      <c r="BD16" s="422"/>
      <c r="BE16" s="422"/>
      <c r="BF16" s="422"/>
      <c r="BG16" s="422"/>
      <c r="BH16" s="422"/>
      <c r="BI16" s="422"/>
      <c r="BJ16" s="422"/>
      <c r="BK16" s="422"/>
      <c r="BL16" s="422"/>
      <c r="BM16" s="422"/>
      <c r="BN16" s="422"/>
      <c r="BO16" s="422"/>
      <c r="BP16" s="422"/>
      <c r="BQ16" s="422"/>
      <c r="BR16" s="422"/>
      <c r="BS16" s="422"/>
      <c r="BT16" s="422"/>
      <c r="BU16" s="422"/>
      <c r="BV16" s="422"/>
      <c r="BW16" s="422"/>
      <c r="BX16" s="422"/>
      <c r="BY16" s="422"/>
      <c r="BZ16" s="422"/>
      <c r="CA16" s="422"/>
      <c r="CB16" s="422"/>
      <c r="CC16" s="422"/>
      <c r="CD16" s="422"/>
      <c r="CE16" s="422"/>
      <c r="CF16" s="422"/>
      <c r="CG16" s="422"/>
      <c r="CH16" s="422"/>
      <c r="CI16" s="422"/>
      <c r="CJ16" s="422"/>
      <c r="CK16" s="422"/>
      <c r="CL16" s="422"/>
      <c r="CM16" s="422"/>
      <c r="CN16" s="413"/>
    </row>
    <row r="17" spans="1:92" ht="23.25" customHeight="1">
      <c r="A17" s="422"/>
      <c r="B17" s="422"/>
      <c r="C17" s="422"/>
      <c r="D17" s="422"/>
      <c r="E17" s="422"/>
      <c r="F17" s="422"/>
      <c r="G17" s="422"/>
      <c r="H17" s="422"/>
      <c r="I17" s="422"/>
      <c r="J17" s="422"/>
      <c r="K17" s="422"/>
      <c r="L17" s="422"/>
      <c r="M17" s="422"/>
      <c r="N17" s="422"/>
      <c r="O17" s="422"/>
      <c r="P17" s="422"/>
      <c r="Q17" s="422"/>
      <c r="R17" s="422"/>
      <c r="S17" s="422"/>
      <c r="T17" s="422"/>
      <c r="U17" s="422"/>
      <c r="V17" s="422"/>
      <c r="W17" s="422"/>
      <c r="X17" s="422"/>
      <c r="Y17" s="830"/>
      <c r="Z17" s="830"/>
      <c r="AA17" s="830"/>
      <c r="AB17" s="830"/>
      <c r="AC17" s="830"/>
      <c r="AD17" s="830"/>
      <c r="AE17" s="830"/>
      <c r="AF17" s="830"/>
      <c r="AG17" s="830"/>
      <c r="AH17" s="830"/>
      <c r="AI17" s="830"/>
      <c r="AJ17" s="830"/>
      <c r="AK17" s="830"/>
      <c r="AL17" s="830"/>
      <c r="AM17" s="830"/>
      <c r="AN17" s="830"/>
      <c r="AO17" s="830"/>
      <c r="AP17" s="830"/>
      <c r="AQ17" s="830"/>
      <c r="AR17" s="830"/>
      <c r="AS17" s="830"/>
      <c r="AT17" s="830"/>
      <c r="AU17" s="830"/>
      <c r="AV17" s="830"/>
      <c r="AW17" s="830"/>
      <c r="AX17" s="830"/>
      <c r="AY17" s="830"/>
      <c r="AZ17" s="830"/>
      <c r="BA17" s="830"/>
      <c r="BB17" s="830"/>
      <c r="BC17" s="830"/>
      <c r="BD17" s="830"/>
      <c r="BE17" s="830"/>
      <c r="BF17" s="830"/>
      <c r="BG17" s="830"/>
      <c r="BH17" s="830"/>
      <c r="BI17" s="830"/>
      <c r="BJ17" s="830"/>
      <c r="BK17" s="830"/>
      <c r="BL17" s="830"/>
      <c r="BM17" s="830"/>
      <c r="BN17" s="830"/>
      <c r="BO17" s="831" t="s">
        <v>201</v>
      </c>
      <c r="BP17" s="832"/>
      <c r="BQ17" s="832"/>
      <c r="BR17" s="832"/>
      <c r="BS17" s="832"/>
      <c r="BT17" s="832"/>
      <c r="BU17" s="832"/>
      <c r="BV17" s="832"/>
      <c r="BW17" s="832"/>
      <c r="BX17" s="832"/>
      <c r="BY17" s="422"/>
      <c r="BZ17" s="422"/>
      <c r="CA17" s="422"/>
      <c r="CB17" s="422"/>
      <c r="CC17" s="422"/>
      <c r="CD17" s="422"/>
      <c r="CE17" s="422"/>
      <c r="CF17" s="422"/>
      <c r="CG17" s="422"/>
      <c r="CH17" s="422"/>
      <c r="CI17" s="422"/>
      <c r="CJ17" s="422"/>
      <c r="CK17" s="422"/>
      <c r="CL17" s="422"/>
      <c r="CM17" s="422"/>
      <c r="CN17" s="413"/>
    </row>
    <row r="18" spans="1:91" s="388" customFormat="1" ht="23.25" customHeight="1">
      <c r="A18" s="422"/>
      <c r="B18" s="422"/>
      <c r="C18" s="422"/>
      <c r="D18" s="422"/>
      <c r="E18" s="422"/>
      <c r="F18" s="422"/>
      <c r="G18" s="422"/>
      <c r="H18" s="422"/>
      <c r="I18" s="422"/>
      <c r="J18" s="422"/>
      <c r="K18" s="422"/>
      <c r="L18" s="422"/>
      <c r="M18" s="422"/>
      <c r="N18" s="422"/>
      <c r="O18" s="422"/>
      <c r="P18" s="422"/>
      <c r="Q18" s="422"/>
      <c r="R18" s="422"/>
      <c r="S18" s="422"/>
      <c r="T18" s="422"/>
      <c r="U18" s="422"/>
      <c r="V18" s="422"/>
      <c r="W18" s="422"/>
      <c r="X18" s="422"/>
      <c r="Y18" s="830"/>
      <c r="Z18" s="830"/>
      <c r="AA18" s="830"/>
      <c r="AB18" s="830"/>
      <c r="AC18" s="830"/>
      <c r="AD18" s="830"/>
      <c r="AE18" s="830"/>
      <c r="AF18" s="830"/>
      <c r="AG18" s="830"/>
      <c r="AH18" s="830"/>
      <c r="AI18" s="830"/>
      <c r="AJ18" s="830"/>
      <c r="AK18" s="830"/>
      <c r="AL18" s="830"/>
      <c r="AM18" s="830"/>
      <c r="AN18" s="830"/>
      <c r="AO18" s="830"/>
      <c r="AP18" s="830"/>
      <c r="AQ18" s="830"/>
      <c r="AR18" s="830"/>
      <c r="AS18" s="830"/>
      <c r="AT18" s="830"/>
      <c r="AU18" s="830"/>
      <c r="AV18" s="830"/>
      <c r="AW18" s="830"/>
      <c r="AX18" s="830"/>
      <c r="AY18" s="830"/>
      <c r="AZ18" s="830"/>
      <c r="BA18" s="830"/>
      <c r="BB18" s="830"/>
      <c r="BC18" s="830"/>
      <c r="BD18" s="830"/>
      <c r="BE18" s="830"/>
      <c r="BF18" s="830"/>
      <c r="BG18" s="830"/>
      <c r="BH18" s="830"/>
      <c r="BI18" s="830"/>
      <c r="BJ18" s="830"/>
      <c r="BK18" s="830"/>
      <c r="BL18" s="830"/>
      <c r="BM18" s="830"/>
      <c r="BN18" s="830"/>
      <c r="BO18" s="831"/>
      <c r="BP18" s="832"/>
      <c r="BQ18" s="832"/>
      <c r="BR18" s="832"/>
      <c r="BS18" s="832"/>
      <c r="BT18" s="832"/>
      <c r="BU18" s="832"/>
      <c r="BV18" s="832"/>
      <c r="BW18" s="832"/>
      <c r="BX18" s="832"/>
      <c r="BY18" s="422"/>
      <c r="BZ18" s="422"/>
      <c r="CA18" s="422"/>
      <c r="CB18" s="422"/>
      <c r="CC18" s="422"/>
      <c r="CD18" s="422"/>
      <c r="CE18" s="422"/>
      <c r="CF18" s="422"/>
      <c r="CG18" s="422"/>
      <c r="CH18" s="422"/>
      <c r="CI18" s="422"/>
      <c r="CJ18" s="422"/>
      <c r="CK18" s="422"/>
      <c r="CL18" s="422"/>
      <c r="CM18" s="422"/>
    </row>
    <row r="19" ht="23.25" customHeight="1"/>
    <row r="20" ht="23.25" customHeight="1"/>
    <row r="21" ht="23.25" customHeight="1">
      <c r="A21" s="422" t="s">
        <v>218</v>
      </c>
    </row>
    <row r="22" spans="3:88" ht="23.25" customHeight="1">
      <c r="C22" s="420"/>
      <c r="E22" s="855" t="s">
        <v>219</v>
      </c>
      <c r="F22" s="856"/>
      <c r="G22" s="856"/>
      <c r="H22" s="856"/>
      <c r="I22" s="856"/>
      <c r="J22" s="856"/>
      <c r="K22" s="856"/>
      <c r="L22" s="856"/>
      <c r="M22" s="856"/>
      <c r="N22" s="856"/>
      <c r="O22" s="856"/>
      <c r="P22" s="856"/>
      <c r="Q22" s="856"/>
      <c r="R22" s="856"/>
      <c r="S22" s="856"/>
      <c r="T22" s="856"/>
      <c r="U22" s="856"/>
      <c r="V22" s="856"/>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7"/>
      <c r="BE22" s="858"/>
      <c r="BF22" s="859"/>
      <c r="BG22" s="859"/>
      <c r="BH22" s="859"/>
      <c r="BI22" s="859"/>
      <c r="BJ22" s="859"/>
      <c r="BK22" s="859"/>
      <c r="BL22" s="859"/>
      <c r="BM22" s="859"/>
      <c r="BN22" s="859"/>
      <c r="BO22" s="859"/>
      <c r="BP22" s="859"/>
      <c r="BQ22" s="859"/>
      <c r="BR22" s="859"/>
      <c r="BS22" s="859"/>
      <c r="BT22" s="859"/>
      <c r="BU22" s="859"/>
      <c r="BV22" s="859"/>
      <c r="BW22" s="859"/>
      <c r="BX22" s="859"/>
      <c r="BY22" s="859"/>
      <c r="BZ22" s="859"/>
      <c r="CA22" s="859"/>
      <c r="CB22" s="859"/>
      <c r="CC22" s="859"/>
      <c r="CD22" s="859"/>
      <c r="CE22" s="859"/>
      <c r="CF22" s="859"/>
      <c r="CG22" s="859"/>
      <c r="CH22" s="860" t="s">
        <v>87</v>
      </c>
      <c r="CI22" s="860"/>
      <c r="CJ22" s="861"/>
    </row>
    <row r="23" spans="3:88" ht="23.25" customHeight="1">
      <c r="C23" s="420"/>
      <c r="E23" s="855" t="s">
        <v>220</v>
      </c>
      <c r="F23" s="856"/>
      <c r="G23" s="856"/>
      <c r="H23" s="856"/>
      <c r="I23" s="856"/>
      <c r="J23" s="856"/>
      <c r="K23" s="856"/>
      <c r="L23" s="856"/>
      <c r="M23" s="856"/>
      <c r="N23" s="856"/>
      <c r="O23" s="856"/>
      <c r="P23" s="856"/>
      <c r="Q23" s="856"/>
      <c r="R23" s="856"/>
      <c r="S23" s="856"/>
      <c r="T23" s="856"/>
      <c r="U23" s="856"/>
      <c r="V23" s="856"/>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c r="BC23" s="856"/>
      <c r="BD23" s="857"/>
      <c r="BE23" s="858"/>
      <c r="BF23" s="859"/>
      <c r="BG23" s="859"/>
      <c r="BH23" s="859"/>
      <c r="BI23" s="859"/>
      <c r="BJ23" s="859"/>
      <c r="BK23" s="859"/>
      <c r="BL23" s="859"/>
      <c r="BM23" s="859"/>
      <c r="BN23" s="859"/>
      <c r="BO23" s="859"/>
      <c r="BP23" s="859"/>
      <c r="BQ23" s="859"/>
      <c r="BR23" s="859"/>
      <c r="BS23" s="859"/>
      <c r="BT23" s="859"/>
      <c r="BU23" s="859"/>
      <c r="BV23" s="859"/>
      <c r="BW23" s="859"/>
      <c r="BX23" s="859"/>
      <c r="BY23" s="859"/>
      <c r="BZ23" s="859"/>
      <c r="CA23" s="859"/>
      <c r="CB23" s="859"/>
      <c r="CC23" s="859"/>
      <c r="CD23" s="859"/>
      <c r="CE23" s="859"/>
      <c r="CF23" s="859"/>
      <c r="CG23" s="859"/>
      <c r="CH23" s="860" t="s">
        <v>87</v>
      </c>
      <c r="CI23" s="860"/>
      <c r="CJ23" s="861"/>
    </row>
    <row r="24" spans="3:88" ht="23.25" customHeight="1" thickBot="1">
      <c r="C24" s="420"/>
      <c r="E24" s="433" t="s">
        <v>221</v>
      </c>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434"/>
      <c r="AV24" s="434"/>
      <c r="AW24" s="434"/>
      <c r="AX24" s="434"/>
      <c r="AY24" s="434"/>
      <c r="AZ24" s="434"/>
      <c r="BA24" s="434"/>
      <c r="BB24" s="434"/>
      <c r="BC24" s="434"/>
      <c r="BD24" s="435"/>
      <c r="BE24" s="844"/>
      <c r="BF24" s="845"/>
      <c r="BG24" s="845"/>
      <c r="BH24" s="845"/>
      <c r="BI24" s="845"/>
      <c r="BJ24" s="845"/>
      <c r="BK24" s="845"/>
      <c r="BL24" s="845"/>
      <c r="BM24" s="845"/>
      <c r="BN24" s="845"/>
      <c r="BO24" s="845"/>
      <c r="BP24" s="845"/>
      <c r="BQ24" s="845"/>
      <c r="BR24" s="845"/>
      <c r="BS24" s="845"/>
      <c r="BT24" s="845"/>
      <c r="BU24" s="845"/>
      <c r="BV24" s="845"/>
      <c r="BW24" s="845"/>
      <c r="BX24" s="845"/>
      <c r="BY24" s="845"/>
      <c r="BZ24" s="845"/>
      <c r="CA24" s="845"/>
      <c r="CB24" s="845"/>
      <c r="CC24" s="845"/>
      <c r="CD24" s="845"/>
      <c r="CE24" s="845"/>
      <c r="CF24" s="845"/>
      <c r="CG24" s="845"/>
      <c r="CH24" s="846" t="s">
        <v>87</v>
      </c>
      <c r="CI24" s="846"/>
      <c r="CJ24" s="847"/>
    </row>
    <row r="25" spans="3:88" ht="46.5" customHeight="1" thickTop="1">
      <c r="C25" s="420"/>
      <c r="E25" s="848" t="s">
        <v>222</v>
      </c>
      <c r="F25" s="849"/>
      <c r="G25" s="849"/>
      <c r="H25" s="849"/>
      <c r="I25" s="849"/>
      <c r="J25" s="849"/>
      <c r="K25" s="849"/>
      <c r="L25" s="849"/>
      <c r="M25" s="849"/>
      <c r="N25" s="849"/>
      <c r="O25" s="849"/>
      <c r="P25" s="849"/>
      <c r="Q25" s="849"/>
      <c r="R25" s="849"/>
      <c r="S25" s="849"/>
      <c r="T25" s="849"/>
      <c r="U25" s="849"/>
      <c r="V25" s="849"/>
      <c r="W25" s="849"/>
      <c r="X25" s="849"/>
      <c r="Y25" s="849"/>
      <c r="Z25" s="849"/>
      <c r="AA25" s="849"/>
      <c r="AB25" s="849"/>
      <c r="AC25" s="849"/>
      <c r="AD25" s="849"/>
      <c r="AE25" s="849"/>
      <c r="AF25" s="849"/>
      <c r="AG25" s="849"/>
      <c r="AH25" s="849"/>
      <c r="AI25" s="849"/>
      <c r="AJ25" s="849"/>
      <c r="AK25" s="849"/>
      <c r="AL25" s="849"/>
      <c r="AM25" s="849"/>
      <c r="AN25" s="849"/>
      <c r="AO25" s="849"/>
      <c r="AP25" s="849"/>
      <c r="AQ25" s="849"/>
      <c r="AR25" s="849"/>
      <c r="AS25" s="849"/>
      <c r="AT25" s="849"/>
      <c r="AU25" s="849"/>
      <c r="AV25" s="849"/>
      <c r="AW25" s="849"/>
      <c r="AX25" s="849"/>
      <c r="AY25" s="849"/>
      <c r="AZ25" s="849"/>
      <c r="BA25" s="849"/>
      <c r="BB25" s="849"/>
      <c r="BC25" s="849"/>
      <c r="BD25" s="850"/>
      <c r="BE25" s="851">
        <f>IF(BE22="","",SUM(BE22:CG24))</f>
      </c>
      <c r="BF25" s="852"/>
      <c r="BG25" s="852"/>
      <c r="BH25" s="852"/>
      <c r="BI25" s="852"/>
      <c r="BJ25" s="852"/>
      <c r="BK25" s="852"/>
      <c r="BL25" s="852"/>
      <c r="BM25" s="852"/>
      <c r="BN25" s="852"/>
      <c r="BO25" s="852"/>
      <c r="BP25" s="852"/>
      <c r="BQ25" s="852"/>
      <c r="BR25" s="852"/>
      <c r="BS25" s="852"/>
      <c r="BT25" s="852"/>
      <c r="BU25" s="852"/>
      <c r="BV25" s="852"/>
      <c r="BW25" s="852"/>
      <c r="BX25" s="852"/>
      <c r="BY25" s="852"/>
      <c r="BZ25" s="852"/>
      <c r="CA25" s="852"/>
      <c r="CB25" s="852"/>
      <c r="CC25" s="852"/>
      <c r="CD25" s="852"/>
      <c r="CE25" s="852"/>
      <c r="CF25" s="852"/>
      <c r="CG25" s="852"/>
      <c r="CH25" s="853" t="s">
        <v>87</v>
      </c>
      <c r="CI25" s="853"/>
      <c r="CJ25" s="854"/>
    </row>
    <row r="26" ht="23.25" customHeight="1"/>
    <row r="27" ht="23.25" customHeight="1"/>
    <row r="28" ht="23.25" customHeight="1">
      <c r="A28" s="422" t="s">
        <v>223</v>
      </c>
    </row>
    <row r="29" spans="1:92" ht="23.25" customHeight="1">
      <c r="A29" s="425"/>
      <c r="B29" s="425"/>
      <c r="C29" s="425"/>
      <c r="D29" s="425"/>
      <c r="E29" s="808" t="s">
        <v>203</v>
      </c>
      <c r="F29" s="808"/>
      <c r="G29" s="808"/>
      <c r="H29" s="808"/>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22" t="s">
        <v>204</v>
      </c>
      <c r="AH29" s="823"/>
      <c r="AI29" s="823"/>
      <c r="AJ29" s="823"/>
      <c r="AK29" s="823"/>
      <c r="AL29" s="823"/>
      <c r="AM29" s="823"/>
      <c r="AN29" s="823"/>
      <c r="AO29" s="823"/>
      <c r="AP29" s="823"/>
      <c r="AQ29" s="823"/>
      <c r="AR29" s="823"/>
      <c r="AS29" s="823"/>
      <c r="AT29" s="823"/>
      <c r="AU29" s="823"/>
      <c r="AV29" s="823"/>
      <c r="AW29" s="823"/>
      <c r="AX29" s="823"/>
      <c r="AY29" s="823"/>
      <c r="AZ29" s="823"/>
      <c r="BA29" s="823"/>
      <c r="BB29" s="823"/>
      <c r="BC29" s="823"/>
      <c r="BD29" s="823"/>
      <c r="BE29" s="823"/>
      <c r="BF29" s="823"/>
      <c r="BG29" s="823"/>
      <c r="BH29" s="823"/>
      <c r="BI29" s="823"/>
      <c r="BJ29" s="823"/>
      <c r="BK29" s="823"/>
      <c r="BL29" s="823"/>
      <c r="BM29" s="823"/>
      <c r="BN29" s="823"/>
      <c r="BO29" s="823"/>
      <c r="BP29" s="823"/>
      <c r="BQ29" s="823"/>
      <c r="BR29" s="823"/>
      <c r="BS29" s="823"/>
      <c r="BT29" s="823"/>
      <c r="BU29" s="823"/>
      <c r="BV29" s="823"/>
      <c r="BW29" s="823"/>
      <c r="BX29" s="823"/>
      <c r="BY29" s="823"/>
      <c r="BZ29" s="823"/>
      <c r="CA29" s="823"/>
      <c r="CB29" s="823"/>
      <c r="CC29" s="823"/>
      <c r="CD29" s="823"/>
      <c r="CE29" s="823"/>
      <c r="CF29" s="823"/>
      <c r="CG29" s="823"/>
      <c r="CH29" s="823"/>
      <c r="CI29" s="823"/>
      <c r="CJ29" s="824"/>
      <c r="CK29" s="425"/>
      <c r="CL29" s="425"/>
      <c r="CM29" s="425"/>
      <c r="CN29" s="388"/>
    </row>
    <row r="30" spans="1:91" ht="30" customHeight="1">
      <c r="A30" s="426"/>
      <c r="B30" s="426"/>
      <c r="C30" s="426"/>
      <c r="D30" s="426"/>
      <c r="E30" s="826"/>
      <c r="F30" s="826"/>
      <c r="G30" s="826"/>
      <c r="H30" s="826"/>
      <c r="I30" s="826"/>
      <c r="J30" s="826"/>
      <c r="K30" s="826"/>
      <c r="L30" s="826"/>
      <c r="M30" s="826"/>
      <c r="N30" s="826"/>
      <c r="O30" s="826"/>
      <c r="P30" s="826"/>
      <c r="Q30" s="826"/>
      <c r="R30" s="826"/>
      <c r="S30" s="826"/>
      <c r="T30" s="826"/>
      <c r="U30" s="826"/>
      <c r="V30" s="826"/>
      <c r="W30" s="826"/>
      <c r="X30" s="826"/>
      <c r="Y30" s="826"/>
      <c r="Z30" s="826"/>
      <c r="AA30" s="826"/>
      <c r="AB30" s="826"/>
      <c r="AC30" s="826"/>
      <c r="AD30" s="826"/>
      <c r="AE30" s="826"/>
      <c r="AF30" s="826"/>
      <c r="AG30" s="827"/>
      <c r="AH30" s="828"/>
      <c r="AI30" s="828"/>
      <c r="AJ30" s="828"/>
      <c r="AK30" s="828"/>
      <c r="AL30" s="828"/>
      <c r="AM30" s="828"/>
      <c r="AN30" s="828"/>
      <c r="AO30" s="828"/>
      <c r="AP30" s="828"/>
      <c r="AQ30" s="828"/>
      <c r="AR30" s="828"/>
      <c r="AS30" s="828"/>
      <c r="AT30" s="828"/>
      <c r="AU30" s="828"/>
      <c r="AV30" s="828"/>
      <c r="AW30" s="828"/>
      <c r="AX30" s="828"/>
      <c r="AY30" s="828"/>
      <c r="AZ30" s="828"/>
      <c r="BA30" s="828"/>
      <c r="BB30" s="828"/>
      <c r="BC30" s="828"/>
      <c r="BD30" s="828"/>
      <c r="BE30" s="828"/>
      <c r="BF30" s="828"/>
      <c r="BG30" s="828"/>
      <c r="BH30" s="828"/>
      <c r="BI30" s="828"/>
      <c r="BJ30" s="828"/>
      <c r="BK30" s="828"/>
      <c r="BL30" s="828"/>
      <c r="BM30" s="828"/>
      <c r="BN30" s="828"/>
      <c r="BO30" s="828"/>
      <c r="BP30" s="828"/>
      <c r="BQ30" s="828"/>
      <c r="BR30" s="828"/>
      <c r="BS30" s="828"/>
      <c r="BT30" s="828"/>
      <c r="BU30" s="828"/>
      <c r="BV30" s="828"/>
      <c r="BW30" s="828"/>
      <c r="BX30" s="828"/>
      <c r="BY30" s="828"/>
      <c r="BZ30" s="828"/>
      <c r="CA30" s="828"/>
      <c r="CB30" s="828"/>
      <c r="CC30" s="828"/>
      <c r="CD30" s="828"/>
      <c r="CE30" s="828"/>
      <c r="CF30" s="828"/>
      <c r="CG30" s="828"/>
      <c r="CH30" s="828"/>
      <c r="CI30" s="828"/>
      <c r="CJ30" s="829"/>
      <c r="CK30" s="426"/>
      <c r="CL30" s="426"/>
      <c r="CM30" s="426"/>
    </row>
    <row r="31" spans="1:91" ht="23.25" customHeight="1">
      <c r="A31" s="426"/>
      <c r="B31" s="426"/>
      <c r="C31" s="427"/>
      <c r="D31" s="427"/>
      <c r="E31" s="808" t="s">
        <v>205</v>
      </c>
      <c r="F31" s="808"/>
      <c r="G31" s="808"/>
      <c r="H31" s="808"/>
      <c r="I31" s="808"/>
      <c r="J31" s="808"/>
      <c r="K31" s="808"/>
      <c r="L31" s="808"/>
      <c r="M31" s="808"/>
      <c r="N31" s="808"/>
      <c r="O31" s="808"/>
      <c r="P31" s="808"/>
      <c r="Q31" s="808"/>
      <c r="R31" s="808"/>
      <c r="S31" s="808"/>
      <c r="T31" s="808"/>
      <c r="U31" s="808"/>
      <c r="V31" s="808"/>
      <c r="W31" s="808"/>
      <c r="X31" s="808"/>
      <c r="Y31" s="808"/>
      <c r="Z31" s="808"/>
      <c r="AA31" s="808"/>
      <c r="AB31" s="808"/>
      <c r="AC31" s="808"/>
      <c r="AD31" s="808"/>
      <c r="AE31" s="808"/>
      <c r="AF31" s="808"/>
      <c r="AG31" s="822" t="s">
        <v>206</v>
      </c>
      <c r="AH31" s="823"/>
      <c r="AI31" s="823"/>
      <c r="AJ31" s="823"/>
      <c r="AK31" s="823"/>
      <c r="AL31" s="823"/>
      <c r="AM31" s="823"/>
      <c r="AN31" s="823"/>
      <c r="AO31" s="823"/>
      <c r="AP31" s="823"/>
      <c r="AQ31" s="823"/>
      <c r="AR31" s="823"/>
      <c r="AS31" s="823"/>
      <c r="AT31" s="823"/>
      <c r="AU31" s="823"/>
      <c r="AV31" s="823"/>
      <c r="AW31" s="823"/>
      <c r="AX31" s="823"/>
      <c r="AY31" s="823"/>
      <c r="AZ31" s="823"/>
      <c r="BA31" s="823"/>
      <c r="BB31" s="823"/>
      <c r="BC31" s="823"/>
      <c r="BD31" s="823"/>
      <c r="BE31" s="823"/>
      <c r="BF31" s="823"/>
      <c r="BG31" s="823"/>
      <c r="BH31" s="823"/>
      <c r="BI31" s="823"/>
      <c r="BJ31" s="823"/>
      <c r="BK31" s="823"/>
      <c r="BL31" s="823"/>
      <c r="BM31" s="823"/>
      <c r="BN31" s="823"/>
      <c r="BO31" s="823"/>
      <c r="BP31" s="823"/>
      <c r="BQ31" s="823"/>
      <c r="BR31" s="823"/>
      <c r="BS31" s="823"/>
      <c r="BT31" s="823"/>
      <c r="BU31" s="823"/>
      <c r="BV31" s="823"/>
      <c r="BW31" s="823"/>
      <c r="BX31" s="823"/>
      <c r="BY31" s="823"/>
      <c r="BZ31" s="823"/>
      <c r="CA31" s="823"/>
      <c r="CB31" s="823"/>
      <c r="CC31" s="823"/>
      <c r="CD31" s="823"/>
      <c r="CE31" s="823"/>
      <c r="CF31" s="823"/>
      <c r="CG31" s="823"/>
      <c r="CH31" s="823"/>
      <c r="CI31" s="823"/>
      <c r="CJ31" s="824"/>
      <c r="CK31" s="426"/>
      <c r="CL31" s="426"/>
      <c r="CM31" s="426"/>
    </row>
    <row r="32" spans="1:91" ht="30" customHeight="1">
      <c r="A32" s="426"/>
      <c r="B32" s="426"/>
      <c r="C32" s="427"/>
      <c r="D32" s="427"/>
      <c r="E32" s="825"/>
      <c r="F32" s="825"/>
      <c r="G32" s="825"/>
      <c r="H32" s="825"/>
      <c r="I32" s="825"/>
      <c r="J32" s="825"/>
      <c r="K32" s="825"/>
      <c r="L32" s="826"/>
      <c r="M32" s="826"/>
      <c r="N32" s="826"/>
      <c r="O32" s="826"/>
      <c r="P32" s="826"/>
      <c r="Q32" s="826"/>
      <c r="R32" s="826"/>
      <c r="S32" s="826"/>
      <c r="T32" s="826"/>
      <c r="U32" s="826"/>
      <c r="V32" s="826"/>
      <c r="W32" s="826"/>
      <c r="X32" s="826"/>
      <c r="Y32" s="826"/>
      <c r="Z32" s="826"/>
      <c r="AA32" s="826"/>
      <c r="AB32" s="826"/>
      <c r="AC32" s="826"/>
      <c r="AD32" s="826"/>
      <c r="AE32" s="826"/>
      <c r="AF32" s="826"/>
      <c r="AG32" s="827"/>
      <c r="AH32" s="828"/>
      <c r="AI32" s="828"/>
      <c r="AJ32" s="828"/>
      <c r="AK32" s="828"/>
      <c r="AL32" s="828"/>
      <c r="AM32" s="828"/>
      <c r="AN32" s="828"/>
      <c r="AO32" s="828"/>
      <c r="AP32" s="828"/>
      <c r="AQ32" s="828"/>
      <c r="AR32" s="828"/>
      <c r="AS32" s="828"/>
      <c r="AT32" s="828"/>
      <c r="AU32" s="828"/>
      <c r="AV32" s="828"/>
      <c r="AW32" s="828"/>
      <c r="AX32" s="828"/>
      <c r="AY32" s="828"/>
      <c r="AZ32" s="828"/>
      <c r="BA32" s="828"/>
      <c r="BB32" s="828"/>
      <c r="BC32" s="828"/>
      <c r="BD32" s="828"/>
      <c r="BE32" s="828"/>
      <c r="BF32" s="828"/>
      <c r="BG32" s="828"/>
      <c r="BH32" s="828"/>
      <c r="BI32" s="828"/>
      <c r="BJ32" s="828"/>
      <c r="BK32" s="828"/>
      <c r="BL32" s="828"/>
      <c r="BM32" s="828"/>
      <c r="BN32" s="828"/>
      <c r="BO32" s="828"/>
      <c r="BP32" s="828"/>
      <c r="BQ32" s="828"/>
      <c r="BR32" s="828"/>
      <c r="BS32" s="828"/>
      <c r="BT32" s="828"/>
      <c r="BU32" s="828"/>
      <c r="BV32" s="828"/>
      <c r="BW32" s="828"/>
      <c r="BX32" s="828"/>
      <c r="BY32" s="828"/>
      <c r="BZ32" s="828"/>
      <c r="CA32" s="828"/>
      <c r="CB32" s="828"/>
      <c r="CC32" s="828"/>
      <c r="CD32" s="828"/>
      <c r="CE32" s="828"/>
      <c r="CF32" s="828"/>
      <c r="CG32" s="828"/>
      <c r="CH32" s="828"/>
      <c r="CI32" s="828"/>
      <c r="CJ32" s="829"/>
      <c r="CK32" s="426"/>
      <c r="CL32" s="426"/>
      <c r="CM32" s="426"/>
    </row>
    <row r="33" spans="1:91" ht="23.25" customHeight="1">
      <c r="A33" s="426"/>
      <c r="B33" s="426"/>
      <c r="C33" s="427"/>
      <c r="D33" s="427"/>
      <c r="E33" s="428" t="s">
        <v>207</v>
      </c>
      <c r="F33" s="429"/>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c r="AI33" s="430"/>
      <c r="AJ33" s="430"/>
      <c r="AK33" s="430"/>
      <c r="AL33" s="430"/>
      <c r="AM33" s="430"/>
      <c r="AN33" s="430"/>
      <c r="AO33" s="430"/>
      <c r="AP33" s="430"/>
      <c r="AQ33" s="430"/>
      <c r="AR33" s="430"/>
      <c r="AS33" s="430"/>
      <c r="AT33" s="430"/>
      <c r="AU33" s="430"/>
      <c r="AV33" s="430"/>
      <c r="AW33" s="430"/>
      <c r="AX33" s="430"/>
      <c r="AY33" s="430"/>
      <c r="AZ33" s="430"/>
      <c r="BA33" s="430"/>
      <c r="BB33" s="430"/>
      <c r="BC33" s="430"/>
      <c r="BD33" s="430"/>
      <c r="BE33" s="430"/>
      <c r="BF33" s="430"/>
      <c r="BG33" s="430"/>
      <c r="BH33" s="430"/>
      <c r="BI33" s="430"/>
      <c r="BJ33" s="430"/>
      <c r="BK33" s="430"/>
      <c r="BL33" s="430"/>
      <c r="BM33" s="430"/>
      <c r="BN33" s="430"/>
      <c r="BO33" s="430"/>
      <c r="BP33" s="430"/>
      <c r="BQ33" s="430"/>
      <c r="BR33" s="430"/>
      <c r="BS33" s="430"/>
      <c r="BT33" s="430"/>
      <c r="BU33" s="430"/>
      <c r="BV33" s="430"/>
      <c r="BW33" s="430"/>
      <c r="BX33" s="430"/>
      <c r="BY33" s="430"/>
      <c r="BZ33" s="430"/>
      <c r="CA33" s="430"/>
      <c r="CB33" s="430"/>
      <c r="CC33" s="430"/>
      <c r="CD33" s="430"/>
      <c r="CE33" s="430"/>
      <c r="CF33" s="430"/>
      <c r="CG33" s="430"/>
      <c r="CH33" s="430"/>
      <c r="CI33" s="430"/>
      <c r="CJ33" s="431"/>
      <c r="CK33" s="426"/>
      <c r="CL33" s="426"/>
      <c r="CM33" s="426"/>
    </row>
    <row r="34" spans="1:91" ht="30" customHeight="1">
      <c r="A34" s="426"/>
      <c r="B34" s="426"/>
      <c r="C34" s="427"/>
      <c r="D34" s="427"/>
      <c r="E34" s="818" t="s">
        <v>11</v>
      </c>
      <c r="F34" s="819"/>
      <c r="G34" s="819"/>
      <c r="H34" s="820" t="s">
        <v>208</v>
      </c>
      <c r="I34" s="820"/>
      <c r="J34" s="820"/>
      <c r="K34" s="820"/>
      <c r="L34" s="820"/>
      <c r="M34" s="820"/>
      <c r="N34" s="820"/>
      <c r="O34" s="820"/>
      <c r="P34" s="820"/>
      <c r="Q34" s="820"/>
      <c r="R34" s="820"/>
      <c r="S34" s="820"/>
      <c r="T34" s="820"/>
      <c r="U34" s="820"/>
      <c r="V34" s="820"/>
      <c r="W34" s="820"/>
      <c r="X34" s="820"/>
      <c r="Y34" s="820"/>
      <c r="Z34" s="820"/>
      <c r="AA34" s="820"/>
      <c r="AB34" s="820"/>
      <c r="AC34" s="820"/>
      <c r="AD34" s="820"/>
      <c r="AE34" s="820"/>
      <c r="AF34" s="821"/>
      <c r="AG34" s="818" t="s">
        <v>11</v>
      </c>
      <c r="AH34" s="819"/>
      <c r="AI34" s="819"/>
      <c r="AJ34" s="820" t="s">
        <v>209</v>
      </c>
      <c r="AK34" s="820"/>
      <c r="AL34" s="820"/>
      <c r="AM34" s="820"/>
      <c r="AN34" s="820"/>
      <c r="AO34" s="820"/>
      <c r="AP34" s="820"/>
      <c r="AQ34" s="820"/>
      <c r="AR34" s="820"/>
      <c r="AS34" s="820"/>
      <c r="AT34" s="820"/>
      <c r="AU34" s="820"/>
      <c r="AV34" s="820"/>
      <c r="AW34" s="820"/>
      <c r="AX34" s="820"/>
      <c r="AY34" s="820"/>
      <c r="AZ34" s="820"/>
      <c r="BA34" s="820"/>
      <c r="BB34" s="820"/>
      <c r="BC34" s="820"/>
      <c r="BD34" s="821"/>
      <c r="BE34" s="818" t="s">
        <v>11</v>
      </c>
      <c r="BF34" s="819"/>
      <c r="BG34" s="819"/>
      <c r="BH34" s="820" t="s">
        <v>210</v>
      </c>
      <c r="BI34" s="820"/>
      <c r="BJ34" s="820"/>
      <c r="BK34" s="820"/>
      <c r="BL34" s="820"/>
      <c r="BM34" s="820"/>
      <c r="BN34" s="820"/>
      <c r="BO34" s="820"/>
      <c r="BP34" s="812"/>
      <c r="BQ34" s="812"/>
      <c r="BR34" s="812"/>
      <c r="BS34" s="812"/>
      <c r="BT34" s="812"/>
      <c r="BU34" s="812"/>
      <c r="BV34" s="812"/>
      <c r="BW34" s="812"/>
      <c r="BX34" s="812"/>
      <c r="BY34" s="812"/>
      <c r="BZ34" s="812"/>
      <c r="CA34" s="812"/>
      <c r="CB34" s="812"/>
      <c r="CC34" s="812"/>
      <c r="CD34" s="812"/>
      <c r="CE34" s="812"/>
      <c r="CF34" s="813" t="s">
        <v>211</v>
      </c>
      <c r="CG34" s="813"/>
      <c r="CH34" s="813"/>
      <c r="CI34" s="813"/>
      <c r="CJ34" s="814"/>
      <c r="CK34" s="426"/>
      <c r="CL34" s="426"/>
      <c r="CM34" s="426"/>
    </row>
    <row r="35" spans="1:91" ht="30" customHeight="1">
      <c r="A35" s="426"/>
      <c r="B35" s="426"/>
      <c r="C35" s="427"/>
      <c r="D35" s="427"/>
      <c r="E35" s="808" t="s">
        <v>212</v>
      </c>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15"/>
      <c r="AH35" s="816"/>
      <c r="AI35" s="816"/>
      <c r="AJ35" s="816"/>
      <c r="AK35" s="816"/>
      <c r="AL35" s="816"/>
      <c r="AM35" s="816"/>
      <c r="AN35" s="817"/>
      <c r="AO35" s="815"/>
      <c r="AP35" s="816"/>
      <c r="AQ35" s="816"/>
      <c r="AR35" s="816"/>
      <c r="AS35" s="816"/>
      <c r="AT35" s="816"/>
      <c r="AU35" s="816"/>
      <c r="AV35" s="817"/>
      <c r="AW35" s="815"/>
      <c r="AX35" s="816"/>
      <c r="AY35" s="816"/>
      <c r="AZ35" s="816"/>
      <c r="BA35" s="816"/>
      <c r="BB35" s="816"/>
      <c r="BC35" s="816"/>
      <c r="BD35" s="817"/>
      <c r="BE35" s="815"/>
      <c r="BF35" s="816"/>
      <c r="BG35" s="816"/>
      <c r="BH35" s="816"/>
      <c r="BI35" s="816"/>
      <c r="BJ35" s="816"/>
      <c r="BK35" s="816"/>
      <c r="BL35" s="817"/>
      <c r="BM35" s="815"/>
      <c r="BN35" s="816"/>
      <c r="BO35" s="816"/>
      <c r="BP35" s="816"/>
      <c r="BQ35" s="816"/>
      <c r="BR35" s="816"/>
      <c r="BS35" s="816"/>
      <c r="BT35" s="817"/>
      <c r="BU35" s="815"/>
      <c r="BV35" s="816"/>
      <c r="BW35" s="816"/>
      <c r="BX35" s="816"/>
      <c r="BY35" s="816"/>
      <c r="BZ35" s="816"/>
      <c r="CA35" s="816"/>
      <c r="CB35" s="817"/>
      <c r="CC35" s="815"/>
      <c r="CD35" s="816"/>
      <c r="CE35" s="816"/>
      <c r="CF35" s="816"/>
      <c r="CG35" s="816"/>
      <c r="CH35" s="816"/>
      <c r="CI35" s="816"/>
      <c r="CJ35" s="817"/>
      <c r="CK35" s="426"/>
      <c r="CL35" s="426"/>
      <c r="CM35" s="426"/>
    </row>
    <row r="36" spans="1:91" ht="30" customHeight="1">
      <c r="A36" s="426"/>
      <c r="B36" s="426"/>
      <c r="C36" s="427"/>
      <c r="D36" s="427"/>
      <c r="E36" s="808" t="s">
        <v>213</v>
      </c>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9"/>
      <c r="AH36" s="810"/>
      <c r="AI36" s="810"/>
      <c r="AJ36" s="810"/>
      <c r="AK36" s="810"/>
      <c r="AL36" s="810"/>
      <c r="AM36" s="810"/>
      <c r="AN36" s="810"/>
      <c r="AO36" s="810"/>
      <c r="AP36" s="810"/>
      <c r="AQ36" s="810"/>
      <c r="AR36" s="810"/>
      <c r="AS36" s="810"/>
      <c r="AT36" s="810"/>
      <c r="AU36" s="810"/>
      <c r="AV36" s="810"/>
      <c r="AW36" s="810"/>
      <c r="AX36" s="810"/>
      <c r="AY36" s="810"/>
      <c r="AZ36" s="810"/>
      <c r="BA36" s="810"/>
      <c r="BB36" s="810"/>
      <c r="BC36" s="810"/>
      <c r="BD36" s="810"/>
      <c r="BE36" s="810"/>
      <c r="BF36" s="810"/>
      <c r="BG36" s="810"/>
      <c r="BH36" s="810"/>
      <c r="BI36" s="810"/>
      <c r="BJ36" s="810"/>
      <c r="BK36" s="810"/>
      <c r="BL36" s="810"/>
      <c r="BM36" s="810"/>
      <c r="BN36" s="810"/>
      <c r="BO36" s="810"/>
      <c r="BP36" s="810"/>
      <c r="BQ36" s="810"/>
      <c r="BR36" s="810"/>
      <c r="BS36" s="810"/>
      <c r="BT36" s="810"/>
      <c r="BU36" s="810"/>
      <c r="BV36" s="810"/>
      <c r="BW36" s="810"/>
      <c r="BX36" s="810"/>
      <c r="BY36" s="810"/>
      <c r="BZ36" s="810"/>
      <c r="CA36" s="810"/>
      <c r="CB36" s="810"/>
      <c r="CC36" s="810"/>
      <c r="CD36" s="810"/>
      <c r="CE36" s="810"/>
      <c r="CF36" s="810"/>
      <c r="CG36" s="810"/>
      <c r="CH36" s="810"/>
      <c r="CI36" s="810"/>
      <c r="CJ36" s="811"/>
      <c r="CK36" s="426"/>
      <c r="CL36" s="426"/>
      <c r="CM36" s="426"/>
    </row>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sheetData>
  <sheetProtection password="F471" sheet="1"/>
  <mergeCells count="55">
    <mergeCell ref="CI1:CN1"/>
    <mergeCell ref="A3:CM3"/>
    <mergeCell ref="E7:AF7"/>
    <mergeCell ref="AG7:CJ7"/>
    <mergeCell ref="E8:AF8"/>
    <mergeCell ref="AG8:CJ8"/>
    <mergeCell ref="E12:AF12"/>
    <mergeCell ref="AG12:CJ12"/>
    <mergeCell ref="E13:AF13"/>
    <mergeCell ref="AG13:CJ13"/>
    <mergeCell ref="Y17:BN18"/>
    <mergeCell ref="BO17:BX18"/>
    <mergeCell ref="E22:BD22"/>
    <mergeCell ref="BE22:CG22"/>
    <mergeCell ref="CH22:CJ22"/>
    <mergeCell ref="E23:BD23"/>
    <mergeCell ref="BE23:CG23"/>
    <mergeCell ref="CH23:CJ23"/>
    <mergeCell ref="BE24:CG24"/>
    <mergeCell ref="CH24:CJ24"/>
    <mergeCell ref="E25:BD25"/>
    <mergeCell ref="BE25:CG25"/>
    <mergeCell ref="CH25:CJ25"/>
    <mergeCell ref="E29:AF29"/>
    <mergeCell ref="AG29:CJ29"/>
    <mergeCell ref="E34:G34"/>
    <mergeCell ref="H34:AF34"/>
    <mergeCell ref="AG34:AI34"/>
    <mergeCell ref="E30:K30"/>
    <mergeCell ref="L30:R30"/>
    <mergeCell ref="S30:Y30"/>
    <mergeCell ref="Z30:AF30"/>
    <mergeCell ref="AG30:CJ30"/>
    <mergeCell ref="E31:AF31"/>
    <mergeCell ref="AG31:CJ31"/>
    <mergeCell ref="AW35:BD35"/>
    <mergeCell ref="BE35:BL35"/>
    <mergeCell ref="BM35:BT35"/>
    <mergeCell ref="E32:K32"/>
    <mergeCell ref="L32:R32"/>
    <mergeCell ref="S32:Y32"/>
    <mergeCell ref="Z32:AF32"/>
    <mergeCell ref="AG32:CJ32"/>
    <mergeCell ref="BU35:CB35"/>
    <mergeCell ref="CC35:CJ35"/>
    <mergeCell ref="AJ34:BD34"/>
    <mergeCell ref="BE34:BG34"/>
    <mergeCell ref="BH34:BO34"/>
    <mergeCell ref="E36:AF36"/>
    <mergeCell ref="AG36:CJ36"/>
    <mergeCell ref="BP34:CE34"/>
    <mergeCell ref="CF34:CJ34"/>
    <mergeCell ref="E35:AF35"/>
    <mergeCell ref="AG35:AN35"/>
    <mergeCell ref="AO35:AV35"/>
  </mergeCells>
  <conditionalFormatting sqref="BE22:CG22">
    <cfRule type="expression" priority="20" dxfId="0" stopIfTrue="1">
      <formula>$BE$22=""</formula>
    </cfRule>
  </conditionalFormatting>
  <conditionalFormatting sqref="AG12:CJ12">
    <cfRule type="expression" priority="18" dxfId="0" stopIfTrue="1">
      <formula>$AG$12=""</formula>
    </cfRule>
  </conditionalFormatting>
  <conditionalFormatting sqref="AG13:CJ13">
    <cfRule type="expression" priority="17" dxfId="0" stopIfTrue="1">
      <formula>$AG$13=""</formula>
    </cfRule>
  </conditionalFormatting>
  <conditionalFormatting sqref="Y17:BN18">
    <cfRule type="expression" priority="9" dxfId="0" stopIfTrue="1">
      <formula>$Y$17=""</formula>
    </cfRule>
  </conditionalFormatting>
  <conditionalFormatting sqref="E30:AF30">
    <cfRule type="expression" priority="8" dxfId="0" stopIfTrue="1">
      <formula>$E$30=""</formula>
    </cfRule>
  </conditionalFormatting>
  <conditionalFormatting sqref="L32:AF32">
    <cfRule type="expression" priority="7" dxfId="0" stopIfTrue="1">
      <formula>$L$32=""</formula>
    </cfRule>
  </conditionalFormatting>
  <conditionalFormatting sqref="AG30:CJ30">
    <cfRule type="expression" priority="6" dxfId="0" stopIfTrue="1">
      <formula>$AG$30=""</formula>
    </cfRule>
  </conditionalFormatting>
  <conditionalFormatting sqref="AG32:CJ32">
    <cfRule type="expression" priority="5" dxfId="0" stopIfTrue="1">
      <formula>$AG$32=""</formula>
    </cfRule>
  </conditionalFormatting>
  <conditionalFormatting sqref="E34 AG34 BE34">
    <cfRule type="expression" priority="4" dxfId="0" stopIfTrue="1">
      <formula>AND($E$34="□",$AG$34="□",$BE$34="□")</formula>
    </cfRule>
  </conditionalFormatting>
  <conditionalFormatting sqref="AG35:CJ35">
    <cfRule type="expression" priority="3" dxfId="0" stopIfTrue="1">
      <formula>AND($AG$35="",$AO$35="",$AW$35="",$BE$35="",$BM$35="",$BU$35="",$CC$35="")</formula>
    </cfRule>
  </conditionalFormatting>
  <conditionalFormatting sqref="AG36:CJ36">
    <cfRule type="expression" priority="2" dxfId="0" stopIfTrue="1">
      <formula>$AG$36=""</formula>
    </cfRule>
  </conditionalFormatting>
  <conditionalFormatting sqref="BP34:CE34">
    <cfRule type="expression" priority="1" dxfId="0" stopIfTrue="1">
      <formula>AND($BE$34="■",$BP$34="")</formula>
    </cfRule>
  </conditionalFormatting>
  <dataValidations count="5">
    <dataValidation type="list" allowBlank="1" showInputMessage="1" showErrorMessage="1" imeMode="disabled" sqref="E34:G34 AG34:AI34 BE34:BG34">
      <formula1>"□,■"</formula1>
    </dataValidation>
    <dataValidation allowBlank="1" showInputMessage="1" showErrorMessage="1" imeMode="fullKatakana" sqref="AG36:CJ36"/>
    <dataValidation allowBlank="1" showInputMessage="1" showErrorMessage="1" imeMode="disabled" sqref="BE22:CG25 Y17:BN18"/>
    <dataValidation allowBlank="1" showInputMessage="1" showErrorMessage="1" imeMode="hiragana" sqref="AG7:CJ7 AG12:CJ12"/>
    <dataValidation type="textLength" operator="equal" allowBlank="1" showInputMessage="1" showErrorMessage="1" imeMode="disabled" sqref="E30:AF30 L32:AF32 AG35:CJ35">
      <formula1>1</formula1>
    </dataValidation>
  </dataValidation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BE42"/>
  <sheetViews>
    <sheetView showGridLines="0" view="pageBreakPreview" zoomScale="55" zoomScaleNormal="55" zoomScaleSheetLayoutView="55" zoomScalePageLayoutView="0" workbookViewId="0" topLeftCell="A1">
      <selection activeCell="A3" sqref="A3:BC3"/>
    </sheetView>
  </sheetViews>
  <sheetFormatPr defaultColWidth="9.140625" defaultRowHeight="15"/>
  <cols>
    <col min="1" max="1" width="3.57421875" style="285" customWidth="1"/>
    <col min="2" max="35" width="3.421875" style="285" customWidth="1"/>
    <col min="36" max="38" width="3.421875" style="319" customWidth="1"/>
    <col min="39" max="46" width="3.421875" style="349" customWidth="1"/>
    <col min="47" max="55" width="3.421875" style="285" customWidth="1"/>
    <col min="56" max="16384" width="9.00390625" style="285" customWidth="1"/>
  </cols>
  <sheetData>
    <row r="1" spans="2:55" ht="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7"/>
      <c r="AK1" s="287"/>
      <c r="AL1" s="287"/>
      <c r="AM1" s="288"/>
      <c r="AN1" s="288"/>
      <c r="AO1" s="288"/>
      <c r="AP1" s="288"/>
      <c r="AQ1" s="288"/>
      <c r="AR1" s="288"/>
      <c r="AS1" s="288"/>
      <c r="AT1" s="288"/>
      <c r="AU1" s="286"/>
      <c r="AV1" s="286"/>
      <c r="AW1" s="286"/>
      <c r="AX1" s="286"/>
      <c r="AY1" s="286"/>
      <c r="AZ1" s="286"/>
      <c r="BA1" s="286"/>
      <c r="BB1" s="286"/>
      <c r="BC1" s="289" t="s">
        <v>170</v>
      </c>
    </row>
    <row r="2" spans="2:55" s="290" customFormat="1" ht="18" customHeight="1">
      <c r="B2" s="291"/>
      <c r="C2" s="291"/>
      <c r="BC2" s="292">
        <f>IF(OR('様式第８　完了実績報告書'!BD15&lt;&gt;"",'様式第８　完了実績報告書'!AI59&lt;&gt;""),'様式第８　完了実績報告書'!BD15&amp;"様"&amp;RIGHT(TRIM('様式第８　完了実績報告書'!AI59&amp;'様式第８　完了実績報告書'!AI59&amp;'様式第８　完了実績報告書'!AI59),4),"")</f>
      </c>
    </row>
    <row r="3" spans="1:55" ht="30" customHeight="1">
      <c r="A3" s="576" t="s">
        <v>80</v>
      </c>
      <c r="B3" s="576"/>
      <c r="C3" s="576"/>
      <c r="D3" s="576"/>
      <c r="E3" s="576"/>
      <c r="F3" s="576"/>
      <c r="G3" s="576"/>
      <c r="H3" s="576"/>
      <c r="I3" s="576"/>
      <c r="J3" s="576"/>
      <c r="K3" s="576"/>
      <c r="L3" s="576"/>
      <c r="M3" s="576"/>
      <c r="N3" s="576"/>
      <c r="O3" s="576"/>
      <c r="P3" s="576"/>
      <c r="Q3" s="576"/>
      <c r="R3" s="576"/>
      <c r="S3" s="576"/>
      <c r="T3" s="576"/>
      <c r="U3" s="576"/>
      <c r="V3" s="576"/>
      <c r="W3" s="576"/>
      <c r="X3" s="576"/>
      <c r="Y3" s="576"/>
      <c r="Z3" s="576"/>
      <c r="AA3" s="576"/>
      <c r="AB3" s="576"/>
      <c r="AC3" s="576"/>
      <c r="AD3" s="576"/>
      <c r="AE3" s="576"/>
      <c r="AF3" s="576"/>
      <c r="AG3" s="576"/>
      <c r="AH3" s="576"/>
      <c r="AI3" s="576"/>
      <c r="AJ3" s="576"/>
      <c r="AK3" s="576"/>
      <c r="AL3" s="576"/>
      <c r="AM3" s="576"/>
      <c r="AN3" s="576"/>
      <c r="AO3" s="576"/>
      <c r="AP3" s="576"/>
      <c r="AQ3" s="576"/>
      <c r="AR3" s="576"/>
      <c r="AS3" s="576"/>
      <c r="AT3" s="576"/>
      <c r="AU3" s="576"/>
      <c r="AV3" s="576"/>
      <c r="AW3" s="576"/>
      <c r="AX3" s="576"/>
      <c r="AY3" s="576"/>
      <c r="AZ3" s="576"/>
      <c r="BA3" s="576"/>
      <c r="BB3" s="576"/>
      <c r="BC3" s="576"/>
    </row>
    <row r="4" spans="2:55" s="351" customFormat="1" ht="33.75" customHeight="1">
      <c r="B4" s="352"/>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row>
    <row r="5" spans="2:57" s="64" customFormat="1" ht="34.5" customHeight="1">
      <c r="B5" s="354" t="s">
        <v>81</v>
      </c>
      <c r="C5" s="355"/>
      <c r="D5" s="356"/>
      <c r="E5" s="356"/>
      <c r="F5" s="356"/>
      <c r="G5" s="356"/>
      <c r="H5" s="356"/>
      <c r="I5" s="356"/>
      <c r="J5" s="356"/>
      <c r="K5" s="357"/>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5"/>
      <c r="BB5" s="358"/>
      <c r="BC5" s="358"/>
      <c r="BD5" s="359"/>
      <c r="BE5" s="359"/>
    </row>
    <row r="6" spans="2:57" s="64" customFormat="1" ht="41.25" customHeight="1">
      <c r="B6" s="577" t="s">
        <v>177</v>
      </c>
      <c r="C6" s="577"/>
      <c r="D6" s="577"/>
      <c r="E6" s="577"/>
      <c r="F6" s="577"/>
      <c r="G6" s="577"/>
      <c r="H6" s="577"/>
      <c r="I6" s="577"/>
      <c r="J6" s="577"/>
      <c r="K6" s="359"/>
      <c r="L6" s="582"/>
      <c r="M6" s="582"/>
      <c r="N6" s="582"/>
      <c r="O6" s="582"/>
      <c r="P6" s="582"/>
      <c r="Q6" s="582"/>
      <c r="R6" s="582"/>
      <c r="S6" s="582"/>
      <c r="T6" s="582"/>
      <c r="U6" s="582"/>
      <c r="V6" s="359" t="s">
        <v>165</v>
      </c>
      <c r="W6" s="359"/>
      <c r="X6" s="359"/>
      <c r="Y6" s="359"/>
      <c r="Z6" s="359"/>
      <c r="AA6" s="359"/>
      <c r="AB6" s="359"/>
      <c r="AC6" s="359"/>
      <c r="AD6" s="359"/>
      <c r="AE6" s="359"/>
      <c r="AF6" s="359"/>
      <c r="AG6" s="359"/>
      <c r="AH6" s="359"/>
      <c r="AI6" s="360"/>
      <c r="AJ6" s="359"/>
      <c r="AK6" s="359"/>
      <c r="AL6" s="359"/>
      <c r="AM6" s="359"/>
      <c r="AN6" s="359"/>
      <c r="AO6" s="359"/>
      <c r="AP6" s="359"/>
      <c r="AQ6" s="359"/>
      <c r="AR6" s="359"/>
      <c r="AS6" s="359"/>
      <c r="AT6" s="359"/>
      <c r="AU6" s="359"/>
      <c r="AV6" s="359"/>
      <c r="AW6" s="359"/>
      <c r="AX6" s="359"/>
      <c r="AY6" s="359"/>
      <c r="AZ6" s="359"/>
      <c r="BA6" s="361"/>
      <c r="BB6" s="359"/>
      <c r="BC6" s="359"/>
      <c r="BD6" s="359"/>
      <c r="BE6" s="359"/>
    </row>
    <row r="7" spans="2:57" s="64" customFormat="1" ht="14.25" customHeight="1">
      <c r="B7" s="354"/>
      <c r="C7" s="355"/>
      <c r="D7" s="356"/>
      <c r="E7" s="356"/>
      <c r="F7" s="356"/>
      <c r="G7" s="356"/>
      <c r="H7" s="356"/>
      <c r="I7" s="356"/>
      <c r="J7" s="356"/>
      <c r="K7" s="359"/>
      <c r="L7" s="359"/>
      <c r="M7" s="359"/>
      <c r="N7" s="359"/>
      <c r="O7" s="359"/>
      <c r="P7" s="359"/>
      <c r="Q7" s="359"/>
      <c r="R7" s="359"/>
      <c r="S7" s="359"/>
      <c r="T7" s="359"/>
      <c r="U7" s="359"/>
      <c r="V7" s="359"/>
      <c r="W7" s="359"/>
      <c r="X7" s="359"/>
      <c r="Y7" s="359"/>
      <c r="Z7" s="359"/>
      <c r="AA7" s="359"/>
      <c r="AB7" s="359"/>
      <c r="AC7" s="359"/>
      <c r="AD7" s="359"/>
      <c r="AE7" s="359"/>
      <c r="AF7" s="359"/>
      <c r="AG7" s="359"/>
      <c r="AH7" s="372"/>
      <c r="AI7" s="370"/>
      <c r="AJ7" s="370"/>
      <c r="AK7" s="366"/>
      <c r="AL7" s="366"/>
      <c r="AM7" s="366"/>
      <c r="AN7" s="373"/>
      <c r="AO7" s="373"/>
      <c r="AP7" s="373"/>
      <c r="AQ7" s="373"/>
      <c r="AR7" s="373"/>
      <c r="AS7" s="366"/>
      <c r="AT7" s="373"/>
      <c r="AU7" s="374"/>
      <c r="AV7" s="372"/>
      <c r="AW7" s="372"/>
      <c r="AX7" s="372"/>
      <c r="AY7" s="375"/>
      <c r="AZ7" s="375"/>
      <c r="BA7" s="359"/>
      <c r="BB7" s="371"/>
      <c r="BC7" s="359"/>
      <c r="BD7" s="359"/>
      <c r="BE7" s="359"/>
    </row>
    <row r="8" spans="2:57" s="64" customFormat="1" ht="41.25" customHeight="1">
      <c r="B8" s="577" t="s">
        <v>178</v>
      </c>
      <c r="C8" s="577"/>
      <c r="D8" s="577"/>
      <c r="E8" s="577"/>
      <c r="F8" s="577"/>
      <c r="G8" s="577"/>
      <c r="H8" s="577"/>
      <c r="I8" s="577"/>
      <c r="J8" s="577"/>
      <c r="K8" s="356"/>
      <c r="L8" s="583"/>
      <c r="M8" s="583"/>
      <c r="N8" s="583"/>
      <c r="O8" s="583"/>
      <c r="P8" s="583"/>
      <c r="Q8" s="583"/>
      <c r="R8" s="583"/>
      <c r="S8" s="583"/>
      <c r="T8" s="583"/>
      <c r="U8" s="583"/>
      <c r="V8" s="359" t="s">
        <v>228</v>
      </c>
      <c r="W8" s="584" t="s">
        <v>108</v>
      </c>
      <c r="X8" s="584"/>
      <c r="Y8" s="584"/>
      <c r="Z8" s="584"/>
      <c r="AA8" s="584"/>
      <c r="AB8" s="584"/>
      <c r="AC8" s="584"/>
      <c r="AD8" s="584"/>
      <c r="AE8" s="584"/>
      <c r="AF8" s="584"/>
      <c r="AG8" s="584"/>
      <c r="AH8" s="362" t="s">
        <v>92</v>
      </c>
      <c r="AI8" s="359"/>
      <c r="AJ8" s="359"/>
      <c r="AK8" s="359"/>
      <c r="AL8" s="359"/>
      <c r="AM8" s="359"/>
      <c r="AN8" s="359"/>
      <c r="AO8" s="359"/>
      <c r="AP8" s="359"/>
      <c r="AQ8" s="359"/>
      <c r="AR8" s="361"/>
      <c r="AS8" s="359"/>
      <c r="AT8" s="359"/>
      <c r="AU8" s="359"/>
      <c r="AV8" s="359"/>
      <c r="AW8" s="359"/>
      <c r="AX8" s="359"/>
      <c r="AY8" s="359"/>
      <c r="AZ8" s="359"/>
      <c r="BA8" s="361"/>
      <c r="BB8" s="359"/>
      <c r="BC8" s="359"/>
      <c r="BD8" s="359"/>
      <c r="BE8" s="359"/>
    </row>
    <row r="9" spans="2:57" s="64" customFormat="1" ht="33.75" customHeight="1">
      <c r="B9" s="361"/>
      <c r="C9" s="361"/>
      <c r="D9" s="359"/>
      <c r="E9" s="359"/>
      <c r="F9" s="359"/>
      <c r="G9" s="359"/>
      <c r="H9" s="359"/>
      <c r="I9" s="359"/>
      <c r="J9" s="359"/>
      <c r="K9" s="359"/>
      <c r="L9" s="359"/>
      <c r="M9" s="359"/>
      <c r="N9" s="359"/>
      <c r="O9" s="359"/>
      <c r="P9" s="359"/>
      <c r="Q9" s="359"/>
      <c r="R9" s="359"/>
      <c r="S9" s="359"/>
      <c r="T9" s="359"/>
      <c r="U9" s="359"/>
      <c r="V9" s="359"/>
      <c r="W9" s="359"/>
      <c r="X9" s="359"/>
      <c r="Y9" s="359"/>
      <c r="Z9" s="359"/>
      <c r="AA9" s="359"/>
      <c r="AB9" s="359"/>
      <c r="AC9" s="359"/>
      <c r="AD9" s="359"/>
      <c r="AE9" s="359"/>
      <c r="AF9" s="359"/>
      <c r="AG9" s="359"/>
      <c r="AH9" s="359"/>
      <c r="AI9" s="360"/>
      <c r="AJ9" s="359"/>
      <c r="AK9" s="359"/>
      <c r="AL9" s="359"/>
      <c r="AM9" s="359"/>
      <c r="AN9" s="359"/>
      <c r="AO9" s="359"/>
      <c r="AP9" s="359"/>
      <c r="AQ9" s="359"/>
      <c r="AR9" s="359"/>
      <c r="AS9" s="359"/>
      <c r="AT9" s="359"/>
      <c r="AU9" s="359"/>
      <c r="AV9" s="359"/>
      <c r="AW9" s="359"/>
      <c r="AX9" s="359"/>
      <c r="AY9" s="359"/>
      <c r="AZ9" s="359"/>
      <c r="BA9" s="361"/>
      <c r="BB9" s="359"/>
      <c r="BC9" s="359"/>
      <c r="BD9" s="359"/>
      <c r="BE9" s="359"/>
    </row>
    <row r="10" spans="2:57" s="64" customFormat="1" ht="33.75" customHeight="1">
      <c r="B10" s="361"/>
      <c r="C10" s="361"/>
      <c r="D10" s="359"/>
      <c r="E10" s="359"/>
      <c r="F10" s="359"/>
      <c r="G10" s="359"/>
      <c r="H10" s="359"/>
      <c r="I10" s="359"/>
      <c r="J10" s="359"/>
      <c r="K10" s="359"/>
      <c r="L10" s="359"/>
      <c r="M10" s="359"/>
      <c r="N10" s="359"/>
      <c r="O10" s="359"/>
      <c r="P10" s="359"/>
      <c r="Q10" s="359"/>
      <c r="R10" s="359"/>
      <c r="S10" s="359"/>
      <c r="T10" s="359"/>
      <c r="U10" s="359"/>
      <c r="V10" s="359"/>
      <c r="W10" s="359"/>
      <c r="X10" s="359"/>
      <c r="Y10" s="359"/>
      <c r="Z10" s="359"/>
      <c r="AA10" s="359"/>
      <c r="AB10" s="359"/>
      <c r="AC10" s="359"/>
      <c r="AD10" s="359"/>
      <c r="AE10" s="359"/>
      <c r="AF10" s="359"/>
      <c r="AG10" s="359"/>
      <c r="AH10" s="359"/>
      <c r="AI10" s="360"/>
      <c r="AJ10" s="359"/>
      <c r="AK10" s="359"/>
      <c r="AL10" s="359"/>
      <c r="AM10" s="359"/>
      <c r="AN10" s="359"/>
      <c r="AO10" s="359"/>
      <c r="AP10" s="359"/>
      <c r="AQ10" s="359"/>
      <c r="AR10" s="359"/>
      <c r="AS10" s="359"/>
      <c r="AT10" s="359"/>
      <c r="AU10" s="359"/>
      <c r="AV10" s="359"/>
      <c r="AW10" s="359"/>
      <c r="AX10" s="359"/>
      <c r="AY10" s="359"/>
      <c r="AZ10" s="359"/>
      <c r="BA10" s="361"/>
      <c r="BB10" s="359"/>
      <c r="BC10" s="359"/>
      <c r="BD10" s="359"/>
      <c r="BE10" s="359"/>
    </row>
    <row r="11" spans="2:57" s="64" customFormat="1" ht="34.5" customHeight="1">
      <c r="B11" s="354" t="s">
        <v>179</v>
      </c>
      <c r="C11" s="363"/>
      <c r="D11" s="356"/>
      <c r="E11" s="356"/>
      <c r="F11" s="356"/>
      <c r="G11" s="356"/>
      <c r="H11" s="356"/>
      <c r="I11" s="356"/>
      <c r="J11" s="356"/>
      <c r="K11" s="359"/>
      <c r="L11" s="364"/>
      <c r="M11" s="364"/>
      <c r="N11" s="364"/>
      <c r="O11" s="364"/>
      <c r="P11" s="364"/>
      <c r="Q11" s="364"/>
      <c r="R11" s="364"/>
      <c r="S11" s="364"/>
      <c r="T11" s="364"/>
      <c r="U11" s="364"/>
      <c r="V11" s="364"/>
      <c r="W11" s="364"/>
      <c r="X11" s="364"/>
      <c r="Y11" s="364"/>
      <c r="Z11" s="364"/>
      <c r="AA11" s="364"/>
      <c r="AB11" s="364"/>
      <c r="AC11" s="364"/>
      <c r="AD11" s="364"/>
      <c r="AE11" s="364"/>
      <c r="AF11" s="364"/>
      <c r="AG11" s="359"/>
      <c r="AH11" s="359"/>
      <c r="AI11" s="365"/>
      <c r="AJ11" s="366"/>
      <c r="AK11" s="366"/>
      <c r="AL11" s="367"/>
      <c r="AM11" s="367"/>
      <c r="AN11" s="367"/>
      <c r="AO11" s="367"/>
      <c r="AP11" s="367"/>
      <c r="AQ11" s="366"/>
      <c r="AR11" s="368"/>
      <c r="AS11" s="360"/>
      <c r="AT11" s="368"/>
      <c r="AU11" s="368"/>
      <c r="AV11" s="360"/>
      <c r="AW11" s="359"/>
      <c r="AX11" s="359"/>
      <c r="AY11" s="359"/>
      <c r="AZ11" s="359"/>
      <c r="BA11" s="368"/>
      <c r="BD11" s="369"/>
      <c r="BE11" s="369"/>
    </row>
    <row r="12" spans="2:56" s="64" customFormat="1" ht="46.5" customHeight="1">
      <c r="B12" s="355"/>
      <c r="C12" s="355"/>
      <c r="D12" s="356"/>
      <c r="E12" s="356"/>
      <c r="F12" s="356"/>
      <c r="G12" s="356"/>
      <c r="H12" s="356"/>
      <c r="I12" s="356"/>
      <c r="J12" s="356"/>
      <c r="K12" s="359"/>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85"/>
      <c r="AL12" s="585"/>
      <c r="AM12" s="585"/>
      <c r="AN12" s="585"/>
      <c r="AO12" s="585"/>
      <c r="AP12" s="585"/>
      <c r="AQ12" s="585"/>
      <c r="AR12" s="370"/>
      <c r="AS12" s="370"/>
      <c r="AT12" s="370"/>
      <c r="AU12" s="370"/>
      <c r="AV12" s="370"/>
      <c r="AW12" s="370"/>
      <c r="AX12" s="370"/>
      <c r="AY12" s="370"/>
      <c r="AZ12" s="370"/>
      <c r="BA12" s="371"/>
      <c r="BB12" s="359"/>
      <c r="BC12" s="359"/>
      <c r="BD12" s="359"/>
    </row>
    <row r="13" spans="2:57" s="64" customFormat="1" ht="14.25" customHeight="1">
      <c r="B13" s="354"/>
      <c r="C13" s="355"/>
      <c r="D13" s="356"/>
      <c r="E13" s="356"/>
      <c r="F13" s="356"/>
      <c r="G13" s="356"/>
      <c r="H13" s="356"/>
      <c r="I13" s="356"/>
      <c r="J13" s="356"/>
      <c r="K13" s="359"/>
      <c r="L13" s="444"/>
      <c r="M13" s="444"/>
      <c r="N13" s="444"/>
      <c r="O13" s="444"/>
      <c r="P13" s="444"/>
      <c r="Q13" s="444"/>
      <c r="R13" s="444"/>
      <c r="S13" s="444"/>
      <c r="T13" s="444"/>
      <c r="U13" s="444"/>
      <c r="V13" s="444"/>
      <c r="W13" s="444"/>
      <c r="X13" s="444"/>
      <c r="Y13" s="444"/>
      <c r="Z13" s="444"/>
      <c r="AA13" s="444"/>
      <c r="AB13" s="444"/>
      <c r="AC13" s="444"/>
      <c r="AD13" s="444"/>
      <c r="AE13" s="444"/>
      <c r="AF13" s="444"/>
      <c r="AG13" s="444"/>
      <c r="AH13" s="445"/>
      <c r="AI13" s="446"/>
      <c r="AJ13" s="446"/>
      <c r="AK13" s="447"/>
      <c r="AL13" s="447"/>
      <c r="AM13" s="447"/>
      <c r="AN13" s="448"/>
      <c r="AO13" s="448"/>
      <c r="AP13" s="448"/>
      <c r="AQ13" s="448"/>
      <c r="AR13" s="373"/>
      <c r="AS13" s="366"/>
      <c r="AT13" s="373"/>
      <c r="AU13" s="374"/>
      <c r="AV13" s="372"/>
      <c r="AW13" s="372"/>
      <c r="AX13" s="372"/>
      <c r="AY13" s="375"/>
      <c r="AZ13" s="375"/>
      <c r="BA13" s="359"/>
      <c r="BB13" s="371"/>
      <c r="BC13" s="359"/>
      <c r="BD13" s="359"/>
      <c r="BE13" s="359"/>
    </row>
    <row r="14" spans="2:56" s="64" customFormat="1" ht="46.5" customHeight="1">
      <c r="B14" s="355"/>
      <c r="C14" s="355"/>
      <c r="D14" s="356"/>
      <c r="E14" s="356"/>
      <c r="F14" s="356"/>
      <c r="G14" s="356"/>
      <c r="H14" s="356"/>
      <c r="I14" s="356"/>
      <c r="J14" s="356"/>
      <c r="K14" s="359"/>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85"/>
      <c r="AL14" s="585"/>
      <c r="AM14" s="585"/>
      <c r="AN14" s="585"/>
      <c r="AO14" s="585"/>
      <c r="AP14" s="585"/>
      <c r="AQ14" s="585"/>
      <c r="AR14" s="370"/>
      <c r="AS14" s="370"/>
      <c r="AT14" s="370"/>
      <c r="AU14" s="370"/>
      <c r="AV14" s="370"/>
      <c r="AW14" s="370"/>
      <c r="AX14" s="370"/>
      <c r="AY14" s="370"/>
      <c r="AZ14" s="370"/>
      <c r="BA14" s="371"/>
      <c r="BB14" s="359"/>
      <c r="BC14" s="359"/>
      <c r="BD14" s="359"/>
    </row>
    <row r="15" spans="2:57" s="64" customFormat="1" ht="33.75" customHeight="1">
      <c r="B15" s="361"/>
      <c r="C15" s="361"/>
      <c r="D15" s="359"/>
      <c r="E15" s="359"/>
      <c r="F15" s="359"/>
      <c r="G15" s="359"/>
      <c r="H15" s="359"/>
      <c r="I15" s="359"/>
      <c r="J15" s="359"/>
      <c r="K15" s="359"/>
      <c r="L15" s="359"/>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60"/>
      <c r="AJ15" s="359"/>
      <c r="AK15" s="359"/>
      <c r="AL15" s="359"/>
      <c r="AM15" s="359"/>
      <c r="AN15" s="359"/>
      <c r="AO15" s="359"/>
      <c r="AP15" s="359"/>
      <c r="AQ15" s="359"/>
      <c r="AR15" s="359"/>
      <c r="AS15" s="359"/>
      <c r="AT15" s="359"/>
      <c r="AU15" s="359"/>
      <c r="AV15" s="359"/>
      <c r="AW15" s="359"/>
      <c r="AX15" s="359"/>
      <c r="AY15" s="359"/>
      <c r="AZ15" s="359"/>
      <c r="BA15" s="361"/>
      <c r="BB15" s="359"/>
      <c r="BC15" s="359"/>
      <c r="BD15" s="359"/>
      <c r="BE15" s="359"/>
    </row>
    <row r="16" spans="2:56" s="372" customFormat="1" ht="33.75" customHeight="1">
      <c r="B16" s="355"/>
      <c r="C16" s="357"/>
      <c r="D16" s="357"/>
      <c r="E16" s="357"/>
      <c r="F16" s="357"/>
      <c r="G16" s="357"/>
      <c r="H16" s="357"/>
      <c r="I16" s="357"/>
      <c r="J16" s="357"/>
      <c r="L16" s="295"/>
      <c r="M16" s="298"/>
      <c r="N16" s="298"/>
      <c r="O16" s="295"/>
      <c r="P16" s="295"/>
      <c r="Q16" s="295"/>
      <c r="R16" s="295"/>
      <c r="S16" s="295"/>
      <c r="T16" s="295"/>
      <c r="U16" s="295"/>
      <c r="V16" s="295"/>
      <c r="W16" s="295"/>
      <c r="X16" s="295"/>
      <c r="Y16" s="295"/>
      <c r="Z16" s="295"/>
      <c r="AA16" s="295"/>
      <c r="AB16" s="295"/>
      <c r="AC16" s="295"/>
      <c r="AD16" s="295"/>
      <c r="AE16" s="295"/>
      <c r="AF16" s="295"/>
      <c r="AG16" s="296"/>
      <c r="AH16" s="296"/>
      <c r="AI16" s="295"/>
      <c r="AJ16" s="296"/>
      <c r="AK16" s="296"/>
      <c r="AL16" s="296"/>
      <c r="AM16" s="296"/>
      <c r="AN16" s="296"/>
      <c r="AO16" s="296"/>
      <c r="AP16" s="296"/>
      <c r="AQ16" s="296"/>
      <c r="AR16" s="370"/>
      <c r="AS16" s="370"/>
      <c r="AT16" s="370"/>
      <c r="AU16" s="370"/>
      <c r="AV16" s="370"/>
      <c r="AW16" s="370"/>
      <c r="AX16" s="370"/>
      <c r="AY16" s="370"/>
      <c r="AZ16" s="370"/>
      <c r="BA16" s="370"/>
      <c r="BB16" s="370"/>
      <c r="BC16" s="370"/>
      <c r="BD16" s="359"/>
    </row>
    <row r="17" spans="2:57" s="64" customFormat="1" ht="34.5" customHeight="1">
      <c r="B17" s="354" t="s">
        <v>166</v>
      </c>
      <c r="C17" s="355"/>
      <c r="D17" s="356"/>
      <c r="E17" s="356"/>
      <c r="F17" s="356"/>
      <c r="G17" s="356"/>
      <c r="H17" s="356"/>
      <c r="I17" s="356"/>
      <c r="J17" s="356"/>
      <c r="K17" s="359"/>
      <c r="L17" s="362" t="s">
        <v>229</v>
      </c>
      <c r="M17" s="359"/>
      <c r="N17" s="359"/>
      <c r="O17" s="359"/>
      <c r="P17" s="359"/>
      <c r="Q17" s="359"/>
      <c r="R17" s="359"/>
      <c r="S17" s="359"/>
      <c r="T17" s="359"/>
      <c r="U17" s="359"/>
      <c r="V17" s="359"/>
      <c r="W17" s="359"/>
      <c r="X17" s="359"/>
      <c r="Y17" s="359"/>
      <c r="Z17" s="359"/>
      <c r="AA17" s="359"/>
      <c r="AB17" s="359"/>
      <c r="AC17" s="359"/>
      <c r="AD17" s="359"/>
      <c r="AE17" s="359"/>
      <c r="AF17" s="359"/>
      <c r="AG17" s="359"/>
      <c r="AH17" s="372"/>
      <c r="AI17" s="370"/>
      <c r="AJ17" s="370"/>
      <c r="AK17" s="366"/>
      <c r="AL17" s="366"/>
      <c r="AM17" s="366"/>
      <c r="AN17" s="373"/>
      <c r="AO17" s="373"/>
      <c r="AP17" s="373"/>
      <c r="AQ17" s="373"/>
      <c r="AR17" s="373"/>
      <c r="AS17" s="366"/>
      <c r="AT17" s="373"/>
      <c r="AU17" s="374"/>
      <c r="AV17" s="372"/>
      <c r="AW17" s="372"/>
      <c r="AX17" s="372"/>
      <c r="AY17" s="375"/>
      <c r="AZ17" s="375"/>
      <c r="BA17" s="359"/>
      <c r="BB17" s="371"/>
      <c r="BC17" s="359"/>
      <c r="BD17" s="359"/>
      <c r="BE17" s="359"/>
    </row>
    <row r="18" spans="2:57" s="64" customFormat="1" ht="41.25" customHeight="1">
      <c r="B18" s="354"/>
      <c r="C18" s="355"/>
      <c r="D18" s="356"/>
      <c r="E18" s="356"/>
      <c r="F18" s="568" t="s">
        <v>109</v>
      </c>
      <c r="G18" s="568"/>
      <c r="H18" s="568"/>
      <c r="I18" s="568"/>
      <c r="J18" s="568"/>
      <c r="K18" s="359"/>
      <c r="L18" s="585"/>
      <c r="M18" s="585"/>
      <c r="N18" s="585"/>
      <c r="O18" s="585"/>
      <c r="P18" s="585"/>
      <c r="Q18" s="585"/>
      <c r="R18" s="585"/>
      <c r="S18" s="585"/>
      <c r="T18" s="585"/>
      <c r="U18" s="585"/>
      <c r="V18" s="585"/>
      <c r="W18" s="585"/>
      <c r="X18" s="585"/>
      <c r="Y18" s="585"/>
      <c r="Z18" s="585"/>
      <c r="AA18" s="585"/>
      <c r="AB18" s="585"/>
      <c r="AC18" s="585"/>
      <c r="AD18" s="585"/>
      <c r="AE18" s="585"/>
      <c r="AF18" s="376"/>
      <c r="AG18" s="586" t="s">
        <v>110</v>
      </c>
      <c r="AH18" s="586"/>
      <c r="AI18" s="586"/>
      <c r="AJ18" s="586"/>
      <c r="AK18" s="586"/>
      <c r="AL18" s="586"/>
      <c r="AM18" s="586"/>
      <c r="AN18" s="586"/>
      <c r="AO18" s="586"/>
      <c r="AP18" s="586"/>
      <c r="AQ18" s="377"/>
      <c r="AR18" s="587"/>
      <c r="AS18" s="587"/>
      <c r="AT18" s="587"/>
      <c r="AU18" s="587"/>
      <c r="AV18" s="587"/>
      <c r="AW18" s="587"/>
      <c r="AX18" s="587"/>
      <c r="AY18" s="587"/>
      <c r="AZ18" s="587"/>
      <c r="BA18" s="587"/>
      <c r="BB18" s="587"/>
      <c r="BC18" s="587"/>
      <c r="BD18" s="359"/>
      <c r="BE18" s="359"/>
    </row>
    <row r="19" spans="2:57" s="64" customFormat="1" ht="14.25" customHeight="1">
      <c r="B19" s="354"/>
      <c r="C19" s="355"/>
      <c r="D19" s="356"/>
      <c r="E19" s="356"/>
      <c r="F19" s="356"/>
      <c r="G19" s="356"/>
      <c r="H19" s="356"/>
      <c r="I19" s="356"/>
      <c r="J19" s="356"/>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72"/>
      <c r="AI19" s="370"/>
      <c r="AJ19" s="370"/>
      <c r="AK19" s="366"/>
      <c r="AL19" s="366"/>
      <c r="AM19" s="366"/>
      <c r="AN19" s="373"/>
      <c r="AO19" s="373"/>
      <c r="AP19" s="373"/>
      <c r="AQ19" s="373"/>
      <c r="AR19" s="373"/>
      <c r="AS19" s="366"/>
      <c r="AT19" s="373"/>
      <c r="AU19" s="374"/>
      <c r="AV19" s="372"/>
      <c r="AW19" s="372"/>
      <c r="AX19" s="372"/>
      <c r="AY19" s="375"/>
      <c r="AZ19" s="375"/>
      <c r="BA19" s="359"/>
      <c r="BB19" s="371"/>
      <c r="BC19" s="359"/>
      <c r="BD19" s="359"/>
      <c r="BE19" s="359"/>
    </row>
    <row r="20" spans="2:57" s="64" customFormat="1" ht="41.25" customHeight="1">
      <c r="B20" s="354"/>
      <c r="C20" s="355"/>
      <c r="D20" s="356"/>
      <c r="E20" s="356"/>
      <c r="F20" s="356"/>
      <c r="G20" s="356"/>
      <c r="H20" s="356"/>
      <c r="I20" s="356"/>
      <c r="J20" s="356"/>
      <c r="K20" s="359"/>
      <c r="L20" s="585"/>
      <c r="M20" s="585"/>
      <c r="N20" s="585"/>
      <c r="O20" s="585"/>
      <c r="P20" s="585"/>
      <c r="Q20" s="585"/>
      <c r="R20" s="585"/>
      <c r="S20" s="585"/>
      <c r="T20" s="585"/>
      <c r="U20" s="585"/>
      <c r="V20" s="585"/>
      <c r="W20" s="585"/>
      <c r="X20" s="585"/>
      <c r="Y20" s="585"/>
      <c r="Z20" s="585"/>
      <c r="AA20" s="585"/>
      <c r="AB20" s="585"/>
      <c r="AC20" s="585"/>
      <c r="AD20" s="585"/>
      <c r="AE20" s="585"/>
      <c r="AF20" s="376"/>
      <c r="AG20" s="376"/>
      <c r="AH20" s="376"/>
      <c r="AI20" s="376"/>
      <c r="AJ20" s="376"/>
      <c r="AK20" s="376"/>
      <c r="AL20" s="376"/>
      <c r="AM20" s="299"/>
      <c r="AN20" s="300"/>
      <c r="AO20" s="300"/>
      <c r="AP20" s="377"/>
      <c r="AQ20" s="377"/>
      <c r="AR20" s="587"/>
      <c r="AS20" s="587"/>
      <c r="AT20" s="587"/>
      <c r="AU20" s="587"/>
      <c r="AV20" s="587"/>
      <c r="AW20" s="587"/>
      <c r="AX20" s="587"/>
      <c r="AY20" s="587"/>
      <c r="AZ20" s="587"/>
      <c r="BA20" s="587"/>
      <c r="BB20" s="587"/>
      <c r="BC20" s="587"/>
      <c r="BD20" s="359"/>
      <c r="BE20" s="359"/>
    </row>
    <row r="21" spans="2:57" s="64" customFormat="1" ht="14.25" customHeight="1">
      <c r="B21" s="354"/>
      <c r="C21" s="355"/>
      <c r="D21" s="356"/>
      <c r="E21" s="356"/>
      <c r="F21" s="356"/>
      <c r="G21" s="356"/>
      <c r="H21" s="356"/>
      <c r="I21" s="356"/>
      <c r="J21" s="356"/>
      <c r="K21" s="359"/>
      <c r="L21" s="359"/>
      <c r="M21" s="359"/>
      <c r="N21" s="359"/>
      <c r="O21" s="359"/>
      <c r="P21" s="359"/>
      <c r="Q21" s="359"/>
      <c r="R21" s="359"/>
      <c r="S21" s="359"/>
      <c r="T21" s="359"/>
      <c r="U21" s="359"/>
      <c r="V21" s="359"/>
      <c r="W21" s="359"/>
      <c r="X21" s="359"/>
      <c r="Y21" s="359"/>
      <c r="Z21" s="359"/>
      <c r="AA21" s="359"/>
      <c r="AB21" s="359"/>
      <c r="AC21" s="359"/>
      <c r="AD21" s="359"/>
      <c r="AE21" s="359"/>
      <c r="AF21" s="359"/>
      <c r="AG21" s="359"/>
      <c r="AH21" s="372"/>
      <c r="AI21" s="370"/>
      <c r="AJ21" s="370"/>
      <c r="AK21" s="366"/>
      <c r="AL21" s="366"/>
      <c r="AM21" s="366"/>
      <c r="AN21" s="373"/>
      <c r="AO21" s="373"/>
      <c r="AP21" s="373"/>
      <c r="AQ21" s="373"/>
      <c r="AR21" s="373"/>
      <c r="AS21" s="366"/>
      <c r="AT21" s="373"/>
      <c r="AU21" s="374"/>
      <c r="AV21" s="372"/>
      <c r="AW21" s="372"/>
      <c r="AX21" s="372"/>
      <c r="AY21" s="375"/>
      <c r="AZ21" s="375"/>
      <c r="BA21" s="359"/>
      <c r="BB21" s="371"/>
      <c r="BC21" s="359"/>
      <c r="BD21" s="359"/>
      <c r="BE21" s="359"/>
    </row>
    <row r="22" spans="2:57" s="64" customFormat="1" ht="41.25" customHeight="1">
      <c r="B22" s="354"/>
      <c r="C22" s="355"/>
      <c r="D22" s="356"/>
      <c r="E22" s="356"/>
      <c r="F22" s="356"/>
      <c r="G22" s="356"/>
      <c r="H22" s="356"/>
      <c r="I22" s="356"/>
      <c r="J22" s="356"/>
      <c r="K22" s="359"/>
      <c r="L22" s="585"/>
      <c r="M22" s="585"/>
      <c r="N22" s="585"/>
      <c r="O22" s="585"/>
      <c r="P22" s="585"/>
      <c r="Q22" s="585"/>
      <c r="R22" s="585"/>
      <c r="S22" s="585"/>
      <c r="T22" s="585"/>
      <c r="U22" s="585"/>
      <c r="V22" s="585"/>
      <c r="W22" s="585"/>
      <c r="X22" s="585"/>
      <c r="Y22" s="585"/>
      <c r="Z22" s="585"/>
      <c r="AA22" s="585"/>
      <c r="AB22" s="585"/>
      <c r="AC22" s="585"/>
      <c r="AD22" s="585"/>
      <c r="AE22" s="585"/>
      <c r="AF22" s="376"/>
      <c r="AG22" s="376"/>
      <c r="AH22" s="376"/>
      <c r="AI22" s="376"/>
      <c r="AJ22" s="376"/>
      <c r="AK22" s="376"/>
      <c r="AL22" s="376"/>
      <c r="AM22" s="299"/>
      <c r="AN22" s="300"/>
      <c r="AO22" s="300"/>
      <c r="AP22" s="377"/>
      <c r="AQ22" s="377"/>
      <c r="AR22" s="587"/>
      <c r="AS22" s="587"/>
      <c r="AT22" s="587"/>
      <c r="AU22" s="587"/>
      <c r="AV22" s="587"/>
      <c r="AW22" s="587"/>
      <c r="AX22" s="587"/>
      <c r="AY22" s="587"/>
      <c r="AZ22" s="587"/>
      <c r="BA22" s="587"/>
      <c r="BB22" s="587"/>
      <c r="BC22" s="587"/>
      <c r="BD22" s="359"/>
      <c r="BE22" s="359"/>
    </row>
    <row r="23" spans="2:57" s="64" customFormat="1" ht="33.75" customHeight="1">
      <c r="B23" s="354"/>
      <c r="C23" s="355"/>
      <c r="D23" s="356"/>
      <c r="E23" s="356"/>
      <c r="F23" s="356"/>
      <c r="G23" s="356"/>
      <c r="H23" s="356"/>
      <c r="I23" s="356"/>
      <c r="J23" s="356"/>
      <c r="K23" s="359"/>
      <c r="L23" s="362"/>
      <c r="M23" s="359"/>
      <c r="N23" s="359"/>
      <c r="O23" s="359"/>
      <c r="P23" s="359"/>
      <c r="Q23" s="359"/>
      <c r="R23" s="359"/>
      <c r="S23" s="359"/>
      <c r="T23" s="359"/>
      <c r="U23" s="359"/>
      <c r="V23" s="359"/>
      <c r="W23" s="359"/>
      <c r="X23" s="359"/>
      <c r="Y23" s="359"/>
      <c r="Z23" s="359"/>
      <c r="AA23" s="359"/>
      <c r="AB23" s="359"/>
      <c r="AC23" s="359"/>
      <c r="AD23" s="359"/>
      <c r="AE23" s="359"/>
      <c r="AF23" s="359"/>
      <c r="AG23" s="359"/>
      <c r="AH23" s="372"/>
      <c r="AI23" s="370"/>
      <c r="AJ23" s="370"/>
      <c r="AK23" s="366"/>
      <c r="AL23" s="366"/>
      <c r="AM23" s="366"/>
      <c r="AN23" s="373"/>
      <c r="AO23" s="373"/>
      <c r="AP23" s="373"/>
      <c r="AQ23" s="373"/>
      <c r="AR23" s="373"/>
      <c r="AS23" s="366"/>
      <c r="AT23" s="373"/>
      <c r="AU23" s="374"/>
      <c r="AV23" s="372"/>
      <c r="AW23" s="372"/>
      <c r="AX23" s="372"/>
      <c r="AY23" s="375"/>
      <c r="AZ23" s="375"/>
      <c r="BA23" s="359"/>
      <c r="BB23" s="371"/>
      <c r="BC23" s="359"/>
      <c r="BD23" s="359"/>
      <c r="BE23" s="359"/>
    </row>
    <row r="24" spans="2:56" s="372" customFormat="1" ht="33.75" customHeight="1" thickBot="1">
      <c r="B24" s="355"/>
      <c r="C24" s="357"/>
      <c r="D24" s="357"/>
      <c r="E24" s="357"/>
      <c r="F24" s="357"/>
      <c r="G24" s="357"/>
      <c r="H24" s="357"/>
      <c r="I24" s="357"/>
      <c r="J24" s="357"/>
      <c r="L24" s="359"/>
      <c r="M24" s="449"/>
      <c r="N24" s="449"/>
      <c r="O24" s="359"/>
      <c r="P24" s="359"/>
      <c r="Q24" s="359"/>
      <c r="R24" s="359"/>
      <c r="S24" s="359"/>
      <c r="T24" s="359"/>
      <c r="U24" s="359"/>
      <c r="V24" s="359"/>
      <c r="W24" s="359"/>
      <c r="X24" s="359"/>
      <c r="Y24" s="359"/>
      <c r="Z24" s="359"/>
      <c r="AA24" s="359"/>
      <c r="AB24" s="359"/>
      <c r="AC24" s="359"/>
      <c r="AD24" s="359"/>
      <c r="AE24" s="359"/>
      <c r="AF24" s="359"/>
      <c r="AG24" s="370"/>
      <c r="AH24" s="370"/>
      <c r="AI24" s="359"/>
      <c r="AJ24" s="370"/>
      <c r="AK24" s="370"/>
      <c r="AL24" s="370"/>
      <c r="AM24" s="370"/>
      <c r="AN24" s="370"/>
      <c r="AO24" s="370"/>
      <c r="AP24" s="370"/>
      <c r="AQ24" s="370"/>
      <c r="AR24" s="370"/>
      <c r="AS24" s="370"/>
      <c r="AT24" s="370"/>
      <c r="AU24" s="370"/>
      <c r="AV24" s="370"/>
      <c r="AW24" s="370"/>
      <c r="AX24" s="370"/>
      <c r="AY24" s="370"/>
      <c r="AZ24" s="370"/>
      <c r="BA24" s="370"/>
      <c r="BB24" s="370"/>
      <c r="BC24" s="370"/>
      <c r="BD24" s="359"/>
    </row>
    <row r="25" spans="1:56" s="297" customFormat="1" ht="34.5" customHeight="1">
      <c r="A25" s="301"/>
      <c r="B25" s="302"/>
      <c r="C25" s="303"/>
      <c r="D25" s="303"/>
      <c r="E25" s="303"/>
      <c r="F25" s="303"/>
      <c r="G25" s="303"/>
      <c r="H25" s="303"/>
      <c r="I25" s="303"/>
      <c r="J25" s="303"/>
      <c r="K25" s="301"/>
      <c r="L25" s="304"/>
      <c r="M25" s="305"/>
      <c r="N25" s="305"/>
      <c r="O25" s="304"/>
      <c r="P25" s="304"/>
      <c r="Q25" s="304"/>
      <c r="R25" s="304"/>
      <c r="S25" s="304"/>
      <c r="T25" s="304"/>
      <c r="U25" s="304"/>
      <c r="V25" s="304"/>
      <c r="W25" s="304"/>
      <c r="X25" s="304"/>
      <c r="Y25" s="304"/>
      <c r="Z25" s="304"/>
      <c r="AA25" s="304"/>
      <c r="AB25" s="304"/>
      <c r="AC25" s="304"/>
      <c r="AD25" s="304"/>
      <c r="AE25" s="304"/>
      <c r="AF25" s="304"/>
      <c r="AG25" s="306"/>
      <c r="AH25" s="306"/>
      <c r="AI25" s="304"/>
      <c r="AJ25" s="306"/>
      <c r="AK25" s="306"/>
      <c r="AL25" s="306"/>
      <c r="AM25" s="306"/>
      <c r="AN25" s="306"/>
      <c r="AO25" s="306"/>
      <c r="AP25" s="306"/>
      <c r="AQ25" s="306"/>
      <c r="AR25" s="306"/>
      <c r="AS25" s="306"/>
      <c r="AT25" s="306"/>
      <c r="AU25" s="306"/>
      <c r="AV25" s="306"/>
      <c r="AW25" s="306"/>
      <c r="AX25" s="306"/>
      <c r="AY25" s="306"/>
      <c r="AZ25" s="306"/>
      <c r="BA25" s="306"/>
      <c r="BB25" s="306"/>
      <c r="BC25" s="306"/>
      <c r="BD25" s="295"/>
    </row>
    <row r="26" spans="2:55" ht="21">
      <c r="B26" s="294" t="s">
        <v>224</v>
      </c>
      <c r="C26" s="294"/>
      <c r="D26" s="307"/>
      <c r="E26" s="307"/>
      <c r="F26" s="307"/>
      <c r="G26" s="307"/>
      <c r="H26" s="307"/>
      <c r="I26" s="307"/>
      <c r="J26" s="307"/>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308"/>
      <c r="AK26" s="308"/>
      <c r="AL26" s="308"/>
      <c r="AM26" s="309"/>
      <c r="AN26" s="309"/>
      <c r="AO26" s="309"/>
      <c r="AP26" s="309"/>
      <c r="AQ26" s="309"/>
      <c r="AR26" s="309"/>
      <c r="AS26" s="309"/>
      <c r="AT26" s="309"/>
      <c r="AU26" s="310"/>
      <c r="AV26" s="310"/>
      <c r="AW26" s="286"/>
      <c r="AX26" s="286"/>
      <c r="AY26" s="311"/>
      <c r="AZ26" s="311"/>
      <c r="BA26" s="311"/>
      <c r="BB26" s="311"/>
      <c r="BC26" s="311"/>
    </row>
    <row r="27" spans="2:57" ht="18" customHeight="1">
      <c r="B27" s="312"/>
      <c r="C27" s="312" t="s">
        <v>88</v>
      </c>
      <c r="D27" s="286"/>
      <c r="E27" s="286"/>
      <c r="F27" s="286"/>
      <c r="G27" s="286"/>
      <c r="H27" s="286"/>
      <c r="I27" s="286"/>
      <c r="J27" s="286"/>
      <c r="K27" s="286"/>
      <c r="L27" s="286"/>
      <c r="M27" s="286"/>
      <c r="N27" s="286"/>
      <c r="O27" s="286"/>
      <c r="P27" s="286"/>
      <c r="Q27" s="286"/>
      <c r="R27" s="286"/>
      <c r="S27" s="286"/>
      <c r="T27" s="286"/>
      <c r="U27" s="286"/>
      <c r="V27" s="286"/>
      <c r="W27" s="286"/>
      <c r="X27" s="286"/>
      <c r="Y27" s="286"/>
      <c r="Z27" s="286"/>
      <c r="AA27" s="286"/>
      <c r="AB27" s="286"/>
      <c r="AC27" s="286"/>
      <c r="AD27" s="286"/>
      <c r="AE27" s="286"/>
      <c r="AF27" s="286"/>
      <c r="AG27" s="286"/>
      <c r="AH27" s="286"/>
      <c r="AI27" s="286"/>
      <c r="AJ27" s="296"/>
      <c r="AK27" s="296"/>
      <c r="AL27" s="296"/>
      <c r="AM27" s="296"/>
      <c r="AN27" s="296"/>
      <c r="AO27" s="296"/>
      <c r="AP27" s="296"/>
      <c r="AQ27" s="296"/>
      <c r="AR27" s="296"/>
      <c r="AS27" s="296"/>
      <c r="AT27" s="296"/>
      <c r="AU27" s="296"/>
      <c r="AV27" s="296"/>
      <c r="AW27" s="296"/>
      <c r="AX27" s="296"/>
      <c r="AY27" s="296"/>
      <c r="AZ27" s="296"/>
      <c r="BA27" s="296"/>
      <c r="BB27" s="296"/>
      <c r="BE27" s="313"/>
    </row>
    <row r="28" spans="2:57" ht="18" customHeight="1">
      <c r="B28" s="314"/>
      <c r="C28" s="314"/>
      <c r="D28" s="286"/>
      <c r="E28" s="286"/>
      <c r="F28" s="286"/>
      <c r="G28" s="286"/>
      <c r="H28" s="286"/>
      <c r="I28" s="286"/>
      <c r="J28" s="286"/>
      <c r="K28" s="286"/>
      <c r="L28" s="286"/>
      <c r="M28" s="286"/>
      <c r="N28" s="286"/>
      <c r="O28" s="286"/>
      <c r="P28" s="286"/>
      <c r="Q28" s="286"/>
      <c r="R28" s="286"/>
      <c r="S28" s="286"/>
      <c r="T28" s="286"/>
      <c r="U28" s="315"/>
      <c r="V28" s="316"/>
      <c r="W28" s="317" t="s">
        <v>44</v>
      </c>
      <c r="X28" s="318"/>
      <c r="Y28" s="318"/>
      <c r="Z28" s="318"/>
      <c r="AA28" s="293"/>
      <c r="AB28" s="319"/>
      <c r="AC28" s="320"/>
      <c r="AD28" s="320"/>
      <c r="AE28" s="321"/>
      <c r="AF28" s="322"/>
      <c r="AG28" s="317" t="s">
        <v>9</v>
      </c>
      <c r="AH28" s="318"/>
      <c r="AI28" s="293"/>
      <c r="AJ28" s="285"/>
      <c r="AK28" s="285"/>
      <c r="AL28" s="285"/>
      <c r="AM28" s="285"/>
      <c r="AN28" s="285"/>
      <c r="AO28" s="309"/>
      <c r="AP28" s="309"/>
      <c r="AQ28" s="309"/>
      <c r="AR28" s="309"/>
      <c r="AS28" s="309"/>
      <c r="AT28" s="309"/>
      <c r="AU28" s="310"/>
      <c r="AV28" s="310"/>
      <c r="AW28" s="286"/>
      <c r="AX28" s="286"/>
      <c r="AY28" s="311"/>
      <c r="AZ28" s="311"/>
      <c r="BA28" s="311"/>
      <c r="BB28" s="311"/>
      <c r="BE28" s="313"/>
    </row>
    <row r="29" spans="2:57" ht="18" customHeight="1">
      <c r="B29" s="314"/>
      <c r="C29" s="314"/>
      <c r="D29" s="286"/>
      <c r="E29" s="286"/>
      <c r="F29" s="286"/>
      <c r="G29" s="286"/>
      <c r="H29" s="286"/>
      <c r="I29" s="286"/>
      <c r="J29" s="286"/>
      <c r="K29" s="286"/>
      <c r="L29" s="286"/>
      <c r="M29" s="286"/>
      <c r="N29" s="286"/>
      <c r="O29" s="286"/>
      <c r="P29" s="286"/>
      <c r="Q29" s="286"/>
      <c r="R29" s="286"/>
      <c r="S29" s="286"/>
      <c r="T29" s="286"/>
      <c r="U29" s="323"/>
      <c r="V29" s="324"/>
      <c r="W29" s="317" t="s">
        <v>45</v>
      </c>
      <c r="X29" s="318"/>
      <c r="Y29" s="318"/>
      <c r="Z29" s="318"/>
      <c r="AA29" s="293"/>
      <c r="AB29" s="319"/>
      <c r="AC29" s="320"/>
      <c r="AD29" s="320"/>
      <c r="AE29" s="320"/>
      <c r="AF29" s="320"/>
      <c r="AG29" s="318"/>
      <c r="AH29" s="318"/>
      <c r="AI29" s="293"/>
      <c r="AJ29" s="293"/>
      <c r="AK29" s="285"/>
      <c r="AL29" s="293"/>
      <c r="AM29" s="285"/>
      <c r="AN29" s="285"/>
      <c r="AO29" s="318"/>
      <c r="AP29" s="293"/>
      <c r="AQ29" s="319"/>
      <c r="AR29" s="320"/>
      <c r="AS29" s="320"/>
      <c r="AT29" s="296"/>
      <c r="AU29" s="296"/>
      <c r="AV29" s="296"/>
      <c r="AW29" s="296"/>
      <c r="AX29" s="296"/>
      <c r="AY29" s="296"/>
      <c r="AZ29" s="296"/>
      <c r="BA29" s="296"/>
      <c r="BE29" s="313"/>
    </row>
    <row r="30" spans="2:57" s="325" customFormat="1" ht="18" customHeight="1">
      <c r="B30" s="326"/>
      <c r="C30" s="326"/>
      <c r="U30" s="327"/>
      <c r="V30" s="327"/>
      <c r="W30" s="328"/>
      <c r="X30" s="329"/>
      <c r="Y30" s="329"/>
      <c r="Z30" s="329"/>
      <c r="AB30" s="330"/>
      <c r="AC30" s="331"/>
      <c r="AD30" s="331"/>
      <c r="AE30" s="331"/>
      <c r="AF30" s="331"/>
      <c r="AG30" s="329"/>
      <c r="AH30" s="329"/>
      <c r="AO30" s="329"/>
      <c r="AQ30" s="330"/>
      <c r="AR30" s="331"/>
      <c r="AS30" s="331"/>
      <c r="AT30" s="332"/>
      <c r="AU30" s="332"/>
      <c r="AV30" s="332"/>
      <c r="AW30" s="332"/>
      <c r="AX30" s="332"/>
      <c r="AY30" s="332"/>
      <c r="AZ30" s="332"/>
      <c r="BA30" s="332"/>
      <c r="BE30" s="333"/>
    </row>
    <row r="31" spans="2:55" s="334" customFormat="1" ht="29.25" customHeight="1">
      <c r="B31" s="578" t="s">
        <v>244</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row>
    <row r="32" spans="2:55" s="334" customFormat="1" ht="17.25" customHeight="1">
      <c r="B32" s="578"/>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row>
    <row r="33" spans="2:55" s="334" customFormat="1" ht="22.5" customHeight="1" thickBot="1">
      <c r="B33" s="335"/>
      <c r="C33" s="335"/>
      <c r="D33" s="335"/>
      <c r="E33" s="335"/>
      <c r="F33" s="335"/>
      <c r="G33" s="335"/>
      <c r="H33" s="335"/>
      <c r="I33" s="335"/>
      <c r="J33" s="335"/>
      <c r="K33" s="335"/>
      <c r="L33" s="335"/>
      <c r="M33" s="335"/>
      <c r="N33" s="335"/>
      <c r="O33" s="335"/>
      <c r="P33" s="335"/>
      <c r="Q33" s="335"/>
      <c r="R33" s="335"/>
      <c r="S33" s="336"/>
      <c r="T33" s="335"/>
      <c r="U33" s="336"/>
      <c r="V33" s="335"/>
      <c r="W33" s="335"/>
      <c r="X33" s="335"/>
      <c r="Y33" s="335"/>
      <c r="Z33" s="335"/>
      <c r="AA33" s="335"/>
      <c r="AB33" s="335"/>
      <c r="AC33" s="335"/>
      <c r="AD33" s="335"/>
      <c r="AE33" s="335"/>
      <c r="AF33" s="335"/>
      <c r="AG33" s="335"/>
      <c r="AH33" s="335"/>
      <c r="AI33" s="335"/>
      <c r="AJ33" s="337"/>
      <c r="AK33" s="337"/>
      <c r="AL33" s="336"/>
      <c r="AM33" s="338"/>
      <c r="AN33" s="338"/>
      <c r="AO33" s="338"/>
      <c r="AP33" s="338"/>
      <c r="AQ33" s="338"/>
      <c r="AR33" s="338"/>
      <c r="AS33" s="338"/>
      <c r="AT33" s="338"/>
      <c r="AU33" s="339"/>
      <c r="AV33" s="339"/>
      <c r="AW33" s="340"/>
      <c r="AX33" s="340"/>
      <c r="AY33" s="340"/>
      <c r="AZ33" s="340"/>
      <c r="BA33" s="340"/>
      <c r="BB33" s="340"/>
      <c r="BC33" s="340"/>
    </row>
    <row r="34" spans="2:55" s="334" customFormat="1" ht="65.25" customHeight="1" thickBot="1">
      <c r="B34" s="579" t="s">
        <v>245</v>
      </c>
      <c r="C34" s="580"/>
      <c r="D34" s="580"/>
      <c r="E34" s="580"/>
      <c r="F34" s="580"/>
      <c r="G34" s="580"/>
      <c r="H34" s="580"/>
      <c r="I34" s="580"/>
      <c r="J34" s="580"/>
      <c r="K34" s="580"/>
      <c r="L34" s="580"/>
      <c r="M34" s="580"/>
      <c r="N34" s="580"/>
      <c r="O34" s="580"/>
      <c r="P34" s="580"/>
      <c r="Q34" s="580"/>
      <c r="R34" s="580"/>
      <c r="S34" s="580"/>
      <c r="T34" s="581"/>
      <c r="U34" s="572">
        <f>IF('定型様式４　明細書_ガラス・窓・断熱材'!AZ17=0,"",'定型様式４　明細書_ガラス・窓・断熱材'!AZ17)</f>
      </c>
      <c r="V34" s="572"/>
      <c r="W34" s="572"/>
      <c r="X34" s="572"/>
      <c r="Y34" s="572"/>
      <c r="Z34" s="572"/>
      <c r="AA34" s="572"/>
      <c r="AB34" s="572"/>
      <c r="AC34" s="572"/>
      <c r="AD34" s="572"/>
      <c r="AE34" s="572"/>
      <c r="AF34" s="572"/>
      <c r="AG34" s="572"/>
      <c r="AH34" s="572"/>
      <c r="AI34" s="572"/>
      <c r="AJ34" s="573" t="s">
        <v>87</v>
      </c>
      <c r="AK34" s="573"/>
      <c r="AL34" s="588" t="s">
        <v>230</v>
      </c>
      <c r="AM34" s="589"/>
      <c r="AN34" s="589"/>
      <c r="AO34" s="589"/>
      <c r="AP34" s="589"/>
      <c r="AQ34" s="589"/>
      <c r="AR34" s="589"/>
      <c r="AS34" s="589"/>
      <c r="AT34" s="589"/>
      <c r="AU34" s="589"/>
      <c r="AV34" s="589"/>
      <c r="AW34" s="589"/>
      <c r="AX34" s="590"/>
      <c r="AY34" s="341"/>
      <c r="AZ34" s="341"/>
      <c r="BA34" s="341"/>
      <c r="BB34" s="341"/>
      <c r="BC34" s="341"/>
    </row>
    <row r="35" spans="2:42" s="334" customFormat="1" ht="34.5" customHeight="1" thickBot="1">
      <c r="B35" s="342"/>
      <c r="C35" s="342"/>
      <c r="D35" s="342"/>
      <c r="E35" s="342"/>
      <c r="F35" s="342"/>
      <c r="G35" s="342"/>
      <c r="H35" s="342"/>
      <c r="I35" s="342"/>
      <c r="J35" s="342"/>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3"/>
      <c r="AI35" s="343"/>
      <c r="AJ35" s="343"/>
      <c r="AK35" s="343"/>
      <c r="AL35" s="343"/>
      <c r="AM35" s="344"/>
      <c r="AN35" s="345"/>
      <c r="AO35" s="346"/>
      <c r="AP35" s="346"/>
    </row>
    <row r="36" spans="2:55" s="334" customFormat="1" ht="65.25" customHeight="1" thickBot="1">
      <c r="B36" s="569" t="s">
        <v>111</v>
      </c>
      <c r="C36" s="570"/>
      <c r="D36" s="570"/>
      <c r="E36" s="570"/>
      <c r="F36" s="570"/>
      <c r="G36" s="570"/>
      <c r="H36" s="570"/>
      <c r="I36" s="570"/>
      <c r="J36" s="570"/>
      <c r="K36" s="570"/>
      <c r="L36" s="570"/>
      <c r="M36" s="570"/>
      <c r="N36" s="570"/>
      <c r="O36" s="570"/>
      <c r="P36" s="570"/>
      <c r="Q36" s="570"/>
      <c r="R36" s="570"/>
      <c r="S36" s="570"/>
      <c r="T36" s="571"/>
      <c r="U36" s="572"/>
      <c r="V36" s="572"/>
      <c r="W36" s="572"/>
      <c r="X36" s="572"/>
      <c r="Y36" s="572"/>
      <c r="Z36" s="572"/>
      <c r="AA36" s="572"/>
      <c r="AB36" s="572"/>
      <c r="AC36" s="572"/>
      <c r="AD36" s="572"/>
      <c r="AE36" s="572"/>
      <c r="AF36" s="572"/>
      <c r="AG36" s="572"/>
      <c r="AH36" s="572"/>
      <c r="AI36" s="572"/>
      <c r="AJ36" s="573" t="s">
        <v>87</v>
      </c>
      <c r="AK36" s="574"/>
      <c r="AL36" s="347"/>
      <c r="AM36" s="575"/>
      <c r="AN36" s="575"/>
      <c r="AO36" s="575"/>
      <c r="AP36" s="575"/>
      <c r="AQ36" s="575"/>
      <c r="AR36" s="575"/>
      <c r="AS36" s="575"/>
      <c r="AT36" s="575"/>
      <c r="AU36" s="575"/>
      <c r="AV36" s="575"/>
      <c r="AW36" s="575"/>
      <c r="AX36" s="575"/>
      <c r="AY36" s="575"/>
      <c r="AZ36" s="575"/>
      <c r="BA36" s="575"/>
      <c r="BB36" s="341"/>
      <c r="BC36" s="341"/>
    </row>
    <row r="37" spans="36:46" s="310" customFormat="1" ht="56.25" customHeight="1">
      <c r="AJ37" s="308"/>
      <c r="AK37" s="308"/>
      <c r="AL37" s="308"/>
      <c r="AM37" s="309"/>
      <c r="AN37" s="309"/>
      <c r="AO37" s="309"/>
      <c r="AP37" s="309"/>
      <c r="AQ37" s="309"/>
      <c r="AR37" s="309"/>
      <c r="AS37" s="309"/>
      <c r="AT37" s="309"/>
    </row>
    <row r="38" spans="2:46" s="286" customFormat="1" ht="18.75" customHeight="1">
      <c r="B38" s="348"/>
      <c r="C38" s="348"/>
      <c r="D38" s="348"/>
      <c r="E38" s="348"/>
      <c r="F38" s="348"/>
      <c r="G38" s="348"/>
      <c r="AJ38" s="287"/>
      <c r="AK38" s="287"/>
      <c r="AL38" s="287"/>
      <c r="AM38" s="288"/>
      <c r="AN38" s="288"/>
      <c r="AO38" s="288"/>
      <c r="AP38" s="288"/>
      <c r="AQ38" s="288"/>
      <c r="AR38" s="288"/>
      <c r="AS38" s="288"/>
      <c r="AT38" s="288"/>
    </row>
    <row r="39" spans="2:46" s="286" customFormat="1" ht="18" customHeight="1">
      <c r="B39" s="348"/>
      <c r="C39" s="348"/>
      <c r="D39" s="348"/>
      <c r="E39" s="348"/>
      <c r="F39" s="348"/>
      <c r="G39" s="348"/>
      <c r="AJ39" s="287"/>
      <c r="AK39" s="287"/>
      <c r="AL39" s="287"/>
      <c r="AM39" s="288"/>
      <c r="AN39" s="288"/>
      <c r="AO39" s="288"/>
      <c r="AP39" s="288"/>
      <c r="AQ39" s="288"/>
      <c r="AR39" s="288"/>
      <c r="AS39" s="288"/>
      <c r="AT39" s="288"/>
    </row>
    <row r="40" spans="2:46" s="286" customFormat="1" ht="18" customHeight="1">
      <c r="B40" s="348"/>
      <c r="C40" s="348"/>
      <c r="D40" s="348"/>
      <c r="E40" s="348"/>
      <c r="F40" s="348"/>
      <c r="G40" s="348"/>
      <c r="AJ40" s="287"/>
      <c r="AK40" s="287"/>
      <c r="AL40" s="287"/>
      <c r="AM40" s="288"/>
      <c r="AN40" s="288"/>
      <c r="AO40" s="288"/>
      <c r="AP40" s="288"/>
      <c r="AQ40" s="288"/>
      <c r="AR40" s="288"/>
      <c r="AS40" s="288"/>
      <c r="AT40" s="288"/>
    </row>
    <row r="41" spans="2:46" s="286" customFormat="1" ht="18" customHeight="1">
      <c r="B41" s="348"/>
      <c r="C41" s="348"/>
      <c r="D41" s="348"/>
      <c r="E41" s="348"/>
      <c r="F41" s="348"/>
      <c r="G41" s="348"/>
      <c r="AJ41" s="287"/>
      <c r="AK41" s="287"/>
      <c r="AL41" s="287"/>
      <c r="AM41" s="288"/>
      <c r="AN41" s="288"/>
      <c r="AO41" s="288"/>
      <c r="AP41" s="288"/>
      <c r="AQ41" s="288"/>
      <c r="AR41" s="288"/>
      <c r="AS41" s="288"/>
      <c r="AT41" s="288"/>
    </row>
    <row r="42" spans="2:46" s="286" customFormat="1" ht="18" customHeight="1">
      <c r="B42" s="348"/>
      <c r="C42" s="348"/>
      <c r="D42" s="348"/>
      <c r="E42" s="348"/>
      <c r="F42" s="348"/>
      <c r="G42" s="348"/>
      <c r="AJ42" s="287"/>
      <c r="AK42" s="287"/>
      <c r="AL42" s="287"/>
      <c r="AM42" s="288"/>
      <c r="AN42" s="288"/>
      <c r="AO42" s="288"/>
      <c r="AP42" s="288"/>
      <c r="AQ42" s="288"/>
      <c r="AR42" s="288"/>
      <c r="AS42" s="288"/>
      <c r="AT42" s="288"/>
    </row>
  </sheetData>
  <sheetProtection password="F471" sheet="1"/>
  <mergeCells count="25">
    <mergeCell ref="L18:AE18"/>
    <mergeCell ref="AG18:AP18"/>
    <mergeCell ref="AR18:BC18"/>
    <mergeCell ref="L20:AE20"/>
    <mergeCell ref="AR20:BC20"/>
    <mergeCell ref="AL34:AX34"/>
    <mergeCell ref="L22:AE22"/>
    <mergeCell ref="AR22:BC22"/>
    <mergeCell ref="AJ34:AK34"/>
    <mergeCell ref="L6:U6"/>
    <mergeCell ref="B8:J8"/>
    <mergeCell ref="L8:U8"/>
    <mergeCell ref="W8:AG8"/>
    <mergeCell ref="L12:AQ12"/>
    <mergeCell ref="L14:AQ14"/>
    <mergeCell ref="F18:J18"/>
    <mergeCell ref="B36:T36"/>
    <mergeCell ref="U36:AI36"/>
    <mergeCell ref="AJ36:AK36"/>
    <mergeCell ref="AM36:BA36"/>
    <mergeCell ref="A3:BC3"/>
    <mergeCell ref="B6:J6"/>
    <mergeCell ref="B31:BC32"/>
    <mergeCell ref="B34:T34"/>
    <mergeCell ref="U34:AI34"/>
  </mergeCells>
  <conditionalFormatting sqref="U36:AI36">
    <cfRule type="expression" priority="28" dxfId="0" stopIfTrue="1">
      <formula>$U$36=""</formula>
    </cfRule>
  </conditionalFormatting>
  <conditionalFormatting sqref="L8">
    <cfRule type="expression" priority="10" dxfId="0" stopIfTrue="1">
      <formula>L8=""</formula>
    </cfRule>
  </conditionalFormatting>
  <conditionalFormatting sqref="L6:U6">
    <cfRule type="expression" priority="9" dxfId="0" stopIfTrue="1">
      <formula>$L$6=""</formula>
    </cfRule>
  </conditionalFormatting>
  <conditionalFormatting sqref="AF20:AL20 AQ18:AR18 AR20 AF18 L18 L20 L22 AR22 AF22:AL22">
    <cfRule type="expression" priority="7" dxfId="45" stopIfTrue="1">
      <formula>$L$6=""</formula>
    </cfRule>
  </conditionalFormatting>
  <conditionalFormatting sqref="AP20:AQ20 AP22:AQ22">
    <cfRule type="expression" priority="6" dxfId="45" stopIfTrue="1">
      <formula>$L$6=""</formula>
    </cfRule>
  </conditionalFormatting>
  <conditionalFormatting sqref="L12">
    <cfRule type="expression" priority="5" dxfId="0" stopIfTrue="1">
      <formula>AND($L$12="",$L$14="")</formula>
    </cfRule>
  </conditionalFormatting>
  <conditionalFormatting sqref="L18:AE18 AR18:BC18 AR20:BC20 L20:AE20 L22:AE22 AR22:BC22">
    <cfRule type="expression" priority="8" dxfId="48" stopIfTrue="1">
      <formula>$L$6&lt;100</formula>
    </cfRule>
  </conditionalFormatting>
  <conditionalFormatting sqref="L18:AE18">
    <cfRule type="expression" priority="2" dxfId="45" stopIfTrue="1">
      <formula>OR($L$18&lt;&gt;"",$L$20&lt;&gt;"",$L$22&lt;&gt;"")</formula>
    </cfRule>
    <cfRule type="expression" priority="4" dxfId="0" stopIfTrue="1">
      <formula>$L$6&gt;99</formula>
    </cfRule>
  </conditionalFormatting>
  <conditionalFormatting sqref="AR18:BC18">
    <cfRule type="expression" priority="1" dxfId="45" stopIfTrue="1">
      <formula>OR($AR$18&lt;&gt;"",$AR$20&lt;&gt;"",$AR$22&lt;&gt;"")</formula>
    </cfRule>
    <cfRule type="expression" priority="3" dxfId="0" stopIfTrue="1">
      <formula>$L$6&gt;99</formula>
    </cfRule>
  </conditionalFormatting>
  <dataValidations count="2">
    <dataValidation allowBlank="1" showInputMessage="1" showErrorMessage="1" imeMode="disabled" sqref="U34:AI34 U36:AI36"/>
    <dataValidation type="custom" allowBlank="1" showInputMessage="1" showErrorMessage="1" errorTitle="入力エラー" error="小数点は第二位まで、三位以下切り捨てで入力して下さい。" imeMode="disabled" sqref="L8:U8">
      <formula1>L8-ROUNDDOWN(L8,2)=0</formula1>
    </dataValidation>
  </dataValidations>
  <printOptions horizontalCentered="1"/>
  <pageMargins left="0.15748031496062992" right="0.15748031496062992" top="0.3937007874015748" bottom="0" header="0.1968503937007874" footer="0.1968503937007874"/>
  <pageSetup fitToHeight="1" fitToWidth="1" horizontalDpi="600" verticalDpi="600" orientation="portrait" paperSize="9" scale="52" r:id="rId1"/>
  <headerFooter>
    <oddHeader>&amp;RVERSION 1.0</oddHeader>
    <oddFooter>&amp;L（備考）用紙は日本工業規格Ａ４とし、縦位置とする。</oddFooter>
  </headerFooter>
</worksheet>
</file>

<file path=xl/worksheets/sheet3.xml><?xml version="1.0" encoding="utf-8"?>
<worksheet xmlns="http://schemas.openxmlformats.org/spreadsheetml/2006/main" xmlns:r="http://schemas.openxmlformats.org/officeDocument/2006/relationships">
  <dimension ref="A1:BA195"/>
  <sheetViews>
    <sheetView showGridLines="0" showZeros="0" view="pageBreakPreview" zoomScale="55" zoomScaleSheetLayoutView="55" zoomScalePageLayoutView="0" workbookViewId="0" topLeftCell="A1">
      <selection activeCell="B2" sqref="B2:BA2"/>
    </sheetView>
  </sheetViews>
  <sheetFormatPr defaultColWidth="9.140625" defaultRowHeight="15"/>
  <cols>
    <col min="1" max="1" width="3.140625" style="14" bestFit="1" customWidth="1"/>
    <col min="2" max="3" width="9.140625" style="14" customWidth="1"/>
    <col min="4" max="4" width="18.7109375" style="14" customWidth="1"/>
    <col min="5" max="5" width="7.8515625" style="14" customWidth="1"/>
    <col min="6" max="6" width="7.57421875" style="14" customWidth="1"/>
    <col min="7" max="7" width="3.00390625" style="14" bestFit="1" customWidth="1"/>
    <col min="8" max="8" width="7.57421875" style="14" customWidth="1"/>
    <col min="9" max="9" width="2.421875" style="14" bestFit="1" customWidth="1"/>
    <col min="10" max="10" width="8.57421875" style="14" customWidth="1"/>
    <col min="11" max="11" width="7.140625" style="14" customWidth="1"/>
    <col min="12" max="12" width="11.00390625" style="14" customWidth="1"/>
    <col min="13" max="13" width="7.140625" style="14" customWidth="1"/>
    <col min="14" max="14" width="10.8515625" style="14" customWidth="1"/>
    <col min="15" max="15" width="7.140625" style="14" customWidth="1"/>
    <col min="16" max="16" width="10.8515625" style="14" customWidth="1"/>
    <col min="17" max="17" width="7.140625" style="14" customWidth="1"/>
    <col min="18" max="18" width="10.8515625" style="14" customWidth="1"/>
    <col min="19" max="19" width="7.140625" style="14" customWidth="1"/>
    <col min="20" max="20" width="10.8515625" style="14" customWidth="1"/>
    <col min="21" max="21" width="7.140625" style="14" customWidth="1"/>
    <col min="22" max="22" width="10.8515625" style="14" customWidth="1"/>
    <col min="23" max="23" width="7.140625" style="14" customWidth="1"/>
    <col min="24" max="24" width="10.8515625" style="14" customWidth="1"/>
    <col min="25" max="25" width="7.140625" style="14" customWidth="1"/>
    <col min="26" max="26" width="10.8515625" style="14" customWidth="1"/>
    <col min="27" max="27" width="7.140625" style="14" customWidth="1"/>
    <col min="28" max="28" width="10.8515625" style="14" customWidth="1"/>
    <col min="29" max="29" width="7.140625" style="14" customWidth="1"/>
    <col min="30" max="30" width="10.8515625" style="14" customWidth="1"/>
    <col min="31" max="31" width="7.140625" style="14" customWidth="1"/>
    <col min="32" max="32" width="10.8515625" style="14" customWidth="1"/>
    <col min="33" max="33" width="7.140625" style="14" customWidth="1"/>
    <col min="34" max="34" width="10.8515625" style="14" customWidth="1"/>
    <col min="35" max="35" width="7.140625" style="14" customWidth="1"/>
    <col min="36" max="36" width="10.8515625" style="14" customWidth="1"/>
    <col min="37" max="37" width="7.140625" style="14" customWidth="1"/>
    <col min="38" max="38" width="10.8515625" style="14" customWidth="1"/>
    <col min="39" max="39" width="7.140625" style="14" customWidth="1"/>
    <col min="40" max="40" width="10.8515625" style="14" customWidth="1"/>
    <col min="41" max="41" width="7.140625" style="14" customWidth="1"/>
    <col min="42" max="42" width="10.8515625" style="14" customWidth="1"/>
    <col min="43" max="43" width="7.140625" style="14" customWidth="1"/>
    <col min="44" max="44" width="10.8515625" style="14" customWidth="1"/>
    <col min="45" max="45" width="7.140625" style="14" customWidth="1"/>
    <col min="46" max="46" width="10.8515625" style="14" customWidth="1"/>
    <col min="47" max="47" width="7.140625" style="14" customWidth="1"/>
    <col min="48" max="48" width="10.8515625" style="14" customWidth="1"/>
    <col min="49" max="49" width="7.140625" style="14" customWidth="1"/>
    <col min="50" max="50" width="10.8515625" style="14" customWidth="1"/>
    <col min="51" max="51" width="2.421875" style="24" customWidth="1"/>
    <col min="52" max="53" width="17.421875" style="14" customWidth="1"/>
    <col min="54" max="16384" width="9.00390625" style="14" customWidth="1"/>
  </cols>
  <sheetData>
    <row r="1" spans="2:53" s="3" customFormat="1" ht="15">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4"/>
      <c r="AZ1" s="2"/>
      <c r="BA1" s="145" t="s">
        <v>171</v>
      </c>
    </row>
    <row r="2" spans="2:53" s="3" customFormat="1" ht="20.25" customHeight="1">
      <c r="B2" s="694" t="s">
        <v>68</v>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c r="AL2" s="694"/>
      <c r="AM2" s="694"/>
      <c r="AN2" s="694"/>
      <c r="AO2" s="694"/>
      <c r="AP2" s="694"/>
      <c r="AQ2" s="694"/>
      <c r="AR2" s="694"/>
      <c r="AS2" s="694"/>
      <c r="AT2" s="694"/>
      <c r="AU2" s="694"/>
      <c r="AV2" s="694"/>
      <c r="AW2" s="694"/>
      <c r="AX2" s="694"/>
      <c r="AY2" s="694"/>
      <c r="AZ2" s="694"/>
      <c r="BA2" s="694"/>
    </row>
    <row r="3" spans="2:53" s="3" customFormat="1" ht="12" customHeight="1">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12"/>
      <c r="AZ3" s="19"/>
      <c r="BA3" s="145">
        <f>IF(OR('様式第８　完了実績報告書'!BD15&lt;&gt;"",'様式第８　完了実績報告書'!AI59&lt;&gt;""),'様式第８　完了実績報告書'!BD15&amp;"様"&amp;RIGHT(TRIM('様式第８　完了実績報告書'!AI59&amp;'様式第８　完了実績報告書'!AI591&amp;'様式第８　完了実績報告書'!AI59),4),"")</f>
      </c>
    </row>
    <row r="4" spans="2:53" s="3" customFormat="1" ht="17.25">
      <c r="B4" s="51" t="s">
        <v>91</v>
      </c>
      <c r="C4" s="4"/>
      <c r="D4" s="4"/>
      <c r="E4" s="4"/>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450" t="s">
        <v>231</v>
      </c>
      <c r="AX4" s="5"/>
      <c r="AY4" s="39"/>
      <c r="AZ4" s="14"/>
      <c r="BA4" s="451"/>
    </row>
    <row r="5" spans="2:53" s="3" customFormat="1" ht="17.25">
      <c r="B5" s="52" t="s">
        <v>12</v>
      </c>
      <c r="C5" s="4"/>
      <c r="D5" s="4"/>
      <c r="E5" s="4"/>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452" t="s">
        <v>232</v>
      </c>
      <c r="AW5" s="693"/>
      <c r="AX5" s="693"/>
      <c r="AY5" s="453" t="s">
        <v>233</v>
      </c>
      <c r="AZ5" s="454"/>
      <c r="BA5" s="455" t="s">
        <v>234</v>
      </c>
    </row>
    <row r="6" spans="2:53" s="24" customFormat="1" ht="17.25">
      <c r="B6" s="53" t="s">
        <v>15</v>
      </c>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row>
    <row r="7" spans="2:53" s="15" customFormat="1" ht="12.75" customHeight="1" collapsed="1">
      <c r="B7" s="64"/>
      <c r="C7" s="22"/>
      <c r="D7" s="22"/>
      <c r="E7" s="22"/>
      <c r="F7" s="22"/>
      <c r="G7" s="22"/>
      <c r="H7" s="22"/>
      <c r="I7" s="22"/>
      <c r="J7" s="22"/>
      <c r="K7" s="16"/>
      <c r="L7" s="16"/>
      <c r="M7" s="16"/>
      <c r="N7" s="16"/>
      <c r="O7" s="16"/>
      <c r="P7" s="16"/>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1"/>
      <c r="AZ7" s="58"/>
      <c r="BA7" s="16"/>
    </row>
    <row r="8" spans="2:53" s="15" customFormat="1" ht="18.75" collapsed="1">
      <c r="B8" s="31" t="s">
        <v>174</v>
      </c>
      <c r="C8" s="22"/>
      <c r="D8" s="22"/>
      <c r="E8" s="22"/>
      <c r="F8" s="22"/>
      <c r="G8" s="22"/>
      <c r="H8" s="22"/>
      <c r="I8" s="22"/>
      <c r="J8" s="22"/>
      <c r="K8" s="16"/>
      <c r="L8" s="16"/>
      <c r="M8" s="16"/>
      <c r="N8" s="16"/>
      <c r="O8" s="16"/>
      <c r="P8" s="16"/>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1"/>
      <c r="AZ8" s="58" t="s">
        <v>72</v>
      </c>
      <c r="BA8" s="16"/>
    </row>
    <row r="9" spans="2:53" s="15" customFormat="1" ht="27.75" customHeight="1">
      <c r="B9" s="695" t="s">
        <v>14</v>
      </c>
      <c r="C9" s="696"/>
      <c r="D9" s="696"/>
      <c r="E9" s="696"/>
      <c r="F9" s="696"/>
      <c r="G9" s="696"/>
      <c r="H9" s="696"/>
      <c r="I9" s="696"/>
      <c r="J9" s="696"/>
      <c r="K9" s="688"/>
      <c r="L9" s="688"/>
      <c r="M9" s="688"/>
      <c r="N9" s="688"/>
      <c r="O9" s="688"/>
      <c r="P9" s="688"/>
      <c r="Q9" s="688"/>
      <c r="R9" s="688"/>
      <c r="S9" s="688"/>
      <c r="T9" s="688"/>
      <c r="U9" s="688"/>
      <c r="V9" s="688"/>
      <c r="W9" s="688"/>
      <c r="X9" s="688"/>
      <c r="Y9" s="688"/>
      <c r="Z9" s="692"/>
      <c r="AA9" s="688"/>
      <c r="AB9" s="688"/>
      <c r="AC9" s="688"/>
      <c r="AD9" s="688"/>
      <c r="AE9" s="688"/>
      <c r="AF9" s="688"/>
      <c r="AG9" s="688"/>
      <c r="AH9" s="688"/>
      <c r="AI9" s="688"/>
      <c r="AJ9" s="688"/>
      <c r="AK9" s="688"/>
      <c r="AL9" s="688"/>
      <c r="AM9" s="688"/>
      <c r="AN9" s="688"/>
      <c r="AO9" s="688"/>
      <c r="AP9" s="688"/>
      <c r="AQ9" s="688"/>
      <c r="AR9" s="688"/>
      <c r="AS9" s="688"/>
      <c r="AT9" s="688"/>
      <c r="AU9" s="688"/>
      <c r="AV9" s="688"/>
      <c r="AW9" s="688"/>
      <c r="AX9" s="688"/>
      <c r="AY9" s="138"/>
      <c r="AZ9" s="129" t="s">
        <v>67</v>
      </c>
      <c r="BA9" s="130">
        <f>IF(K9="","",COUNTA(K9:AX9))</f>
      </c>
    </row>
    <row r="10" spans="2:53" s="15" customFormat="1" ht="27.75" customHeight="1" thickBot="1">
      <c r="B10" s="689" t="s">
        <v>51</v>
      </c>
      <c r="C10" s="690"/>
      <c r="D10" s="690"/>
      <c r="E10" s="690"/>
      <c r="F10" s="690"/>
      <c r="G10" s="690"/>
      <c r="H10" s="690"/>
      <c r="I10" s="690"/>
      <c r="J10" s="690"/>
      <c r="K10" s="687"/>
      <c r="L10" s="687"/>
      <c r="M10" s="687"/>
      <c r="N10" s="687"/>
      <c r="O10" s="687"/>
      <c r="P10" s="687"/>
      <c r="Q10" s="687"/>
      <c r="R10" s="687"/>
      <c r="S10" s="687"/>
      <c r="T10" s="687"/>
      <c r="U10" s="687"/>
      <c r="V10" s="687"/>
      <c r="W10" s="687"/>
      <c r="X10" s="687"/>
      <c r="Y10" s="687"/>
      <c r="Z10" s="691"/>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138"/>
      <c r="AZ10" s="129" t="s">
        <v>21</v>
      </c>
      <c r="BA10" s="130">
        <f>IF(K10="","",SUM(K10:AX10))</f>
      </c>
    </row>
    <row r="11" spans="2:53" s="15" customFormat="1" ht="30.75" customHeight="1" thickTop="1">
      <c r="B11" s="675" t="s">
        <v>93</v>
      </c>
      <c r="C11" s="675"/>
      <c r="D11" s="675"/>
      <c r="E11" s="675"/>
      <c r="F11" s="675"/>
      <c r="G11" s="675"/>
      <c r="H11" s="675"/>
      <c r="I11" s="675"/>
      <c r="J11" s="675"/>
      <c r="K11" s="663">
        <f>SUM(L66:L67,L105:L106,L153:L154)</f>
        <v>0</v>
      </c>
      <c r="L11" s="664"/>
      <c r="M11" s="663">
        <f>SUM(N66:N67,N105:N106,N153:N154)</f>
        <v>0</v>
      </c>
      <c r="N11" s="664"/>
      <c r="O11" s="663">
        <f>SUM(P66:P67,P105:P106,P153:P154)</f>
        <v>0</v>
      </c>
      <c r="P11" s="664"/>
      <c r="Q11" s="676">
        <f>SUM(R66:R67,R105:R106,R153:R154)</f>
        <v>0</v>
      </c>
      <c r="R11" s="677"/>
      <c r="S11" s="663">
        <f>SUM(T66:T67,T105:T106,T153:T154)</f>
        <v>0</v>
      </c>
      <c r="T11" s="664"/>
      <c r="U11" s="663">
        <f>SUM(V66:V67,V105:V106,V153:V154)</f>
        <v>0</v>
      </c>
      <c r="V11" s="664"/>
      <c r="W11" s="663">
        <f>SUM(X66:X67,X105:X106,X153:X154)</f>
        <v>0</v>
      </c>
      <c r="X11" s="664"/>
      <c r="Y11" s="684">
        <f>SUM(Z66:Z67,Z105:Z106,Z153:Z154)</f>
        <v>0</v>
      </c>
      <c r="Z11" s="685"/>
      <c r="AA11" s="664">
        <f>SUM(AB66:AB67,AB105:AB106,AB153:AB154)</f>
        <v>0</v>
      </c>
      <c r="AB11" s="664"/>
      <c r="AC11" s="664">
        <f>SUM(AD66:AD67,AD105:AD106,AD153:AD154)</f>
        <v>0</v>
      </c>
      <c r="AD11" s="664"/>
      <c r="AE11" s="664">
        <f>SUM(AF66:AF67,AF105:AF106,AF153:AF154)</f>
        <v>0</v>
      </c>
      <c r="AF11" s="664"/>
      <c r="AG11" s="664">
        <f>SUM(AH66:AH67,AH105:AH106,AH153:AH154)</f>
        <v>0</v>
      </c>
      <c r="AH11" s="664"/>
      <c r="AI11" s="664">
        <f>SUM(AJ66:AJ67,AJ105:AJ106,AJ153:AJ154)</f>
        <v>0</v>
      </c>
      <c r="AJ11" s="664"/>
      <c r="AK11" s="664">
        <f>SUM(AL66:AL67,AL105:AL106,AL153:AL154)</f>
        <v>0</v>
      </c>
      <c r="AL11" s="664"/>
      <c r="AM11" s="664">
        <f>SUM(AN66:AN67,AN105:AN106,AN153:AN154)</f>
        <v>0</v>
      </c>
      <c r="AN11" s="664"/>
      <c r="AO11" s="664">
        <f>SUM(AP66:AP67,AP105:AP106,AP153:AP154)</f>
        <v>0</v>
      </c>
      <c r="AP11" s="664"/>
      <c r="AQ11" s="664">
        <f>SUM(AR66:AR67,AR105:AR106,AR153:AR154)</f>
        <v>0</v>
      </c>
      <c r="AR11" s="664"/>
      <c r="AS11" s="664">
        <f>SUM(AT66:AT67,AT105:AT106,AT153:AT154)</f>
        <v>0</v>
      </c>
      <c r="AT11" s="664"/>
      <c r="AU11" s="664">
        <f>SUM(AV66:AV67,AV105:AV106,AV153:AV154)</f>
        <v>0</v>
      </c>
      <c r="AV11" s="664"/>
      <c r="AW11" s="663">
        <f>SUM(AX66:AX67,AX105:AX106,AX153:AX154)</f>
        <v>0</v>
      </c>
      <c r="AX11" s="664"/>
      <c r="AY11" s="30"/>
      <c r="AZ11" s="58"/>
      <c r="BA11" s="16"/>
    </row>
    <row r="12" spans="2:53" s="15" customFormat="1" ht="30.75" customHeight="1">
      <c r="B12" s="675" t="s">
        <v>94</v>
      </c>
      <c r="C12" s="675"/>
      <c r="D12" s="675"/>
      <c r="E12" s="675"/>
      <c r="F12" s="675"/>
      <c r="G12" s="675"/>
      <c r="H12" s="675"/>
      <c r="I12" s="675"/>
      <c r="J12" s="675"/>
      <c r="K12" s="663">
        <f>SUM(L130,L172:L175)</f>
        <v>0</v>
      </c>
      <c r="L12" s="664"/>
      <c r="M12" s="663">
        <f>SUM(N130,N172:N175)</f>
        <v>0</v>
      </c>
      <c r="N12" s="664"/>
      <c r="O12" s="663">
        <f>SUM(P130,P172:P175)</f>
        <v>0</v>
      </c>
      <c r="P12" s="664"/>
      <c r="Q12" s="676">
        <f>SUM(R130,R172:R175)</f>
        <v>0</v>
      </c>
      <c r="R12" s="677"/>
      <c r="S12" s="663">
        <f>SUM(T130,T172:T175)</f>
        <v>0</v>
      </c>
      <c r="T12" s="664"/>
      <c r="U12" s="663">
        <f>SUM(V130,V172:V175)</f>
        <v>0</v>
      </c>
      <c r="V12" s="664"/>
      <c r="W12" s="663">
        <f>SUM(X130,X172:X175)</f>
        <v>0</v>
      </c>
      <c r="X12" s="664"/>
      <c r="Y12" s="684">
        <f>SUM(Z130,Z172:Z175)</f>
        <v>0</v>
      </c>
      <c r="Z12" s="685"/>
      <c r="AA12" s="664">
        <f>SUM(AB130,AB172:AB175)</f>
        <v>0</v>
      </c>
      <c r="AB12" s="664"/>
      <c r="AC12" s="664">
        <f>SUM(AD130,AD172:AD175)</f>
        <v>0</v>
      </c>
      <c r="AD12" s="664"/>
      <c r="AE12" s="664">
        <f>SUM(AF130,AF172:AF175)</f>
        <v>0</v>
      </c>
      <c r="AF12" s="664"/>
      <c r="AG12" s="664">
        <f>SUM(AH130,AH172:AH175)</f>
        <v>0</v>
      </c>
      <c r="AH12" s="664"/>
      <c r="AI12" s="664">
        <f>SUM(AJ130,AJ172:AJ175)</f>
        <v>0</v>
      </c>
      <c r="AJ12" s="664"/>
      <c r="AK12" s="664">
        <f>SUM(AL130,AL172:AL175)</f>
        <v>0</v>
      </c>
      <c r="AL12" s="664"/>
      <c r="AM12" s="664">
        <f>SUM(AN130,AN172:AN175)</f>
        <v>0</v>
      </c>
      <c r="AN12" s="664"/>
      <c r="AO12" s="664">
        <f>SUM(AP130,AP172:AP175)</f>
        <v>0</v>
      </c>
      <c r="AP12" s="664"/>
      <c r="AQ12" s="664">
        <f>SUM(AR130,AR172:AR175)</f>
        <v>0</v>
      </c>
      <c r="AR12" s="664"/>
      <c r="AS12" s="664">
        <f>SUM(AT130,AT172:AT175)</f>
        <v>0</v>
      </c>
      <c r="AT12" s="664"/>
      <c r="AU12" s="664">
        <f>SUM(AV130,AV172:AV175)</f>
        <v>0</v>
      </c>
      <c r="AV12" s="664"/>
      <c r="AW12" s="663">
        <f>SUM(AX130,AX172:AX175)</f>
        <v>0</v>
      </c>
      <c r="AX12" s="664"/>
      <c r="AY12" s="30"/>
      <c r="AZ12" s="58"/>
      <c r="BA12" s="16"/>
    </row>
    <row r="13" spans="2:53" s="15" customFormat="1" ht="30.75" customHeight="1">
      <c r="B13" s="675" t="s">
        <v>95</v>
      </c>
      <c r="C13" s="675"/>
      <c r="D13" s="675"/>
      <c r="E13" s="675"/>
      <c r="F13" s="675"/>
      <c r="G13" s="675"/>
      <c r="H13" s="675"/>
      <c r="I13" s="675"/>
      <c r="J13" s="675"/>
      <c r="K13" s="663">
        <f>SUM(L193:L195)</f>
        <v>0</v>
      </c>
      <c r="L13" s="664"/>
      <c r="M13" s="663">
        <f>SUM(N193:N195)</f>
        <v>0</v>
      </c>
      <c r="N13" s="664"/>
      <c r="O13" s="663">
        <f>SUM(P193:P195)</f>
        <v>0</v>
      </c>
      <c r="P13" s="664"/>
      <c r="Q13" s="676">
        <f>SUM(R193:R195)</f>
        <v>0</v>
      </c>
      <c r="R13" s="677"/>
      <c r="S13" s="663">
        <f>SUM(T193:T195)</f>
        <v>0</v>
      </c>
      <c r="T13" s="664"/>
      <c r="U13" s="663">
        <f>SUM(V193:V195)</f>
        <v>0</v>
      </c>
      <c r="V13" s="664"/>
      <c r="W13" s="663">
        <f>SUM(X193:X195)</f>
        <v>0</v>
      </c>
      <c r="X13" s="664"/>
      <c r="Y13" s="684">
        <f>SUM(Z193:Z195)</f>
        <v>0</v>
      </c>
      <c r="Z13" s="685"/>
      <c r="AA13" s="664">
        <f>SUM(AB193:AB195)</f>
        <v>0</v>
      </c>
      <c r="AB13" s="664"/>
      <c r="AC13" s="664">
        <f>SUM(AD193:AD195)</f>
        <v>0</v>
      </c>
      <c r="AD13" s="664"/>
      <c r="AE13" s="664">
        <f>SUM(AF193:AF195)</f>
        <v>0</v>
      </c>
      <c r="AF13" s="664"/>
      <c r="AG13" s="664">
        <f>SUM(AH193:AH195)</f>
        <v>0</v>
      </c>
      <c r="AH13" s="664"/>
      <c r="AI13" s="664">
        <f>SUM(AJ193:AJ195)</f>
        <v>0</v>
      </c>
      <c r="AJ13" s="664"/>
      <c r="AK13" s="664">
        <f>SUM(AL193:AL195)</f>
        <v>0</v>
      </c>
      <c r="AL13" s="664"/>
      <c r="AM13" s="664">
        <f>SUM(AN193:AN195)</f>
        <v>0</v>
      </c>
      <c r="AN13" s="664"/>
      <c r="AO13" s="664">
        <f>SUM(AP193:AP195)</f>
        <v>0</v>
      </c>
      <c r="AP13" s="664"/>
      <c r="AQ13" s="664">
        <f>SUM(AR193:AR195)</f>
        <v>0</v>
      </c>
      <c r="AR13" s="664"/>
      <c r="AS13" s="664">
        <f>SUM(AT193:AT195)</f>
        <v>0</v>
      </c>
      <c r="AT13" s="664"/>
      <c r="AU13" s="664">
        <f>SUM(AV193:AV195)</f>
        <v>0</v>
      </c>
      <c r="AV13" s="664"/>
      <c r="AW13" s="663">
        <f>SUM(AX193:AX195)</f>
        <v>0</v>
      </c>
      <c r="AX13" s="664"/>
      <c r="AY13" s="30"/>
      <c r="AZ13" s="58"/>
      <c r="BA13" s="16"/>
    </row>
    <row r="14" spans="2:53" s="15" customFormat="1" ht="30.75" customHeight="1">
      <c r="B14" s="686" t="s">
        <v>96</v>
      </c>
      <c r="C14" s="686"/>
      <c r="D14" s="686"/>
      <c r="E14" s="686"/>
      <c r="F14" s="686"/>
      <c r="G14" s="686"/>
      <c r="H14" s="686"/>
      <c r="I14" s="686"/>
      <c r="J14" s="686"/>
      <c r="K14" s="663">
        <f>SUM(K11:L13)</f>
        <v>0</v>
      </c>
      <c r="L14" s="664"/>
      <c r="M14" s="663">
        <f>SUM(M11:N13)</f>
        <v>0</v>
      </c>
      <c r="N14" s="664"/>
      <c r="O14" s="663">
        <f>SUM(O11:P13)</f>
        <v>0</v>
      </c>
      <c r="P14" s="664"/>
      <c r="Q14" s="676">
        <f>SUM(Q11:R13)</f>
        <v>0</v>
      </c>
      <c r="R14" s="677"/>
      <c r="S14" s="663">
        <f>SUM(S11:T13)</f>
        <v>0</v>
      </c>
      <c r="T14" s="664"/>
      <c r="U14" s="663">
        <f>SUM(U11:V13)</f>
        <v>0</v>
      </c>
      <c r="V14" s="664"/>
      <c r="W14" s="663">
        <f>SUM(W11:X13)</f>
        <v>0</v>
      </c>
      <c r="X14" s="664"/>
      <c r="Y14" s="684">
        <f>SUM(Y11:Z13)</f>
        <v>0</v>
      </c>
      <c r="Z14" s="685"/>
      <c r="AA14" s="664">
        <f>SUM(AA11:AB13)</f>
        <v>0</v>
      </c>
      <c r="AB14" s="664"/>
      <c r="AC14" s="664">
        <f>SUM(AC11:AD13)</f>
        <v>0</v>
      </c>
      <c r="AD14" s="664"/>
      <c r="AE14" s="664">
        <f>SUM(AE11:AF13)</f>
        <v>0</v>
      </c>
      <c r="AF14" s="664"/>
      <c r="AG14" s="664">
        <f>SUM(AG11:AH13)</f>
        <v>0</v>
      </c>
      <c r="AH14" s="664"/>
      <c r="AI14" s="664">
        <f>SUM(AI11:AJ13)</f>
        <v>0</v>
      </c>
      <c r="AJ14" s="664"/>
      <c r="AK14" s="664">
        <f>SUM(AK11:AL13)</f>
        <v>0</v>
      </c>
      <c r="AL14" s="664"/>
      <c r="AM14" s="664">
        <f>SUM(AM11:AN13)</f>
        <v>0</v>
      </c>
      <c r="AN14" s="664"/>
      <c r="AO14" s="664">
        <f>SUM(AO11:AP13)</f>
        <v>0</v>
      </c>
      <c r="AP14" s="664"/>
      <c r="AQ14" s="664">
        <f>SUM(AQ11:AR13)</f>
        <v>0</v>
      </c>
      <c r="AR14" s="664"/>
      <c r="AS14" s="664">
        <f>SUM(AS11:AT13)</f>
        <v>0</v>
      </c>
      <c r="AT14" s="664"/>
      <c r="AU14" s="664">
        <f>SUM(AU11:AV13)</f>
        <v>0</v>
      </c>
      <c r="AV14" s="664"/>
      <c r="AW14" s="663">
        <f>SUM(AW11:AX13)</f>
        <v>0</v>
      </c>
      <c r="AX14" s="664"/>
      <c r="AY14" s="30"/>
      <c r="AZ14" s="58"/>
      <c r="BA14" s="16"/>
    </row>
    <row r="15" spans="2:53" s="15" customFormat="1" ht="30.75" customHeight="1" thickBot="1">
      <c r="B15" s="686" t="s">
        <v>89</v>
      </c>
      <c r="C15" s="686"/>
      <c r="D15" s="686"/>
      <c r="E15" s="686"/>
      <c r="F15" s="686"/>
      <c r="G15" s="686"/>
      <c r="H15" s="686"/>
      <c r="I15" s="686"/>
      <c r="J15" s="686"/>
      <c r="K15" s="663">
        <f>ROUNDDOWN(K14/3,0)</f>
        <v>0</v>
      </c>
      <c r="L15" s="664"/>
      <c r="M15" s="663">
        <f>ROUNDDOWN(M14/3,0)</f>
        <v>0</v>
      </c>
      <c r="N15" s="664"/>
      <c r="O15" s="663">
        <f>ROUNDDOWN(O14/3,0)</f>
        <v>0</v>
      </c>
      <c r="P15" s="664"/>
      <c r="Q15" s="676">
        <f>ROUNDDOWN(Q14/3,0)</f>
        <v>0</v>
      </c>
      <c r="R15" s="677"/>
      <c r="S15" s="663">
        <f>ROUNDDOWN(S14/3,0)</f>
        <v>0</v>
      </c>
      <c r="T15" s="664"/>
      <c r="U15" s="663">
        <f>ROUNDDOWN(U14/3,0)</f>
        <v>0</v>
      </c>
      <c r="V15" s="664"/>
      <c r="W15" s="663">
        <f>ROUNDDOWN(W14/3,0)</f>
        <v>0</v>
      </c>
      <c r="X15" s="664"/>
      <c r="Y15" s="684">
        <f>ROUNDDOWN(Y14/3,0)</f>
        <v>0</v>
      </c>
      <c r="Z15" s="685"/>
      <c r="AA15" s="664">
        <f>ROUNDDOWN(AA14/3,0)</f>
        <v>0</v>
      </c>
      <c r="AB15" s="664"/>
      <c r="AC15" s="664">
        <f>ROUNDDOWN(AC14/3,0)</f>
        <v>0</v>
      </c>
      <c r="AD15" s="664"/>
      <c r="AE15" s="664">
        <f>ROUNDDOWN(AE14/3,0)</f>
        <v>0</v>
      </c>
      <c r="AF15" s="664"/>
      <c r="AG15" s="664">
        <f>ROUNDDOWN(AG14/3,0)</f>
        <v>0</v>
      </c>
      <c r="AH15" s="664"/>
      <c r="AI15" s="664">
        <f>ROUNDDOWN(AI14/3,0)</f>
        <v>0</v>
      </c>
      <c r="AJ15" s="664"/>
      <c r="AK15" s="664">
        <f>ROUNDDOWN(AK14/3,0)</f>
        <v>0</v>
      </c>
      <c r="AL15" s="664"/>
      <c r="AM15" s="664">
        <f>ROUNDDOWN(AM14/3,0)</f>
        <v>0</v>
      </c>
      <c r="AN15" s="664"/>
      <c r="AO15" s="664">
        <f>ROUNDDOWN(AO14/3,0)</f>
        <v>0</v>
      </c>
      <c r="AP15" s="664"/>
      <c r="AQ15" s="664">
        <f>ROUNDDOWN(AQ14/3,0)</f>
        <v>0</v>
      </c>
      <c r="AR15" s="664"/>
      <c r="AS15" s="664">
        <f>ROUNDDOWN(AS14/3,0)</f>
        <v>0</v>
      </c>
      <c r="AT15" s="664"/>
      <c r="AU15" s="664">
        <f>ROUNDDOWN(AU14/3,0)</f>
        <v>0</v>
      </c>
      <c r="AV15" s="664"/>
      <c r="AW15" s="663">
        <f>ROUNDDOWN(AW14/3,0)</f>
        <v>0</v>
      </c>
      <c r="AX15" s="664"/>
      <c r="AY15" s="30"/>
      <c r="AZ15" s="58"/>
      <c r="BA15" s="16"/>
    </row>
    <row r="16" spans="2:53" s="15" customFormat="1" ht="30.75" customHeight="1" thickBot="1" thickTop="1">
      <c r="B16" s="679" t="s">
        <v>176</v>
      </c>
      <c r="C16" s="680"/>
      <c r="D16" s="680"/>
      <c r="E16" s="680"/>
      <c r="F16" s="680"/>
      <c r="G16" s="680"/>
      <c r="H16" s="680"/>
      <c r="I16" s="680"/>
      <c r="J16" s="681"/>
      <c r="K16" s="671">
        <f>MIN(K15,150000)</f>
        <v>0</v>
      </c>
      <c r="L16" s="670"/>
      <c r="M16" s="671">
        <f>MIN(M15,150000)</f>
        <v>0</v>
      </c>
      <c r="N16" s="670"/>
      <c r="O16" s="671">
        <f>MIN(O15,150000)</f>
        <v>0</v>
      </c>
      <c r="P16" s="670"/>
      <c r="Q16" s="682">
        <f>MIN(Q15,150000)</f>
        <v>0</v>
      </c>
      <c r="R16" s="683"/>
      <c r="S16" s="671">
        <f>MIN(S15,150000)</f>
        <v>0</v>
      </c>
      <c r="T16" s="670"/>
      <c r="U16" s="671">
        <f>MIN(U15,150000)</f>
        <v>0</v>
      </c>
      <c r="V16" s="670"/>
      <c r="W16" s="671">
        <f>MIN(W15,150000)</f>
        <v>0</v>
      </c>
      <c r="X16" s="670"/>
      <c r="Y16" s="671">
        <f>MIN(Y15,150000)</f>
        <v>0</v>
      </c>
      <c r="Z16" s="678"/>
      <c r="AA16" s="670">
        <f>MIN(AA15,150000)</f>
        <v>0</v>
      </c>
      <c r="AB16" s="670"/>
      <c r="AC16" s="670">
        <f>MIN(AC15,150000)</f>
        <v>0</v>
      </c>
      <c r="AD16" s="670"/>
      <c r="AE16" s="670">
        <f>MIN(AE15,150000)</f>
        <v>0</v>
      </c>
      <c r="AF16" s="670"/>
      <c r="AG16" s="670">
        <f>MIN(AG15,150000)</f>
        <v>0</v>
      </c>
      <c r="AH16" s="670"/>
      <c r="AI16" s="670">
        <f>MIN(AI15,150000)</f>
        <v>0</v>
      </c>
      <c r="AJ16" s="670"/>
      <c r="AK16" s="670">
        <f>MIN(AK15,150000)</f>
        <v>0</v>
      </c>
      <c r="AL16" s="670"/>
      <c r="AM16" s="670">
        <f>MIN(AM15,150000)</f>
        <v>0</v>
      </c>
      <c r="AN16" s="670"/>
      <c r="AO16" s="670">
        <f>MIN(AO15,150000)</f>
        <v>0</v>
      </c>
      <c r="AP16" s="670"/>
      <c r="AQ16" s="670">
        <f>MIN(AQ15,150000)</f>
        <v>0</v>
      </c>
      <c r="AR16" s="670"/>
      <c r="AS16" s="670">
        <f>MIN(AS15,150000)</f>
        <v>0</v>
      </c>
      <c r="AT16" s="670"/>
      <c r="AU16" s="670">
        <f>MIN(AU15,150000)</f>
        <v>0</v>
      </c>
      <c r="AV16" s="670"/>
      <c r="AW16" s="671">
        <f>MIN(AW15,150000)</f>
        <v>0</v>
      </c>
      <c r="AX16" s="672"/>
      <c r="AY16" s="30"/>
      <c r="AZ16" s="673" t="s">
        <v>175</v>
      </c>
      <c r="BA16" s="673"/>
    </row>
    <row r="17" spans="2:53" s="15" customFormat="1" ht="30.75" customHeight="1" thickBot="1" thickTop="1">
      <c r="B17" s="674" t="s">
        <v>173</v>
      </c>
      <c r="C17" s="675"/>
      <c r="D17" s="675"/>
      <c r="E17" s="675"/>
      <c r="F17" s="675"/>
      <c r="G17" s="675"/>
      <c r="H17" s="675"/>
      <c r="I17" s="675"/>
      <c r="J17" s="675"/>
      <c r="K17" s="663">
        <f>K16*K10</f>
        <v>0</v>
      </c>
      <c r="L17" s="664"/>
      <c r="M17" s="663">
        <f>M16*M10</f>
        <v>0</v>
      </c>
      <c r="N17" s="664"/>
      <c r="O17" s="663">
        <f>O16*O10</f>
        <v>0</v>
      </c>
      <c r="P17" s="664"/>
      <c r="Q17" s="676">
        <f>Q16*Q10</f>
        <v>0</v>
      </c>
      <c r="R17" s="677"/>
      <c r="S17" s="663">
        <f>S16*S10</f>
        <v>0</v>
      </c>
      <c r="T17" s="664"/>
      <c r="U17" s="663">
        <f>U16*U10</f>
        <v>0</v>
      </c>
      <c r="V17" s="664"/>
      <c r="W17" s="663">
        <f>W16*W10</f>
        <v>0</v>
      </c>
      <c r="X17" s="664"/>
      <c r="Y17" s="663">
        <f>Y16*Y10</f>
        <v>0</v>
      </c>
      <c r="Z17" s="669"/>
      <c r="AA17" s="664">
        <f>AA16*AA10</f>
        <v>0</v>
      </c>
      <c r="AB17" s="664"/>
      <c r="AC17" s="664">
        <f>AC16*AC10</f>
        <v>0</v>
      </c>
      <c r="AD17" s="664"/>
      <c r="AE17" s="664">
        <f>AE16*AE10</f>
        <v>0</v>
      </c>
      <c r="AF17" s="664"/>
      <c r="AG17" s="664">
        <f>AG16*AG10</f>
        <v>0</v>
      </c>
      <c r="AH17" s="664"/>
      <c r="AI17" s="664">
        <f>AI16*AI10</f>
        <v>0</v>
      </c>
      <c r="AJ17" s="664"/>
      <c r="AK17" s="664">
        <f>AK16*AK10</f>
        <v>0</v>
      </c>
      <c r="AL17" s="664"/>
      <c r="AM17" s="664">
        <f>AM16*AM10</f>
        <v>0</v>
      </c>
      <c r="AN17" s="664"/>
      <c r="AO17" s="664">
        <f>AO16*AO10</f>
        <v>0</v>
      </c>
      <c r="AP17" s="664"/>
      <c r="AQ17" s="664">
        <f>AQ16*AQ10</f>
        <v>0</v>
      </c>
      <c r="AR17" s="664"/>
      <c r="AS17" s="664">
        <f>AS16*AS10</f>
        <v>0</v>
      </c>
      <c r="AT17" s="664"/>
      <c r="AU17" s="664">
        <f>AU16*AU10</f>
        <v>0</v>
      </c>
      <c r="AV17" s="664"/>
      <c r="AW17" s="663">
        <f>AW16*AW10</f>
        <v>0</v>
      </c>
      <c r="AX17" s="664"/>
      <c r="AY17" s="139"/>
      <c r="AZ17" s="665">
        <f>SUM(K17:AX17)</f>
        <v>0</v>
      </c>
      <c r="BA17" s="666"/>
    </row>
    <row r="18" spans="2:53" s="15" customFormat="1" ht="12.75" customHeight="1" collapsed="1">
      <c r="B18" s="64"/>
      <c r="C18" s="22"/>
      <c r="D18" s="22"/>
      <c r="E18" s="22"/>
      <c r="F18" s="22"/>
      <c r="G18" s="22"/>
      <c r="H18" s="22"/>
      <c r="I18" s="22"/>
      <c r="J18" s="22"/>
      <c r="K18" s="16"/>
      <c r="L18" s="16"/>
      <c r="M18" s="16"/>
      <c r="N18" s="16"/>
      <c r="O18" s="16"/>
      <c r="P18" s="16"/>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1"/>
      <c r="AZ18" s="58"/>
      <c r="BA18" s="16"/>
    </row>
    <row r="19" spans="2:53" s="8" customFormat="1" ht="14.25" customHeight="1">
      <c r="B19" s="49"/>
      <c r="C19" s="49"/>
      <c r="D19" s="50"/>
      <c r="E19" s="48"/>
      <c r="F19" s="47"/>
      <c r="G19" s="47"/>
      <c r="H19" s="47"/>
      <c r="I19" s="47"/>
      <c r="J19" s="40"/>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58"/>
      <c r="BA19" s="58"/>
    </row>
    <row r="20" spans="2:53" s="3" customFormat="1" ht="23.25" customHeight="1">
      <c r="B20" s="594" t="s">
        <v>0</v>
      </c>
      <c r="C20" s="594"/>
      <c r="D20" s="74" t="s">
        <v>6</v>
      </c>
      <c r="E20" s="591">
        <f>IF(COUNTIF(E23:E62,"err")&gt;0,"グレードと一致しない型番があります。SII登録型番を確認して下さい。","")</f>
      </c>
      <c r="F20" s="591"/>
      <c r="G20" s="591"/>
      <c r="H20" s="591"/>
      <c r="I20" s="591"/>
      <c r="J20" s="591"/>
      <c r="K20" s="59"/>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16"/>
      <c r="AZ20" s="58"/>
      <c r="BA20" s="58"/>
    </row>
    <row r="21" spans="2:53" s="3" customFormat="1" ht="12.75" customHeight="1">
      <c r="B21" s="6"/>
      <c r="C21" s="66"/>
      <c r="D21" s="6"/>
      <c r="E21" s="592"/>
      <c r="F21" s="592"/>
      <c r="G21" s="592"/>
      <c r="H21" s="592"/>
      <c r="I21" s="592"/>
      <c r="J21" s="592"/>
      <c r="K21" s="65" t="s">
        <v>20</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16"/>
      <c r="AZ21" s="38"/>
      <c r="BA21" s="38"/>
    </row>
    <row r="22" spans="2:53" s="26" customFormat="1" ht="29.25" customHeight="1" thickBot="1">
      <c r="B22" s="595" t="s">
        <v>1</v>
      </c>
      <c r="C22" s="596"/>
      <c r="D22" s="28" t="s">
        <v>3</v>
      </c>
      <c r="E22" s="29" t="s">
        <v>56</v>
      </c>
      <c r="F22" s="652" t="s">
        <v>27</v>
      </c>
      <c r="G22" s="653"/>
      <c r="H22" s="653"/>
      <c r="I22" s="596"/>
      <c r="J22" s="29" t="s">
        <v>4</v>
      </c>
      <c r="K22" s="131" t="s">
        <v>49</v>
      </c>
      <c r="L22" s="29" t="s">
        <v>7</v>
      </c>
      <c r="M22" s="131" t="s">
        <v>49</v>
      </c>
      <c r="N22" s="29" t="s">
        <v>7</v>
      </c>
      <c r="O22" s="131" t="s">
        <v>49</v>
      </c>
      <c r="P22" s="29" t="s">
        <v>7</v>
      </c>
      <c r="Q22" s="131" t="s">
        <v>49</v>
      </c>
      <c r="R22" s="29" t="s">
        <v>7</v>
      </c>
      <c r="S22" s="131" t="s">
        <v>49</v>
      </c>
      <c r="T22" s="29" t="s">
        <v>7</v>
      </c>
      <c r="U22" s="131" t="s">
        <v>49</v>
      </c>
      <c r="V22" s="29" t="s">
        <v>7</v>
      </c>
      <c r="W22" s="131" t="s">
        <v>49</v>
      </c>
      <c r="X22" s="29" t="s">
        <v>7</v>
      </c>
      <c r="Y22" s="131" t="s">
        <v>49</v>
      </c>
      <c r="Z22" s="29" t="s">
        <v>7</v>
      </c>
      <c r="AA22" s="131" t="s">
        <v>49</v>
      </c>
      <c r="AB22" s="29" t="s">
        <v>7</v>
      </c>
      <c r="AC22" s="131" t="s">
        <v>49</v>
      </c>
      <c r="AD22" s="29" t="s">
        <v>7</v>
      </c>
      <c r="AE22" s="131" t="s">
        <v>49</v>
      </c>
      <c r="AF22" s="29" t="s">
        <v>7</v>
      </c>
      <c r="AG22" s="131" t="s">
        <v>49</v>
      </c>
      <c r="AH22" s="29" t="s">
        <v>7</v>
      </c>
      <c r="AI22" s="131" t="s">
        <v>49</v>
      </c>
      <c r="AJ22" s="29" t="s">
        <v>7</v>
      </c>
      <c r="AK22" s="131" t="s">
        <v>49</v>
      </c>
      <c r="AL22" s="29" t="s">
        <v>7</v>
      </c>
      <c r="AM22" s="131" t="s">
        <v>49</v>
      </c>
      <c r="AN22" s="29" t="s">
        <v>7</v>
      </c>
      <c r="AO22" s="131" t="s">
        <v>49</v>
      </c>
      <c r="AP22" s="29" t="s">
        <v>7</v>
      </c>
      <c r="AQ22" s="131" t="s">
        <v>49</v>
      </c>
      <c r="AR22" s="29" t="s">
        <v>7</v>
      </c>
      <c r="AS22" s="131" t="s">
        <v>49</v>
      </c>
      <c r="AT22" s="29" t="s">
        <v>7</v>
      </c>
      <c r="AU22" s="131" t="s">
        <v>49</v>
      </c>
      <c r="AV22" s="29" t="s">
        <v>7</v>
      </c>
      <c r="AW22" s="131" t="s">
        <v>49</v>
      </c>
      <c r="AX22" s="73" t="s">
        <v>7</v>
      </c>
      <c r="AY22" s="25"/>
      <c r="AZ22" s="132" t="s">
        <v>90</v>
      </c>
      <c r="BA22" s="133" t="s">
        <v>70</v>
      </c>
    </row>
    <row r="23" spans="1:53" s="9" customFormat="1" ht="18" customHeight="1" thickTop="1">
      <c r="A23" s="9">
        <f>IF(D23="","",MAX($A$22:$A22)+1)</f>
      </c>
      <c r="B23" s="667"/>
      <c r="C23" s="668"/>
      <c r="D23" s="87"/>
      <c r="E23" s="142">
        <f>IF(D23="","",IF(AND(LEFT(D23,1)&amp;RIGHT(D23,1)&lt;&gt;"G1",LEFT(D23,1)&amp;RIGHT(D23,1)&lt;&gt;"G2"),"err",LEFT(D23,1)&amp;RIGHT(D23,1)))</f>
      </c>
      <c r="F23" s="108"/>
      <c r="G23" s="41" t="s">
        <v>2</v>
      </c>
      <c r="H23" s="110"/>
      <c r="I23" s="44" t="s">
        <v>5</v>
      </c>
      <c r="J23" s="75">
        <f>IF(AND(F23&lt;&gt;"",H23&lt;&gt;""),ROUNDDOWN(F23*H23/1000000,2),"")</f>
      </c>
      <c r="K23" s="78"/>
      <c r="L23" s="75">
        <f>IF(AND($J23&lt;&gt;"",K23&lt;&gt;""),$J23*K23,0)</f>
        <v>0</v>
      </c>
      <c r="M23" s="78"/>
      <c r="N23" s="75">
        <f>IF(AND($J23&lt;&gt;"",M23&lt;&gt;""),$J23*M23,0)</f>
        <v>0</v>
      </c>
      <c r="O23" s="78"/>
      <c r="P23" s="75">
        <f>IF(AND($J23&lt;&gt;"",O23&lt;&gt;""),$J23*O23,0)</f>
        <v>0</v>
      </c>
      <c r="Q23" s="78"/>
      <c r="R23" s="75">
        <f>IF(AND($J23&lt;&gt;"",Q23&lt;&gt;""),$J23*Q23,0)</f>
        <v>0</v>
      </c>
      <c r="S23" s="78"/>
      <c r="T23" s="75">
        <f>IF(AND($J23&lt;&gt;"",S23&lt;&gt;""),$J23*S23,0)</f>
        <v>0</v>
      </c>
      <c r="U23" s="78"/>
      <c r="V23" s="75">
        <f>IF(AND($J23&lt;&gt;"",U23&lt;&gt;""),$J23*U23,0)</f>
        <v>0</v>
      </c>
      <c r="W23" s="78"/>
      <c r="X23" s="75">
        <f>IF(AND($J23&lt;&gt;"",W23&lt;&gt;""),$J23*W23,0)</f>
        <v>0</v>
      </c>
      <c r="Y23" s="78"/>
      <c r="Z23" s="75">
        <f>IF(AND($J23&lt;&gt;"",Y23&lt;&gt;""),$J23*Y23,0)</f>
        <v>0</v>
      </c>
      <c r="AA23" s="78"/>
      <c r="AB23" s="75">
        <f aca="true" t="shared" si="0" ref="AB23:AB60">IF(AND($J23&lt;&gt;"",AA23&lt;&gt;""),$J23*AA23,0)</f>
        <v>0</v>
      </c>
      <c r="AC23" s="78"/>
      <c r="AD23" s="75">
        <f aca="true" t="shared" si="1" ref="AD23:AD60">IF(AND($J23&lt;&gt;"",AC23&lt;&gt;""),$J23*AC23,0)</f>
        <v>0</v>
      </c>
      <c r="AE23" s="78"/>
      <c r="AF23" s="75">
        <f aca="true" t="shared" si="2" ref="AF23:AF60">IF(AND($J23&lt;&gt;"",AE23&lt;&gt;""),$J23*AE23,0)</f>
        <v>0</v>
      </c>
      <c r="AG23" s="78"/>
      <c r="AH23" s="75">
        <f aca="true" t="shared" si="3" ref="AH23:AH60">IF(AND($J23&lt;&gt;"",AG23&lt;&gt;""),$J23*AG23,0)</f>
        <v>0</v>
      </c>
      <c r="AI23" s="78"/>
      <c r="AJ23" s="75">
        <f aca="true" t="shared" si="4" ref="AJ23:AJ60">IF(AND($J23&lt;&gt;"",AI23&lt;&gt;""),$J23*AI23,0)</f>
        <v>0</v>
      </c>
      <c r="AK23" s="78"/>
      <c r="AL23" s="75">
        <f aca="true" t="shared" si="5" ref="AL23:AL60">IF(AND($J23&lt;&gt;"",AK23&lt;&gt;""),$J23*AK23,0)</f>
        <v>0</v>
      </c>
      <c r="AM23" s="78"/>
      <c r="AN23" s="75">
        <f aca="true" t="shared" si="6" ref="AN23:AN60">IF(AND($J23&lt;&gt;"",AM23&lt;&gt;""),$J23*AM23,0)</f>
        <v>0</v>
      </c>
      <c r="AO23" s="78"/>
      <c r="AP23" s="75">
        <f aca="true" t="shared" si="7" ref="AP23:AP60">IF(AND($J23&lt;&gt;"",AO23&lt;&gt;""),$J23*AO23,0)</f>
        <v>0</v>
      </c>
      <c r="AQ23" s="78"/>
      <c r="AR23" s="75">
        <f aca="true" t="shared" si="8" ref="AR23:AR60">IF(AND($J23&lt;&gt;"",AQ23&lt;&gt;""),$J23*AQ23,0)</f>
        <v>0</v>
      </c>
      <c r="AS23" s="78"/>
      <c r="AT23" s="75">
        <f aca="true" t="shared" si="9" ref="AT23:AT62">IF(AND($J23&lt;&gt;"",AS23&lt;&gt;""),$J23*AS23,0)</f>
        <v>0</v>
      </c>
      <c r="AU23" s="78"/>
      <c r="AV23" s="75">
        <f>IF(AND($J23&lt;&gt;"",AU23&lt;&gt;""),$J23*AU23,0)</f>
        <v>0</v>
      </c>
      <c r="AW23" s="78"/>
      <c r="AX23" s="115">
        <f>IF(AND($J23&lt;&gt;"",AW23&lt;&gt;""),$J23*AW23,0)</f>
        <v>0</v>
      </c>
      <c r="AY23" s="67"/>
      <c r="AZ23" s="78">
        <f>SUM(K23*$K$10,M23*$M$10,O23*$O$10,Q23*$Q$10,S23*$S$10,U23*$U$10,W23*$W$10,Y23*$Y$10,AA23*$AA$10,AC23*$AC$10,AE23*$AE$10,AG23*$AG$10,AI23*$AI$10,AK23*$AK$10,AM23*$AM$10,AO23*$AO$10,AQ23*$AQ$10,AS23*$AS$10,AU23*$AU$10,AW23*$AW$10)</f>
        <v>0</v>
      </c>
      <c r="BA23" s="115">
        <f>SUM(L23*$K$10,N23*$M$10,P23*$O$10,R23*$Q$10,T23*$S$10,V23*$U$10,X23*$W$10,Z23*$Y$10,AB23*$AA$10,AD23*$AC$10,AF23*$AE$10,AH23*$AG$10,AJ23*$AI$10,AL23*$AK$10,AN23*$AM$10,AP23*$AO$10,AR23*$AQ$10,AT23*$AS$10,AV23*$AU$10,AX23*$AW$10)</f>
        <v>0</v>
      </c>
    </row>
    <row r="24" spans="1:53" s="9" customFormat="1" ht="18" customHeight="1">
      <c r="A24" s="9">
        <f>IF(D24="","",MAX($A$22:$A23)+1)</f>
      </c>
      <c r="B24" s="659"/>
      <c r="C24" s="660"/>
      <c r="D24" s="88"/>
      <c r="E24" s="143">
        <f aca="true" t="shared" si="10" ref="E24:E62">IF(D24="","",IF(AND(LEFT(D24,1)&amp;RIGHT(D24,1)&lt;&gt;"G1",LEFT(D24,1)&amp;RIGHT(D24,1)&lt;&gt;"G2"),"err",LEFT(D24,1)&amp;RIGHT(D24,1)))</f>
      </c>
      <c r="F24" s="107"/>
      <c r="G24" s="42" t="s">
        <v>2</v>
      </c>
      <c r="H24" s="107"/>
      <c r="I24" s="45" t="s">
        <v>5</v>
      </c>
      <c r="J24" s="76">
        <f aca="true" t="shared" si="11" ref="J24:J62">IF(AND(F24&lt;&gt;"",H24&lt;&gt;""),ROUNDDOWN(F24*H24/1000000,2),"")</f>
      </c>
      <c r="K24" s="79"/>
      <c r="L24" s="76">
        <f aca="true" t="shared" si="12" ref="L24:L62">IF(AND($J24&lt;&gt;"",K24&lt;&gt;""),$J24*K24,0)</f>
        <v>0</v>
      </c>
      <c r="M24" s="79"/>
      <c r="N24" s="76">
        <f aca="true" t="shared" si="13" ref="N24:N62">IF(AND($J24&lt;&gt;"",M24&lt;&gt;""),$J24*M24,0)</f>
        <v>0</v>
      </c>
      <c r="O24" s="79"/>
      <c r="P24" s="76">
        <f aca="true" t="shared" si="14" ref="P24:P62">IF(AND($J24&lt;&gt;"",O24&lt;&gt;""),$J24*O24,0)</f>
        <v>0</v>
      </c>
      <c r="Q24" s="79"/>
      <c r="R24" s="76">
        <f aca="true" t="shared" si="15" ref="R24:R62">IF(AND($J24&lt;&gt;"",Q24&lt;&gt;""),$J24*Q24,0)</f>
        <v>0</v>
      </c>
      <c r="S24" s="79"/>
      <c r="T24" s="76">
        <f aca="true" t="shared" si="16" ref="T24:T62">IF(AND($J24&lt;&gt;"",S24&lt;&gt;""),$J24*S24,0)</f>
        <v>0</v>
      </c>
      <c r="U24" s="79"/>
      <c r="V24" s="76">
        <f aca="true" t="shared" si="17" ref="V24:V62">IF(AND($J24&lt;&gt;"",U24&lt;&gt;""),$J24*U24,0)</f>
        <v>0</v>
      </c>
      <c r="W24" s="79"/>
      <c r="X24" s="76">
        <f aca="true" t="shared" si="18" ref="X24:X62">IF(AND($J24&lt;&gt;"",W24&lt;&gt;""),$J24*W24,0)</f>
        <v>0</v>
      </c>
      <c r="Y24" s="79"/>
      <c r="Z24" s="76">
        <f aca="true" t="shared" si="19" ref="Z24:Z62">IF(AND($J24&lt;&gt;"",Y24&lt;&gt;""),$J24*Y24,0)</f>
        <v>0</v>
      </c>
      <c r="AA24" s="79"/>
      <c r="AB24" s="76">
        <f t="shared" si="0"/>
        <v>0</v>
      </c>
      <c r="AC24" s="79"/>
      <c r="AD24" s="76">
        <f t="shared" si="1"/>
        <v>0</v>
      </c>
      <c r="AE24" s="79"/>
      <c r="AF24" s="76">
        <f t="shared" si="2"/>
        <v>0</v>
      </c>
      <c r="AG24" s="79"/>
      <c r="AH24" s="76">
        <f t="shared" si="3"/>
        <v>0</v>
      </c>
      <c r="AI24" s="79"/>
      <c r="AJ24" s="76">
        <f t="shared" si="4"/>
        <v>0</v>
      </c>
      <c r="AK24" s="79"/>
      <c r="AL24" s="76">
        <f t="shared" si="5"/>
        <v>0</v>
      </c>
      <c r="AM24" s="79"/>
      <c r="AN24" s="76">
        <f t="shared" si="6"/>
        <v>0</v>
      </c>
      <c r="AO24" s="79"/>
      <c r="AP24" s="76">
        <f t="shared" si="7"/>
        <v>0</v>
      </c>
      <c r="AQ24" s="79"/>
      <c r="AR24" s="76">
        <f t="shared" si="8"/>
        <v>0</v>
      </c>
      <c r="AS24" s="79"/>
      <c r="AT24" s="76">
        <f t="shared" si="9"/>
        <v>0</v>
      </c>
      <c r="AU24" s="79"/>
      <c r="AV24" s="76">
        <f aca="true" t="shared" si="20" ref="AV24:AV62">IF(AND($J24&lt;&gt;"",AU24&lt;&gt;""),$J24*AU24,0)</f>
        <v>0</v>
      </c>
      <c r="AW24" s="79"/>
      <c r="AX24" s="116">
        <f aca="true" t="shared" si="21" ref="AX24:AX62">IF(AND($J24&lt;&gt;"",AW24&lt;&gt;""),$J24*AW24,0)</f>
        <v>0</v>
      </c>
      <c r="AY24" s="68"/>
      <c r="AZ24" s="79">
        <f aca="true" t="shared" si="22" ref="AZ24:BA61">SUM(K24*$K$10,M24*$M$10,O24*$O$10,Q24*$Q$10,S24*$S$10,U24*$U$10,W24*$W$10,Y24*$Y$10,AA24*$AA$10,AC24*$AC$10,AE24*$AE$10,AG24*$AG$10,AI24*$AI$10,AK24*$AK$10,AM24*$AM$10,AO24*$AO$10,AQ24*$AQ$10,AS24*$AS$10,AU24*$AU$10,AW24*$AW$10)</f>
        <v>0</v>
      </c>
      <c r="BA24" s="116">
        <f t="shared" si="22"/>
        <v>0</v>
      </c>
    </row>
    <row r="25" spans="1:53" s="9" customFormat="1" ht="18" customHeight="1">
      <c r="A25" s="9">
        <f>IF(D25="","",MAX($A$22:$A24)+1)</f>
      </c>
      <c r="B25" s="659"/>
      <c r="C25" s="660"/>
      <c r="D25" s="88"/>
      <c r="E25" s="143">
        <f t="shared" si="10"/>
      </c>
      <c r="F25" s="107"/>
      <c r="G25" s="42" t="s">
        <v>2</v>
      </c>
      <c r="H25" s="107"/>
      <c r="I25" s="45" t="s">
        <v>5</v>
      </c>
      <c r="J25" s="76">
        <f t="shared" si="11"/>
      </c>
      <c r="K25" s="79"/>
      <c r="L25" s="76">
        <f t="shared" si="12"/>
        <v>0</v>
      </c>
      <c r="M25" s="79"/>
      <c r="N25" s="76">
        <f t="shared" si="13"/>
        <v>0</v>
      </c>
      <c r="O25" s="79"/>
      <c r="P25" s="76">
        <f t="shared" si="14"/>
        <v>0</v>
      </c>
      <c r="Q25" s="79"/>
      <c r="R25" s="76">
        <f t="shared" si="15"/>
        <v>0</v>
      </c>
      <c r="S25" s="79"/>
      <c r="T25" s="76">
        <f t="shared" si="16"/>
        <v>0</v>
      </c>
      <c r="U25" s="79"/>
      <c r="V25" s="76">
        <f t="shared" si="17"/>
        <v>0</v>
      </c>
      <c r="W25" s="79"/>
      <c r="X25" s="76">
        <f t="shared" si="18"/>
        <v>0</v>
      </c>
      <c r="Y25" s="79"/>
      <c r="Z25" s="76">
        <f t="shared" si="19"/>
        <v>0</v>
      </c>
      <c r="AA25" s="79"/>
      <c r="AB25" s="76">
        <f t="shared" si="0"/>
        <v>0</v>
      </c>
      <c r="AC25" s="79"/>
      <c r="AD25" s="76">
        <f t="shared" si="1"/>
        <v>0</v>
      </c>
      <c r="AE25" s="79"/>
      <c r="AF25" s="76">
        <f t="shared" si="2"/>
        <v>0</v>
      </c>
      <c r="AG25" s="79"/>
      <c r="AH25" s="76">
        <f t="shared" si="3"/>
        <v>0</v>
      </c>
      <c r="AI25" s="79"/>
      <c r="AJ25" s="76">
        <f t="shared" si="4"/>
        <v>0</v>
      </c>
      <c r="AK25" s="79"/>
      <c r="AL25" s="76">
        <f t="shared" si="5"/>
        <v>0</v>
      </c>
      <c r="AM25" s="79"/>
      <c r="AN25" s="76">
        <f t="shared" si="6"/>
        <v>0</v>
      </c>
      <c r="AO25" s="79"/>
      <c r="AP25" s="76">
        <f t="shared" si="7"/>
        <v>0</v>
      </c>
      <c r="AQ25" s="79"/>
      <c r="AR25" s="76">
        <f t="shared" si="8"/>
        <v>0</v>
      </c>
      <c r="AS25" s="79"/>
      <c r="AT25" s="76">
        <f t="shared" si="9"/>
        <v>0</v>
      </c>
      <c r="AU25" s="79"/>
      <c r="AV25" s="76">
        <f t="shared" si="20"/>
        <v>0</v>
      </c>
      <c r="AW25" s="79"/>
      <c r="AX25" s="116">
        <f t="shared" si="21"/>
        <v>0</v>
      </c>
      <c r="AY25" s="68"/>
      <c r="AZ25" s="79">
        <f t="shared" si="22"/>
        <v>0</v>
      </c>
      <c r="BA25" s="116">
        <f t="shared" si="22"/>
        <v>0</v>
      </c>
    </row>
    <row r="26" spans="1:53" s="9" customFormat="1" ht="18" customHeight="1">
      <c r="A26" s="9">
        <f>IF(D26="","",MAX($A$22:$A25)+1)</f>
      </c>
      <c r="B26" s="659"/>
      <c r="C26" s="660"/>
      <c r="D26" s="88"/>
      <c r="E26" s="143">
        <f t="shared" si="10"/>
      </c>
      <c r="F26" s="107"/>
      <c r="G26" s="42" t="s">
        <v>2</v>
      </c>
      <c r="H26" s="107"/>
      <c r="I26" s="45" t="s">
        <v>5</v>
      </c>
      <c r="J26" s="76">
        <f t="shared" si="11"/>
      </c>
      <c r="K26" s="79"/>
      <c r="L26" s="76">
        <f t="shared" si="12"/>
        <v>0</v>
      </c>
      <c r="M26" s="79"/>
      <c r="N26" s="76">
        <f t="shared" si="13"/>
        <v>0</v>
      </c>
      <c r="O26" s="79"/>
      <c r="P26" s="76">
        <f t="shared" si="14"/>
        <v>0</v>
      </c>
      <c r="Q26" s="79"/>
      <c r="R26" s="76">
        <f t="shared" si="15"/>
        <v>0</v>
      </c>
      <c r="S26" s="79"/>
      <c r="T26" s="76">
        <f t="shared" si="16"/>
        <v>0</v>
      </c>
      <c r="U26" s="79"/>
      <c r="V26" s="76">
        <f t="shared" si="17"/>
        <v>0</v>
      </c>
      <c r="W26" s="79"/>
      <c r="X26" s="76">
        <f t="shared" si="18"/>
        <v>0</v>
      </c>
      <c r="Y26" s="79"/>
      <c r="Z26" s="76">
        <f t="shared" si="19"/>
        <v>0</v>
      </c>
      <c r="AA26" s="79"/>
      <c r="AB26" s="76">
        <f t="shared" si="0"/>
        <v>0</v>
      </c>
      <c r="AC26" s="79"/>
      <c r="AD26" s="76">
        <f t="shared" si="1"/>
        <v>0</v>
      </c>
      <c r="AE26" s="79"/>
      <c r="AF26" s="76">
        <f t="shared" si="2"/>
        <v>0</v>
      </c>
      <c r="AG26" s="79"/>
      <c r="AH26" s="76">
        <f t="shared" si="3"/>
        <v>0</v>
      </c>
      <c r="AI26" s="79"/>
      <c r="AJ26" s="76">
        <f t="shared" si="4"/>
        <v>0</v>
      </c>
      <c r="AK26" s="79"/>
      <c r="AL26" s="76">
        <f t="shared" si="5"/>
        <v>0</v>
      </c>
      <c r="AM26" s="79"/>
      <c r="AN26" s="76">
        <f t="shared" si="6"/>
        <v>0</v>
      </c>
      <c r="AO26" s="79"/>
      <c r="AP26" s="76">
        <f t="shared" si="7"/>
        <v>0</v>
      </c>
      <c r="AQ26" s="79"/>
      <c r="AR26" s="76">
        <f t="shared" si="8"/>
        <v>0</v>
      </c>
      <c r="AS26" s="79"/>
      <c r="AT26" s="76">
        <f t="shared" si="9"/>
        <v>0</v>
      </c>
      <c r="AU26" s="79"/>
      <c r="AV26" s="76">
        <f t="shared" si="20"/>
        <v>0</v>
      </c>
      <c r="AW26" s="79"/>
      <c r="AX26" s="116">
        <f t="shared" si="21"/>
        <v>0</v>
      </c>
      <c r="AY26" s="68"/>
      <c r="AZ26" s="79">
        <f t="shared" si="22"/>
        <v>0</v>
      </c>
      <c r="BA26" s="116">
        <f t="shared" si="22"/>
        <v>0</v>
      </c>
    </row>
    <row r="27" spans="1:53" s="9" customFormat="1" ht="18" customHeight="1">
      <c r="A27" s="9">
        <f>IF(D27="","",MAX($A$22:$A26)+1)</f>
      </c>
      <c r="B27" s="659"/>
      <c r="C27" s="660"/>
      <c r="D27" s="88"/>
      <c r="E27" s="143">
        <f t="shared" si="10"/>
      </c>
      <c r="F27" s="107"/>
      <c r="G27" s="42" t="s">
        <v>2</v>
      </c>
      <c r="H27" s="107"/>
      <c r="I27" s="45" t="s">
        <v>5</v>
      </c>
      <c r="J27" s="76">
        <f t="shared" si="11"/>
      </c>
      <c r="K27" s="79"/>
      <c r="L27" s="76">
        <f t="shared" si="12"/>
        <v>0</v>
      </c>
      <c r="M27" s="79"/>
      <c r="N27" s="76">
        <f t="shared" si="13"/>
        <v>0</v>
      </c>
      <c r="O27" s="79"/>
      <c r="P27" s="76">
        <f t="shared" si="14"/>
        <v>0</v>
      </c>
      <c r="Q27" s="79"/>
      <c r="R27" s="76">
        <f t="shared" si="15"/>
        <v>0</v>
      </c>
      <c r="S27" s="79"/>
      <c r="T27" s="76">
        <f t="shared" si="16"/>
        <v>0</v>
      </c>
      <c r="U27" s="79"/>
      <c r="V27" s="76">
        <f t="shared" si="17"/>
        <v>0</v>
      </c>
      <c r="W27" s="79"/>
      <c r="X27" s="76">
        <f t="shared" si="18"/>
        <v>0</v>
      </c>
      <c r="Y27" s="79"/>
      <c r="Z27" s="76">
        <f t="shared" si="19"/>
        <v>0</v>
      </c>
      <c r="AA27" s="79"/>
      <c r="AB27" s="76">
        <f t="shared" si="0"/>
        <v>0</v>
      </c>
      <c r="AC27" s="79"/>
      <c r="AD27" s="76">
        <f t="shared" si="1"/>
        <v>0</v>
      </c>
      <c r="AE27" s="79"/>
      <c r="AF27" s="76">
        <f t="shared" si="2"/>
        <v>0</v>
      </c>
      <c r="AG27" s="79"/>
      <c r="AH27" s="76">
        <f t="shared" si="3"/>
        <v>0</v>
      </c>
      <c r="AI27" s="79"/>
      <c r="AJ27" s="76">
        <f t="shared" si="4"/>
        <v>0</v>
      </c>
      <c r="AK27" s="79"/>
      <c r="AL27" s="76">
        <f t="shared" si="5"/>
        <v>0</v>
      </c>
      <c r="AM27" s="79"/>
      <c r="AN27" s="76">
        <f t="shared" si="6"/>
        <v>0</v>
      </c>
      <c r="AO27" s="79"/>
      <c r="AP27" s="76">
        <f t="shared" si="7"/>
        <v>0</v>
      </c>
      <c r="AQ27" s="79"/>
      <c r="AR27" s="76">
        <f t="shared" si="8"/>
        <v>0</v>
      </c>
      <c r="AS27" s="79"/>
      <c r="AT27" s="76">
        <f t="shared" si="9"/>
        <v>0</v>
      </c>
      <c r="AU27" s="79"/>
      <c r="AV27" s="76">
        <f t="shared" si="20"/>
        <v>0</v>
      </c>
      <c r="AW27" s="79"/>
      <c r="AX27" s="116">
        <f t="shared" si="21"/>
        <v>0</v>
      </c>
      <c r="AY27" s="68"/>
      <c r="AZ27" s="79">
        <f t="shared" si="22"/>
        <v>0</v>
      </c>
      <c r="BA27" s="116">
        <f t="shared" si="22"/>
        <v>0</v>
      </c>
    </row>
    <row r="28" spans="1:53" s="9" customFormat="1" ht="18" customHeight="1">
      <c r="A28" s="9">
        <f>IF(D28="","",MAX($A$22:$A27)+1)</f>
      </c>
      <c r="B28" s="659"/>
      <c r="C28" s="660"/>
      <c r="D28" s="88"/>
      <c r="E28" s="143">
        <f t="shared" si="10"/>
      </c>
      <c r="F28" s="107"/>
      <c r="G28" s="42" t="s">
        <v>2</v>
      </c>
      <c r="H28" s="107"/>
      <c r="I28" s="45" t="s">
        <v>5</v>
      </c>
      <c r="J28" s="76">
        <f t="shared" si="11"/>
      </c>
      <c r="K28" s="79"/>
      <c r="L28" s="76">
        <f t="shared" si="12"/>
        <v>0</v>
      </c>
      <c r="M28" s="79"/>
      <c r="N28" s="76">
        <f t="shared" si="13"/>
        <v>0</v>
      </c>
      <c r="O28" s="79"/>
      <c r="P28" s="76">
        <f t="shared" si="14"/>
        <v>0</v>
      </c>
      <c r="Q28" s="79"/>
      <c r="R28" s="76">
        <f t="shared" si="15"/>
        <v>0</v>
      </c>
      <c r="S28" s="79"/>
      <c r="T28" s="76">
        <f t="shared" si="16"/>
        <v>0</v>
      </c>
      <c r="U28" s="79"/>
      <c r="V28" s="76">
        <f t="shared" si="17"/>
        <v>0</v>
      </c>
      <c r="W28" s="79"/>
      <c r="X28" s="76">
        <f t="shared" si="18"/>
        <v>0</v>
      </c>
      <c r="Y28" s="79"/>
      <c r="Z28" s="76">
        <f t="shared" si="19"/>
        <v>0</v>
      </c>
      <c r="AA28" s="79"/>
      <c r="AB28" s="76">
        <f t="shared" si="0"/>
        <v>0</v>
      </c>
      <c r="AC28" s="79"/>
      <c r="AD28" s="76">
        <f t="shared" si="1"/>
        <v>0</v>
      </c>
      <c r="AE28" s="79"/>
      <c r="AF28" s="76">
        <f t="shared" si="2"/>
        <v>0</v>
      </c>
      <c r="AG28" s="79"/>
      <c r="AH28" s="76">
        <f t="shared" si="3"/>
        <v>0</v>
      </c>
      <c r="AI28" s="79"/>
      <c r="AJ28" s="76">
        <f t="shared" si="4"/>
        <v>0</v>
      </c>
      <c r="AK28" s="79"/>
      <c r="AL28" s="76">
        <f t="shared" si="5"/>
        <v>0</v>
      </c>
      <c r="AM28" s="79"/>
      <c r="AN28" s="76">
        <f t="shared" si="6"/>
        <v>0</v>
      </c>
      <c r="AO28" s="79"/>
      <c r="AP28" s="76">
        <f t="shared" si="7"/>
        <v>0</v>
      </c>
      <c r="AQ28" s="79"/>
      <c r="AR28" s="76">
        <f t="shared" si="8"/>
        <v>0</v>
      </c>
      <c r="AS28" s="79"/>
      <c r="AT28" s="76">
        <f t="shared" si="9"/>
        <v>0</v>
      </c>
      <c r="AU28" s="79"/>
      <c r="AV28" s="76">
        <f t="shared" si="20"/>
        <v>0</v>
      </c>
      <c r="AW28" s="79"/>
      <c r="AX28" s="116">
        <f t="shared" si="21"/>
        <v>0</v>
      </c>
      <c r="AY28" s="68"/>
      <c r="AZ28" s="79">
        <f t="shared" si="22"/>
        <v>0</v>
      </c>
      <c r="BA28" s="116">
        <f t="shared" si="22"/>
        <v>0</v>
      </c>
    </row>
    <row r="29" spans="1:53" s="9" customFormat="1" ht="18" customHeight="1">
      <c r="A29" s="9">
        <f>IF(D29="","",MAX($A$22:$A28)+1)</f>
      </c>
      <c r="B29" s="659"/>
      <c r="C29" s="660"/>
      <c r="D29" s="88"/>
      <c r="E29" s="143">
        <f t="shared" si="10"/>
      </c>
      <c r="F29" s="107"/>
      <c r="G29" s="42" t="s">
        <v>2</v>
      </c>
      <c r="H29" s="107"/>
      <c r="I29" s="45" t="s">
        <v>5</v>
      </c>
      <c r="J29" s="76">
        <f t="shared" si="11"/>
      </c>
      <c r="K29" s="79"/>
      <c r="L29" s="76">
        <f t="shared" si="12"/>
        <v>0</v>
      </c>
      <c r="M29" s="79"/>
      <c r="N29" s="76">
        <f t="shared" si="13"/>
        <v>0</v>
      </c>
      <c r="O29" s="79"/>
      <c r="P29" s="76">
        <f t="shared" si="14"/>
        <v>0</v>
      </c>
      <c r="Q29" s="79"/>
      <c r="R29" s="76">
        <f t="shared" si="15"/>
        <v>0</v>
      </c>
      <c r="S29" s="79"/>
      <c r="T29" s="76">
        <f t="shared" si="16"/>
        <v>0</v>
      </c>
      <c r="U29" s="79"/>
      <c r="V29" s="76">
        <f t="shared" si="17"/>
        <v>0</v>
      </c>
      <c r="W29" s="79"/>
      <c r="X29" s="76">
        <f t="shared" si="18"/>
        <v>0</v>
      </c>
      <c r="Y29" s="79"/>
      <c r="Z29" s="76">
        <f t="shared" si="19"/>
        <v>0</v>
      </c>
      <c r="AA29" s="79"/>
      <c r="AB29" s="76">
        <f t="shared" si="0"/>
        <v>0</v>
      </c>
      <c r="AC29" s="79"/>
      <c r="AD29" s="76">
        <f t="shared" si="1"/>
        <v>0</v>
      </c>
      <c r="AE29" s="79"/>
      <c r="AF29" s="76">
        <f t="shared" si="2"/>
        <v>0</v>
      </c>
      <c r="AG29" s="79"/>
      <c r="AH29" s="76">
        <f t="shared" si="3"/>
        <v>0</v>
      </c>
      <c r="AI29" s="79"/>
      <c r="AJ29" s="76">
        <f t="shared" si="4"/>
        <v>0</v>
      </c>
      <c r="AK29" s="79"/>
      <c r="AL29" s="76">
        <f t="shared" si="5"/>
        <v>0</v>
      </c>
      <c r="AM29" s="79"/>
      <c r="AN29" s="76">
        <f t="shared" si="6"/>
        <v>0</v>
      </c>
      <c r="AO29" s="79"/>
      <c r="AP29" s="76">
        <f t="shared" si="7"/>
        <v>0</v>
      </c>
      <c r="AQ29" s="79"/>
      <c r="AR29" s="76">
        <f t="shared" si="8"/>
        <v>0</v>
      </c>
      <c r="AS29" s="79"/>
      <c r="AT29" s="76">
        <f t="shared" si="9"/>
        <v>0</v>
      </c>
      <c r="AU29" s="79"/>
      <c r="AV29" s="76">
        <f t="shared" si="20"/>
        <v>0</v>
      </c>
      <c r="AW29" s="79"/>
      <c r="AX29" s="116">
        <f t="shared" si="21"/>
        <v>0</v>
      </c>
      <c r="AY29" s="68"/>
      <c r="AZ29" s="79">
        <f t="shared" si="22"/>
        <v>0</v>
      </c>
      <c r="BA29" s="116">
        <f t="shared" si="22"/>
        <v>0</v>
      </c>
    </row>
    <row r="30" spans="1:53" s="9" customFormat="1" ht="18" customHeight="1">
      <c r="A30" s="9">
        <f>IF(D30="","",MAX($A$22:$A29)+1)</f>
      </c>
      <c r="B30" s="659"/>
      <c r="C30" s="660"/>
      <c r="D30" s="88"/>
      <c r="E30" s="143">
        <f t="shared" si="10"/>
      </c>
      <c r="F30" s="107"/>
      <c r="G30" s="42" t="s">
        <v>2</v>
      </c>
      <c r="H30" s="107"/>
      <c r="I30" s="45" t="s">
        <v>5</v>
      </c>
      <c r="J30" s="76">
        <f t="shared" si="11"/>
      </c>
      <c r="K30" s="79"/>
      <c r="L30" s="76">
        <f t="shared" si="12"/>
        <v>0</v>
      </c>
      <c r="M30" s="79"/>
      <c r="N30" s="76">
        <f t="shared" si="13"/>
        <v>0</v>
      </c>
      <c r="O30" s="79"/>
      <c r="P30" s="76">
        <f t="shared" si="14"/>
        <v>0</v>
      </c>
      <c r="Q30" s="79"/>
      <c r="R30" s="76">
        <f t="shared" si="15"/>
        <v>0</v>
      </c>
      <c r="S30" s="79"/>
      <c r="T30" s="76">
        <f t="shared" si="16"/>
        <v>0</v>
      </c>
      <c r="U30" s="79"/>
      <c r="V30" s="76">
        <f t="shared" si="17"/>
        <v>0</v>
      </c>
      <c r="W30" s="79"/>
      <c r="X30" s="76">
        <f t="shared" si="18"/>
        <v>0</v>
      </c>
      <c r="Y30" s="79"/>
      <c r="Z30" s="76">
        <f t="shared" si="19"/>
        <v>0</v>
      </c>
      <c r="AA30" s="79"/>
      <c r="AB30" s="76">
        <f t="shared" si="0"/>
        <v>0</v>
      </c>
      <c r="AC30" s="79"/>
      <c r="AD30" s="76">
        <f t="shared" si="1"/>
        <v>0</v>
      </c>
      <c r="AE30" s="79"/>
      <c r="AF30" s="76">
        <f t="shared" si="2"/>
        <v>0</v>
      </c>
      <c r="AG30" s="79"/>
      <c r="AH30" s="76">
        <f t="shared" si="3"/>
        <v>0</v>
      </c>
      <c r="AI30" s="79"/>
      <c r="AJ30" s="76">
        <f t="shared" si="4"/>
        <v>0</v>
      </c>
      <c r="AK30" s="79"/>
      <c r="AL30" s="76">
        <f t="shared" si="5"/>
        <v>0</v>
      </c>
      <c r="AM30" s="79"/>
      <c r="AN30" s="76">
        <f t="shared" si="6"/>
        <v>0</v>
      </c>
      <c r="AO30" s="79"/>
      <c r="AP30" s="76">
        <f t="shared" si="7"/>
        <v>0</v>
      </c>
      <c r="AQ30" s="79"/>
      <c r="AR30" s="76">
        <f t="shared" si="8"/>
        <v>0</v>
      </c>
      <c r="AS30" s="79"/>
      <c r="AT30" s="76">
        <f t="shared" si="9"/>
        <v>0</v>
      </c>
      <c r="AU30" s="79"/>
      <c r="AV30" s="76">
        <f t="shared" si="20"/>
        <v>0</v>
      </c>
      <c r="AW30" s="79"/>
      <c r="AX30" s="116">
        <f t="shared" si="21"/>
        <v>0</v>
      </c>
      <c r="AY30" s="68"/>
      <c r="AZ30" s="79">
        <f t="shared" si="22"/>
        <v>0</v>
      </c>
      <c r="BA30" s="116">
        <f t="shared" si="22"/>
        <v>0</v>
      </c>
    </row>
    <row r="31" spans="1:53" s="9" customFormat="1" ht="18" customHeight="1">
      <c r="A31" s="9">
        <f>IF(D31="","",MAX($A$22:$A30)+1)</f>
      </c>
      <c r="B31" s="659"/>
      <c r="C31" s="660"/>
      <c r="D31" s="88"/>
      <c r="E31" s="143">
        <f t="shared" si="10"/>
      </c>
      <c r="F31" s="107"/>
      <c r="G31" s="42" t="s">
        <v>2</v>
      </c>
      <c r="H31" s="107"/>
      <c r="I31" s="45" t="s">
        <v>5</v>
      </c>
      <c r="J31" s="76">
        <f t="shared" si="11"/>
      </c>
      <c r="K31" s="79"/>
      <c r="L31" s="76">
        <f t="shared" si="12"/>
        <v>0</v>
      </c>
      <c r="M31" s="79"/>
      <c r="N31" s="76">
        <f t="shared" si="13"/>
        <v>0</v>
      </c>
      <c r="O31" s="79"/>
      <c r="P31" s="76">
        <f t="shared" si="14"/>
        <v>0</v>
      </c>
      <c r="Q31" s="79"/>
      <c r="R31" s="76">
        <f t="shared" si="15"/>
        <v>0</v>
      </c>
      <c r="S31" s="79"/>
      <c r="T31" s="76">
        <f t="shared" si="16"/>
        <v>0</v>
      </c>
      <c r="U31" s="79"/>
      <c r="V31" s="76">
        <f t="shared" si="17"/>
        <v>0</v>
      </c>
      <c r="W31" s="79"/>
      <c r="X31" s="76">
        <f t="shared" si="18"/>
        <v>0</v>
      </c>
      <c r="Y31" s="79"/>
      <c r="Z31" s="76">
        <f t="shared" si="19"/>
        <v>0</v>
      </c>
      <c r="AA31" s="79"/>
      <c r="AB31" s="76">
        <f t="shared" si="0"/>
        <v>0</v>
      </c>
      <c r="AC31" s="79"/>
      <c r="AD31" s="76">
        <f t="shared" si="1"/>
        <v>0</v>
      </c>
      <c r="AE31" s="79"/>
      <c r="AF31" s="76">
        <f t="shared" si="2"/>
        <v>0</v>
      </c>
      <c r="AG31" s="79"/>
      <c r="AH31" s="76">
        <f t="shared" si="3"/>
        <v>0</v>
      </c>
      <c r="AI31" s="79"/>
      <c r="AJ31" s="76">
        <f t="shared" si="4"/>
        <v>0</v>
      </c>
      <c r="AK31" s="79"/>
      <c r="AL31" s="76">
        <f t="shared" si="5"/>
        <v>0</v>
      </c>
      <c r="AM31" s="79"/>
      <c r="AN31" s="76">
        <f t="shared" si="6"/>
        <v>0</v>
      </c>
      <c r="AO31" s="79"/>
      <c r="AP31" s="76">
        <f t="shared" si="7"/>
        <v>0</v>
      </c>
      <c r="AQ31" s="79"/>
      <c r="AR31" s="76">
        <f t="shared" si="8"/>
        <v>0</v>
      </c>
      <c r="AS31" s="79"/>
      <c r="AT31" s="76">
        <f t="shared" si="9"/>
        <v>0</v>
      </c>
      <c r="AU31" s="79"/>
      <c r="AV31" s="76">
        <f t="shared" si="20"/>
        <v>0</v>
      </c>
      <c r="AW31" s="79"/>
      <c r="AX31" s="116">
        <f t="shared" si="21"/>
        <v>0</v>
      </c>
      <c r="AY31" s="68"/>
      <c r="AZ31" s="79">
        <f t="shared" si="22"/>
        <v>0</v>
      </c>
      <c r="BA31" s="116">
        <f t="shared" si="22"/>
        <v>0</v>
      </c>
    </row>
    <row r="32" spans="1:53" s="9" customFormat="1" ht="18" customHeight="1">
      <c r="A32" s="9">
        <f>IF(D32="","",MAX($A$22:$A31)+1)</f>
      </c>
      <c r="B32" s="659"/>
      <c r="C32" s="660"/>
      <c r="D32" s="88"/>
      <c r="E32" s="143">
        <f t="shared" si="10"/>
      </c>
      <c r="F32" s="107"/>
      <c r="G32" s="42" t="s">
        <v>2</v>
      </c>
      <c r="H32" s="107"/>
      <c r="I32" s="45" t="s">
        <v>5</v>
      </c>
      <c r="J32" s="76">
        <f t="shared" si="11"/>
      </c>
      <c r="K32" s="79"/>
      <c r="L32" s="76">
        <f t="shared" si="12"/>
        <v>0</v>
      </c>
      <c r="M32" s="79"/>
      <c r="N32" s="76">
        <f t="shared" si="13"/>
        <v>0</v>
      </c>
      <c r="O32" s="79"/>
      <c r="P32" s="76">
        <f t="shared" si="14"/>
        <v>0</v>
      </c>
      <c r="Q32" s="79"/>
      <c r="R32" s="76">
        <f t="shared" si="15"/>
        <v>0</v>
      </c>
      <c r="S32" s="79"/>
      <c r="T32" s="76">
        <f t="shared" si="16"/>
        <v>0</v>
      </c>
      <c r="U32" s="79"/>
      <c r="V32" s="76">
        <f t="shared" si="17"/>
        <v>0</v>
      </c>
      <c r="W32" s="79"/>
      <c r="X32" s="76">
        <f t="shared" si="18"/>
        <v>0</v>
      </c>
      <c r="Y32" s="79"/>
      <c r="Z32" s="76">
        <f t="shared" si="19"/>
        <v>0</v>
      </c>
      <c r="AA32" s="79"/>
      <c r="AB32" s="76">
        <f t="shared" si="0"/>
        <v>0</v>
      </c>
      <c r="AC32" s="79"/>
      <c r="AD32" s="76">
        <f t="shared" si="1"/>
        <v>0</v>
      </c>
      <c r="AE32" s="79"/>
      <c r="AF32" s="76">
        <f t="shared" si="2"/>
        <v>0</v>
      </c>
      <c r="AG32" s="79"/>
      <c r="AH32" s="76">
        <f t="shared" si="3"/>
        <v>0</v>
      </c>
      <c r="AI32" s="79"/>
      <c r="AJ32" s="76">
        <f t="shared" si="4"/>
        <v>0</v>
      </c>
      <c r="AK32" s="79"/>
      <c r="AL32" s="76">
        <f t="shared" si="5"/>
        <v>0</v>
      </c>
      <c r="AM32" s="79"/>
      <c r="AN32" s="76">
        <f t="shared" si="6"/>
        <v>0</v>
      </c>
      <c r="AO32" s="79"/>
      <c r="AP32" s="76">
        <f t="shared" si="7"/>
        <v>0</v>
      </c>
      <c r="AQ32" s="79"/>
      <c r="AR32" s="76">
        <f t="shared" si="8"/>
        <v>0</v>
      </c>
      <c r="AS32" s="79"/>
      <c r="AT32" s="76">
        <f t="shared" si="9"/>
        <v>0</v>
      </c>
      <c r="AU32" s="79"/>
      <c r="AV32" s="76">
        <f t="shared" si="20"/>
        <v>0</v>
      </c>
      <c r="AW32" s="79"/>
      <c r="AX32" s="116">
        <f t="shared" si="21"/>
        <v>0</v>
      </c>
      <c r="AY32" s="68"/>
      <c r="AZ32" s="79">
        <f t="shared" si="22"/>
        <v>0</v>
      </c>
      <c r="BA32" s="116">
        <f t="shared" si="22"/>
        <v>0</v>
      </c>
    </row>
    <row r="33" spans="1:53" s="9" customFormat="1" ht="18" customHeight="1">
      <c r="A33" s="9">
        <f>IF(D33="","",MAX($A$22:$A32)+1)</f>
      </c>
      <c r="B33" s="659"/>
      <c r="C33" s="660"/>
      <c r="D33" s="88"/>
      <c r="E33" s="143">
        <f t="shared" si="10"/>
      </c>
      <c r="F33" s="107"/>
      <c r="G33" s="42" t="s">
        <v>2</v>
      </c>
      <c r="H33" s="107"/>
      <c r="I33" s="45" t="s">
        <v>5</v>
      </c>
      <c r="J33" s="76">
        <f t="shared" si="11"/>
      </c>
      <c r="K33" s="79"/>
      <c r="L33" s="76">
        <f t="shared" si="12"/>
        <v>0</v>
      </c>
      <c r="M33" s="79"/>
      <c r="N33" s="76">
        <f t="shared" si="13"/>
        <v>0</v>
      </c>
      <c r="O33" s="79"/>
      <c r="P33" s="76">
        <f t="shared" si="14"/>
        <v>0</v>
      </c>
      <c r="Q33" s="79"/>
      <c r="R33" s="76">
        <f t="shared" si="15"/>
        <v>0</v>
      </c>
      <c r="S33" s="79"/>
      <c r="T33" s="76">
        <f t="shared" si="16"/>
        <v>0</v>
      </c>
      <c r="U33" s="79"/>
      <c r="V33" s="76">
        <f t="shared" si="17"/>
        <v>0</v>
      </c>
      <c r="W33" s="79"/>
      <c r="X33" s="76">
        <f t="shared" si="18"/>
        <v>0</v>
      </c>
      <c r="Y33" s="79"/>
      <c r="Z33" s="76">
        <f t="shared" si="19"/>
        <v>0</v>
      </c>
      <c r="AA33" s="79"/>
      <c r="AB33" s="76">
        <f t="shared" si="0"/>
        <v>0</v>
      </c>
      <c r="AC33" s="79"/>
      <c r="AD33" s="76">
        <f t="shared" si="1"/>
        <v>0</v>
      </c>
      <c r="AE33" s="79"/>
      <c r="AF33" s="76">
        <f t="shared" si="2"/>
        <v>0</v>
      </c>
      <c r="AG33" s="79"/>
      <c r="AH33" s="76">
        <f t="shared" si="3"/>
        <v>0</v>
      </c>
      <c r="AI33" s="79"/>
      <c r="AJ33" s="76">
        <f t="shared" si="4"/>
        <v>0</v>
      </c>
      <c r="AK33" s="79"/>
      <c r="AL33" s="76">
        <f t="shared" si="5"/>
        <v>0</v>
      </c>
      <c r="AM33" s="79"/>
      <c r="AN33" s="76">
        <f t="shared" si="6"/>
        <v>0</v>
      </c>
      <c r="AO33" s="79"/>
      <c r="AP33" s="76">
        <f t="shared" si="7"/>
        <v>0</v>
      </c>
      <c r="AQ33" s="79"/>
      <c r="AR33" s="76">
        <f t="shared" si="8"/>
        <v>0</v>
      </c>
      <c r="AS33" s="79"/>
      <c r="AT33" s="76">
        <f t="shared" si="9"/>
        <v>0</v>
      </c>
      <c r="AU33" s="79"/>
      <c r="AV33" s="76">
        <f t="shared" si="20"/>
        <v>0</v>
      </c>
      <c r="AW33" s="79"/>
      <c r="AX33" s="116">
        <f t="shared" si="21"/>
        <v>0</v>
      </c>
      <c r="AY33" s="68"/>
      <c r="AZ33" s="79">
        <f t="shared" si="22"/>
        <v>0</v>
      </c>
      <c r="BA33" s="116">
        <f t="shared" si="22"/>
        <v>0</v>
      </c>
    </row>
    <row r="34" spans="1:53" s="9" customFormat="1" ht="18" customHeight="1">
      <c r="A34" s="9">
        <f>IF(D34="","",MAX($A$22:$A33)+1)</f>
      </c>
      <c r="B34" s="659"/>
      <c r="C34" s="660"/>
      <c r="D34" s="88"/>
      <c r="E34" s="143">
        <f t="shared" si="10"/>
      </c>
      <c r="F34" s="107"/>
      <c r="G34" s="42" t="s">
        <v>2</v>
      </c>
      <c r="H34" s="107"/>
      <c r="I34" s="45" t="s">
        <v>5</v>
      </c>
      <c r="J34" s="76">
        <f t="shared" si="11"/>
      </c>
      <c r="K34" s="79"/>
      <c r="L34" s="76">
        <f t="shared" si="12"/>
        <v>0</v>
      </c>
      <c r="M34" s="79"/>
      <c r="N34" s="76">
        <f t="shared" si="13"/>
        <v>0</v>
      </c>
      <c r="O34" s="79"/>
      <c r="P34" s="76">
        <f t="shared" si="14"/>
        <v>0</v>
      </c>
      <c r="Q34" s="79"/>
      <c r="R34" s="76">
        <f t="shared" si="15"/>
        <v>0</v>
      </c>
      <c r="S34" s="79"/>
      <c r="T34" s="76">
        <f t="shared" si="16"/>
        <v>0</v>
      </c>
      <c r="U34" s="79"/>
      <c r="V34" s="76">
        <f t="shared" si="17"/>
        <v>0</v>
      </c>
      <c r="W34" s="79"/>
      <c r="X34" s="76">
        <f t="shared" si="18"/>
        <v>0</v>
      </c>
      <c r="Y34" s="79"/>
      <c r="Z34" s="76">
        <f t="shared" si="19"/>
        <v>0</v>
      </c>
      <c r="AA34" s="79"/>
      <c r="AB34" s="76">
        <f t="shared" si="0"/>
        <v>0</v>
      </c>
      <c r="AC34" s="79"/>
      <c r="AD34" s="76">
        <f t="shared" si="1"/>
        <v>0</v>
      </c>
      <c r="AE34" s="79"/>
      <c r="AF34" s="76">
        <f t="shared" si="2"/>
        <v>0</v>
      </c>
      <c r="AG34" s="79"/>
      <c r="AH34" s="76">
        <f t="shared" si="3"/>
        <v>0</v>
      </c>
      <c r="AI34" s="79"/>
      <c r="AJ34" s="76">
        <f t="shared" si="4"/>
        <v>0</v>
      </c>
      <c r="AK34" s="79"/>
      <c r="AL34" s="76">
        <f t="shared" si="5"/>
        <v>0</v>
      </c>
      <c r="AM34" s="79"/>
      <c r="AN34" s="76">
        <f t="shared" si="6"/>
        <v>0</v>
      </c>
      <c r="AO34" s="79"/>
      <c r="AP34" s="76">
        <f t="shared" si="7"/>
        <v>0</v>
      </c>
      <c r="AQ34" s="79"/>
      <c r="AR34" s="76">
        <f t="shared" si="8"/>
        <v>0</v>
      </c>
      <c r="AS34" s="79"/>
      <c r="AT34" s="76">
        <f t="shared" si="9"/>
        <v>0</v>
      </c>
      <c r="AU34" s="79"/>
      <c r="AV34" s="76">
        <f t="shared" si="20"/>
        <v>0</v>
      </c>
      <c r="AW34" s="79"/>
      <c r="AX34" s="116">
        <f t="shared" si="21"/>
        <v>0</v>
      </c>
      <c r="AY34" s="68"/>
      <c r="AZ34" s="79">
        <f t="shared" si="22"/>
        <v>0</v>
      </c>
      <c r="BA34" s="116">
        <f t="shared" si="22"/>
        <v>0</v>
      </c>
    </row>
    <row r="35" spans="1:53" s="9" customFormat="1" ht="18" customHeight="1">
      <c r="A35" s="9">
        <f>IF(D35="","",MAX($A$22:$A34)+1)</f>
      </c>
      <c r="B35" s="659"/>
      <c r="C35" s="660"/>
      <c r="D35" s="88"/>
      <c r="E35" s="143">
        <f t="shared" si="10"/>
      </c>
      <c r="F35" s="107"/>
      <c r="G35" s="42" t="s">
        <v>2</v>
      </c>
      <c r="H35" s="107"/>
      <c r="I35" s="45" t="s">
        <v>5</v>
      </c>
      <c r="J35" s="76">
        <f t="shared" si="11"/>
      </c>
      <c r="K35" s="79"/>
      <c r="L35" s="76">
        <f t="shared" si="12"/>
        <v>0</v>
      </c>
      <c r="M35" s="79"/>
      <c r="N35" s="76">
        <f t="shared" si="13"/>
        <v>0</v>
      </c>
      <c r="O35" s="79"/>
      <c r="P35" s="76">
        <f t="shared" si="14"/>
        <v>0</v>
      </c>
      <c r="Q35" s="79"/>
      <c r="R35" s="76">
        <f t="shared" si="15"/>
        <v>0</v>
      </c>
      <c r="S35" s="79"/>
      <c r="T35" s="76">
        <f t="shared" si="16"/>
        <v>0</v>
      </c>
      <c r="U35" s="79"/>
      <c r="V35" s="76">
        <f t="shared" si="17"/>
        <v>0</v>
      </c>
      <c r="W35" s="79"/>
      <c r="X35" s="76">
        <f t="shared" si="18"/>
        <v>0</v>
      </c>
      <c r="Y35" s="79"/>
      <c r="Z35" s="76">
        <f t="shared" si="19"/>
        <v>0</v>
      </c>
      <c r="AA35" s="79"/>
      <c r="AB35" s="76">
        <f t="shared" si="0"/>
        <v>0</v>
      </c>
      <c r="AC35" s="79"/>
      <c r="AD35" s="76">
        <f t="shared" si="1"/>
        <v>0</v>
      </c>
      <c r="AE35" s="79"/>
      <c r="AF35" s="76">
        <f t="shared" si="2"/>
        <v>0</v>
      </c>
      <c r="AG35" s="79"/>
      <c r="AH35" s="76">
        <f t="shared" si="3"/>
        <v>0</v>
      </c>
      <c r="AI35" s="79"/>
      <c r="AJ35" s="76">
        <f t="shared" si="4"/>
        <v>0</v>
      </c>
      <c r="AK35" s="79"/>
      <c r="AL35" s="76">
        <f t="shared" si="5"/>
        <v>0</v>
      </c>
      <c r="AM35" s="79"/>
      <c r="AN35" s="76">
        <f t="shared" si="6"/>
        <v>0</v>
      </c>
      <c r="AO35" s="79"/>
      <c r="AP35" s="76">
        <f t="shared" si="7"/>
        <v>0</v>
      </c>
      <c r="AQ35" s="79"/>
      <c r="AR35" s="76">
        <f t="shared" si="8"/>
        <v>0</v>
      </c>
      <c r="AS35" s="79"/>
      <c r="AT35" s="76">
        <f t="shared" si="9"/>
        <v>0</v>
      </c>
      <c r="AU35" s="79"/>
      <c r="AV35" s="76">
        <f t="shared" si="20"/>
        <v>0</v>
      </c>
      <c r="AW35" s="79"/>
      <c r="AX35" s="116">
        <f t="shared" si="21"/>
        <v>0</v>
      </c>
      <c r="AY35" s="68"/>
      <c r="AZ35" s="79">
        <f t="shared" si="22"/>
        <v>0</v>
      </c>
      <c r="BA35" s="116">
        <f t="shared" si="22"/>
        <v>0</v>
      </c>
    </row>
    <row r="36" spans="1:53" s="9" customFormat="1" ht="18" customHeight="1">
      <c r="A36" s="9">
        <f>IF(D36="","",MAX($A$22:$A35)+1)</f>
      </c>
      <c r="B36" s="659"/>
      <c r="C36" s="660"/>
      <c r="D36" s="88"/>
      <c r="E36" s="143">
        <f t="shared" si="10"/>
      </c>
      <c r="F36" s="107"/>
      <c r="G36" s="42" t="s">
        <v>2</v>
      </c>
      <c r="H36" s="107"/>
      <c r="I36" s="45" t="s">
        <v>5</v>
      </c>
      <c r="J36" s="76">
        <f t="shared" si="11"/>
      </c>
      <c r="K36" s="79"/>
      <c r="L36" s="76">
        <f t="shared" si="12"/>
        <v>0</v>
      </c>
      <c r="M36" s="79"/>
      <c r="N36" s="76">
        <f t="shared" si="13"/>
        <v>0</v>
      </c>
      <c r="O36" s="79"/>
      <c r="P36" s="76">
        <f t="shared" si="14"/>
        <v>0</v>
      </c>
      <c r="Q36" s="79"/>
      <c r="R36" s="76">
        <f t="shared" si="15"/>
        <v>0</v>
      </c>
      <c r="S36" s="79"/>
      <c r="T36" s="76">
        <f t="shared" si="16"/>
        <v>0</v>
      </c>
      <c r="U36" s="79"/>
      <c r="V36" s="76">
        <f t="shared" si="17"/>
        <v>0</v>
      </c>
      <c r="W36" s="79"/>
      <c r="X36" s="76">
        <f t="shared" si="18"/>
        <v>0</v>
      </c>
      <c r="Y36" s="79"/>
      <c r="Z36" s="76">
        <f t="shared" si="19"/>
        <v>0</v>
      </c>
      <c r="AA36" s="79"/>
      <c r="AB36" s="76">
        <f t="shared" si="0"/>
        <v>0</v>
      </c>
      <c r="AC36" s="79"/>
      <c r="AD36" s="76">
        <f t="shared" si="1"/>
        <v>0</v>
      </c>
      <c r="AE36" s="79"/>
      <c r="AF36" s="76">
        <f t="shared" si="2"/>
        <v>0</v>
      </c>
      <c r="AG36" s="79"/>
      <c r="AH36" s="76">
        <f t="shared" si="3"/>
        <v>0</v>
      </c>
      <c r="AI36" s="79"/>
      <c r="AJ36" s="76">
        <f t="shared" si="4"/>
        <v>0</v>
      </c>
      <c r="AK36" s="79"/>
      <c r="AL36" s="76">
        <f t="shared" si="5"/>
        <v>0</v>
      </c>
      <c r="AM36" s="79"/>
      <c r="AN36" s="76">
        <f t="shared" si="6"/>
        <v>0</v>
      </c>
      <c r="AO36" s="79"/>
      <c r="AP36" s="76">
        <f t="shared" si="7"/>
        <v>0</v>
      </c>
      <c r="AQ36" s="79"/>
      <c r="AR36" s="76">
        <f t="shared" si="8"/>
        <v>0</v>
      </c>
      <c r="AS36" s="79"/>
      <c r="AT36" s="76">
        <f t="shared" si="9"/>
        <v>0</v>
      </c>
      <c r="AU36" s="79"/>
      <c r="AV36" s="76">
        <f t="shared" si="20"/>
        <v>0</v>
      </c>
      <c r="AW36" s="79"/>
      <c r="AX36" s="116">
        <f t="shared" si="21"/>
        <v>0</v>
      </c>
      <c r="AY36" s="68"/>
      <c r="AZ36" s="79">
        <f t="shared" si="22"/>
        <v>0</v>
      </c>
      <c r="BA36" s="116">
        <f t="shared" si="22"/>
        <v>0</v>
      </c>
    </row>
    <row r="37" spans="1:53" s="9" customFormat="1" ht="18" customHeight="1">
      <c r="A37" s="9">
        <f>IF(D37="","",MAX($A$22:$A36)+1)</f>
      </c>
      <c r="B37" s="659"/>
      <c r="C37" s="660"/>
      <c r="D37" s="88"/>
      <c r="E37" s="143">
        <f t="shared" si="10"/>
      </c>
      <c r="F37" s="107"/>
      <c r="G37" s="42" t="s">
        <v>2</v>
      </c>
      <c r="H37" s="107"/>
      <c r="I37" s="45" t="s">
        <v>5</v>
      </c>
      <c r="J37" s="76">
        <f t="shared" si="11"/>
      </c>
      <c r="K37" s="79"/>
      <c r="L37" s="76">
        <f t="shared" si="12"/>
        <v>0</v>
      </c>
      <c r="M37" s="79"/>
      <c r="N37" s="76">
        <f t="shared" si="13"/>
        <v>0</v>
      </c>
      <c r="O37" s="79"/>
      <c r="P37" s="76">
        <f t="shared" si="14"/>
        <v>0</v>
      </c>
      <c r="Q37" s="79"/>
      <c r="R37" s="76">
        <f t="shared" si="15"/>
        <v>0</v>
      </c>
      <c r="S37" s="79"/>
      <c r="T37" s="76">
        <f t="shared" si="16"/>
        <v>0</v>
      </c>
      <c r="U37" s="79"/>
      <c r="V37" s="76">
        <f t="shared" si="17"/>
        <v>0</v>
      </c>
      <c r="W37" s="79"/>
      <c r="X37" s="76">
        <f t="shared" si="18"/>
        <v>0</v>
      </c>
      <c r="Y37" s="79"/>
      <c r="Z37" s="76">
        <f t="shared" si="19"/>
        <v>0</v>
      </c>
      <c r="AA37" s="79"/>
      <c r="AB37" s="76">
        <f t="shared" si="0"/>
        <v>0</v>
      </c>
      <c r="AC37" s="79"/>
      <c r="AD37" s="76">
        <f t="shared" si="1"/>
        <v>0</v>
      </c>
      <c r="AE37" s="79"/>
      <c r="AF37" s="76">
        <f t="shared" si="2"/>
        <v>0</v>
      </c>
      <c r="AG37" s="79"/>
      <c r="AH37" s="76">
        <f t="shared" si="3"/>
        <v>0</v>
      </c>
      <c r="AI37" s="79"/>
      <c r="AJ37" s="76">
        <f t="shared" si="4"/>
        <v>0</v>
      </c>
      <c r="AK37" s="79"/>
      <c r="AL37" s="76">
        <f t="shared" si="5"/>
        <v>0</v>
      </c>
      <c r="AM37" s="79"/>
      <c r="AN37" s="76">
        <f t="shared" si="6"/>
        <v>0</v>
      </c>
      <c r="AO37" s="79"/>
      <c r="AP37" s="76">
        <f t="shared" si="7"/>
        <v>0</v>
      </c>
      <c r="AQ37" s="79"/>
      <c r="AR37" s="76">
        <f t="shared" si="8"/>
        <v>0</v>
      </c>
      <c r="AS37" s="79"/>
      <c r="AT37" s="76">
        <f t="shared" si="9"/>
        <v>0</v>
      </c>
      <c r="AU37" s="79"/>
      <c r="AV37" s="76">
        <f t="shared" si="20"/>
        <v>0</v>
      </c>
      <c r="AW37" s="79"/>
      <c r="AX37" s="116">
        <f t="shared" si="21"/>
        <v>0</v>
      </c>
      <c r="AY37" s="68"/>
      <c r="AZ37" s="79">
        <f t="shared" si="22"/>
        <v>0</v>
      </c>
      <c r="BA37" s="116">
        <f t="shared" si="22"/>
        <v>0</v>
      </c>
    </row>
    <row r="38" spans="1:53" s="9" customFormat="1" ht="18" customHeight="1">
      <c r="A38" s="9">
        <f>IF(D38="","",MAX($A$22:$A37)+1)</f>
      </c>
      <c r="B38" s="659"/>
      <c r="C38" s="660"/>
      <c r="D38" s="88"/>
      <c r="E38" s="143">
        <f t="shared" si="10"/>
      </c>
      <c r="F38" s="107"/>
      <c r="G38" s="42" t="s">
        <v>2</v>
      </c>
      <c r="H38" s="107"/>
      <c r="I38" s="45" t="s">
        <v>5</v>
      </c>
      <c r="J38" s="76">
        <f t="shared" si="11"/>
      </c>
      <c r="K38" s="79"/>
      <c r="L38" s="76">
        <f t="shared" si="12"/>
        <v>0</v>
      </c>
      <c r="M38" s="79"/>
      <c r="N38" s="76">
        <f t="shared" si="13"/>
        <v>0</v>
      </c>
      <c r="O38" s="79"/>
      <c r="P38" s="76">
        <f t="shared" si="14"/>
        <v>0</v>
      </c>
      <c r="Q38" s="79"/>
      <c r="R38" s="76">
        <f t="shared" si="15"/>
        <v>0</v>
      </c>
      <c r="S38" s="79"/>
      <c r="T38" s="76">
        <f t="shared" si="16"/>
        <v>0</v>
      </c>
      <c r="U38" s="79"/>
      <c r="V38" s="76">
        <f t="shared" si="17"/>
        <v>0</v>
      </c>
      <c r="W38" s="79"/>
      <c r="X38" s="76">
        <f t="shared" si="18"/>
        <v>0</v>
      </c>
      <c r="Y38" s="79"/>
      <c r="Z38" s="76">
        <f t="shared" si="19"/>
        <v>0</v>
      </c>
      <c r="AA38" s="79"/>
      <c r="AB38" s="76">
        <f t="shared" si="0"/>
        <v>0</v>
      </c>
      <c r="AC38" s="79"/>
      <c r="AD38" s="76">
        <f t="shared" si="1"/>
        <v>0</v>
      </c>
      <c r="AE38" s="79"/>
      <c r="AF38" s="76">
        <f t="shared" si="2"/>
        <v>0</v>
      </c>
      <c r="AG38" s="79"/>
      <c r="AH38" s="76">
        <f t="shared" si="3"/>
        <v>0</v>
      </c>
      <c r="AI38" s="79"/>
      <c r="AJ38" s="76">
        <f t="shared" si="4"/>
        <v>0</v>
      </c>
      <c r="AK38" s="79"/>
      <c r="AL38" s="76">
        <f t="shared" si="5"/>
        <v>0</v>
      </c>
      <c r="AM38" s="79"/>
      <c r="AN38" s="76">
        <f t="shared" si="6"/>
        <v>0</v>
      </c>
      <c r="AO38" s="79"/>
      <c r="AP38" s="76">
        <f t="shared" si="7"/>
        <v>0</v>
      </c>
      <c r="AQ38" s="79"/>
      <c r="AR38" s="76">
        <f t="shared" si="8"/>
        <v>0</v>
      </c>
      <c r="AS38" s="79"/>
      <c r="AT38" s="76">
        <f t="shared" si="9"/>
        <v>0</v>
      </c>
      <c r="AU38" s="79"/>
      <c r="AV38" s="76">
        <f t="shared" si="20"/>
        <v>0</v>
      </c>
      <c r="AW38" s="79"/>
      <c r="AX38" s="116">
        <f t="shared" si="21"/>
        <v>0</v>
      </c>
      <c r="AY38" s="68"/>
      <c r="AZ38" s="79">
        <f t="shared" si="22"/>
        <v>0</v>
      </c>
      <c r="BA38" s="116">
        <f t="shared" si="22"/>
        <v>0</v>
      </c>
    </row>
    <row r="39" spans="1:53" s="9" customFormat="1" ht="18" customHeight="1">
      <c r="A39" s="9">
        <f>IF(D39="","",MAX($A$22:$A38)+1)</f>
      </c>
      <c r="B39" s="659"/>
      <c r="C39" s="660"/>
      <c r="D39" s="88"/>
      <c r="E39" s="143">
        <f t="shared" si="10"/>
      </c>
      <c r="F39" s="107"/>
      <c r="G39" s="42" t="s">
        <v>2</v>
      </c>
      <c r="H39" s="107"/>
      <c r="I39" s="45" t="s">
        <v>5</v>
      </c>
      <c r="J39" s="76">
        <f t="shared" si="11"/>
      </c>
      <c r="K39" s="79"/>
      <c r="L39" s="76">
        <f t="shared" si="12"/>
        <v>0</v>
      </c>
      <c r="M39" s="79"/>
      <c r="N39" s="76">
        <f t="shared" si="13"/>
        <v>0</v>
      </c>
      <c r="O39" s="79"/>
      <c r="P39" s="76">
        <f t="shared" si="14"/>
        <v>0</v>
      </c>
      <c r="Q39" s="79"/>
      <c r="R39" s="76">
        <f t="shared" si="15"/>
        <v>0</v>
      </c>
      <c r="S39" s="79"/>
      <c r="T39" s="76">
        <f t="shared" si="16"/>
        <v>0</v>
      </c>
      <c r="U39" s="79"/>
      <c r="V39" s="76">
        <f t="shared" si="17"/>
        <v>0</v>
      </c>
      <c r="W39" s="79"/>
      <c r="X39" s="76">
        <f t="shared" si="18"/>
        <v>0</v>
      </c>
      <c r="Y39" s="79"/>
      <c r="Z39" s="76">
        <f t="shared" si="19"/>
        <v>0</v>
      </c>
      <c r="AA39" s="79"/>
      <c r="AB39" s="76">
        <f t="shared" si="0"/>
        <v>0</v>
      </c>
      <c r="AC39" s="79"/>
      <c r="AD39" s="76">
        <f t="shared" si="1"/>
        <v>0</v>
      </c>
      <c r="AE39" s="79"/>
      <c r="AF39" s="76">
        <f t="shared" si="2"/>
        <v>0</v>
      </c>
      <c r="AG39" s="79"/>
      <c r="AH39" s="76">
        <f t="shared" si="3"/>
        <v>0</v>
      </c>
      <c r="AI39" s="79"/>
      <c r="AJ39" s="76">
        <f t="shared" si="4"/>
        <v>0</v>
      </c>
      <c r="AK39" s="79"/>
      <c r="AL39" s="76">
        <f t="shared" si="5"/>
        <v>0</v>
      </c>
      <c r="AM39" s="79"/>
      <c r="AN39" s="76">
        <f t="shared" si="6"/>
        <v>0</v>
      </c>
      <c r="AO39" s="79"/>
      <c r="AP39" s="76">
        <f t="shared" si="7"/>
        <v>0</v>
      </c>
      <c r="AQ39" s="79"/>
      <c r="AR39" s="76">
        <f t="shared" si="8"/>
        <v>0</v>
      </c>
      <c r="AS39" s="79"/>
      <c r="AT39" s="76">
        <f t="shared" si="9"/>
        <v>0</v>
      </c>
      <c r="AU39" s="79"/>
      <c r="AV39" s="76">
        <f t="shared" si="20"/>
        <v>0</v>
      </c>
      <c r="AW39" s="79"/>
      <c r="AX39" s="116">
        <f t="shared" si="21"/>
        <v>0</v>
      </c>
      <c r="AY39" s="68"/>
      <c r="AZ39" s="79">
        <f t="shared" si="22"/>
        <v>0</v>
      </c>
      <c r="BA39" s="116">
        <f t="shared" si="22"/>
        <v>0</v>
      </c>
    </row>
    <row r="40" spans="1:53" s="9" customFormat="1" ht="18" customHeight="1">
      <c r="A40" s="9">
        <f>IF(D40="","",MAX($A$22:$A39)+1)</f>
      </c>
      <c r="B40" s="659"/>
      <c r="C40" s="660"/>
      <c r="D40" s="88"/>
      <c r="E40" s="143">
        <f t="shared" si="10"/>
      </c>
      <c r="F40" s="107"/>
      <c r="G40" s="42" t="s">
        <v>2</v>
      </c>
      <c r="H40" s="107"/>
      <c r="I40" s="45" t="s">
        <v>5</v>
      </c>
      <c r="J40" s="76">
        <f t="shared" si="11"/>
      </c>
      <c r="K40" s="79"/>
      <c r="L40" s="76">
        <f t="shared" si="12"/>
        <v>0</v>
      </c>
      <c r="M40" s="79"/>
      <c r="N40" s="76">
        <f t="shared" si="13"/>
        <v>0</v>
      </c>
      <c r="O40" s="79"/>
      <c r="P40" s="76">
        <f t="shared" si="14"/>
        <v>0</v>
      </c>
      <c r="Q40" s="79"/>
      <c r="R40" s="76">
        <f t="shared" si="15"/>
        <v>0</v>
      </c>
      <c r="S40" s="79"/>
      <c r="T40" s="76">
        <f t="shared" si="16"/>
        <v>0</v>
      </c>
      <c r="U40" s="79"/>
      <c r="V40" s="76">
        <f t="shared" si="17"/>
        <v>0</v>
      </c>
      <c r="W40" s="79"/>
      <c r="X40" s="76">
        <f t="shared" si="18"/>
        <v>0</v>
      </c>
      <c r="Y40" s="79"/>
      <c r="Z40" s="76">
        <f t="shared" si="19"/>
        <v>0</v>
      </c>
      <c r="AA40" s="79"/>
      <c r="AB40" s="76">
        <f t="shared" si="0"/>
        <v>0</v>
      </c>
      <c r="AC40" s="79"/>
      <c r="AD40" s="76">
        <f t="shared" si="1"/>
        <v>0</v>
      </c>
      <c r="AE40" s="79"/>
      <c r="AF40" s="76">
        <f t="shared" si="2"/>
        <v>0</v>
      </c>
      <c r="AG40" s="79"/>
      <c r="AH40" s="76">
        <f t="shared" si="3"/>
        <v>0</v>
      </c>
      <c r="AI40" s="79"/>
      <c r="AJ40" s="76">
        <f t="shared" si="4"/>
        <v>0</v>
      </c>
      <c r="AK40" s="79"/>
      <c r="AL40" s="76">
        <f t="shared" si="5"/>
        <v>0</v>
      </c>
      <c r="AM40" s="79"/>
      <c r="AN40" s="76">
        <f t="shared" si="6"/>
        <v>0</v>
      </c>
      <c r="AO40" s="79"/>
      <c r="AP40" s="76">
        <f t="shared" si="7"/>
        <v>0</v>
      </c>
      <c r="AQ40" s="79"/>
      <c r="AR40" s="76">
        <f t="shared" si="8"/>
        <v>0</v>
      </c>
      <c r="AS40" s="79"/>
      <c r="AT40" s="76">
        <f t="shared" si="9"/>
        <v>0</v>
      </c>
      <c r="AU40" s="79"/>
      <c r="AV40" s="76">
        <f t="shared" si="20"/>
        <v>0</v>
      </c>
      <c r="AW40" s="79"/>
      <c r="AX40" s="116">
        <f t="shared" si="21"/>
        <v>0</v>
      </c>
      <c r="AY40" s="68"/>
      <c r="AZ40" s="79">
        <f t="shared" si="22"/>
        <v>0</v>
      </c>
      <c r="BA40" s="116">
        <f t="shared" si="22"/>
        <v>0</v>
      </c>
    </row>
    <row r="41" spans="1:53" s="9" customFormat="1" ht="18" customHeight="1">
      <c r="A41" s="9">
        <f>IF(D41="","",MAX($A$22:$A40)+1)</f>
      </c>
      <c r="B41" s="659"/>
      <c r="C41" s="660"/>
      <c r="D41" s="88"/>
      <c r="E41" s="143">
        <f t="shared" si="10"/>
      </c>
      <c r="F41" s="107"/>
      <c r="G41" s="42" t="s">
        <v>2</v>
      </c>
      <c r="H41" s="107"/>
      <c r="I41" s="45" t="s">
        <v>5</v>
      </c>
      <c r="J41" s="76">
        <f t="shared" si="11"/>
      </c>
      <c r="K41" s="79"/>
      <c r="L41" s="76">
        <f t="shared" si="12"/>
        <v>0</v>
      </c>
      <c r="M41" s="79"/>
      <c r="N41" s="76">
        <f t="shared" si="13"/>
        <v>0</v>
      </c>
      <c r="O41" s="79"/>
      <c r="P41" s="76">
        <f t="shared" si="14"/>
        <v>0</v>
      </c>
      <c r="Q41" s="79"/>
      <c r="R41" s="76">
        <f t="shared" si="15"/>
        <v>0</v>
      </c>
      <c r="S41" s="79"/>
      <c r="T41" s="76">
        <f t="shared" si="16"/>
        <v>0</v>
      </c>
      <c r="U41" s="79"/>
      <c r="V41" s="76">
        <f t="shared" si="17"/>
        <v>0</v>
      </c>
      <c r="W41" s="79"/>
      <c r="X41" s="76">
        <f t="shared" si="18"/>
        <v>0</v>
      </c>
      <c r="Y41" s="79"/>
      <c r="Z41" s="76">
        <f t="shared" si="19"/>
        <v>0</v>
      </c>
      <c r="AA41" s="79"/>
      <c r="AB41" s="76">
        <f t="shared" si="0"/>
        <v>0</v>
      </c>
      <c r="AC41" s="79"/>
      <c r="AD41" s="76">
        <f t="shared" si="1"/>
        <v>0</v>
      </c>
      <c r="AE41" s="79"/>
      <c r="AF41" s="76">
        <f t="shared" si="2"/>
        <v>0</v>
      </c>
      <c r="AG41" s="79"/>
      <c r="AH41" s="76">
        <f t="shared" si="3"/>
        <v>0</v>
      </c>
      <c r="AI41" s="79"/>
      <c r="AJ41" s="76">
        <f t="shared" si="4"/>
        <v>0</v>
      </c>
      <c r="AK41" s="79"/>
      <c r="AL41" s="76">
        <f t="shared" si="5"/>
        <v>0</v>
      </c>
      <c r="AM41" s="79"/>
      <c r="AN41" s="76">
        <f t="shared" si="6"/>
        <v>0</v>
      </c>
      <c r="AO41" s="79"/>
      <c r="AP41" s="76">
        <f t="shared" si="7"/>
        <v>0</v>
      </c>
      <c r="AQ41" s="79"/>
      <c r="AR41" s="76">
        <f t="shared" si="8"/>
        <v>0</v>
      </c>
      <c r="AS41" s="79"/>
      <c r="AT41" s="76">
        <f t="shared" si="9"/>
        <v>0</v>
      </c>
      <c r="AU41" s="79"/>
      <c r="AV41" s="76">
        <f t="shared" si="20"/>
        <v>0</v>
      </c>
      <c r="AW41" s="79"/>
      <c r="AX41" s="116">
        <f t="shared" si="21"/>
        <v>0</v>
      </c>
      <c r="AY41" s="68"/>
      <c r="AZ41" s="79">
        <f t="shared" si="22"/>
        <v>0</v>
      </c>
      <c r="BA41" s="116">
        <f t="shared" si="22"/>
        <v>0</v>
      </c>
    </row>
    <row r="42" spans="1:53" s="9" customFormat="1" ht="18" customHeight="1">
      <c r="A42" s="9">
        <f>IF(D42="","",MAX($A$22:$A41)+1)</f>
      </c>
      <c r="B42" s="659"/>
      <c r="C42" s="660"/>
      <c r="D42" s="88"/>
      <c r="E42" s="143">
        <f t="shared" si="10"/>
      </c>
      <c r="F42" s="107"/>
      <c r="G42" s="42" t="s">
        <v>2</v>
      </c>
      <c r="H42" s="107"/>
      <c r="I42" s="45" t="s">
        <v>5</v>
      </c>
      <c r="J42" s="76">
        <f t="shared" si="11"/>
      </c>
      <c r="K42" s="79"/>
      <c r="L42" s="76">
        <f t="shared" si="12"/>
        <v>0</v>
      </c>
      <c r="M42" s="79"/>
      <c r="N42" s="76">
        <f t="shared" si="13"/>
        <v>0</v>
      </c>
      <c r="O42" s="79"/>
      <c r="P42" s="76">
        <f t="shared" si="14"/>
        <v>0</v>
      </c>
      <c r="Q42" s="79"/>
      <c r="R42" s="76">
        <f t="shared" si="15"/>
        <v>0</v>
      </c>
      <c r="S42" s="79"/>
      <c r="T42" s="76">
        <f t="shared" si="16"/>
        <v>0</v>
      </c>
      <c r="U42" s="79"/>
      <c r="V42" s="76">
        <f t="shared" si="17"/>
        <v>0</v>
      </c>
      <c r="W42" s="79"/>
      <c r="X42" s="76">
        <f t="shared" si="18"/>
        <v>0</v>
      </c>
      <c r="Y42" s="79"/>
      <c r="Z42" s="76">
        <f t="shared" si="19"/>
        <v>0</v>
      </c>
      <c r="AA42" s="79"/>
      <c r="AB42" s="76">
        <f t="shared" si="0"/>
        <v>0</v>
      </c>
      <c r="AC42" s="79"/>
      <c r="AD42" s="76">
        <f t="shared" si="1"/>
        <v>0</v>
      </c>
      <c r="AE42" s="79"/>
      <c r="AF42" s="76">
        <f t="shared" si="2"/>
        <v>0</v>
      </c>
      <c r="AG42" s="79"/>
      <c r="AH42" s="76">
        <f t="shared" si="3"/>
        <v>0</v>
      </c>
      <c r="AI42" s="79"/>
      <c r="AJ42" s="76">
        <f t="shared" si="4"/>
        <v>0</v>
      </c>
      <c r="AK42" s="79"/>
      <c r="AL42" s="76">
        <f t="shared" si="5"/>
        <v>0</v>
      </c>
      <c r="AM42" s="79"/>
      <c r="AN42" s="76">
        <f t="shared" si="6"/>
        <v>0</v>
      </c>
      <c r="AO42" s="79"/>
      <c r="AP42" s="76">
        <f t="shared" si="7"/>
        <v>0</v>
      </c>
      <c r="AQ42" s="79"/>
      <c r="AR42" s="76">
        <f t="shared" si="8"/>
        <v>0</v>
      </c>
      <c r="AS42" s="79"/>
      <c r="AT42" s="76">
        <f t="shared" si="9"/>
        <v>0</v>
      </c>
      <c r="AU42" s="79"/>
      <c r="AV42" s="76">
        <f t="shared" si="20"/>
        <v>0</v>
      </c>
      <c r="AW42" s="79"/>
      <c r="AX42" s="116">
        <f t="shared" si="21"/>
        <v>0</v>
      </c>
      <c r="AY42" s="68"/>
      <c r="AZ42" s="79">
        <f t="shared" si="22"/>
        <v>0</v>
      </c>
      <c r="BA42" s="116">
        <f t="shared" si="22"/>
        <v>0</v>
      </c>
    </row>
    <row r="43" spans="1:53" s="9" customFormat="1" ht="18" customHeight="1">
      <c r="A43" s="9">
        <f>IF(D43="","",MAX($A$22:$A42)+1)</f>
      </c>
      <c r="B43" s="659"/>
      <c r="C43" s="660"/>
      <c r="D43" s="88"/>
      <c r="E43" s="143">
        <f t="shared" si="10"/>
      </c>
      <c r="F43" s="107"/>
      <c r="G43" s="42" t="s">
        <v>2</v>
      </c>
      <c r="H43" s="107"/>
      <c r="I43" s="45" t="s">
        <v>5</v>
      </c>
      <c r="J43" s="76">
        <f t="shared" si="11"/>
      </c>
      <c r="K43" s="79"/>
      <c r="L43" s="76">
        <f t="shared" si="12"/>
        <v>0</v>
      </c>
      <c r="M43" s="79"/>
      <c r="N43" s="76">
        <f t="shared" si="13"/>
        <v>0</v>
      </c>
      <c r="O43" s="79"/>
      <c r="P43" s="76">
        <f t="shared" si="14"/>
        <v>0</v>
      </c>
      <c r="Q43" s="79"/>
      <c r="R43" s="76">
        <f t="shared" si="15"/>
        <v>0</v>
      </c>
      <c r="S43" s="79"/>
      <c r="T43" s="76">
        <f t="shared" si="16"/>
        <v>0</v>
      </c>
      <c r="U43" s="79"/>
      <c r="V43" s="76">
        <f t="shared" si="17"/>
        <v>0</v>
      </c>
      <c r="W43" s="79"/>
      <c r="X43" s="76">
        <f t="shared" si="18"/>
        <v>0</v>
      </c>
      <c r="Y43" s="79"/>
      <c r="Z43" s="76">
        <f t="shared" si="19"/>
        <v>0</v>
      </c>
      <c r="AA43" s="79"/>
      <c r="AB43" s="76">
        <f t="shared" si="0"/>
        <v>0</v>
      </c>
      <c r="AC43" s="79"/>
      <c r="AD43" s="76">
        <f t="shared" si="1"/>
        <v>0</v>
      </c>
      <c r="AE43" s="79"/>
      <c r="AF43" s="76">
        <f t="shared" si="2"/>
        <v>0</v>
      </c>
      <c r="AG43" s="79"/>
      <c r="AH43" s="76">
        <f t="shared" si="3"/>
        <v>0</v>
      </c>
      <c r="AI43" s="79"/>
      <c r="AJ43" s="76">
        <f t="shared" si="4"/>
        <v>0</v>
      </c>
      <c r="AK43" s="79"/>
      <c r="AL43" s="76">
        <f t="shared" si="5"/>
        <v>0</v>
      </c>
      <c r="AM43" s="79"/>
      <c r="AN43" s="76">
        <f t="shared" si="6"/>
        <v>0</v>
      </c>
      <c r="AO43" s="79"/>
      <c r="AP43" s="76">
        <f t="shared" si="7"/>
        <v>0</v>
      </c>
      <c r="AQ43" s="79"/>
      <c r="AR43" s="76">
        <f t="shared" si="8"/>
        <v>0</v>
      </c>
      <c r="AS43" s="79"/>
      <c r="AT43" s="76">
        <f t="shared" si="9"/>
        <v>0</v>
      </c>
      <c r="AU43" s="79"/>
      <c r="AV43" s="76">
        <f t="shared" si="20"/>
        <v>0</v>
      </c>
      <c r="AW43" s="79"/>
      <c r="AX43" s="116">
        <f t="shared" si="21"/>
        <v>0</v>
      </c>
      <c r="AY43" s="68"/>
      <c r="AZ43" s="79">
        <f t="shared" si="22"/>
        <v>0</v>
      </c>
      <c r="BA43" s="116">
        <f t="shared" si="22"/>
        <v>0</v>
      </c>
    </row>
    <row r="44" spans="1:53" s="9" customFormat="1" ht="18" customHeight="1">
      <c r="A44" s="9">
        <f>IF(D44="","",MAX($A$22:$A43)+1)</f>
      </c>
      <c r="B44" s="659"/>
      <c r="C44" s="660"/>
      <c r="D44" s="88"/>
      <c r="E44" s="143">
        <f t="shared" si="10"/>
      </c>
      <c r="F44" s="107"/>
      <c r="G44" s="42" t="s">
        <v>2</v>
      </c>
      <c r="H44" s="107"/>
      <c r="I44" s="45" t="s">
        <v>5</v>
      </c>
      <c r="J44" s="76">
        <f t="shared" si="11"/>
      </c>
      <c r="K44" s="79"/>
      <c r="L44" s="76">
        <f t="shared" si="12"/>
        <v>0</v>
      </c>
      <c r="M44" s="79"/>
      <c r="N44" s="76">
        <f t="shared" si="13"/>
        <v>0</v>
      </c>
      <c r="O44" s="79"/>
      <c r="P44" s="76">
        <f t="shared" si="14"/>
        <v>0</v>
      </c>
      <c r="Q44" s="79"/>
      <c r="R44" s="76">
        <f t="shared" si="15"/>
        <v>0</v>
      </c>
      <c r="S44" s="79"/>
      <c r="T44" s="76">
        <f t="shared" si="16"/>
        <v>0</v>
      </c>
      <c r="U44" s="79"/>
      <c r="V44" s="76">
        <f t="shared" si="17"/>
        <v>0</v>
      </c>
      <c r="W44" s="79"/>
      <c r="X44" s="76">
        <f t="shared" si="18"/>
        <v>0</v>
      </c>
      <c r="Y44" s="79"/>
      <c r="Z44" s="76">
        <f t="shared" si="19"/>
        <v>0</v>
      </c>
      <c r="AA44" s="79"/>
      <c r="AB44" s="76">
        <f t="shared" si="0"/>
        <v>0</v>
      </c>
      <c r="AC44" s="79"/>
      <c r="AD44" s="76">
        <f t="shared" si="1"/>
        <v>0</v>
      </c>
      <c r="AE44" s="79"/>
      <c r="AF44" s="76">
        <f t="shared" si="2"/>
        <v>0</v>
      </c>
      <c r="AG44" s="79"/>
      <c r="AH44" s="76">
        <f t="shared" si="3"/>
        <v>0</v>
      </c>
      <c r="AI44" s="79"/>
      <c r="AJ44" s="76">
        <f t="shared" si="4"/>
        <v>0</v>
      </c>
      <c r="AK44" s="79"/>
      <c r="AL44" s="76">
        <f t="shared" si="5"/>
        <v>0</v>
      </c>
      <c r="AM44" s="79"/>
      <c r="AN44" s="76">
        <f t="shared" si="6"/>
        <v>0</v>
      </c>
      <c r="AO44" s="79"/>
      <c r="AP44" s="76">
        <f t="shared" si="7"/>
        <v>0</v>
      </c>
      <c r="AQ44" s="79"/>
      <c r="AR44" s="76">
        <f t="shared" si="8"/>
        <v>0</v>
      </c>
      <c r="AS44" s="79"/>
      <c r="AT44" s="76">
        <f t="shared" si="9"/>
        <v>0</v>
      </c>
      <c r="AU44" s="79"/>
      <c r="AV44" s="76">
        <f t="shared" si="20"/>
        <v>0</v>
      </c>
      <c r="AW44" s="79"/>
      <c r="AX44" s="116">
        <f t="shared" si="21"/>
        <v>0</v>
      </c>
      <c r="AY44" s="68"/>
      <c r="AZ44" s="79">
        <f t="shared" si="22"/>
        <v>0</v>
      </c>
      <c r="BA44" s="116">
        <f t="shared" si="22"/>
        <v>0</v>
      </c>
    </row>
    <row r="45" spans="1:53" s="9" customFormat="1" ht="18" customHeight="1">
      <c r="A45" s="9">
        <f>IF(D45="","",MAX($A$22:$A44)+1)</f>
      </c>
      <c r="B45" s="659"/>
      <c r="C45" s="660"/>
      <c r="D45" s="88"/>
      <c r="E45" s="143">
        <f t="shared" si="10"/>
      </c>
      <c r="F45" s="107"/>
      <c r="G45" s="42" t="s">
        <v>2</v>
      </c>
      <c r="H45" s="107"/>
      <c r="I45" s="45" t="s">
        <v>5</v>
      </c>
      <c r="J45" s="76">
        <f t="shared" si="11"/>
      </c>
      <c r="K45" s="79"/>
      <c r="L45" s="76">
        <f t="shared" si="12"/>
        <v>0</v>
      </c>
      <c r="M45" s="79"/>
      <c r="N45" s="76">
        <f t="shared" si="13"/>
        <v>0</v>
      </c>
      <c r="O45" s="79"/>
      <c r="P45" s="76">
        <f t="shared" si="14"/>
        <v>0</v>
      </c>
      <c r="Q45" s="79"/>
      <c r="R45" s="76">
        <f t="shared" si="15"/>
        <v>0</v>
      </c>
      <c r="S45" s="79"/>
      <c r="T45" s="76">
        <f t="shared" si="16"/>
        <v>0</v>
      </c>
      <c r="U45" s="79"/>
      <c r="V45" s="76">
        <f t="shared" si="17"/>
        <v>0</v>
      </c>
      <c r="W45" s="79"/>
      <c r="X45" s="76">
        <f t="shared" si="18"/>
        <v>0</v>
      </c>
      <c r="Y45" s="79"/>
      <c r="Z45" s="76">
        <f t="shared" si="19"/>
        <v>0</v>
      </c>
      <c r="AA45" s="79"/>
      <c r="AB45" s="76">
        <f t="shared" si="0"/>
        <v>0</v>
      </c>
      <c r="AC45" s="79"/>
      <c r="AD45" s="76">
        <f t="shared" si="1"/>
        <v>0</v>
      </c>
      <c r="AE45" s="79"/>
      <c r="AF45" s="76">
        <f t="shared" si="2"/>
        <v>0</v>
      </c>
      <c r="AG45" s="79"/>
      <c r="AH45" s="76">
        <f t="shared" si="3"/>
        <v>0</v>
      </c>
      <c r="AI45" s="79"/>
      <c r="AJ45" s="76">
        <f t="shared" si="4"/>
        <v>0</v>
      </c>
      <c r="AK45" s="79"/>
      <c r="AL45" s="76">
        <f t="shared" si="5"/>
        <v>0</v>
      </c>
      <c r="AM45" s="79"/>
      <c r="AN45" s="76">
        <f t="shared" si="6"/>
        <v>0</v>
      </c>
      <c r="AO45" s="79"/>
      <c r="AP45" s="76">
        <f t="shared" si="7"/>
        <v>0</v>
      </c>
      <c r="AQ45" s="79"/>
      <c r="AR45" s="76">
        <f t="shared" si="8"/>
        <v>0</v>
      </c>
      <c r="AS45" s="79"/>
      <c r="AT45" s="76">
        <f t="shared" si="9"/>
        <v>0</v>
      </c>
      <c r="AU45" s="79"/>
      <c r="AV45" s="76">
        <f t="shared" si="20"/>
        <v>0</v>
      </c>
      <c r="AW45" s="79"/>
      <c r="AX45" s="116">
        <f t="shared" si="21"/>
        <v>0</v>
      </c>
      <c r="AY45" s="68"/>
      <c r="AZ45" s="79">
        <f t="shared" si="22"/>
        <v>0</v>
      </c>
      <c r="BA45" s="116">
        <f t="shared" si="22"/>
        <v>0</v>
      </c>
    </row>
    <row r="46" spans="1:53" s="9" customFormat="1" ht="18" customHeight="1">
      <c r="A46" s="9">
        <f>IF(D46="","",MAX($A$22:$A45)+1)</f>
      </c>
      <c r="B46" s="659"/>
      <c r="C46" s="660"/>
      <c r="D46" s="88"/>
      <c r="E46" s="143">
        <f t="shared" si="10"/>
      </c>
      <c r="F46" s="107"/>
      <c r="G46" s="42" t="s">
        <v>2</v>
      </c>
      <c r="H46" s="107"/>
      <c r="I46" s="45" t="s">
        <v>5</v>
      </c>
      <c r="J46" s="76">
        <f t="shared" si="11"/>
      </c>
      <c r="K46" s="79"/>
      <c r="L46" s="76">
        <f t="shared" si="12"/>
        <v>0</v>
      </c>
      <c r="M46" s="79"/>
      <c r="N46" s="76">
        <f t="shared" si="13"/>
        <v>0</v>
      </c>
      <c r="O46" s="79"/>
      <c r="P46" s="76">
        <f t="shared" si="14"/>
        <v>0</v>
      </c>
      <c r="Q46" s="79"/>
      <c r="R46" s="76">
        <f t="shared" si="15"/>
        <v>0</v>
      </c>
      <c r="S46" s="79"/>
      <c r="T46" s="76">
        <f t="shared" si="16"/>
        <v>0</v>
      </c>
      <c r="U46" s="79"/>
      <c r="V46" s="76">
        <f t="shared" si="17"/>
        <v>0</v>
      </c>
      <c r="W46" s="79"/>
      <c r="X46" s="76">
        <f t="shared" si="18"/>
        <v>0</v>
      </c>
      <c r="Y46" s="79"/>
      <c r="Z46" s="76">
        <f t="shared" si="19"/>
        <v>0</v>
      </c>
      <c r="AA46" s="79"/>
      <c r="AB46" s="76">
        <f t="shared" si="0"/>
        <v>0</v>
      </c>
      <c r="AC46" s="79"/>
      <c r="AD46" s="76">
        <f t="shared" si="1"/>
        <v>0</v>
      </c>
      <c r="AE46" s="79"/>
      <c r="AF46" s="76">
        <f t="shared" si="2"/>
        <v>0</v>
      </c>
      <c r="AG46" s="79"/>
      <c r="AH46" s="76">
        <f t="shared" si="3"/>
        <v>0</v>
      </c>
      <c r="AI46" s="79"/>
      <c r="AJ46" s="76">
        <f t="shared" si="4"/>
        <v>0</v>
      </c>
      <c r="AK46" s="79"/>
      <c r="AL46" s="76">
        <f t="shared" si="5"/>
        <v>0</v>
      </c>
      <c r="AM46" s="79"/>
      <c r="AN46" s="76">
        <f t="shared" si="6"/>
        <v>0</v>
      </c>
      <c r="AO46" s="79"/>
      <c r="AP46" s="76">
        <f t="shared" si="7"/>
        <v>0</v>
      </c>
      <c r="AQ46" s="79"/>
      <c r="AR46" s="76">
        <f t="shared" si="8"/>
        <v>0</v>
      </c>
      <c r="AS46" s="79"/>
      <c r="AT46" s="76">
        <f t="shared" si="9"/>
        <v>0</v>
      </c>
      <c r="AU46" s="79"/>
      <c r="AV46" s="76">
        <f t="shared" si="20"/>
        <v>0</v>
      </c>
      <c r="AW46" s="79"/>
      <c r="AX46" s="116">
        <f t="shared" si="21"/>
        <v>0</v>
      </c>
      <c r="AY46" s="68"/>
      <c r="AZ46" s="79">
        <f t="shared" si="22"/>
        <v>0</v>
      </c>
      <c r="BA46" s="116">
        <f t="shared" si="22"/>
        <v>0</v>
      </c>
    </row>
    <row r="47" spans="1:53" s="9" customFormat="1" ht="18" customHeight="1">
      <c r="A47" s="9">
        <f>IF(D47="","",MAX($A$22:$A46)+1)</f>
      </c>
      <c r="B47" s="659"/>
      <c r="C47" s="660"/>
      <c r="D47" s="88"/>
      <c r="E47" s="143">
        <f t="shared" si="10"/>
      </c>
      <c r="F47" s="107"/>
      <c r="G47" s="42" t="s">
        <v>2</v>
      </c>
      <c r="H47" s="107"/>
      <c r="I47" s="45" t="s">
        <v>5</v>
      </c>
      <c r="J47" s="76">
        <f t="shared" si="11"/>
      </c>
      <c r="K47" s="79"/>
      <c r="L47" s="76">
        <f t="shared" si="12"/>
        <v>0</v>
      </c>
      <c r="M47" s="79"/>
      <c r="N47" s="76">
        <f t="shared" si="13"/>
        <v>0</v>
      </c>
      <c r="O47" s="79"/>
      <c r="P47" s="76">
        <f t="shared" si="14"/>
        <v>0</v>
      </c>
      <c r="Q47" s="79"/>
      <c r="R47" s="76">
        <f t="shared" si="15"/>
        <v>0</v>
      </c>
      <c r="S47" s="79"/>
      <c r="T47" s="76">
        <f t="shared" si="16"/>
        <v>0</v>
      </c>
      <c r="U47" s="79"/>
      <c r="V47" s="76">
        <f t="shared" si="17"/>
        <v>0</v>
      </c>
      <c r="W47" s="79"/>
      <c r="X47" s="76">
        <f t="shared" si="18"/>
        <v>0</v>
      </c>
      <c r="Y47" s="79"/>
      <c r="Z47" s="76">
        <f t="shared" si="19"/>
        <v>0</v>
      </c>
      <c r="AA47" s="79"/>
      <c r="AB47" s="76">
        <f t="shared" si="0"/>
        <v>0</v>
      </c>
      <c r="AC47" s="79"/>
      <c r="AD47" s="76">
        <f t="shared" si="1"/>
        <v>0</v>
      </c>
      <c r="AE47" s="79"/>
      <c r="AF47" s="76">
        <f t="shared" si="2"/>
        <v>0</v>
      </c>
      <c r="AG47" s="79"/>
      <c r="AH47" s="76">
        <f t="shared" si="3"/>
        <v>0</v>
      </c>
      <c r="AI47" s="79"/>
      <c r="AJ47" s="76">
        <f t="shared" si="4"/>
        <v>0</v>
      </c>
      <c r="AK47" s="79"/>
      <c r="AL47" s="76">
        <f t="shared" si="5"/>
        <v>0</v>
      </c>
      <c r="AM47" s="79"/>
      <c r="AN47" s="76">
        <f t="shared" si="6"/>
        <v>0</v>
      </c>
      <c r="AO47" s="79"/>
      <c r="AP47" s="76">
        <f t="shared" si="7"/>
        <v>0</v>
      </c>
      <c r="AQ47" s="79"/>
      <c r="AR47" s="76">
        <f t="shared" si="8"/>
        <v>0</v>
      </c>
      <c r="AS47" s="79"/>
      <c r="AT47" s="76">
        <f t="shared" si="9"/>
        <v>0</v>
      </c>
      <c r="AU47" s="79"/>
      <c r="AV47" s="76">
        <f t="shared" si="20"/>
        <v>0</v>
      </c>
      <c r="AW47" s="79"/>
      <c r="AX47" s="116">
        <f t="shared" si="21"/>
        <v>0</v>
      </c>
      <c r="AY47" s="68"/>
      <c r="AZ47" s="79">
        <f t="shared" si="22"/>
        <v>0</v>
      </c>
      <c r="BA47" s="116">
        <f t="shared" si="22"/>
        <v>0</v>
      </c>
    </row>
    <row r="48" spans="1:53" s="9" customFormat="1" ht="18" customHeight="1">
      <c r="A48" s="9">
        <f>IF(D48="","",MAX($A$22:$A47)+1)</f>
      </c>
      <c r="B48" s="659"/>
      <c r="C48" s="660"/>
      <c r="D48" s="88"/>
      <c r="E48" s="143">
        <f t="shared" si="10"/>
      </c>
      <c r="F48" s="107"/>
      <c r="G48" s="42" t="s">
        <v>2</v>
      </c>
      <c r="H48" s="107"/>
      <c r="I48" s="45" t="s">
        <v>5</v>
      </c>
      <c r="J48" s="76">
        <f t="shared" si="11"/>
      </c>
      <c r="K48" s="79"/>
      <c r="L48" s="76">
        <f t="shared" si="12"/>
        <v>0</v>
      </c>
      <c r="M48" s="79"/>
      <c r="N48" s="76">
        <f t="shared" si="13"/>
        <v>0</v>
      </c>
      <c r="O48" s="79"/>
      <c r="P48" s="76">
        <f t="shared" si="14"/>
        <v>0</v>
      </c>
      <c r="Q48" s="79"/>
      <c r="R48" s="76">
        <f t="shared" si="15"/>
        <v>0</v>
      </c>
      <c r="S48" s="79"/>
      <c r="T48" s="76">
        <f t="shared" si="16"/>
        <v>0</v>
      </c>
      <c r="U48" s="79"/>
      <c r="V48" s="76">
        <f t="shared" si="17"/>
        <v>0</v>
      </c>
      <c r="W48" s="79"/>
      <c r="X48" s="76">
        <f t="shared" si="18"/>
        <v>0</v>
      </c>
      <c r="Y48" s="79"/>
      <c r="Z48" s="76">
        <f t="shared" si="19"/>
        <v>0</v>
      </c>
      <c r="AA48" s="79"/>
      <c r="AB48" s="76">
        <f t="shared" si="0"/>
        <v>0</v>
      </c>
      <c r="AC48" s="79"/>
      <c r="AD48" s="76">
        <f t="shared" si="1"/>
        <v>0</v>
      </c>
      <c r="AE48" s="79"/>
      <c r="AF48" s="76">
        <f t="shared" si="2"/>
        <v>0</v>
      </c>
      <c r="AG48" s="79"/>
      <c r="AH48" s="76">
        <f t="shared" si="3"/>
        <v>0</v>
      </c>
      <c r="AI48" s="79"/>
      <c r="AJ48" s="76">
        <f t="shared" si="4"/>
        <v>0</v>
      </c>
      <c r="AK48" s="79"/>
      <c r="AL48" s="76">
        <f t="shared" si="5"/>
        <v>0</v>
      </c>
      <c r="AM48" s="79"/>
      <c r="AN48" s="76">
        <f t="shared" si="6"/>
        <v>0</v>
      </c>
      <c r="AO48" s="79"/>
      <c r="AP48" s="76">
        <f t="shared" si="7"/>
        <v>0</v>
      </c>
      <c r="AQ48" s="79"/>
      <c r="AR48" s="76">
        <f t="shared" si="8"/>
        <v>0</v>
      </c>
      <c r="AS48" s="79"/>
      <c r="AT48" s="76">
        <f t="shared" si="9"/>
        <v>0</v>
      </c>
      <c r="AU48" s="79"/>
      <c r="AV48" s="76">
        <f t="shared" si="20"/>
        <v>0</v>
      </c>
      <c r="AW48" s="79"/>
      <c r="AX48" s="116">
        <f t="shared" si="21"/>
        <v>0</v>
      </c>
      <c r="AY48" s="68"/>
      <c r="AZ48" s="79">
        <f t="shared" si="22"/>
        <v>0</v>
      </c>
      <c r="BA48" s="116">
        <f t="shared" si="22"/>
        <v>0</v>
      </c>
    </row>
    <row r="49" spans="1:53" s="9" customFormat="1" ht="18" customHeight="1">
      <c r="A49" s="9">
        <f>IF(D49="","",MAX($A$22:$A48)+1)</f>
      </c>
      <c r="B49" s="659"/>
      <c r="C49" s="660"/>
      <c r="D49" s="88"/>
      <c r="E49" s="143">
        <f t="shared" si="10"/>
      </c>
      <c r="F49" s="107"/>
      <c r="G49" s="42" t="s">
        <v>2</v>
      </c>
      <c r="H49" s="107"/>
      <c r="I49" s="45" t="s">
        <v>5</v>
      </c>
      <c r="J49" s="76">
        <f t="shared" si="11"/>
      </c>
      <c r="K49" s="79"/>
      <c r="L49" s="76">
        <f t="shared" si="12"/>
        <v>0</v>
      </c>
      <c r="M49" s="79"/>
      <c r="N49" s="76">
        <f t="shared" si="13"/>
        <v>0</v>
      </c>
      <c r="O49" s="79"/>
      <c r="P49" s="76">
        <f t="shared" si="14"/>
        <v>0</v>
      </c>
      <c r="Q49" s="79"/>
      <c r="R49" s="76">
        <f t="shared" si="15"/>
        <v>0</v>
      </c>
      <c r="S49" s="79"/>
      <c r="T49" s="76">
        <f t="shared" si="16"/>
        <v>0</v>
      </c>
      <c r="U49" s="79"/>
      <c r="V49" s="76">
        <f t="shared" si="17"/>
        <v>0</v>
      </c>
      <c r="W49" s="79"/>
      <c r="X49" s="76">
        <f t="shared" si="18"/>
        <v>0</v>
      </c>
      <c r="Y49" s="79"/>
      <c r="Z49" s="76">
        <f t="shared" si="19"/>
        <v>0</v>
      </c>
      <c r="AA49" s="79"/>
      <c r="AB49" s="76">
        <f t="shared" si="0"/>
        <v>0</v>
      </c>
      <c r="AC49" s="79"/>
      <c r="AD49" s="76">
        <f t="shared" si="1"/>
        <v>0</v>
      </c>
      <c r="AE49" s="79"/>
      <c r="AF49" s="76">
        <f t="shared" si="2"/>
        <v>0</v>
      </c>
      <c r="AG49" s="79"/>
      <c r="AH49" s="76">
        <f t="shared" si="3"/>
        <v>0</v>
      </c>
      <c r="AI49" s="79"/>
      <c r="AJ49" s="76">
        <f t="shared" si="4"/>
        <v>0</v>
      </c>
      <c r="AK49" s="79"/>
      <c r="AL49" s="76">
        <f t="shared" si="5"/>
        <v>0</v>
      </c>
      <c r="AM49" s="79"/>
      <c r="AN49" s="76">
        <f t="shared" si="6"/>
        <v>0</v>
      </c>
      <c r="AO49" s="79"/>
      <c r="AP49" s="76">
        <f t="shared" si="7"/>
        <v>0</v>
      </c>
      <c r="AQ49" s="79"/>
      <c r="AR49" s="76">
        <f t="shared" si="8"/>
        <v>0</v>
      </c>
      <c r="AS49" s="79"/>
      <c r="AT49" s="76">
        <f t="shared" si="9"/>
        <v>0</v>
      </c>
      <c r="AU49" s="79"/>
      <c r="AV49" s="76">
        <f t="shared" si="20"/>
        <v>0</v>
      </c>
      <c r="AW49" s="79"/>
      <c r="AX49" s="116">
        <f t="shared" si="21"/>
        <v>0</v>
      </c>
      <c r="AY49" s="68"/>
      <c r="AZ49" s="79">
        <f t="shared" si="22"/>
        <v>0</v>
      </c>
      <c r="BA49" s="116">
        <f t="shared" si="22"/>
        <v>0</v>
      </c>
    </row>
    <row r="50" spans="1:53" s="9" customFormat="1" ht="18" customHeight="1">
      <c r="A50" s="9">
        <f>IF(D50="","",MAX($A$22:$A49)+1)</f>
      </c>
      <c r="B50" s="659"/>
      <c r="C50" s="660"/>
      <c r="D50" s="88"/>
      <c r="E50" s="143">
        <f t="shared" si="10"/>
      </c>
      <c r="F50" s="107"/>
      <c r="G50" s="42" t="s">
        <v>2</v>
      </c>
      <c r="H50" s="107"/>
      <c r="I50" s="45" t="s">
        <v>5</v>
      </c>
      <c r="J50" s="76">
        <f t="shared" si="11"/>
      </c>
      <c r="K50" s="79"/>
      <c r="L50" s="76">
        <f t="shared" si="12"/>
        <v>0</v>
      </c>
      <c r="M50" s="79"/>
      <c r="N50" s="76">
        <f t="shared" si="13"/>
        <v>0</v>
      </c>
      <c r="O50" s="79"/>
      <c r="P50" s="76">
        <f t="shared" si="14"/>
        <v>0</v>
      </c>
      <c r="Q50" s="79"/>
      <c r="R50" s="76">
        <f t="shared" si="15"/>
        <v>0</v>
      </c>
      <c r="S50" s="79"/>
      <c r="T50" s="76">
        <f t="shared" si="16"/>
        <v>0</v>
      </c>
      <c r="U50" s="79"/>
      <c r="V50" s="76">
        <f t="shared" si="17"/>
        <v>0</v>
      </c>
      <c r="W50" s="79"/>
      <c r="X50" s="76">
        <f t="shared" si="18"/>
        <v>0</v>
      </c>
      <c r="Y50" s="79"/>
      <c r="Z50" s="76">
        <f t="shared" si="19"/>
        <v>0</v>
      </c>
      <c r="AA50" s="79"/>
      <c r="AB50" s="76">
        <f t="shared" si="0"/>
        <v>0</v>
      </c>
      <c r="AC50" s="79"/>
      <c r="AD50" s="76">
        <f t="shared" si="1"/>
        <v>0</v>
      </c>
      <c r="AE50" s="79"/>
      <c r="AF50" s="76">
        <f t="shared" si="2"/>
        <v>0</v>
      </c>
      <c r="AG50" s="79"/>
      <c r="AH50" s="76">
        <f t="shared" si="3"/>
        <v>0</v>
      </c>
      <c r="AI50" s="79"/>
      <c r="AJ50" s="76">
        <f t="shared" si="4"/>
        <v>0</v>
      </c>
      <c r="AK50" s="79"/>
      <c r="AL50" s="76">
        <f t="shared" si="5"/>
        <v>0</v>
      </c>
      <c r="AM50" s="79"/>
      <c r="AN50" s="76">
        <f t="shared" si="6"/>
        <v>0</v>
      </c>
      <c r="AO50" s="79"/>
      <c r="AP50" s="76">
        <f t="shared" si="7"/>
        <v>0</v>
      </c>
      <c r="AQ50" s="79"/>
      <c r="AR50" s="76">
        <f t="shared" si="8"/>
        <v>0</v>
      </c>
      <c r="AS50" s="79"/>
      <c r="AT50" s="76">
        <f t="shared" si="9"/>
        <v>0</v>
      </c>
      <c r="AU50" s="79"/>
      <c r="AV50" s="76">
        <f t="shared" si="20"/>
        <v>0</v>
      </c>
      <c r="AW50" s="79"/>
      <c r="AX50" s="116">
        <f t="shared" si="21"/>
        <v>0</v>
      </c>
      <c r="AY50" s="68"/>
      <c r="AZ50" s="79">
        <f t="shared" si="22"/>
        <v>0</v>
      </c>
      <c r="BA50" s="116">
        <f t="shared" si="22"/>
        <v>0</v>
      </c>
    </row>
    <row r="51" spans="1:53" s="9" customFormat="1" ht="18" customHeight="1">
      <c r="A51" s="9">
        <f>IF(D51="","",MAX($A$22:$A50)+1)</f>
      </c>
      <c r="B51" s="659"/>
      <c r="C51" s="660"/>
      <c r="D51" s="88"/>
      <c r="E51" s="143">
        <f t="shared" si="10"/>
      </c>
      <c r="F51" s="107"/>
      <c r="G51" s="42" t="s">
        <v>2</v>
      </c>
      <c r="H51" s="107"/>
      <c r="I51" s="45" t="s">
        <v>5</v>
      </c>
      <c r="J51" s="76">
        <f t="shared" si="11"/>
      </c>
      <c r="K51" s="79"/>
      <c r="L51" s="76">
        <f t="shared" si="12"/>
        <v>0</v>
      </c>
      <c r="M51" s="79"/>
      <c r="N51" s="76">
        <f t="shared" si="13"/>
        <v>0</v>
      </c>
      <c r="O51" s="79"/>
      <c r="P51" s="76">
        <f t="shared" si="14"/>
        <v>0</v>
      </c>
      <c r="Q51" s="79"/>
      <c r="R51" s="76">
        <f t="shared" si="15"/>
        <v>0</v>
      </c>
      <c r="S51" s="79"/>
      <c r="T51" s="76">
        <f t="shared" si="16"/>
        <v>0</v>
      </c>
      <c r="U51" s="79"/>
      <c r="V51" s="76">
        <f t="shared" si="17"/>
        <v>0</v>
      </c>
      <c r="W51" s="79"/>
      <c r="X51" s="76">
        <f t="shared" si="18"/>
        <v>0</v>
      </c>
      <c r="Y51" s="79"/>
      <c r="Z51" s="76">
        <f t="shared" si="19"/>
        <v>0</v>
      </c>
      <c r="AA51" s="79"/>
      <c r="AB51" s="76">
        <f t="shared" si="0"/>
        <v>0</v>
      </c>
      <c r="AC51" s="79"/>
      <c r="AD51" s="76">
        <f t="shared" si="1"/>
        <v>0</v>
      </c>
      <c r="AE51" s="79"/>
      <c r="AF51" s="76">
        <f t="shared" si="2"/>
        <v>0</v>
      </c>
      <c r="AG51" s="79"/>
      <c r="AH51" s="76">
        <f t="shared" si="3"/>
        <v>0</v>
      </c>
      <c r="AI51" s="79"/>
      <c r="AJ51" s="76">
        <f t="shared" si="4"/>
        <v>0</v>
      </c>
      <c r="AK51" s="79"/>
      <c r="AL51" s="76">
        <f t="shared" si="5"/>
        <v>0</v>
      </c>
      <c r="AM51" s="79"/>
      <c r="AN51" s="76">
        <f t="shared" si="6"/>
        <v>0</v>
      </c>
      <c r="AO51" s="79"/>
      <c r="AP51" s="76">
        <f t="shared" si="7"/>
        <v>0</v>
      </c>
      <c r="AQ51" s="79"/>
      <c r="AR51" s="76">
        <f t="shared" si="8"/>
        <v>0</v>
      </c>
      <c r="AS51" s="79"/>
      <c r="AT51" s="76">
        <f t="shared" si="9"/>
        <v>0</v>
      </c>
      <c r="AU51" s="79"/>
      <c r="AV51" s="76">
        <f t="shared" si="20"/>
        <v>0</v>
      </c>
      <c r="AW51" s="79"/>
      <c r="AX51" s="116">
        <f t="shared" si="21"/>
        <v>0</v>
      </c>
      <c r="AY51" s="68"/>
      <c r="AZ51" s="79">
        <f t="shared" si="22"/>
        <v>0</v>
      </c>
      <c r="BA51" s="116">
        <f t="shared" si="22"/>
        <v>0</v>
      </c>
    </row>
    <row r="52" spans="1:53" s="9" customFormat="1" ht="18" customHeight="1">
      <c r="A52" s="9">
        <f>IF(D52="","",MAX($A$22:$A51)+1)</f>
      </c>
      <c r="B52" s="659"/>
      <c r="C52" s="660"/>
      <c r="D52" s="88"/>
      <c r="E52" s="143">
        <f t="shared" si="10"/>
      </c>
      <c r="F52" s="107"/>
      <c r="G52" s="42" t="s">
        <v>2</v>
      </c>
      <c r="H52" s="107"/>
      <c r="I52" s="45" t="s">
        <v>5</v>
      </c>
      <c r="J52" s="76">
        <f t="shared" si="11"/>
      </c>
      <c r="K52" s="79"/>
      <c r="L52" s="76">
        <f t="shared" si="12"/>
        <v>0</v>
      </c>
      <c r="M52" s="79"/>
      <c r="N52" s="76">
        <f t="shared" si="13"/>
        <v>0</v>
      </c>
      <c r="O52" s="79"/>
      <c r="P52" s="76">
        <f t="shared" si="14"/>
        <v>0</v>
      </c>
      <c r="Q52" s="79"/>
      <c r="R52" s="76">
        <f t="shared" si="15"/>
        <v>0</v>
      </c>
      <c r="S52" s="79"/>
      <c r="T52" s="76">
        <f t="shared" si="16"/>
        <v>0</v>
      </c>
      <c r="U52" s="79"/>
      <c r="V52" s="76">
        <f t="shared" si="17"/>
        <v>0</v>
      </c>
      <c r="W52" s="79"/>
      <c r="X52" s="76">
        <f t="shared" si="18"/>
        <v>0</v>
      </c>
      <c r="Y52" s="79"/>
      <c r="Z52" s="76">
        <f t="shared" si="19"/>
        <v>0</v>
      </c>
      <c r="AA52" s="79"/>
      <c r="AB52" s="76">
        <f t="shared" si="0"/>
        <v>0</v>
      </c>
      <c r="AC52" s="79"/>
      <c r="AD52" s="76">
        <f t="shared" si="1"/>
        <v>0</v>
      </c>
      <c r="AE52" s="79"/>
      <c r="AF52" s="76">
        <f t="shared" si="2"/>
        <v>0</v>
      </c>
      <c r="AG52" s="79"/>
      <c r="AH52" s="76">
        <f t="shared" si="3"/>
        <v>0</v>
      </c>
      <c r="AI52" s="79"/>
      <c r="AJ52" s="76">
        <f t="shared" si="4"/>
        <v>0</v>
      </c>
      <c r="AK52" s="79"/>
      <c r="AL52" s="76">
        <f t="shared" si="5"/>
        <v>0</v>
      </c>
      <c r="AM52" s="79"/>
      <c r="AN52" s="76">
        <f t="shared" si="6"/>
        <v>0</v>
      </c>
      <c r="AO52" s="79"/>
      <c r="AP52" s="76">
        <f t="shared" si="7"/>
        <v>0</v>
      </c>
      <c r="AQ52" s="79"/>
      <c r="AR52" s="76">
        <f t="shared" si="8"/>
        <v>0</v>
      </c>
      <c r="AS52" s="79"/>
      <c r="AT52" s="76">
        <f t="shared" si="9"/>
        <v>0</v>
      </c>
      <c r="AU52" s="79"/>
      <c r="AV52" s="76">
        <f t="shared" si="20"/>
        <v>0</v>
      </c>
      <c r="AW52" s="79"/>
      <c r="AX52" s="116">
        <f t="shared" si="21"/>
        <v>0</v>
      </c>
      <c r="AY52" s="68"/>
      <c r="AZ52" s="79">
        <f t="shared" si="22"/>
        <v>0</v>
      </c>
      <c r="BA52" s="116">
        <f t="shared" si="22"/>
        <v>0</v>
      </c>
    </row>
    <row r="53" spans="1:53" s="9" customFormat="1" ht="18" customHeight="1">
      <c r="A53" s="9">
        <f>IF(D53="","",MAX($A$22:$A52)+1)</f>
      </c>
      <c r="B53" s="659"/>
      <c r="C53" s="660"/>
      <c r="D53" s="88"/>
      <c r="E53" s="143">
        <f t="shared" si="10"/>
      </c>
      <c r="F53" s="107"/>
      <c r="G53" s="42" t="s">
        <v>2</v>
      </c>
      <c r="H53" s="107"/>
      <c r="I53" s="45" t="s">
        <v>5</v>
      </c>
      <c r="J53" s="76">
        <f t="shared" si="11"/>
      </c>
      <c r="K53" s="79"/>
      <c r="L53" s="76">
        <f t="shared" si="12"/>
        <v>0</v>
      </c>
      <c r="M53" s="79"/>
      <c r="N53" s="76">
        <f t="shared" si="13"/>
        <v>0</v>
      </c>
      <c r="O53" s="79"/>
      <c r="P53" s="76">
        <f t="shared" si="14"/>
        <v>0</v>
      </c>
      <c r="Q53" s="79"/>
      <c r="R53" s="76">
        <f t="shared" si="15"/>
        <v>0</v>
      </c>
      <c r="S53" s="79"/>
      <c r="T53" s="76">
        <f t="shared" si="16"/>
        <v>0</v>
      </c>
      <c r="U53" s="79"/>
      <c r="V53" s="76">
        <f t="shared" si="17"/>
        <v>0</v>
      </c>
      <c r="W53" s="79"/>
      <c r="X53" s="76">
        <f t="shared" si="18"/>
        <v>0</v>
      </c>
      <c r="Y53" s="79"/>
      <c r="Z53" s="76">
        <f t="shared" si="19"/>
        <v>0</v>
      </c>
      <c r="AA53" s="79"/>
      <c r="AB53" s="76">
        <f t="shared" si="0"/>
        <v>0</v>
      </c>
      <c r="AC53" s="79"/>
      <c r="AD53" s="76">
        <f t="shared" si="1"/>
        <v>0</v>
      </c>
      <c r="AE53" s="79"/>
      <c r="AF53" s="76">
        <f t="shared" si="2"/>
        <v>0</v>
      </c>
      <c r="AG53" s="79"/>
      <c r="AH53" s="76">
        <f t="shared" si="3"/>
        <v>0</v>
      </c>
      <c r="AI53" s="79"/>
      <c r="AJ53" s="76">
        <f t="shared" si="4"/>
        <v>0</v>
      </c>
      <c r="AK53" s="79"/>
      <c r="AL53" s="76">
        <f t="shared" si="5"/>
        <v>0</v>
      </c>
      <c r="AM53" s="79"/>
      <c r="AN53" s="76">
        <f t="shared" si="6"/>
        <v>0</v>
      </c>
      <c r="AO53" s="79"/>
      <c r="AP53" s="76">
        <f t="shared" si="7"/>
        <v>0</v>
      </c>
      <c r="AQ53" s="79"/>
      <c r="AR53" s="76">
        <f t="shared" si="8"/>
        <v>0</v>
      </c>
      <c r="AS53" s="79"/>
      <c r="AT53" s="76">
        <f t="shared" si="9"/>
        <v>0</v>
      </c>
      <c r="AU53" s="79"/>
      <c r="AV53" s="76">
        <f t="shared" si="20"/>
        <v>0</v>
      </c>
      <c r="AW53" s="79"/>
      <c r="AX53" s="116">
        <f t="shared" si="21"/>
        <v>0</v>
      </c>
      <c r="AY53" s="68"/>
      <c r="AZ53" s="79">
        <f t="shared" si="22"/>
        <v>0</v>
      </c>
      <c r="BA53" s="116">
        <f t="shared" si="22"/>
        <v>0</v>
      </c>
    </row>
    <row r="54" spans="1:53" s="9" customFormat="1" ht="18" customHeight="1">
      <c r="A54" s="9">
        <f>IF(D54="","",MAX($A$22:$A53)+1)</f>
      </c>
      <c r="B54" s="659"/>
      <c r="C54" s="660"/>
      <c r="D54" s="88"/>
      <c r="E54" s="143">
        <f t="shared" si="10"/>
      </c>
      <c r="F54" s="107"/>
      <c r="G54" s="42" t="s">
        <v>2</v>
      </c>
      <c r="H54" s="107"/>
      <c r="I54" s="45" t="s">
        <v>5</v>
      </c>
      <c r="J54" s="76">
        <f t="shared" si="11"/>
      </c>
      <c r="K54" s="79"/>
      <c r="L54" s="76">
        <f t="shared" si="12"/>
        <v>0</v>
      </c>
      <c r="M54" s="79"/>
      <c r="N54" s="76">
        <f t="shared" si="13"/>
        <v>0</v>
      </c>
      <c r="O54" s="79"/>
      <c r="P54" s="76">
        <f t="shared" si="14"/>
        <v>0</v>
      </c>
      <c r="Q54" s="79"/>
      <c r="R54" s="76">
        <f t="shared" si="15"/>
        <v>0</v>
      </c>
      <c r="S54" s="79"/>
      <c r="T54" s="76">
        <f t="shared" si="16"/>
        <v>0</v>
      </c>
      <c r="U54" s="79"/>
      <c r="V54" s="76">
        <f t="shared" si="17"/>
        <v>0</v>
      </c>
      <c r="W54" s="79"/>
      <c r="X54" s="76">
        <f t="shared" si="18"/>
        <v>0</v>
      </c>
      <c r="Y54" s="79"/>
      <c r="Z54" s="76">
        <f t="shared" si="19"/>
        <v>0</v>
      </c>
      <c r="AA54" s="79"/>
      <c r="AB54" s="76">
        <f t="shared" si="0"/>
        <v>0</v>
      </c>
      <c r="AC54" s="79"/>
      <c r="AD54" s="76">
        <f t="shared" si="1"/>
        <v>0</v>
      </c>
      <c r="AE54" s="79"/>
      <c r="AF54" s="76">
        <f t="shared" si="2"/>
        <v>0</v>
      </c>
      <c r="AG54" s="79"/>
      <c r="AH54" s="76">
        <f t="shared" si="3"/>
        <v>0</v>
      </c>
      <c r="AI54" s="79"/>
      <c r="AJ54" s="76">
        <f t="shared" si="4"/>
        <v>0</v>
      </c>
      <c r="AK54" s="79"/>
      <c r="AL54" s="76">
        <f t="shared" si="5"/>
        <v>0</v>
      </c>
      <c r="AM54" s="79"/>
      <c r="AN54" s="76">
        <f t="shared" si="6"/>
        <v>0</v>
      </c>
      <c r="AO54" s="79"/>
      <c r="AP54" s="76">
        <f t="shared" si="7"/>
        <v>0</v>
      </c>
      <c r="AQ54" s="79"/>
      <c r="AR54" s="76">
        <f t="shared" si="8"/>
        <v>0</v>
      </c>
      <c r="AS54" s="79"/>
      <c r="AT54" s="76">
        <f t="shared" si="9"/>
        <v>0</v>
      </c>
      <c r="AU54" s="79"/>
      <c r="AV54" s="76">
        <f t="shared" si="20"/>
        <v>0</v>
      </c>
      <c r="AW54" s="79"/>
      <c r="AX54" s="116">
        <f t="shared" si="21"/>
        <v>0</v>
      </c>
      <c r="AY54" s="68"/>
      <c r="AZ54" s="79">
        <f t="shared" si="22"/>
        <v>0</v>
      </c>
      <c r="BA54" s="116">
        <f t="shared" si="22"/>
        <v>0</v>
      </c>
    </row>
    <row r="55" spans="1:53" s="9" customFormat="1" ht="18" customHeight="1">
      <c r="A55" s="9">
        <f>IF(D55="","",MAX($A$22:$A54)+1)</f>
      </c>
      <c r="B55" s="659"/>
      <c r="C55" s="660"/>
      <c r="D55" s="88"/>
      <c r="E55" s="143">
        <f t="shared" si="10"/>
      </c>
      <c r="F55" s="107"/>
      <c r="G55" s="42" t="s">
        <v>2</v>
      </c>
      <c r="H55" s="107"/>
      <c r="I55" s="45" t="s">
        <v>5</v>
      </c>
      <c r="J55" s="76">
        <f t="shared" si="11"/>
      </c>
      <c r="K55" s="79"/>
      <c r="L55" s="76">
        <f t="shared" si="12"/>
        <v>0</v>
      </c>
      <c r="M55" s="79"/>
      <c r="N55" s="76">
        <f t="shared" si="13"/>
        <v>0</v>
      </c>
      <c r="O55" s="79"/>
      <c r="P55" s="76">
        <f t="shared" si="14"/>
        <v>0</v>
      </c>
      <c r="Q55" s="79"/>
      <c r="R55" s="76">
        <f t="shared" si="15"/>
        <v>0</v>
      </c>
      <c r="S55" s="79"/>
      <c r="T55" s="76">
        <f t="shared" si="16"/>
        <v>0</v>
      </c>
      <c r="U55" s="79"/>
      <c r="V55" s="76">
        <f t="shared" si="17"/>
        <v>0</v>
      </c>
      <c r="W55" s="79"/>
      <c r="X55" s="76">
        <f t="shared" si="18"/>
        <v>0</v>
      </c>
      <c r="Y55" s="79"/>
      <c r="Z55" s="76">
        <f t="shared" si="19"/>
        <v>0</v>
      </c>
      <c r="AA55" s="79"/>
      <c r="AB55" s="76">
        <f t="shared" si="0"/>
        <v>0</v>
      </c>
      <c r="AC55" s="79"/>
      <c r="AD55" s="76">
        <f t="shared" si="1"/>
        <v>0</v>
      </c>
      <c r="AE55" s="79"/>
      <c r="AF55" s="76">
        <f t="shared" si="2"/>
        <v>0</v>
      </c>
      <c r="AG55" s="79"/>
      <c r="AH55" s="76">
        <f t="shared" si="3"/>
        <v>0</v>
      </c>
      <c r="AI55" s="79"/>
      <c r="AJ55" s="76">
        <f t="shared" si="4"/>
        <v>0</v>
      </c>
      <c r="AK55" s="79"/>
      <c r="AL55" s="76">
        <f t="shared" si="5"/>
        <v>0</v>
      </c>
      <c r="AM55" s="79"/>
      <c r="AN55" s="76">
        <f t="shared" si="6"/>
        <v>0</v>
      </c>
      <c r="AO55" s="79"/>
      <c r="AP55" s="76">
        <f t="shared" si="7"/>
        <v>0</v>
      </c>
      <c r="AQ55" s="79"/>
      <c r="AR55" s="76">
        <f t="shared" si="8"/>
        <v>0</v>
      </c>
      <c r="AS55" s="79"/>
      <c r="AT55" s="76">
        <f t="shared" si="9"/>
        <v>0</v>
      </c>
      <c r="AU55" s="79"/>
      <c r="AV55" s="76">
        <f t="shared" si="20"/>
        <v>0</v>
      </c>
      <c r="AW55" s="79"/>
      <c r="AX55" s="116">
        <f t="shared" si="21"/>
        <v>0</v>
      </c>
      <c r="AY55" s="68"/>
      <c r="AZ55" s="79">
        <f t="shared" si="22"/>
        <v>0</v>
      </c>
      <c r="BA55" s="116">
        <f t="shared" si="22"/>
        <v>0</v>
      </c>
    </row>
    <row r="56" spans="1:53" s="9" customFormat="1" ht="18" customHeight="1">
      <c r="A56" s="9">
        <f>IF(D56="","",MAX($A$22:$A55)+1)</f>
      </c>
      <c r="B56" s="659"/>
      <c r="C56" s="660"/>
      <c r="D56" s="88"/>
      <c r="E56" s="143">
        <f t="shared" si="10"/>
      </c>
      <c r="F56" s="107"/>
      <c r="G56" s="42" t="s">
        <v>2</v>
      </c>
      <c r="H56" s="107"/>
      <c r="I56" s="45" t="s">
        <v>5</v>
      </c>
      <c r="J56" s="76">
        <f t="shared" si="11"/>
      </c>
      <c r="K56" s="79"/>
      <c r="L56" s="76">
        <f t="shared" si="12"/>
        <v>0</v>
      </c>
      <c r="M56" s="79"/>
      <c r="N56" s="76">
        <f t="shared" si="13"/>
        <v>0</v>
      </c>
      <c r="O56" s="79"/>
      <c r="P56" s="76">
        <f t="shared" si="14"/>
        <v>0</v>
      </c>
      <c r="Q56" s="79"/>
      <c r="R56" s="76">
        <f t="shared" si="15"/>
        <v>0</v>
      </c>
      <c r="S56" s="79"/>
      <c r="T56" s="76">
        <f t="shared" si="16"/>
        <v>0</v>
      </c>
      <c r="U56" s="79"/>
      <c r="V56" s="76">
        <f t="shared" si="17"/>
        <v>0</v>
      </c>
      <c r="W56" s="79"/>
      <c r="X56" s="76">
        <f t="shared" si="18"/>
        <v>0</v>
      </c>
      <c r="Y56" s="79"/>
      <c r="Z56" s="76">
        <f t="shared" si="19"/>
        <v>0</v>
      </c>
      <c r="AA56" s="79"/>
      <c r="AB56" s="76">
        <f t="shared" si="0"/>
        <v>0</v>
      </c>
      <c r="AC56" s="79"/>
      <c r="AD56" s="76">
        <f t="shared" si="1"/>
        <v>0</v>
      </c>
      <c r="AE56" s="79"/>
      <c r="AF56" s="76">
        <f t="shared" si="2"/>
        <v>0</v>
      </c>
      <c r="AG56" s="79"/>
      <c r="AH56" s="76">
        <f t="shared" si="3"/>
        <v>0</v>
      </c>
      <c r="AI56" s="79"/>
      <c r="AJ56" s="76">
        <f t="shared" si="4"/>
        <v>0</v>
      </c>
      <c r="AK56" s="79"/>
      <c r="AL56" s="76">
        <f t="shared" si="5"/>
        <v>0</v>
      </c>
      <c r="AM56" s="79"/>
      <c r="AN56" s="76">
        <f t="shared" si="6"/>
        <v>0</v>
      </c>
      <c r="AO56" s="79"/>
      <c r="AP56" s="76">
        <f t="shared" si="7"/>
        <v>0</v>
      </c>
      <c r="AQ56" s="79"/>
      <c r="AR56" s="76">
        <f t="shared" si="8"/>
        <v>0</v>
      </c>
      <c r="AS56" s="79"/>
      <c r="AT56" s="76">
        <f t="shared" si="9"/>
        <v>0</v>
      </c>
      <c r="AU56" s="79"/>
      <c r="AV56" s="76">
        <f t="shared" si="20"/>
        <v>0</v>
      </c>
      <c r="AW56" s="79"/>
      <c r="AX56" s="116">
        <f t="shared" si="21"/>
        <v>0</v>
      </c>
      <c r="AY56" s="68"/>
      <c r="AZ56" s="79">
        <f t="shared" si="22"/>
        <v>0</v>
      </c>
      <c r="BA56" s="116">
        <f t="shared" si="22"/>
        <v>0</v>
      </c>
    </row>
    <row r="57" spans="1:53" s="9" customFormat="1" ht="18" customHeight="1">
      <c r="A57" s="9">
        <f>IF(D57="","",MAX($A$22:$A56)+1)</f>
      </c>
      <c r="B57" s="659"/>
      <c r="C57" s="660"/>
      <c r="D57" s="88"/>
      <c r="E57" s="143">
        <f t="shared" si="10"/>
      </c>
      <c r="F57" s="107"/>
      <c r="G57" s="42" t="s">
        <v>2</v>
      </c>
      <c r="H57" s="107"/>
      <c r="I57" s="45" t="s">
        <v>5</v>
      </c>
      <c r="J57" s="76">
        <f t="shared" si="11"/>
      </c>
      <c r="K57" s="79"/>
      <c r="L57" s="76">
        <f t="shared" si="12"/>
        <v>0</v>
      </c>
      <c r="M57" s="79"/>
      <c r="N57" s="76">
        <f t="shared" si="13"/>
        <v>0</v>
      </c>
      <c r="O57" s="79"/>
      <c r="P57" s="76">
        <f t="shared" si="14"/>
        <v>0</v>
      </c>
      <c r="Q57" s="79"/>
      <c r="R57" s="76">
        <f t="shared" si="15"/>
        <v>0</v>
      </c>
      <c r="S57" s="79"/>
      <c r="T57" s="76">
        <f t="shared" si="16"/>
        <v>0</v>
      </c>
      <c r="U57" s="79"/>
      <c r="V57" s="76">
        <f t="shared" si="17"/>
        <v>0</v>
      </c>
      <c r="W57" s="79"/>
      <c r="X57" s="76">
        <f t="shared" si="18"/>
        <v>0</v>
      </c>
      <c r="Y57" s="79"/>
      <c r="Z57" s="76">
        <f t="shared" si="19"/>
        <v>0</v>
      </c>
      <c r="AA57" s="79"/>
      <c r="AB57" s="76">
        <f t="shared" si="0"/>
        <v>0</v>
      </c>
      <c r="AC57" s="79"/>
      <c r="AD57" s="76">
        <f t="shared" si="1"/>
        <v>0</v>
      </c>
      <c r="AE57" s="79"/>
      <c r="AF57" s="76">
        <f t="shared" si="2"/>
        <v>0</v>
      </c>
      <c r="AG57" s="79"/>
      <c r="AH57" s="76">
        <f t="shared" si="3"/>
        <v>0</v>
      </c>
      <c r="AI57" s="79"/>
      <c r="AJ57" s="76">
        <f t="shared" si="4"/>
        <v>0</v>
      </c>
      <c r="AK57" s="79"/>
      <c r="AL57" s="76">
        <f t="shared" si="5"/>
        <v>0</v>
      </c>
      <c r="AM57" s="79"/>
      <c r="AN57" s="76">
        <f t="shared" si="6"/>
        <v>0</v>
      </c>
      <c r="AO57" s="79"/>
      <c r="AP57" s="76">
        <f t="shared" si="7"/>
        <v>0</v>
      </c>
      <c r="AQ57" s="79"/>
      <c r="AR57" s="76">
        <f t="shared" si="8"/>
        <v>0</v>
      </c>
      <c r="AS57" s="79"/>
      <c r="AT57" s="76">
        <f t="shared" si="9"/>
        <v>0</v>
      </c>
      <c r="AU57" s="79"/>
      <c r="AV57" s="76">
        <f t="shared" si="20"/>
        <v>0</v>
      </c>
      <c r="AW57" s="79"/>
      <c r="AX57" s="116">
        <f t="shared" si="21"/>
        <v>0</v>
      </c>
      <c r="AY57" s="68"/>
      <c r="AZ57" s="79">
        <f t="shared" si="22"/>
        <v>0</v>
      </c>
      <c r="BA57" s="116">
        <f t="shared" si="22"/>
        <v>0</v>
      </c>
    </row>
    <row r="58" spans="1:53" s="9" customFormat="1" ht="18" customHeight="1">
      <c r="A58" s="9">
        <f>IF(D58="","",MAX($A$22:$A57)+1)</f>
      </c>
      <c r="B58" s="659"/>
      <c r="C58" s="660"/>
      <c r="D58" s="88"/>
      <c r="E58" s="143">
        <f t="shared" si="10"/>
      </c>
      <c r="F58" s="107"/>
      <c r="G58" s="42" t="s">
        <v>2</v>
      </c>
      <c r="H58" s="107"/>
      <c r="I58" s="45" t="s">
        <v>5</v>
      </c>
      <c r="J58" s="76">
        <f t="shared" si="11"/>
      </c>
      <c r="K58" s="79"/>
      <c r="L58" s="76">
        <f t="shared" si="12"/>
        <v>0</v>
      </c>
      <c r="M58" s="79"/>
      <c r="N58" s="76">
        <f t="shared" si="13"/>
        <v>0</v>
      </c>
      <c r="O58" s="79"/>
      <c r="P58" s="76">
        <f t="shared" si="14"/>
        <v>0</v>
      </c>
      <c r="Q58" s="79"/>
      <c r="R58" s="76">
        <f t="shared" si="15"/>
        <v>0</v>
      </c>
      <c r="S58" s="79"/>
      <c r="T58" s="76">
        <f t="shared" si="16"/>
        <v>0</v>
      </c>
      <c r="U58" s="79"/>
      <c r="V58" s="76">
        <f t="shared" si="17"/>
        <v>0</v>
      </c>
      <c r="W58" s="79"/>
      <c r="X58" s="76">
        <f t="shared" si="18"/>
        <v>0</v>
      </c>
      <c r="Y58" s="79"/>
      <c r="Z58" s="76">
        <f t="shared" si="19"/>
        <v>0</v>
      </c>
      <c r="AA58" s="79"/>
      <c r="AB58" s="76">
        <f t="shared" si="0"/>
        <v>0</v>
      </c>
      <c r="AC58" s="79"/>
      <c r="AD58" s="76">
        <f t="shared" si="1"/>
        <v>0</v>
      </c>
      <c r="AE58" s="79"/>
      <c r="AF58" s="76">
        <f t="shared" si="2"/>
        <v>0</v>
      </c>
      <c r="AG58" s="79"/>
      <c r="AH58" s="76">
        <f t="shared" si="3"/>
        <v>0</v>
      </c>
      <c r="AI58" s="79"/>
      <c r="AJ58" s="76">
        <f t="shared" si="4"/>
        <v>0</v>
      </c>
      <c r="AK58" s="79"/>
      <c r="AL58" s="76">
        <f t="shared" si="5"/>
        <v>0</v>
      </c>
      <c r="AM58" s="79"/>
      <c r="AN58" s="76">
        <f t="shared" si="6"/>
        <v>0</v>
      </c>
      <c r="AO58" s="79"/>
      <c r="AP58" s="76">
        <f t="shared" si="7"/>
        <v>0</v>
      </c>
      <c r="AQ58" s="79"/>
      <c r="AR58" s="76">
        <f t="shared" si="8"/>
        <v>0</v>
      </c>
      <c r="AS58" s="79"/>
      <c r="AT58" s="76">
        <f t="shared" si="9"/>
        <v>0</v>
      </c>
      <c r="AU58" s="79"/>
      <c r="AV58" s="76">
        <f t="shared" si="20"/>
        <v>0</v>
      </c>
      <c r="AW58" s="79"/>
      <c r="AX58" s="116">
        <f t="shared" si="21"/>
        <v>0</v>
      </c>
      <c r="AY58" s="68"/>
      <c r="AZ58" s="79">
        <f t="shared" si="22"/>
        <v>0</v>
      </c>
      <c r="BA58" s="116">
        <f t="shared" si="22"/>
        <v>0</v>
      </c>
    </row>
    <row r="59" spans="1:53" s="9" customFormat="1" ht="18" customHeight="1">
      <c r="A59" s="9">
        <f>IF(D59="","",MAX($A$22:$A58)+1)</f>
      </c>
      <c r="B59" s="659"/>
      <c r="C59" s="660"/>
      <c r="D59" s="88"/>
      <c r="E59" s="143">
        <f t="shared" si="10"/>
      </c>
      <c r="F59" s="107"/>
      <c r="G59" s="42" t="s">
        <v>2</v>
      </c>
      <c r="H59" s="107"/>
      <c r="I59" s="45" t="s">
        <v>5</v>
      </c>
      <c r="J59" s="76">
        <f t="shared" si="11"/>
      </c>
      <c r="K59" s="79"/>
      <c r="L59" s="76">
        <f t="shared" si="12"/>
        <v>0</v>
      </c>
      <c r="M59" s="79"/>
      <c r="N59" s="76">
        <f t="shared" si="13"/>
        <v>0</v>
      </c>
      <c r="O59" s="79"/>
      <c r="P59" s="76">
        <f t="shared" si="14"/>
        <v>0</v>
      </c>
      <c r="Q59" s="79"/>
      <c r="R59" s="76">
        <f t="shared" si="15"/>
        <v>0</v>
      </c>
      <c r="S59" s="79"/>
      <c r="T59" s="76">
        <f t="shared" si="16"/>
        <v>0</v>
      </c>
      <c r="U59" s="79"/>
      <c r="V59" s="76">
        <f t="shared" si="17"/>
        <v>0</v>
      </c>
      <c r="W59" s="79"/>
      <c r="X59" s="76">
        <f t="shared" si="18"/>
        <v>0</v>
      </c>
      <c r="Y59" s="79"/>
      <c r="Z59" s="76">
        <f t="shared" si="19"/>
        <v>0</v>
      </c>
      <c r="AA59" s="79"/>
      <c r="AB59" s="76">
        <f t="shared" si="0"/>
        <v>0</v>
      </c>
      <c r="AC59" s="79"/>
      <c r="AD59" s="76">
        <f t="shared" si="1"/>
        <v>0</v>
      </c>
      <c r="AE59" s="79"/>
      <c r="AF59" s="76">
        <f t="shared" si="2"/>
        <v>0</v>
      </c>
      <c r="AG59" s="79"/>
      <c r="AH59" s="76">
        <f t="shared" si="3"/>
        <v>0</v>
      </c>
      <c r="AI59" s="79"/>
      <c r="AJ59" s="76">
        <f t="shared" si="4"/>
        <v>0</v>
      </c>
      <c r="AK59" s="79"/>
      <c r="AL59" s="76">
        <f t="shared" si="5"/>
        <v>0</v>
      </c>
      <c r="AM59" s="79"/>
      <c r="AN59" s="76">
        <f t="shared" si="6"/>
        <v>0</v>
      </c>
      <c r="AO59" s="79"/>
      <c r="AP59" s="76">
        <f t="shared" si="7"/>
        <v>0</v>
      </c>
      <c r="AQ59" s="79"/>
      <c r="AR59" s="76">
        <f t="shared" si="8"/>
        <v>0</v>
      </c>
      <c r="AS59" s="79"/>
      <c r="AT59" s="76">
        <f t="shared" si="9"/>
        <v>0</v>
      </c>
      <c r="AU59" s="79"/>
      <c r="AV59" s="76">
        <f t="shared" si="20"/>
        <v>0</v>
      </c>
      <c r="AW59" s="79"/>
      <c r="AX59" s="116">
        <f t="shared" si="21"/>
        <v>0</v>
      </c>
      <c r="AY59" s="68"/>
      <c r="AZ59" s="79">
        <f t="shared" si="22"/>
        <v>0</v>
      </c>
      <c r="BA59" s="116">
        <f t="shared" si="22"/>
        <v>0</v>
      </c>
    </row>
    <row r="60" spans="1:53" s="9" customFormat="1" ht="18" customHeight="1">
      <c r="A60" s="9">
        <f>IF(D60="","",MAX($A$22:$A59)+1)</f>
      </c>
      <c r="B60" s="659"/>
      <c r="C60" s="660"/>
      <c r="D60" s="88"/>
      <c r="E60" s="143">
        <f t="shared" si="10"/>
      </c>
      <c r="F60" s="107"/>
      <c r="G60" s="42" t="s">
        <v>2</v>
      </c>
      <c r="H60" s="107"/>
      <c r="I60" s="45" t="s">
        <v>5</v>
      </c>
      <c r="J60" s="76">
        <f t="shared" si="11"/>
      </c>
      <c r="K60" s="79"/>
      <c r="L60" s="76">
        <f t="shared" si="12"/>
        <v>0</v>
      </c>
      <c r="M60" s="79"/>
      <c r="N60" s="76">
        <f t="shared" si="13"/>
        <v>0</v>
      </c>
      <c r="O60" s="79"/>
      <c r="P60" s="76">
        <f t="shared" si="14"/>
        <v>0</v>
      </c>
      <c r="Q60" s="79"/>
      <c r="R60" s="76">
        <f t="shared" si="15"/>
        <v>0</v>
      </c>
      <c r="S60" s="79"/>
      <c r="T60" s="76">
        <f t="shared" si="16"/>
        <v>0</v>
      </c>
      <c r="U60" s="79"/>
      <c r="V60" s="76">
        <f t="shared" si="17"/>
        <v>0</v>
      </c>
      <c r="W60" s="79"/>
      <c r="X60" s="76">
        <f t="shared" si="18"/>
        <v>0</v>
      </c>
      <c r="Y60" s="79"/>
      <c r="Z60" s="76">
        <f t="shared" si="19"/>
        <v>0</v>
      </c>
      <c r="AA60" s="79"/>
      <c r="AB60" s="76">
        <f t="shared" si="0"/>
        <v>0</v>
      </c>
      <c r="AC60" s="79"/>
      <c r="AD60" s="76">
        <f t="shared" si="1"/>
        <v>0</v>
      </c>
      <c r="AE60" s="79"/>
      <c r="AF60" s="76">
        <f t="shared" si="2"/>
        <v>0</v>
      </c>
      <c r="AG60" s="79"/>
      <c r="AH60" s="76">
        <f t="shared" si="3"/>
        <v>0</v>
      </c>
      <c r="AI60" s="79"/>
      <c r="AJ60" s="76">
        <f t="shared" si="4"/>
        <v>0</v>
      </c>
      <c r="AK60" s="79"/>
      <c r="AL60" s="76">
        <f t="shared" si="5"/>
        <v>0</v>
      </c>
      <c r="AM60" s="79"/>
      <c r="AN60" s="76">
        <f t="shared" si="6"/>
        <v>0</v>
      </c>
      <c r="AO60" s="79"/>
      <c r="AP60" s="76">
        <f t="shared" si="7"/>
        <v>0</v>
      </c>
      <c r="AQ60" s="79"/>
      <c r="AR60" s="76">
        <f t="shared" si="8"/>
        <v>0</v>
      </c>
      <c r="AS60" s="79"/>
      <c r="AT60" s="76">
        <f t="shared" si="9"/>
        <v>0</v>
      </c>
      <c r="AU60" s="79"/>
      <c r="AV60" s="76">
        <f t="shared" si="20"/>
        <v>0</v>
      </c>
      <c r="AW60" s="79"/>
      <c r="AX60" s="116">
        <f t="shared" si="21"/>
        <v>0</v>
      </c>
      <c r="AY60" s="68"/>
      <c r="AZ60" s="79">
        <f t="shared" si="22"/>
        <v>0</v>
      </c>
      <c r="BA60" s="116">
        <f t="shared" si="22"/>
        <v>0</v>
      </c>
    </row>
    <row r="61" spans="1:53" s="9" customFormat="1" ht="18" customHeight="1">
      <c r="A61" s="9">
        <f>IF(D61="","",MAX($A$22:$A60)+1)</f>
      </c>
      <c r="B61" s="659"/>
      <c r="C61" s="660"/>
      <c r="D61" s="88"/>
      <c r="E61" s="143">
        <f t="shared" si="10"/>
      </c>
      <c r="F61" s="107"/>
      <c r="G61" s="42" t="s">
        <v>2</v>
      </c>
      <c r="H61" s="107"/>
      <c r="I61" s="45" t="s">
        <v>5</v>
      </c>
      <c r="J61" s="76">
        <f t="shared" si="11"/>
      </c>
      <c r="K61" s="79"/>
      <c r="L61" s="76">
        <f t="shared" si="12"/>
        <v>0</v>
      </c>
      <c r="M61" s="79"/>
      <c r="N61" s="76">
        <f t="shared" si="13"/>
        <v>0</v>
      </c>
      <c r="O61" s="79"/>
      <c r="P61" s="76">
        <f t="shared" si="14"/>
        <v>0</v>
      </c>
      <c r="Q61" s="79"/>
      <c r="R61" s="76">
        <f t="shared" si="15"/>
        <v>0</v>
      </c>
      <c r="S61" s="79"/>
      <c r="T61" s="76">
        <f t="shared" si="16"/>
        <v>0</v>
      </c>
      <c r="U61" s="79"/>
      <c r="V61" s="76">
        <f t="shared" si="17"/>
        <v>0</v>
      </c>
      <c r="W61" s="79"/>
      <c r="X61" s="76">
        <f t="shared" si="18"/>
        <v>0</v>
      </c>
      <c r="Y61" s="79"/>
      <c r="Z61" s="76">
        <f t="shared" si="19"/>
        <v>0</v>
      </c>
      <c r="AA61" s="79"/>
      <c r="AB61" s="76">
        <f>IF(AND($J61&lt;&gt;"",AA61&lt;&gt;""),$J61*AA61,0)</f>
        <v>0</v>
      </c>
      <c r="AC61" s="79"/>
      <c r="AD61" s="76">
        <f>IF(AND($J61&lt;&gt;"",AC61&lt;&gt;""),$J61*AC61,0)</f>
        <v>0</v>
      </c>
      <c r="AE61" s="79"/>
      <c r="AF61" s="76">
        <f>IF(AND($J61&lt;&gt;"",AE61&lt;&gt;""),$J61*AE61,0)</f>
        <v>0</v>
      </c>
      <c r="AG61" s="79"/>
      <c r="AH61" s="76">
        <f>IF(AND($J61&lt;&gt;"",AG61&lt;&gt;""),$J61*AG61,0)</f>
        <v>0</v>
      </c>
      <c r="AI61" s="79"/>
      <c r="AJ61" s="76">
        <f>IF(AND($J61&lt;&gt;"",AI61&lt;&gt;""),$J61*AI61,0)</f>
        <v>0</v>
      </c>
      <c r="AK61" s="79"/>
      <c r="AL61" s="76">
        <f>IF(AND($J61&lt;&gt;"",AK61&lt;&gt;""),$J61*AK61,0)</f>
        <v>0</v>
      </c>
      <c r="AM61" s="79"/>
      <c r="AN61" s="76">
        <f>IF(AND($J61&lt;&gt;"",AM61&lt;&gt;""),$J61*AM61,0)</f>
        <v>0</v>
      </c>
      <c r="AO61" s="79"/>
      <c r="AP61" s="76">
        <f>IF(AND($J61&lt;&gt;"",AO61&lt;&gt;""),$J61*AO61,0)</f>
        <v>0</v>
      </c>
      <c r="AQ61" s="79"/>
      <c r="AR61" s="76">
        <f>IF(AND($J61&lt;&gt;"",AQ61&lt;&gt;""),$J61*AQ61,0)</f>
        <v>0</v>
      </c>
      <c r="AS61" s="79"/>
      <c r="AT61" s="76">
        <f t="shared" si="9"/>
        <v>0</v>
      </c>
      <c r="AU61" s="79"/>
      <c r="AV61" s="76">
        <f t="shared" si="20"/>
        <v>0</v>
      </c>
      <c r="AW61" s="79"/>
      <c r="AX61" s="116">
        <f t="shared" si="21"/>
        <v>0</v>
      </c>
      <c r="AY61" s="68"/>
      <c r="AZ61" s="79">
        <f t="shared" si="22"/>
        <v>0</v>
      </c>
      <c r="BA61" s="116">
        <f t="shared" si="22"/>
        <v>0</v>
      </c>
    </row>
    <row r="62" spans="1:53" s="9" customFormat="1" ht="18" customHeight="1" thickBot="1">
      <c r="A62" s="9">
        <f>IF(D62="","",MAX($A$22:$A61)+1)</f>
      </c>
      <c r="B62" s="661"/>
      <c r="C62" s="662"/>
      <c r="D62" s="89"/>
      <c r="E62" s="144">
        <f t="shared" si="10"/>
      </c>
      <c r="F62" s="109"/>
      <c r="G62" s="43" t="s">
        <v>2</v>
      </c>
      <c r="H62" s="111"/>
      <c r="I62" s="46" t="s">
        <v>5</v>
      </c>
      <c r="J62" s="77">
        <f t="shared" si="11"/>
      </c>
      <c r="K62" s="80"/>
      <c r="L62" s="77">
        <f t="shared" si="12"/>
        <v>0</v>
      </c>
      <c r="M62" s="80"/>
      <c r="N62" s="77">
        <f t="shared" si="13"/>
        <v>0</v>
      </c>
      <c r="O62" s="80"/>
      <c r="P62" s="77">
        <f t="shared" si="14"/>
        <v>0</v>
      </c>
      <c r="Q62" s="80"/>
      <c r="R62" s="77">
        <f t="shared" si="15"/>
        <v>0</v>
      </c>
      <c r="S62" s="80"/>
      <c r="T62" s="77">
        <f t="shared" si="16"/>
        <v>0</v>
      </c>
      <c r="U62" s="80"/>
      <c r="V62" s="77">
        <f t="shared" si="17"/>
        <v>0</v>
      </c>
      <c r="W62" s="80"/>
      <c r="X62" s="77">
        <f t="shared" si="18"/>
        <v>0</v>
      </c>
      <c r="Y62" s="80"/>
      <c r="Z62" s="77">
        <f t="shared" si="19"/>
        <v>0</v>
      </c>
      <c r="AA62" s="80"/>
      <c r="AB62" s="77">
        <f>IF(AND($J62&lt;&gt;"",AA62&lt;&gt;""),$J62*AA62,0)</f>
        <v>0</v>
      </c>
      <c r="AC62" s="80"/>
      <c r="AD62" s="77">
        <f>IF(AND($J62&lt;&gt;"",AC62&lt;&gt;""),$J62*AC62,0)</f>
        <v>0</v>
      </c>
      <c r="AE62" s="80"/>
      <c r="AF62" s="77">
        <f>IF(AND($J62&lt;&gt;"",AE62&lt;&gt;""),$J62*AE62,0)</f>
        <v>0</v>
      </c>
      <c r="AG62" s="80"/>
      <c r="AH62" s="77">
        <f>IF(AND($J62&lt;&gt;"",AG62&lt;&gt;""),$J62*AG62,0)</f>
        <v>0</v>
      </c>
      <c r="AI62" s="80"/>
      <c r="AJ62" s="77">
        <f>IF(AND($J62&lt;&gt;"",AI62&lt;&gt;""),$J62*AI62,0)</f>
        <v>0</v>
      </c>
      <c r="AK62" s="80"/>
      <c r="AL62" s="77">
        <f>IF(AND($J62&lt;&gt;"",AK62&lt;&gt;""),$J62*AK62,0)</f>
        <v>0</v>
      </c>
      <c r="AM62" s="80"/>
      <c r="AN62" s="77">
        <f>IF(AND($J62&lt;&gt;"",AM62&lt;&gt;""),$J62*AM62,0)</f>
        <v>0</v>
      </c>
      <c r="AO62" s="80"/>
      <c r="AP62" s="77">
        <f>IF(AND($J62&lt;&gt;"",AO62&lt;&gt;""),$J62*AO62,0)</f>
        <v>0</v>
      </c>
      <c r="AQ62" s="80"/>
      <c r="AR62" s="77">
        <f>IF(AND($J62&lt;&gt;"",AQ62&lt;&gt;""),$J62*AQ62,0)</f>
        <v>0</v>
      </c>
      <c r="AS62" s="80"/>
      <c r="AT62" s="77">
        <f t="shared" si="9"/>
        <v>0</v>
      </c>
      <c r="AU62" s="80"/>
      <c r="AV62" s="77">
        <f t="shared" si="20"/>
        <v>0</v>
      </c>
      <c r="AW62" s="80"/>
      <c r="AX62" s="117">
        <f t="shared" si="21"/>
        <v>0</v>
      </c>
      <c r="AY62" s="68"/>
      <c r="AZ62" s="97">
        <f>SUM(K62*$K$10,M62*$M$10,O62*$O$10,Q62*$Q$10,S62*$S$10,U62*$U$10,W62*$W$10,Y62*$Y$10,AA62*$AA$10,AC62*$AC$10,AE62*$AE$10,AG62*$AG$10,AI62*$AI$10,AK62*$AK$10,AM62*$AM$10,AO62*$AO$10,AQ62*$AQ$10,AS62*$AS$10,AU62*$AU$10,AW62*$AW$10)</f>
        <v>0</v>
      </c>
      <c r="BA62" s="117">
        <f>SUM(L62*$K$10,N62*$M$10,P62*$O$10,R62*$Q$10,T62*$S$10,V62*$U$10,X62*$W$10,Z62*$Y$10,AB62*$AA$10,AD62*$AC$10,AF62*$AE$10,AH62*$AG$10,AJ62*$AI$10,AL62*$AK$10,AN62*$AM$10,AP62*$AO$10,AR62*$AQ$10,AT62*$AS$10,AV62*$AU$10,AX62*$AW$10)</f>
        <v>0</v>
      </c>
    </row>
    <row r="63" spans="2:53" s="8" customFormat="1" ht="19.5" customHeight="1" thickTop="1">
      <c r="B63" s="616" t="s">
        <v>8</v>
      </c>
      <c r="C63" s="616"/>
      <c r="D63" s="616"/>
      <c r="E63" s="616"/>
      <c r="F63" s="616"/>
      <c r="G63" s="616"/>
      <c r="H63" s="616"/>
      <c r="I63" s="616"/>
      <c r="J63" s="616"/>
      <c r="K63" s="82">
        <f aca="true" t="shared" si="23" ref="K63:AX63">SUM(K23:K62)</f>
        <v>0</v>
      </c>
      <c r="L63" s="84">
        <f t="shared" si="23"/>
        <v>0</v>
      </c>
      <c r="M63" s="82">
        <f t="shared" si="23"/>
        <v>0</v>
      </c>
      <c r="N63" s="84">
        <f t="shared" si="23"/>
        <v>0</v>
      </c>
      <c r="O63" s="82">
        <f t="shared" si="23"/>
        <v>0</v>
      </c>
      <c r="P63" s="84">
        <f t="shared" si="23"/>
        <v>0</v>
      </c>
      <c r="Q63" s="82">
        <f t="shared" si="23"/>
        <v>0</v>
      </c>
      <c r="R63" s="84">
        <f t="shared" si="23"/>
        <v>0</v>
      </c>
      <c r="S63" s="82">
        <f t="shared" si="23"/>
        <v>0</v>
      </c>
      <c r="T63" s="84">
        <f t="shared" si="23"/>
        <v>0</v>
      </c>
      <c r="U63" s="82">
        <f t="shared" si="23"/>
        <v>0</v>
      </c>
      <c r="V63" s="84">
        <f t="shared" si="23"/>
        <v>0</v>
      </c>
      <c r="W63" s="82">
        <f t="shared" si="23"/>
        <v>0</v>
      </c>
      <c r="X63" s="84">
        <f t="shared" si="23"/>
        <v>0</v>
      </c>
      <c r="Y63" s="82">
        <f t="shared" si="23"/>
        <v>0</v>
      </c>
      <c r="Z63" s="84">
        <f t="shared" si="23"/>
        <v>0</v>
      </c>
      <c r="AA63" s="82">
        <f t="shared" si="23"/>
        <v>0</v>
      </c>
      <c r="AB63" s="84">
        <f t="shared" si="23"/>
        <v>0</v>
      </c>
      <c r="AC63" s="82">
        <f t="shared" si="23"/>
        <v>0</v>
      </c>
      <c r="AD63" s="84">
        <f t="shared" si="23"/>
        <v>0</v>
      </c>
      <c r="AE63" s="82">
        <f t="shared" si="23"/>
        <v>0</v>
      </c>
      <c r="AF63" s="84">
        <f t="shared" si="23"/>
        <v>0</v>
      </c>
      <c r="AG63" s="82">
        <f t="shared" si="23"/>
        <v>0</v>
      </c>
      <c r="AH63" s="84">
        <f t="shared" si="23"/>
        <v>0</v>
      </c>
      <c r="AI63" s="82">
        <f t="shared" si="23"/>
        <v>0</v>
      </c>
      <c r="AJ63" s="84">
        <f t="shared" si="23"/>
        <v>0</v>
      </c>
      <c r="AK63" s="82">
        <f t="shared" si="23"/>
        <v>0</v>
      </c>
      <c r="AL63" s="84">
        <f t="shared" si="23"/>
        <v>0</v>
      </c>
      <c r="AM63" s="82">
        <f t="shared" si="23"/>
        <v>0</v>
      </c>
      <c r="AN63" s="84">
        <f t="shared" si="23"/>
        <v>0</v>
      </c>
      <c r="AO63" s="82">
        <f t="shared" si="23"/>
        <v>0</v>
      </c>
      <c r="AP63" s="84">
        <f t="shared" si="23"/>
        <v>0</v>
      </c>
      <c r="AQ63" s="82">
        <f t="shared" si="23"/>
        <v>0</v>
      </c>
      <c r="AR63" s="84">
        <f t="shared" si="23"/>
        <v>0</v>
      </c>
      <c r="AS63" s="82">
        <f t="shared" si="23"/>
        <v>0</v>
      </c>
      <c r="AT63" s="84">
        <f t="shared" si="23"/>
        <v>0</v>
      </c>
      <c r="AU63" s="82">
        <f t="shared" si="23"/>
        <v>0</v>
      </c>
      <c r="AV63" s="84">
        <f t="shared" si="23"/>
        <v>0</v>
      </c>
      <c r="AW63" s="82">
        <f t="shared" si="23"/>
        <v>0</v>
      </c>
      <c r="AX63" s="118">
        <f t="shared" si="23"/>
        <v>0</v>
      </c>
      <c r="AY63" s="61"/>
      <c r="AZ63" s="82">
        <f>SUM(AZ23:AZ62)</f>
        <v>0</v>
      </c>
      <c r="BA63" s="118">
        <f>SUM(BA23:BA62)</f>
        <v>0</v>
      </c>
    </row>
    <row r="64" spans="2:53" s="8" customFormat="1" ht="19.5" customHeight="1">
      <c r="B64" s="134" t="s">
        <v>97</v>
      </c>
      <c r="C64" s="10"/>
      <c r="D64" s="10"/>
      <c r="E64" s="10"/>
      <c r="F64" s="11"/>
      <c r="G64" s="11"/>
      <c r="H64" s="11"/>
      <c r="I64" s="12"/>
      <c r="J64" s="12"/>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row>
    <row r="65" spans="2:53" s="8" customFormat="1" ht="24" customHeight="1" thickBot="1">
      <c r="B65" s="654" t="s">
        <v>52</v>
      </c>
      <c r="C65" s="654"/>
      <c r="D65" s="654"/>
      <c r="E65" s="654"/>
      <c r="F65" s="654"/>
      <c r="G65" s="654"/>
      <c r="H65" s="654"/>
      <c r="I65" s="654"/>
      <c r="J65" s="122" t="s">
        <v>53</v>
      </c>
      <c r="K65" s="126" t="s">
        <v>66</v>
      </c>
      <c r="L65" s="128" t="s">
        <v>98</v>
      </c>
      <c r="M65" s="126" t="s">
        <v>66</v>
      </c>
      <c r="N65" s="128" t="s">
        <v>98</v>
      </c>
      <c r="O65" s="126" t="s">
        <v>66</v>
      </c>
      <c r="P65" s="128" t="s">
        <v>98</v>
      </c>
      <c r="Q65" s="126" t="s">
        <v>66</v>
      </c>
      <c r="R65" s="128" t="s">
        <v>98</v>
      </c>
      <c r="S65" s="126" t="s">
        <v>66</v>
      </c>
      <c r="T65" s="128" t="s">
        <v>98</v>
      </c>
      <c r="U65" s="126" t="s">
        <v>66</v>
      </c>
      <c r="V65" s="128" t="s">
        <v>98</v>
      </c>
      <c r="W65" s="126" t="s">
        <v>66</v>
      </c>
      <c r="X65" s="128" t="s">
        <v>98</v>
      </c>
      <c r="Y65" s="126" t="s">
        <v>66</v>
      </c>
      <c r="Z65" s="128" t="s">
        <v>98</v>
      </c>
      <c r="AA65" s="126" t="s">
        <v>66</v>
      </c>
      <c r="AB65" s="128" t="s">
        <v>98</v>
      </c>
      <c r="AC65" s="126" t="s">
        <v>66</v>
      </c>
      <c r="AD65" s="128" t="s">
        <v>98</v>
      </c>
      <c r="AE65" s="126" t="s">
        <v>66</v>
      </c>
      <c r="AF65" s="128" t="s">
        <v>98</v>
      </c>
      <c r="AG65" s="126" t="s">
        <v>66</v>
      </c>
      <c r="AH65" s="128" t="s">
        <v>98</v>
      </c>
      <c r="AI65" s="126" t="s">
        <v>66</v>
      </c>
      <c r="AJ65" s="128" t="s">
        <v>98</v>
      </c>
      <c r="AK65" s="126" t="s">
        <v>66</v>
      </c>
      <c r="AL65" s="128" t="s">
        <v>98</v>
      </c>
      <c r="AM65" s="126" t="s">
        <v>66</v>
      </c>
      <c r="AN65" s="128" t="s">
        <v>98</v>
      </c>
      <c r="AO65" s="126" t="s">
        <v>66</v>
      </c>
      <c r="AP65" s="128" t="s">
        <v>98</v>
      </c>
      <c r="AQ65" s="126" t="s">
        <v>66</v>
      </c>
      <c r="AR65" s="128" t="s">
        <v>98</v>
      </c>
      <c r="AS65" s="126" t="s">
        <v>66</v>
      </c>
      <c r="AT65" s="128" t="s">
        <v>98</v>
      </c>
      <c r="AU65" s="126" t="s">
        <v>66</v>
      </c>
      <c r="AV65" s="128" t="s">
        <v>98</v>
      </c>
      <c r="AW65" s="126" t="s">
        <v>66</v>
      </c>
      <c r="AX65" s="128" t="s">
        <v>98</v>
      </c>
      <c r="AY65" s="13"/>
      <c r="AZ65" s="655" t="s">
        <v>73</v>
      </c>
      <c r="BA65" s="655"/>
    </row>
    <row r="66" spans="2:53" s="8" customFormat="1" ht="12.75" customHeight="1" thickTop="1">
      <c r="B66" s="656" t="s">
        <v>54</v>
      </c>
      <c r="C66" s="656"/>
      <c r="D66" s="656"/>
      <c r="E66" s="656"/>
      <c r="F66" s="656"/>
      <c r="G66" s="656"/>
      <c r="H66" s="656"/>
      <c r="I66" s="656"/>
      <c r="J66" s="114">
        <v>40000</v>
      </c>
      <c r="K66" s="146">
        <f>IF(L63="","",SUMIF($E$23:$E$62,$B$66,L23:L62))</f>
        <v>0</v>
      </c>
      <c r="L66" s="124">
        <f>IF(K66="","",$J$66*K66)</f>
        <v>0</v>
      </c>
      <c r="M66" s="146">
        <f>IF(N63="","",SUMIF($E$23:$E$62,$B$66,N23:N62))</f>
        <v>0</v>
      </c>
      <c r="N66" s="124">
        <f>IF(M66="","",$J$66*M66)</f>
        <v>0</v>
      </c>
      <c r="O66" s="146">
        <f>IF(P63="","",SUMIF($E$23:$E$62,$B$66,P23:P62))</f>
        <v>0</v>
      </c>
      <c r="P66" s="124">
        <f>IF(O66="","",$J$66*O66)</f>
        <v>0</v>
      </c>
      <c r="Q66" s="146">
        <f>IF(R63="","",SUMIF($E$23:$E$62,$B$66,R23:R62))</f>
        <v>0</v>
      </c>
      <c r="R66" s="124">
        <f>IF(Q66="","",$J$66*Q66)</f>
        <v>0</v>
      </c>
      <c r="S66" s="146">
        <f>IF(T63="","",SUMIF($E$23:$E$62,$B$66,T23:T62))</f>
        <v>0</v>
      </c>
      <c r="T66" s="124">
        <f>IF(S66="","",$J$66*S66)</f>
        <v>0</v>
      </c>
      <c r="U66" s="146">
        <f>IF(V63="","",SUMIF($E$23:$E$62,$B$66,V23:V62))</f>
        <v>0</v>
      </c>
      <c r="V66" s="124">
        <f>IF(U66="","",$J$66*U66)</f>
        <v>0</v>
      </c>
      <c r="W66" s="146">
        <f>IF(X63="","",SUMIF($E$23:$E$62,$B$66,X23:X62))</f>
        <v>0</v>
      </c>
      <c r="X66" s="124">
        <f>IF(W66="","",$J$66*W66)</f>
        <v>0</v>
      </c>
      <c r="Y66" s="146">
        <f>IF(Z63="","",SUMIF($E$23:$E$62,$B$66,Z23:Z62))</f>
        <v>0</v>
      </c>
      <c r="Z66" s="124">
        <f>IF(Y66="","",$J$66*Y66)</f>
        <v>0</v>
      </c>
      <c r="AA66" s="146">
        <f>IF(AB63="","",SUMIF($E$23:$E$62,$B$66,AB23:AB62))</f>
        <v>0</v>
      </c>
      <c r="AB66" s="124">
        <f>IF(AA66="","",$J$66*AA66)</f>
        <v>0</v>
      </c>
      <c r="AC66" s="146">
        <f>IF(AD63="","",SUMIF($E$23:$E$62,$B$66,AD23:AD62))</f>
        <v>0</v>
      </c>
      <c r="AD66" s="124">
        <f>IF(AC66="","",$J$66*AC66)</f>
        <v>0</v>
      </c>
      <c r="AE66" s="146">
        <f>IF(AF63="","",SUMIF($E$23:$E$62,$B$66,AF23:AF62))</f>
        <v>0</v>
      </c>
      <c r="AF66" s="124">
        <f>IF(AE66="","",$J$66*AE66)</f>
        <v>0</v>
      </c>
      <c r="AG66" s="146">
        <f>IF(AH63="","",SUMIF($E$23:$E$62,$B$66,AH23:AH62))</f>
        <v>0</v>
      </c>
      <c r="AH66" s="124">
        <f>IF(AG66="","",$J$66*AG66)</f>
        <v>0</v>
      </c>
      <c r="AI66" s="146">
        <f>IF(AJ63="","",SUMIF($E$23:$E$62,$B$66,AJ23:AJ62))</f>
        <v>0</v>
      </c>
      <c r="AJ66" s="124">
        <f>IF(AI66="","",$J$66*AI66)</f>
        <v>0</v>
      </c>
      <c r="AK66" s="146">
        <f>IF(AL63="","",SUMIF($E$23:$E$62,$B$66,AL23:AL62))</f>
        <v>0</v>
      </c>
      <c r="AL66" s="124">
        <f>IF(AK66="","",$J$66*AK66)</f>
        <v>0</v>
      </c>
      <c r="AM66" s="146">
        <f>IF(AN63="","",SUMIF($E$23:$E$62,$B$66,AN23:AN62))</f>
        <v>0</v>
      </c>
      <c r="AN66" s="124">
        <f>IF(AM66="","",$J$66*AM66)</f>
        <v>0</v>
      </c>
      <c r="AO66" s="146">
        <f>IF(AP63="","",SUMIF($E$23:$E$62,$B$66,AP23:AP62))</f>
        <v>0</v>
      </c>
      <c r="AP66" s="124">
        <f>IF(AO66="","",$J$66*AO66)</f>
        <v>0</v>
      </c>
      <c r="AQ66" s="146">
        <f>IF(AR63="","",SUMIF($E$23:$E$62,$B$66,AR23:AR62))</f>
        <v>0</v>
      </c>
      <c r="AR66" s="124">
        <f>IF(AQ66="","",$J$66*AQ66)</f>
        <v>0</v>
      </c>
      <c r="AS66" s="146">
        <f>IF(AT63="","",SUMIF($E$23:$E$62,$B$66,AT23:AT62))</f>
        <v>0</v>
      </c>
      <c r="AT66" s="124">
        <f>IF(AS66="","",$J$66*AS66)</f>
        <v>0</v>
      </c>
      <c r="AU66" s="146">
        <f>IF(AV63="","",SUMIF($E$23:$E$62,$B$66,AV23:AV62))</f>
        <v>0</v>
      </c>
      <c r="AV66" s="124">
        <f>IF(AU66="","",$J$66*AU66)</f>
        <v>0</v>
      </c>
      <c r="AW66" s="146">
        <f>IF(AX63="","",SUMIF($E$23:$E$62,$B$66,AX23:AX62))</f>
        <v>0</v>
      </c>
      <c r="AX66" s="124">
        <f>IF(AW66="","",$J$66*AW66)</f>
        <v>0</v>
      </c>
      <c r="AY66" s="13"/>
      <c r="AZ66" s="141" t="s">
        <v>54</v>
      </c>
      <c r="BA66" s="148">
        <f>SUM(K66*$K$10,M66*$M$10,O66*$O$10,Q66*$Q$10,S66*$S$10,U66*$U$10,W66*$W$10,Y66*$Y$10,AA66*$AA$10,AC66*$AC$10,AE66*$AE$10,AG66*$AG$10,AI66*$AI$10,AK66*$AK$10,AM66*$AM$10,AO66*$AO$10,AQ66*$AQ$10,AS66*$AS$10,AU66*$AU$10,AW66*$AW$10)</f>
        <v>0</v>
      </c>
    </row>
    <row r="67" spans="2:53" s="8" customFormat="1" ht="12.75" customHeight="1">
      <c r="B67" s="593" t="s">
        <v>55</v>
      </c>
      <c r="C67" s="593"/>
      <c r="D67" s="593"/>
      <c r="E67" s="593"/>
      <c r="F67" s="593"/>
      <c r="G67" s="593"/>
      <c r="H67" s="593"/>
      <c r="I67" s="593"/>
      <c r="J67" s="113">
        <v>30000</v>
      </c>
      <c r="K67" s="147">
        <f>IF(L63="","",SUMIF($E$23:$E$62,$B$67,L23:L62))</f>
        <v>0</v>
      </c>
      <c r="L67" s="125">
        <f>IF(K67="","",$J$67*K67)</f>
        <v>0</v>
      </c>
      <c r="M67" s="147">
        <f>IF(N63="","",SUMIF($E$23:$E$62,$B$67,N23:N62))</f>
        <v>0</v>
      </c>
      <c r="N67" s="125">
        <f>IF(M67="","",$J$67*M67)</f>
        <v>0</v>
      </c>
      <c r="O67" s="147">
        <f>IF(P63="","",SUMIF($E$23:$E$62,$B$67,P23:P62))</f>
        <v>0</v>
      </c>
      <c r="P67" s="125">
        <f>IF(O67="","",$J$67*O67)</f>
        <v>0</v>
      </c>
      <c r="Q67" s="147">
        <f>IF(R63="","",SUMIF($E$23:$E$62,$B$67,R23:R62))</f>
        <v>0</v>
      </c>
      <c r="R67" s="125">
        <f>IF(Q67="","",$J$67*Q67)</f>
        <v>0</v>
      </c>
      <c r="S67" s="147">
        <f>IF(T63="","",SUMIF($E$23:$E$62,$B$67,T23:T62))</f>
        <v>0</v>
      </c>
      <c r="T67" s="125">
        <f>IF(S67="","",$J$67*S67)</f>
        <v>0</v>
      </c>
      <c r="U67" s="147">
        <f>IF(V63="","",SUMIF($E$23:$E$62,$B$67,V23:V62))</f>
        <v>0</v>
      </c>
      <c r="V67" s="125">
        <f>IF(U67="","",$J$67*U67)</f>
        <v>0</v>
      </c>
      <c r="W67" s="147">
        <f>IF(X63="","",SUMIF($E$23:$E$62,$B$67,X23:X62))</f>
        <v>0</v>
      </c>
      <c r="X67" s="125">
        <f>IF(W67="","",$J$67*W67)</f>
        <v>0</v>
      </c>
      <c r="Y67" s="147">
        <f>IF(Z63="","",SUMIF($E$23:$E$62,$B$67,Z23:Z62))</f>
        <v>0</v>
      </c>
      <c r="Z67" s="125">
        <f>IF(Y67="","",$J$67*Y67)</f>
        <v>0</v>
      </c>
      <c r="AA67" s="147">
        <f>IF(AB63="","",SUMIF($E$23:$E$62,$B$67,AB23:AB62))</f>
        <v>0</v>
      </c>
      <c r="AB67" s="125">
        <f>IF(AA67="","",$J$67*AA67)</f>
        <v>0</v>
      </c>
      <c r="AC67" s="147">
        <f>IF(AD63="","",SUMIF($E$23:$E$62,$B$67,AD23:AD62))</f>
        <v>0</v>
      </c>
      <c r="AD67" s="125">
        <f>IF(AC67="","",$J$67*AC67)</f>
        <v>0</v>
      </c>
      <c r="AE67" s="147">
        <f>IF(AF63="","",SUMIF($E$23:$E$62,$B$67,AF23:AF62))</f>
        <v>0</v>
      </c>
      <c r="AF67" s="125">
        <f>IF(AE67="","",$J$67*AE67)</f>
        <v>0</v>
      </c>
      <c r="AG67" s="147">
        <f>IF(AH63="","",SUMIF($E$23:$E$62,$B$67,AH23:AH62))</f>
        <v>0</v>
      </c>
      <c r="AH67" s="125">
        <f>IF(AG67="","",$J$67*AG67)</f>
        <v>0</v>
      </c>
      <c r="AI67" s="147">
        <f>IF(AJ63="","",SUMIF($E$23:$E$62,$B$67,AJ23:AJ62))</f>
        <v>0</v>
      </c>
      <c r="AJ67" s="125">
        <f>IF(AI67="","",$J$67*AI67)</f>
        <v>0</v>
      </c>
      <c r="AK67" s="147">
        <f>IF(AL63="","",SUMIF($E$23:$E$62,$B$67,AL23:AL62))</f>
        <v>0</v>
      </c>
      <c r="AL67" s="125">
        <f>IF(AK67="","",$J$67*AK67)</f>
        <v>0</v>
      </c>
      <c r="AM67" s="147">
        <f>IF(AN63="","",SUMIF($E$23:$E$62,$B$67,AN23:AN62))</f>
        <v>0</v>
      </c>
      <c r="AN67" s="125">
        <f>IF(AM67="","",$J$67*AM67)</f>
        <v>0</v>
      </c>
      <c r="AO67" s="147">
        <f>IF(AP63="","",SUMIF($E$23:$E$62,$B$67,AP23:AP62))</f>
        <v>0</v>
      </c>
      <c r="AP67" s="125">
        <f>IF(AO67="","",$J$67*AO67)</f>
        <v>0</v>
      </c>
      <c r="AQ67" s="147">
        <f>IF(AR63="","",SUMIF($E$23:$E$62,$B$67,AR23:AR62))</f>
        <v>0</v>
      </c>
      <c r="AR67" s="125">
        <f>IF(AQ67="","",$J$67*AQ67)</f>
        <v>0</v>
      </c>
      <c r="AS67" s="147">
        <f>IF(AT63="","",SUMIF($E$23:$E$62,$B$67,AT23:AT62))</f>
        <v>0</v>
      </c>
      <c r="AT67" s="125">
        <f>IF(AS67="","",$J$67*AS67)</f>
        <v>0</v>
      </c>
      <c r="AU67" s="147">
        <f>IF(AV63="","",SUMIF($E$23:$E$62,$B$67,AV23:AV62))</f>
        <v>0</v>
      </c>
      <c r="AV67" s="125">
        <f>IF(AU67="","",$J$67*AU67)</f>
        <v>0</v>
      </c>
      <c r="AW67" s="147">
        <f>IF(AX63="","",SUMIF($E$23:$E$62,$B$67,AX23:AX62))</f>
        <v>0</v>
      </c>
      <c r="AX67" s="125">
        <f>IF(AW67="","",$J$67*AW67)</f>
        <v>0</v>
      </c>
      <c r="AY67" s="13"/>
      <c r="AZ67" s="140" t="s">
        <v>55</v>
      </c>
      <c r="BA67" s="149">
        <f>SUM(K67*$K$10,M67*$M$10,O67*$O$10,Q67*$Q$10,S67*$S$10,U67*$U$10,W67*$W$10,Y67*$Y$10,AA67*$AA$10,AC67*$AC$10,AE67*$AE$10,AG67*$AG$10,AI67*$AI$10,AK67*$AK$10,AM67*$AM$10,AO67*$AO$10,AQ67*$AQ$10,AS67*$AS$10,AU67*$AU$10,AW67*$AW$10)</f>
        <v>0</v>
      </c>
    </row>
    <row r="68" spans="2:53" s="15" customFormat="1" ht="15" customHeight="1">
      <c r="B68" s="7"/>
      <c r="C68" s="7"/>
      <c r="D68" s="7"/>
      <c r="E68" s="7"/>
      <c r="F68" s="7"/>
      <c r="G68" s="7"/>
      <c r="H68" s="7"/>
      <c r="I68" s="7"/>
      <c r="J68" s="7"/>
      <c r="K68" s="16"/>
      <c r="L68" s="17"/>
      <c r="M68" s="16"/>
      <c r="N68" s="17"/>
      <c r="O68" s="16"/>
      <c r="P68" s="17"/>
      <c r="Q68" s="16"/>
      <c r="R68" s="17"/>
      <c r="S68" s="16"/>
      <c r="T68" s="17"/>
      <c r="U68" s="16"/>
      <c r="V68" s="17"/>
      <c r="W68" s="16"/>
      <c r="X68" s="17"/>
      <c r="Y68" s="16"/>
      <c r="Z68" s="17"/>
      <c r="AA68" s="16"/>
      <c r="AB68" s="17"/>
      <c r="AC68" s="16"/>
      <c r="AD68" s="17"/>
      <c r="AE68" s="16"/>
      <c r="AF68" s="17"/>
      <c r="AG68" s="16"/>
      <c r="AH68" s="17"/>
      <c r="AI68" s="16"/>
      <c r="AJ68" s="17"/>
      <c r="AK68" s="16"/>
      <c r="AL68" s="17"/>
      <c r="AM68" s="16"/>
      <c r="AN68" s="17"/>
      <c r="AO68" s="16"/>
      <c r="AP68" s="17"/>
      <c r="AQ68" s="16"/>
      <c r="AR68" s="17"/>
      <c r="AS68" s="16"/>
      <c r="AT68" s="17"/>
      <c r="AU68" s="16"/>
      <c r="AV68" s="17"/>
      <c r="AW68" s="16"/>
      <c r="AX68" s="17"/>
      <c r="AY68" s="18"/>
      <c r="AZ68" s="16"/>
      <c r="BA68" s="17"/>
    </row>
    <row r="69" spans="2:53" s="3" customFormat="1" ht="23.25" customHeight="1">
      <c r="B69" s="657" t="s">
        <v>0</v>
      </c>
      <c r="C69" s="658"/>
      <c r="D69" s="81" t="s">
        <v>10</v>
      </c>
      <c r="E69" s="591">
        <f>IF(COUNTIF(E72:E101,"err")&gt;0,"グレードと一致しない型番があります。SII登録型番を確認して下さい。","")</f>
      </c>
      <c r="F69" s="591"/>
      <c r="G69" s="591"/>
      <c r="H69" s="591"/>
      <c r="I69" s="591"/>
      <c r="J69" s="591"/>
      <c r="K69" s="69"/>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16"/>
      <c r="AZ69" s="6"/>
      <c r="BA69" s="6"/>
    </row>
    <row r="70" spans="2:53" s="3" customFormat="1" ht="12.75" customHeight="1">
      <c r="B70" s="6"/>
      <c r="C70" s="6"/>
      <c r="D70" s="6"/>
      <c r="E70" s="592"/>
      <c r="F70" s="592"/>
      <c r="G70" s="592"/>
      <c r="H70" s="592"/>
      <c r="I70" s="592"/>
      <c r="J70" s="592"/>
      <c r="K70" s="65" t="s">
        <v>20</v>
      </c>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16"/>
      <c r="AZ70" s="38"/>
      <c r="BA70" s="38"/>
    </row>
    <row r="71" spans="2:53" s="26" customFormat="1" ht="29.25" customHeight="1" thickBot="1">
      <c r="B71" s="54" t="s">
        <v>1</v>
      </c>
      <c r="C71" s="27" t="s">
        <v>13</v>
      </c>
      <c r="D71" s="28" t="s">
        <v>3</v>
      </c>
      <c r="E71" s="29" t="s">
        <v>56</v>
      </c>
      <c r="F71" s="653" t="s">
        <v>26</v>
      </c>
      <c r="G71" s="653"/>
      <c r="H71" s="653"/>
      <c r="I71" s="596"/>
      <c r="J71" s="29" t="s">
        <v>4</v>
      </c>
      <c r="K71" s="131" t="s">
        <v>50</v>
      </c>
      <c r="L71" s="29" t="s">
        <v>7</v>
      </c>
      <c r="M71" s="131" t="s">
        <v>50</v>
      </c>
      <c r="N71" s="29" t="s">
        <v>7</v>
      </c>
      <c r="O71" s="131" t="s">
        <v>50</v>
      </c>
      <c r="P71" s="29" t="s">
        <v>7</v>
      </c>
      <c r="Q71" s="131" t="s">
        <v>50</v>
      </c>
      <c r="R71" s="29" t="s">
        <v>7</v>
      </c>
      <c r="S71" s="131" t="s">
        <v>50</v>
      </c>
      <c r="T71" s="29" t="s">
        <v>7</v>
      </c>
      <c r="U71" s="131" t="s">
        <v>50</v>
      </c>
      <c r="V71" s="29" t="s">
        <v>7</v>
      </c>
      <c r="W71" s="131" t="s">
        <v>50</v>
      </c>
      <c r="X71" s="29" t="s">
        <v>7</v>
      </c>
      <c r="Y71" s="131" t="s">
        <v>50</v>
      </c>
      <c r="Z71" s="29" t="s">
        <v>7</v>
      </c>
      <c r="AA71" s="131" t="s">
        <v>50</v>
      </c>
      <c r="AB71" s="29" t="s">
        <v>7</v>
      </c>
      <c r="AC71" s="131" t="s">
        <v>50</v>
      </c>
      <c r="AD71" s="29" t="s">
        <v>7</v>
      </c>
      <c r="AE71" s="131" t="s">
        <v>50</v>
      </c>
      <c r="AF71" s="29" t="s">
        <v>7</v>
      </c>
      <c r="AG71" s="131" t="s">
        <v>50</v>
      </c>
      <c r="AH71" s="29" t="s">
        <v>7</v>
      </c>
      <c r="AI71" s="131" t="s">
        <v>50</v>
      </c>
      <c r="AJ71" s="29" t="s">
        <v>7</v>
      </c>
      <c r="AK71" s="131" t="s">
        <v>50</v>
      </c>
      <c r="AL71" s="29" t="s">
        <v>7</v>
      </c>
      <c r="AM71" s="131" t="s">
        <v>50</v>
      </c>
      <c r="AN71" s="29" t="s">
        <v>7</v>
      </c>
      <c r="AO71" s="131" t="s">
        <v>50</v>
      </c>
      <c r="AP71" s="29" t="s">
        <v>7</v>
      </c>
      <c r="AQ71" s="131" t="s">
        <v>50</v>
      </c>
      <c r="AR71" s="29" t="s">
        <v>7</v>
      </c>
      <c r="AS71" s="131" t="s">
        <v>50</v>
      </c>
      <c r="AT71" s="29" t="s">
        <v>7</v>
      </c>
      <c r="AU71" s="131" t="s">
        <v>50</v>
      </c>
      <c r="AV71" s="29" t="s">
        <v>7</v>
      </c>
      <c r="AW71" s="131" t="s">
        <v>50</v>
      </c>
      <c r="AX71" s="73" t="s">
        <v>7</v>
      </c>
      <c r="AY71" s="25"/>
      <c r="AZ71" s="132" t="s">
        <v>71</v>
      </c>
      <c r="BA71" s="133" t="s">
        <v>70</v>
      </c>
    </row>
    <row r="72" spans="1:53" s="9" customFormat="1" ht="18" customHeight="1" thickTop="1">
      <c r="A72" s="9">
        <f>IF(D72="","",MAX($A$71:$A71)+1)</f>
      </c>
      <c r="B72" s="86"/>
      <c r="C72" s="90"/>
      <c r="D72" s="87"/>
      <c r="E72" s="87">
        <f aca="true" t="shared" si="24" ref="E72:E101">IF(D72="","",IF(AND(LEFT(D72,1)&amp;RIGHT(D72,1)&lt;&gt;"G1",LEFT(D72,1)&amp;RIGHT(D72,1)&lt;&gt;"G2"),"err",LEFT(D72,1)&amp;RIGHT(D72,1)))</f>
      </c>
      <c r="F72" s="108"/>
      <c r="G72" s="41" t="s">
        <v>2</v>
      </c>
      <c r="H72" s="110"/>
      <c r="I72" s="44" t="s">
        <v>5</v>
      </c>
      <c r="J72" s="75">
        <f>IF(AND(F72&lt;&gt;"",H72&lt;&gt;""),ROUNDDOWN(F72*H72/1000000,2),"")</f>
      </c>
      <c r="K72" s="95"/>
      <c r="L72" s="98">
        <f>IF(AND($J72&lt;&gt;"",K72&lt;&gt;""),$J72*K72,0)</f>
        <v>0</v>
      </c>
      <c r="M72" s="95"/>
      <c r="N72" s="98">
        <f>IF(AND($J72&lt;&gt;"",M72&lt;&gt;""),$J72*M72,0)</f>
        <v>0</v>
      </c>
      <c r="O72" s="95"/>
      <c r="P72" s="98">
        <f>IF(AND($J72&lt;&gt;"",O72&lt;&gt;""),$J72*O72,0)</f>
        <v>0</v>
      </c>
      <c r="Q72" s="95"/>
      <c r="R72" s="98">
        <f>IF(AND($J72&lt;&gt;"",Q72&lt;&gt;""),$J72*Q72,0)</f>
        <v>0</v>
      </c>
      <c r="S72" s="95"/>
      <c r="T72" s="98">
        <f>IF(AND($J72&lt;&gt;"",S72&lt;&gt;""),$J72*S72,0)</f>
        <v>0</v>
      </c>
      <c r="U72" s="95"/>
      <c r="V72" s="98">
        <f>IF(AND($J72&lt;&gt;"",U72&lt;&gt;""),$J72*U72,0)</f>
        <v>0</v>
      </c>
      <c r="W72" s="95"/>
      <c r="X72" s="98">
        <f>IF(AND($J72&lt;&gt;"",W72&lt;&gt;""),$J72*W72,0)</f>
        <v>0</v>
      </c>
      <c r="Y72" s="95"/>
      <c r="Z72" s="98">
        <f>IF(AND($J72&lt;&gt;"",Y72&lt;&gt;""),$J72*Y72,0)</f>
        <v>0</v>
      </c>
      <c r="AA72" s="95"/>
      <c r="AB72" s="98">
        <f aca="true" t="shared" si="25" ref="AB72:AB101">IF(AND($J72&lt;&gt;"",AA72&lt;&gt;""),$J72*AA72,0)</f>
        <v>0</v>
      </c>
      <c r="AC72" s="95"/>
      <c r="AD72" s="98">
        <f aca="true" t="shared" si="26" ref="AD72:AD101">IF(AND($J72&lt;&gt;"",AC72&lt;&gt;""),$J72*AC72,0)</f>
        <v>0</v>
      </c>
      <c r="AE72" s="95"/>
      <c r="AF72" s="98">
        <f aca="true" t="shared" si="27" ref="AF72:AF101">IF(AND($J72&lt;&gt;"",AE72&lt;&gt;""),$J72*AE72,0)</f>
        <v>0</v>
      </c>
      <c r="AG72" s="95"/>
      <c r="AH72" s="98">
        <f aca="true" t="shared" si="28" ref="AH72:AH101">IF(AND($J72&lt;&gt;"",AG72&lt;&gt;""),$J72*AG72,0)</f>
        <v>0</v>
      </c>
      <c r="AI72" s="95"/>
      <c r="AJ72" s="98">
        <f aca="true" t="shared" si="29" ref="AJ72:AJ101">IF(AND($J72&lt;&gt;"",AI72&lt;&gt;""),$J72*AI72,0)</f>
        <v>0</v>
      </c>
      <c r="AK72" s="95"/>
      <c r="AL72" s="98">
        <f aca="true" t="shared" si="30" ref="AL72:AL101">IF(AND($J72&lt;&gt;"",AK72&lt;&gt;""),$J72*AK72,0)</f>
        <v>0</v>
      </c>
      <c r="AM72" s="95"/>
      <c r="AN72" s="98">
        <f aca="true" t="shared" si="31" ref="AN72:AN101">IF(AND($J72&lt;&gt;"",AM72&lt;&gt;""),$J72*AM72,0)</f>
        <v>0</v>
      </c>
      <c r="AO72" s="95"/>
      <c r="AP72" s="98">
        <f aca="true" t="shared" si="32" ref="AP72:AP101">IF(AND($J72&lt;&gt;"",AO72&lt;&gt;""),$J72*AO72,0)</f>
        <v>0</v>
      </c>
      <c r="AQ72" s="95"/>
      <c r="AR72" s="98">
        <f aca="true" t="shared" si="33" ref="AR72:AR101">IF(AND($J72&lt;&gt;"",AQ72&lt;&gt;""),$J72*AQ72,0)</f>
        <v>0</v>
      </c>
      <c r="AS72" s="95"/>
      <c r="AT72" s="98">
        <f aca="true" t="shared" si="34" ref="AT72:AT101">IF(AND($J72&lt;&gt;"",AS72&lt;&gt;""),$J72*AS72,0)</f>
        <v>0</v>
      </c>
      <c r="AU72" s="95"/>
      <c r="AV72" s="98">
        <f>IF(AND($J72&lt;&gt;"",AU72&lt;&gt;""),$J72*AU72,0)</f>
        <v>0</v>
      </c>
      <c r="AW72" s="95"/>
      <c r="AX72" s="161">
        <f>IF(AND($J72&lt;&gt;"",AW72&lt;&gt;""),$J72*AW72,0)</f>
        <v>0</v>
      </c>
      <c r="AY72" s="67"/>
      <c r="AZ72" s="101">
        <f aca="true" t="shared" si="35" ref="AZ72:BA101">SUM(K72*$K$10,M72*$M$10,O72*$O$10,Q72*$Q$10,S72*$S$10,U72*$U$10,W72*$W$10,Y72*$Y$10,AA72*$AA$10,AC72*$AC$10,AE72*$AE$10,AG72*$AG$10,AI72*$AI$10,AK72*$AK$10,AM72*$AM$10,AO72*$AO$10,AQ72*$AQ$10,AS72*$AS$10,AU72*$AU$10,AW72*$AW$10)</f>
        <v>0</v>
      </c>
      <c r="BA72" s="119">
        <f t="shared" si="35"/>
        <v>0</v>
      </c>
    </row>
    <row r="73" spans="1:53" s="9" customFormat="1" ht="18" customHeight="1">
      <c r="A73" s="9">
        <f>IF(D73="","",MAX($A$71:$A72)+1)</f>
      </c>
      <c r="B73" s="91"/>
      <c r="C73" s="92"/>
      <c r="D73" s="88"/>
      <c r="E73" s="88">
        <f t="shared" si="24"/>
      </c>
      <c r="F73" s="107"/>
      <c r="G73" s="42" t="s">
        <v>2</v>
      </c>
      <c r="H73" s="107"/>
      <c r="I73" s="45" t="s">
        <v>5</v>
      </c>
      <c r="J73" s="76">
        <f aca="true" t="shared" si="36" ref="J73:J98">IF(AND(F73&lt;&gt;"",H73&lt;&gt;""),ROUNDDOWN(F73*H73/1000000,2),"")</f>
      </c>
      <c r="K73" s="96"/>
      <c r="L73" s="99">
        <f aca="true" t="shared" si="37" ref="L73:L101">IF(AND($J73&lt;&gt;"",K73&lt;&gt;""),$J73*K73,0)</f>
        <v>0</v>
      </c>
      <c r="M73" s="96"/>
      <c r="N73" s="99">
        <f aca="true" t="shared" si="38" ref="N73:N101">IF(AND($J73&lt;&gt;"",M73&lt;&gt;""),$J73*M73,0)</f>
        <v>0</v>
      </c>
      <c r="O73" s="96"/>
      <c r="P73" s="99">
        <f aca="true" t="shared" si="39" ref="P73:P101">IF(AND($J73&lt;&gt;"",O73&lt;&gt;""),$J73*O73,0)</f>
        <v>0</v>
      </c>
      <c r="Q73" s="96"/>
      <c r="R73" s="99">
        <f aca="true" t="shared" si="40" ref="R73:R101">IF(AND($J73&lt;&gt;"",Q73&lt;&gt;""),$J73*Q73,0)</f>
        <v>0</v>
      </c>
      <c r="S73" s="96"/>
      <c r="T73" s="99">
        <f aca="true" t="shared" si="41" ref="T73:T101">IF(AND($J73&lt;&gt;"",S73&lt;&gt;""),$J73*S73,0)</f>
        <v>0</v>
      </c>
      <c r="U73" s="96"/>
      <c r="V73" s="99">
        <f aca="true" t="shared" si="42" ref="V73:V101">IF(AND($J73&lt;&gt;"",U73&lt;&gt;""),$J73*U73,0)</f>
        <v>0</v>
      </c>
      <c r="W73" s="96"/>
      <c r="X73" s="99">
        <f aca="true" t="shared" si="43" ref="X73:X101">IF(AND($J73&lt;&gt;"",W73&lt;&gt;""),$J73*W73,0)</f>
        <v>0</v>
      </c>
      <c r="Y73" s="96"/>
      <c r="Z73" s="99">
        <f aca="true" t="shared" si="44" ref="Z73:Z101">IF(AND($J73&lt;&gt;"",Y73&lt;&gt;""),$J73*Y73,0)</f>
        <v>0</v>
      </c>
      <c r="AA73" s="96"/>
      <c r="AB73" s="99">
        <f t="shared" si="25"/>
        <v>0</v>
      </c>
      <c r="AC73" s="96"/>
      <c r="AD73" s="99">
        <f t="shared" si="26"/>
        <v>0</v>
      </c>
      <c r="AE73" s="96"/>
      <c r="AF73" s="99">
        <f t="shared" si="27"/>
        <v>0</v>
      </c>
      <c r="AG73" s="96"/>
      <c r="AH73" s="99">
        <f t="shared" si="28"/>
        <v>0</v>
      </c>
      <c r="AI73" s="96"/>
      <c r="AJ73" s="99">
        <f t="shared" si="29"/>
        <v>0</v>
      </c>
      <c r="AK73" s="96"/>
      <c r="AL73" s="99">
        <f t="shared" si="30"/>
        <v>0</v>
      </c>
      <c r="AM73" s="96"/>
      <c r="AN73" s="99">
        <f t="shared" si="31"/>
        <v>0</v>
      </c>
      <c r="AO73" s="96"/>
      <c r="AP73" s="99">
        <f t="shared" si="32"/>
        <v>0</v>
      </c>
      <c r="AQ73" s="96"/>
      <c r="AR73" s="99">
        <f t="shared" si="33"/>
        <v>0</v>
      </c>
      <c r="AS73" s="96"/>
      <c r="AT73" s="99">
        <f t="shared" si="34"/>
        <v>0</v>
      </c>
      <c r="AU73" s="96"/>
      <c r="AV73" s="99">
        <f aca="true" t="shared" si="45" ref="AV73:AV101">IF(AND($J73&lt;&gt;"",AU73&lt;&gt;""),$J73*AU73,0)</f>
        <v>0</v>
      </c>
      <c r="AW73" s="96"/>
      <c r="AX73" s="162">
        <f aca="true" t="shared" si="46" ref="AX73:AX101">IF(AND($J73&lt;&gt;"",AW73&lt;&gt;""),$J73*AW73,0)</f>
        <v>0</v>
      </c>
      <c r="AY73" s="68"/>
      <c r="AZ73" s="101">
        <f t="shared" si="35"/>
        <v>0</v>
      </c>
      <c r="BA73" s="119">
        <f t="shared" si="35"/>
        <v>0</v>
      </c>
    </row>
    <row r="74" spans="1:53" s="9" customFormat="1" ht="18" customHeight="1">
      <c r="A74" s="9">
        <f>IF(D74="","",MAX($A$71:$A73)+1)</f>
      </c>
      <c r="B74" s="91"/>
      <c r="C74" s="92"/>
      <c r="D74" s="88"/>
      <c r="E74" s="88">
        <f t="shared" si="24"/>
      </c>
      <c r="F74" s="107"/>
      <c r="G74" s="42" t="s">
        <v>2</v>
      </c>
      <c r="H74" s="107"/>
      <c r="I74" s="45" t="s">
        <v>5</v>
      </c>
      <c r="J74" s="76">
        <f t="shared" si="36"/>
      </c>
      <c r="K74" s="96"/>
      <c r="L74" s="99">
        <f t="shared" si="37"/>
        <v>0</v>
      </c>
      <c r="M74" s="96"/>
      <c r="N74" s="99">
        <f t="shared" si="38"/>
        <v>0</v>
      </c>
      <c r="O74" s="96"/>
      <c r="P74" s="99">
        <f t="shared" si="39"/>
        <v>0</v>
      </c>
      <c r="Q74" s="96"/>
      <c r="R74" s="99">
        <f t="shared" si="40"/>
        <v>0</v>
      </c>
      <c r="S74" s="96"/>
      <c r="T74" s="99">
        <f t="shared" si="41"/>
        <v>0</v>
      </c>
      <c r="U74" s="96"/>
      <c r="V74" s="99">
        <f t="shared" si="42"/>
        <v>0</v>
      </c>
      <c r="W74" s="96"/>
      <c r="X74" s="99">
        <f t="shared" si="43"/>
        <v>0</v>
      </c>
      <c r="Y74" s="96"/>
      <c r="Z74" s="99">
        <f t="shared" si="44"/>
        <v>0</v>
      </c>
      <c r="AA74" s="96"/>
      <c r="AB74" s="99">
        <f t="shared" si="25"/>
        <v>0</v>
      </c>
      <c r="AC74" s="96"/>
      <c r="AD74" s="99">
        <f t="shared" si="26"/>
        <v>0</v>
      </c>
      <c r="AE74" s="96"/>
      <c r="AF74" s="99">
        <f t="shared" si="27"/>
        <v>0</v>
      </c>
      <c r="AG74" s="96"/>
      <c r="AH74" s="99">
        <f t="shared" si="28"/>
        <v>0</v>
      </c>
      <c r="AI74" s="96"/>
      <c r="AJ74" s="99">
        <f t="shared" si="29"/>
        <v>0</v>
      </c>
      <c r="AK74" s="96"/>
      <c r="AL74" s="99">
        <f t="shared" si="30"/>
        <v>0</v>
      </c>
      <c r="AM74" s="96"/>
      <c r="AN74" s="99">
        <f t="shared" si="31"/>
        <v>0</v>
      </c>
      <c r="AO74" s="96"/>
      <c r="AP74" s="99">
        <f t="shared" si="32"/>
        <v>0</v>
      </c>
      <c r="AQ74" s="96"/>
      <c r="AR74" s="99">
        <f t="shared" si="33"/>
        <v>0</v>
      </c>
      <c r="AS74" s="96"/>
      <c r="AT74" s="99">
        <f t="shared" si="34"/>
        <v>0</v>
      </c>
      <c r="AU74" s="96"/>
      <c r="AV74" s="99">
        <f t="shared" si="45"/>
        <v>0</v>
      </c>
      <c r="AW74" s="96"/>
      <c r="AX74" s="162">
        <f t="shared" si="46"/>
        <v>0</v>
      </c>
      <c r="AY74" s="68"/>
      <c r="AZ74" s="101">
        <f t="shared" si="35"/>
        <v>0</v>
      </c>
      <c r="BA74" s="119">
        <f t="shared" si="35"/>
        <v>0</v>
      </c>
    </row>
    <row r="75" spans="1:53" s="9" customFormat="1" ht="18" customHeight="1">
      <c r="A75" s="9">
        <f>IF(D75="","",MAX($A$71:$A74)+1)</f>
      </c>
      <c r="B75" s="91"/>
      <c r="C75" s="92"/>
      <c r="D75" s="88"/>
      <c r="E75" s="88">
        <f t="shared" si="24"/>
      </c>
      <c r="F75" s="107"/>
      <c r="G75" s="42" t="s">
        <v>2</v>
      </c>
      <c r="H75" s="107"/>
      <c r="I75" s="45" t="s">
        <v>5</v>
      </c>
      <c r="J75" s="76">
        <f t="shared" si="36"/>
      </c>
      <c r="K75" s="96"/>
      <c r="L75" s="99">
        <f t="shared" si="37"/>
        <v>0</v>
      </c>
      <c r="M75" s="96"/>
      <c r="N75" s="99">
        <f t="shared" si="38"/>
        <v>0</v>
      </c>
      <c r="O75" s="96"/>
      <c r="P75" s="99">
        <f t="shared" si="39"/>
        <v>0</v>
      </c>
      <c r="Q75" s="96"/>
      <c r="R75" s="99">
        <f t="shared" si="40"/>
        <v>0</v>
      </c>
      <c r="S75" s="96"/>
      <c r="T75" s="99">
        <f t="shared" si="41"/>
        <v>0</v>
      </c>
      <c r="U75" s="96"/>
      <c r="V75" s="99">
        <f t="shared" si="42"/>
        <v>0</v>
      </c>
      <c r="W75" s="96"/>
      <c r="X75" s="99">
        <f t="shared" si="43"/>
        <v>0</v>
      </c>
      <c r="Y75" s="96"/>
      <c r="Z75" s="99">
        <f t="shared" si="44"/>
        <v>0</v>
      </c>
      <c r="AA75" s="96"/>
      <c r="AB75" s="99">
        <f t="shared" si="25"/>
        <v>0</v>
      </c>
      <c r="AC75" s="96"/>
      <c r="AD75" s="99">
        <f t="shared" si="26"/>
        <v>0</v>
      </c>
      <c r="AE75" s="96"/>
      <c r="AF75" s="99">
        <f t="shared" si="27"/>
        <v>0</v>
      </c>
      <c r="AG75" s="96"/>
      <c r="AH75" s="99">
        <f t="shared" si="28"/>
        <v>0</v>
      </c>
      <c r="AI75" s="96"/>
      <c r="AJ75" s="99">
        <f t="shared" si="29"/>
        <v>0</v>
      </c>
      <c r="AK75" s="96"/>
      <c r="AL75" s="99">
        <f t="shared" si="30"/>
        <v>0</v>
      </c>
      <c r="AM75" s="96"/>
      <c r="AN75" s="99">
        <f t="shared" si="31"/>
        <v>0</v>
      </c>
      <c r="AO75" s="96"/>
      <c r="AP75" s="99">
        <f t="shared" si="32"/>
        <v>0</v>
      </c>
      <c r="AQ75" s="96"/>
      <c r="AR75" s="99">
        <f t="shared" si="33"/>
        <v>0</v>
      </c>
      <c r="AS75" s="96"/>
      <c r="AT75" s="99">
        <f t="shared" si="34"/>
        <v>0</v>
      </c>
      <c r="AU75" s="96"/>
      <c r="AV75" s="99">
        <f t="shared" si="45"/>
        <v>0</v>
      </c>
      <c r="AW75" s="96"/>
      <c r="AX75" s="162">
        <f t="shared" si="46"/>
        <v>0</v>
      </c>
      <c r="AY75" s="68"/>
      <c r="AZ75" s="101">
        <f t="shared" si="35"/>
        <v>0</v>
      </c>
      <c r="BA75" s="119">
        <f t="shared" si="35"/>
        <v>0</v>
      </c>
    </row>
    <row r="76" spans="1:53" s="9" customFormat="1" ht="18" customHeight="1">
      <c r="A76" s="9">
        <f>IF(D76="","",MAX($A$71:$A75)+1)</f>
      </c>
      <c r="B76" s="91"/>
      <c r="C76" s="92"/>
      <c r="D76" s="88"/>
      <c r="E76" s="88">
        <f t="shared" si="24"/>
      </c>
      <c r="F76" s="107"/>
      <c r="G76" s="42" t="s">
        <v>2</v>
      </c>
      <c r="H76" s="107"/>
      <c r="I76" s="45" t="s">
        <v>5</v>
      </c>
      <c r="J76" s="76">
        <f t="shared" si="36"/>
      </c>
      <c r="K76" s="96"/>
      <c r="L76" s="99">
        <f t="shared" si="37"/>
        <v>0</v>
      </c>
      <c r="M76" s="96"/>
      <c r="N76" s="99">
        <f t="shared" si="38"/>
        <v>0</v>
      </c>
      <c r="O76" s="96"/>
      <c r="P76" s="99">
        <f t="shared" si="39"/>
        <v>0</v>
      </c>
      <c r="Q76" s="96"/>
      <c r="R76" s="99">
        <f t="shared" si="40"/>
        <v>0</v>
      </c>
      <c r="S76" s="96"/>
      <c r="T76" s="99">
        <f t="shared" si="41"/>
        <v>0</v>
      </c>
      <c r="U76" s="96"/>
      <c r="V76" s="99">
        <f t="shared" si="42"/>
        <v>0</v>
      </c>
      <c r="W76" s="96"/>
      <c r="X76" s="99">
        <f t="shared" si="43"/>
        <v>0</v>
      </c>
      <c r="Y76" s="96"/>
      <c r="Z76" s="99">
        <f t="shared" si="44"/>
        <v>0</v>
      </c>
      <c r="AA76" s="96"/>
      <c r="AB76" s="99">
        <f t="shared" si="25"/>
        <v>0</v>
      </c>
      <c r="AC76" s="96"/>
      <c r="AD76" s="99">
        <f t="shared" si="26"/>
        <v>0</v>
      </c>
      <c r="AE76" s="96"/>
      <c r="AF76" s="99">
        <f t="shared" si="27"/>
        <v>0</v>
      </c>
      <c r="AG76" s="96"/>
      <c r="AH76" s="99">
        <f t="shared" si="28"/>
        <v>0</v>
      </c>
      <c r="AI76" s="96"/>
      <c r="AJ76" s="99">
        <f t="shared" si="29"/>
        <v>0</v>
      </c>
      <c r="AK76" s="96"/>
      <c r="AL76" s="99">
        <f t="shared" si="30"/>
        <v>0</v>
      </c>
      <c r="AM76" s="96"/>
      <c r="AN76" s="99">
        <f t="shared" si="31"/>
        <v>0</v>
      </c>
      <c r="AO76" s="96"/>
      <c r="AP76" s="99">
        <f t="shared" si="32"/>
        <v>0</v>
      </c>
      <c r="AQ76" s="96"/>
      <c r="AR76" s="99">
        <f t="shared" si="33"/>
        <v>0</v>
      </c>
      <c r="AS76" s="96"/>
      <c r="AT76" s="99">
        <f t="shared" si="34"/>
        <v>0</v>
      </c>
      <c r="AU76" s="96"/>
      <c r="AV76" s="99">
        <f t="shared" si="45"/>
        <v>0</v>
      </c>
      <c r="AW76" s="96"/>
      <c r="AX76" s="162">
        <f t="shared" si="46"/>
        <v>0</v>
      </c>
      <c r="AY76" s="68"/>
      <c r="AZ76" s="101">
        <f t="shared" si="35"/>
        <v>0</v>
      </c>
      <c r="BA76" s="119">
        <f t="shared" si="35"/>
        <v>0</v>
      </c>
    </row>
    <row r="77" spans="1:53" s="9" customFormat="1" ht="18" customHeight="1">
      <c r="A77" s="9">
        <f>IF(D77="","",MAX($A$71:$A76)+1)</f>
      </c>
      <c r="B77" s="91"/>
      <c r="C77" s="92"/>
      <c r="D77" s="88"/>
      <c r="E77" s="88">
        <f t="shared" si="24"/>
      </c>
      <c r="F77" s="107"/>
      <c r="G77" s="42" t="s">
        <v>2</v>
      </c>
      <c r="H77" s="107"/>
      <c r="I77" s="45" t="s">
        <v>5</v>
      </c>
      <c r="J77" s="76">
        <f t="shared" si="36"/>
      </c>
      <c r="K77" s="96"/>
      <c r="L77" s="99">
        <f t="shared" si="37"/>
        <v>0</v>
      </c>
      <c r="M77" s="96"/>
      <c r="N77" s="99">
        <f t="shared" si="38"/>
        <v>0</v>
      </c>
      <c r="O77" s="96"/>
      <c r="P77" s="99">
        <f t="shared" si="39"/>
        <v>0</v>
      </c>
      <c r="Q77" s="96"/>
      <c r="R77" s="99">
        <f t="shared" si="40"/>
        <v>0</v>
      </c>
      <c r="S77" s="96"/>
      <c r="T77" s="99">
        <f t="shared" si="41"/>
        <v>0</v>
      </c>
      <c r="U77" s="96"/>
      <c r="V77" s="99">
        <f t="shared" si="42"/>
        <v>0</v>
      </c>
      <c r="W77" s="96"/>
      <c r="X77" s="99">
        <f t="shared" si="43"/>
        <v>0</v>
      </c>
      <c r="Y77" s="96"/>
      <c r="Z77" s="99">
        <f t="shared" si="44"/>
        <v>0</v>
      </c>
      <c r="AA77" s="96"/>
      <c r="AB77" s="99">
        <f t="shared" si="25"/>
        <v>0</v>
      </c>
      <c r="AC77" s="96"/>
      <c r="AD77" s="99">
        <f t="shared" si="26"/>
        <v>0</v>
      </c>
      <c r="AE77" s="96"/>
      <c r="AF77" s="99">
        <f t="shared" si="27"/>
        <v>0</v>
      </c>
      <c r="AG77" s="96"/>
      <c r="AH77" s="99">
        <f t="shared" si="28"/>
        <v>0</v>
      </c>
      <c r="AI77" s="96"/>
      <c r="AJ77" s="99">
        <f t="shared" si="29"/>
        <v>0</v>
      </c>
      <c r="AK77" s="96"/>
      <c r="AL77" s="99">
        <f t="shared" si="30"/>
        <v>0</v>
      </c>
      <c r="AM77" s="96"/>
      <c r="AN77" s="99">
        <f t="shared" si="31"/>
        <v>0</v>
      </c>
      <c r="AO77" s="96"/>
      <c r="AP77" s="99">
        <f t="shared" si="32"/>
        <v>0</v>
      </c>
      <c r="AQ77" s="96"/>
      <c r="AR77" s="99">
        <f t="shared" si="33"/>
        <v>0</v>
      </c>
      <c r="AS77" s="96"/>
      <c r="AT77" s="99">
        <f t="shared" si="34"/>
        <v>0</v>
      </c>
      <c r="AU77" s="96"/>
      <c r="AV77" s="99">
        <f t="shared" si="45"/>
        <v>0</v>
      </c>
      <c r="AW77" s="96"/>
      <c r="AX77" s="162">
        <f t="shared" si="46"/>
        <v>0</v>
      </c>
      <c r="AY77" s="68"/>
      <c r="AZ77" s="101">
        <f t="shared" si="35"/>
        <v>0</v>
      </c>
      <c r="BA77" s="119">
        <f t="shared" si="35"/>
        <v>0</v>
      </c>
    </row>
    <row r="78" spans="1:53" s="9" customFormat="1" ht="18" customHeight="1">
      <c r="A78" s="9">
        <f>IF(D78="","",MAX($A$71:$A77)+1)</f>
      </c>
      <c r="B78" s="91"/>
      <c r="C78" s="92"/>
      <c r="D78" s="88"/>
      <c r="E78" s="88">
        <f t="shared" si="24"/>
      </c>
      <c r="F78" s="107"/>
      <c r="G78" s="42" t="s">
        <v>2</v>
      </c>
      <c r="H78" s="107"/>
      <c r="I78" s="45" t="s">
        <v>5</v>
      </c>
      <c r="J78" s="76">
        <f t="shared" si="36"/>
      </c>
      <c r="K78" s="96"/>
      <c r="L78" s="99">
        <f t="shared" si="37"/>
        <v>0</v>
      </c>
      <c r="M78" s="96"/>
      <c r="N78" s="99">
        <f t="shared" si="38"/>
        <v>0</v>
      </c>
      <c r="O78" s="96"/>
      <c r="P78" s="99">
        <f t="shared" si="39"/>
        <v>0</v>
      </c>
      <c r="Q78" s="96"/>
      <c r="R78" s="99">
        <f t="shared" si="40"/>
        <v>0</v>
      </c>
      <c r="S78" s="96"/>
      <c r="T78" s="99">
        <f t="shared" si="41"/>
        <v>0</v>
      </c>
      <c r="U78" s="96"/>
      <c r="V78" s="99">
        <f t="shared" si="42"/>
        <v>0</v>
      </c>
      <c r="W78" s="96"/>
      <c r="X78" s="99">
        <f t="shared" si="43"/>
        <v>0</v>
      </c>
      <c r="Y78" s="96"/>
      <c r="Z78" s="99">
        <f t="shared" si="44"/>
        <v>0</v>
      </c>
      <c r="AA78" s="96"/>
      <c r="AB78" s="99">
        <f t="shared" si="25"/>
        <v>0</v>
      </c>
      <c r="AC78" s="96"/>
      <c r="AD78" s="99">
        <f t="shared" si="26"/>
        <v>0</v>
      </c>
      <c r="AE78" s="96"/>
      <c r="AF78" s="99">
        <f t="shared" si="27"/>
        <v>0</v>
      </c>
      <c r="AG78" s="96"/>
      <c r="AH78" s="99">
        <f t="shared" si="28"/>
        <v>0</v>
      </c>
      <c r="AI78" s="96"/>
      <c r="AJ78" s="99">
        <f t="shared" si="29"/>
        <v>0</v>
      </c>
      <c r="AK78" s="96"/>
      <c r="AL78" s="99">
        <f t="shared" si="30"/>
        <v>0</v>
      </c>
      <c r="AM78" s="96"/>
      <c r="AN78" s="99">
        <f t="shared" si="31"/>
        <v>0</v>
      </c>
      <c r="AO78" s="96"/>
      <c r="AP78" s="99">
        <f t="shared" si="32"/>
        <v>0</v>
      </c>
      <c r="AQ78" s="96"/>
      <c r="AR78" s="99">
        <f t="shared" si="33"/>
        <v>0</v>
      </c>
      <c r="AS78" s="96"/>
      <c r="AT78" s="99">
        <f t="shared" si="34"/>
        <v>0</v>
      </c>
      <c r="AU78" s="96"/>
      <c r="AV78" s="99">
        <f t="shared" si="45"/>
        <v>0</v>
      </c>
      <c r="AW78" s="96"/>
      <c r="AX78" s="162">
        <f t="shared" si="46"/>
        <v>0</v>
      </c>
      <c r="AY78" s="68"/>
      <c r="AZ78" s="101">
        <f t="shared" si="35"/>
        <v>0</v>
      </c>
      <c r="BA78" s="119">
        <f t="shared" si="35"/>
        <v>0</v>
      </c>
    </row>
    <row r="79" spans="1:53" s="9" customFormat="1" ht="18" customHeight="1">
      <c r="A79" s="9">
        <f>IF(D79="","",MAX($A$71:$A78)+1)</f>
      </c>
      <c r="B79" s="91"/>
      <c r="C79" s="92"/>
      <c r="D79" s="88"/>
      <c r="E79" s="88">
        <f t="shared" si="24"/>
      </c>
      <c r="F79" s="107"/>
      <c r="G79" s="42" t="s">
        <v>2</v>
      </c>
      <c r="H79" s="107"/>
      <c r="I79" s="45" t="s">
        <v>5</v>
      </c>
      <c r="J79" s="76">
        <f t="shared" si="36"/>
      </c>
      <c r="K79" s="96"/>
      <c r="L79" s="99">
        <f t="shared" si="37"/>
        <v>0</v>
      </c>
      <c r="M79" s="96"/>
      <c r="N79" s="99">
        <f t="shared" si="38"/>
        <v>0</v>
      </c>
      <c r="O79" s="96"/>
      <c r="P79" s="99">
        <f t="shared" si="39"/>
        <v>0</v>
      </c>
      <c r="Q79" s="96"/>
      <c r="R79" s="99">
        <f t="shared" si="40"/>
        <v>0</v>
      </c>
      <c r="S79" s="96"/>
      <c r="T79" s="99">
        <f t="shared" si="41"/>
        <v>0</v>
      </c>
      <c r="U79" s="96"/>
      <c r="V79" s="99">
        <f t="shared" si="42"/>
        <v>0</v>
      </c>
      <c r="W79" s="96"/>
      <c r="X79" s="99">
        <f t="shared" si="43"/>
        <v>0</v>
      </c>
      <c r="Y79" s="96"/>
      <c r="Z79" s="99">
        <f t="shared" si="44"/>
        <v>0</v>
      </c>
      <c r="AA79" s="96"/>
      <c r="AB79" s="99">
        <f t="shared" si="25"/>
        <v>0</v>
      </c>
      <c r="AC79" s="96"/>
      <c r="AD79" s="99">
        <f t="shared" si="26"/>
        <v>0</v>
      </c>
      <c r="AE79" s="96"/>
      <c r="AF79" s="99">
        <f t="shared" si="27"/>
        <v>0</v>
      </c>
      <c r="AG79" s="96"/>
      <c r="AH79" s="99">
        <f t="shared" si="28"/>
        <v>0</v>
      </c>
      <c r="AI79" s="96"/>
      <c r="AJ79" s="99">
        <f t="shared" si="29"/>
        <v>0</v>
      </c>
      <c r="AK79" s="96"/>
      <c r="AL79" s="99">
        <f t="shared" si="30"/>
        <v>0</v>
      </c>
      <c r="AM79" s="96"/>
      <c r="AN79" s="99">
        <f t="shared" si="31"/>
        <v>0</v>
      </c>
      <c r="AO79" s="96"/>
      <c r="AP79" s="99">
        <f t="shared" si="32"/>
        <v>0</v>
      </c>
      <c r="AQ79" s="96"/>
      <c r="AR79" s="99">
        <f t="shared" si="33"/>
        <v>0</v>
      </c>
      <c r="AS79" s="96"/>
      <c r="AT79" s="99">
        <f t="shared" si="34"/>
        <v>0</v>
      </c>
      <c r="AU79" s="96"/>
      <c r="AV79" s="99">
        <f t="shared" si="45"/>
        <v>0</v>
      </c>
      <c r="AW79" s="96"/>
      <c r="AX79" s="162">
        <f t="shared" si="46"/>
        <v>0</v>
      </c>
      <c r="AY79" s="68"/>
      <c r="AZ79" s="101">
        <f t="shared" si="35"/>
        <v>0</v>
      </c>
      <c r="BA79" s="119">
        <f t="shared" si="35"/>
        <v>0</v>
      </c>
    </row>
    <row r="80" spans="1:53" s="9" customFormat="1" ht="18" customHeight="1">
      <c r="A80" s="9">
        <f>IF(D80="","",MAX($A$71:$A79)+1)</f>
      </c>
      <c r="B80" s="91"/>
      <c r="C80" s="92"/>
      <c r="D80" s="88"/>
      <c r="E80" s="88">
        <f t="shared" si="24"/>
      </c>
      <c r="F80" s="107"/>
      <c r="G80" s="42" t="s">
        <v>2</v>
      </c>
      <c r="H80" s="107"/>
      <c r="I80" s="45" t="s">
        <v>5</v>
      </c>
      <c r="J80" s="76">
        <f>IF(AND(F80&lt;&gt;"",H80&lt;&gt;""),ROUNDDOWN(F80*H80/1000000,2),"")</f>
      </c>
      <c r="K80" s="96"/>
      <c r="L80" s="99">
        <f t="shared" si="37"/>
        <v>0</v>
      </c>
      <c r="M80" s="96"/>
      <c r="N80" s="99">
        <f t="shared" si="38"/>
        <v>0</v>
      </c>
      <c r="O80" s="96"/>
      <c r="P80" s="99">
        <f t="shared" si="39"/>
        <v>0</v>
      </c>
      <c r="Q80" s="96"/>
      <c r="R80" s="99">
        <f t="shared" si="40"/>
        <v>0</v>
      </c>
      <c r="S80" s="96"/>
      <c r="T80" s="99">
        <f t="shared" si="41"/>
        <v>0</v>
      </c>
      <c r="U80" s="96"/>
      <c r="V80" s="99">
        <f t="shared" si="42"/>
        <v>0</v>
      </c>
      <c r="W80" s="96"/>
      <c r="X80" s="99">
        <f t="shared" si="43"/>
        <v>0</v>
      </c>
      <c r="Y80" s="96"/>
      <c r="Z80" s="99">
        <f t="shared" si="44"/>
        <v>0</v>
      </c>
      <c r="AA80" s="96"/>
      <c r="AB80" s="99">
        <f t="shared" si="25"/>
        <v>0</v>
      </c>
      <c r="AC80" s="96"/>
      <c r="AD80" s="99">
        <f t="shared" si="26"/>
        <v>0</v>
      </c>
      <c r="AE80" s="96"/>
      <c r="AF80" s="99">
        <f t="shared" si="27"/>
        <v>0</v>
      </c>
      <c r="AG80" s="96"/>
      <c r="AH80" s="99">
        <f t="shared" si="28"/>
        <v>0</v>
      </c>
      <c r="AI80" s="96"/>
      <c r="AJ80" s="99">
        <f t="shared" si="29"/>
        <v>0</v>
      </c>
      <c r="AK80" s="96"/>
      <c r="AL80" s="99">
        <f t="shared" si="30"/>
        <v>0</v>
      </c>
      <c r="AM80" s="96"/>
      <c r="AN80" s="99">
        <f t="shared" si="31"/>
        <v>0</v>
      </c>
      <c r="AO80" s="96"/>
      <c r="AP80" s="99">
        <f t="shared" si="32"/>
        <v>0</v>
      </c>
      <c r="AQ80" s="96"/>
      <c r="AR80" s="99">
        <f t="shared" si="33"/>
        <v>0</v>
      </c>
      <c r="AS80" s="96"/>
      <c r="AT80" s="99">
        <f t="shared" si="34"/>
        <v>0</v>
      </c>
      <c r="AU80" s="96"/>
      <c r="AV80" s="99">
        <f t="shared" si="45"/>
        <v>0</v>
      </c>
      <c r="AW80" s="96"/>
      <c r="AX80" s="162">
        <f t="shared" si="46"/>
        <v>0</v>
      </c>
      <c r="AY80" s="68"/>
      <c r="AZ80" s="101">
        <f t="shared" si="35"/>
        <v>0</v>
      </c>
      <c r="BA80" s="119">
        <f t="shared" si="35"/>
        <v>0</v>
      </c>
    </row>
    <row r="81" spans="1:53" s="9" customFormat="1" ht="18" customHeight="1">
      <c r="A81" s="9">
        <f>IF(D81="","",MAX($A$71:$A80)+1)</f>
      </c>
      <c r="B81" s="91"/>
      <c r="C81" s="92"/>
      <c r="D81" s="88"/>
      <c r="E81" s="88">
        <f t="shared" si="24"/>
      </c>
      <c r="F81" s="107"/>
      <c r="G81" s="42" t="s">
        <v>2</v>
      </c>
      <c r="H81" s="107"/>
      <c r="I81" s="45" t="s">
        <v>5</v>
      </c>
      <c r="J81" s="76">
        <f>IF(AND(F81&lt;&gt;"",H81&lt;&gt;""),ROUNDDOWN(F81*H81/1000000,2),"")</f>
      </c>
      <c r="K81" s="96"/>
      <c r="L81" s="99">
        <f t="shared" si="37"/>
        <v>0</v>
      </c>
      <c r="M81" s="96"/>
      <c r="N81" s="99">
        <f t="shared" si="38"/>
        <v>0</v>
      </c>
      <c r="O81" s="96"/>
      <c r="P81" s="99">
        <f t="shared" si="39"/>
        <v>0</v>
      </c>
      <c r="Q81" s="96"/>
      <c r="R81" s="99">
        <f t="shared" si="40"/>
        <v>0</v>
      </c>
      <c r="S81" s="96"/>
      <c r="T81" s="99">
        <f t="shared" si="41"/>
        <v>0</v>
      </c>
      <c r="U81" s="96"/>
      <c r="V81" s="99">
        <f t="shared" si="42"/>
        <v>0</v>
      </c>
      <c r="W81" s="96"/>
      <c r="X81" s="99">
        <f t="shared" si="43"/>
        <v>0</v>
      </c>
      <c r="Y81" s="96"/>
      <c r="Z81" s="99">
        <f t="shared" si="44"/>
        <v>0</v>
      </c>
      <c r="AA81" s="96"/>
      <c r="AB81" s="99">
        <f t="shared" si="25"/>
        <v>0</v>
      </c>
      <c r="AC81" s="96"/>
      <c r="AD81" s="99">
        <f t="shared" si="26"/>
        <v>0</v>
      </c>
      <c r="AE81" s="96"/>
      <c r="AF81" s="99">
        <f t="shared" si="27"/>
        <v>0</v>
      </c>
      <c r="AG81" s="96"/>
      <c r="AH81" s="99">
        <f t="shared" si="28"/>
        <v>0</v>
      </c>
      <c r="AI81" s="96"/>
      <c r="AJ81" s="99">
        <f t="shared" si="29"/>
        <v>0</v>
      </c>
      <c r="AK81" s="96"/>
      <c r="AL81" s="99">
        <f t="shared" si="30"/>
        <v>0</v>
      </c>
      <c r="AM81" s="96"/>
      <c r="AN81" s="99">
        <f t="shared" si="31"/>
        <v>0</v>
      </c>
      <c r="AO81" s="96"/>
      <c r="AP81" s="99">
        <f t="shared" si="32"/>
        <v>0</v>
      </c>
      <c r="AQ81" s="96"/>
      <c r="AR81" s="99">
        <f t="shared" si="33"/>
        <v>0</v>
      </c>
      <c r="AS81" s="96"/>
      <c r="AT81" s="99">
        <f t="shared" si="34"/>
        <v>0</v>
      </c>
      <c r="AU81" s="96"/>
      <c r="AV81" s="99">
        <f t="shared" si="45"/>
        <v>0</v>
      </c>
      <c r="AW81" s="96"/>
      <c r="AX81" s="162">
        <f t="shared" si="46"/>
        <v>0</v>
      </c>
      <c r="AY81" s="68"/>
      <c r="AZ81" s="101">
        <f t="shared" si="35"/>
        <v>0</v>
      </c>
      <c r="BA81" s="119">
        <f t="shared" si="35"/>
        <v>0</v>
      </c>
    </row>
    <row r="82" spans="1:53" s="9" customFormat="1" ht="18" customHeight="1">
      <c r="A82" s="9">
        <f>IF(D82="","",MAX($A$71:$A81)+1)</f>
      </c>
      <c r="B82" s="91"/>
      <c r="C82" s="92"/>
      <c r="D82" s="88"/>
      <c r="E82" s="88">
        <f t="shared" si="24"/>
      </c>
      <c r="F82" s="107"/>
      <c r="G82" s="42" t="s">
        <v>2</v>
      </c>
      <c r="H82" s="107"/>
      <c r="I82" s="45" t="s">
        <v>5</v>
      </c>
      <c r="J82" s="76">
        <f>IF(AND(F82&lt;&gt;"",H82&lt;&gt;""),ROUNDDOWN(F82*H82/1000000,2),"")</f>
      </c>
      <c r="K82" s="96"/>
      <c r="L82" s="99">
        <f t="shared" si="37"/>
        <v>0</v>
      </c>
      <c r="M82" s="96"/>
      <c r="N82" s="99">
        <f t="shared" si="38"/>
        <v>0</v>
      </c>
      <c r="O82" s="96"/>
      <c r="P82" s="99">
        <f t="shared" si="39"/>
        <v>0</v>
      </c>
      <c r="Q82" s="96"/>
      <c r="R82" s="99">
        <f t="shared" si="40"/>
        <v>0</v>
      </c>
      <c r="S82" s="96"/>
      <c r="T82" s="99">
        <f t="shared" si="41"/>
        <v>0</v>
      </c>
      <c r="U82" s="96"/>
      <c r="V82" s="99">
        <f t="shared" si="42"/>
        <v>0</v>
      </c>
      <c r="W82" s="96"/>
      <c r="X82" s="99">
        <f t="shared" si="43"/>
        <v>0</v>
      </c>
      <c r="Y82" s="96"/>
      <c r="Z82" s="99">
        <f t="shared" si="44"/>
        <v>0</v>
      </c>
      <c r="AA82" s="96"/>
      <c r="AB82" s="99">
        <f t="shared" si="25"/>
        <v>0</v>
      </c>
      <c r="AC82" s="96"/>
      <c r="AD82" s="99">
        <f t="shared" si="26"/>
        <v>0</v>
      </c>
      <c r="AE82" s="96"/>
      <c r="AF82" s="99">
        <f t="shared" si="27"/>
        <v>0</v>
      </c>
      <c r="AG82" s="96"/>
      <c r="AH82" s="99">
        <f t="shared" si="28"/>
        <v>0</v>
      </c>
      <c r="AI82" s="96"/>
      <c r="AJ82" s="99">
        <f t="shared" si="29"/>
        <v>0</v>
      </c>
      <c r="AK82" s="96"/>
      <c r="AL82" s="99">
        <f t="shared" si="30"/>
        <v>0</v>
      </c>
      <c r="AM82" s="96"/>
      <c r="AN82" s="99">
        <f t="shared" si="31"/>
        <v>0</v>
      </c>
      <c r="AO82" s="96"/>
      <c r="AP82" s="99">
        <f t="shared" si="32"/>
        <v>0</v>
      </c>
      <c r="AQ82" s="96"/>
      <c r="AR82" s="99">
        <f t="shared" si="33"/>
        <v>0</v>
      </c>
      <c r="AS82" s="96"/>
      <c r="AT82" s="99">
        <f t="shared" si="34"/>
        <v>0</v>
      </c>
      <c r="AU82" s="96"/>
      <c r="AV82" s="99">
        <f t="shared" si="45"/>
        <v>0</v>
      </c>
      <c r="AW82" s="96"/>
      <c r="AX82" s="162">
        <f t="shared" si="46"/>
        <v>0</v>
      </c>
      <c r="AY82" s="68"/>
      <c r="AZ82" s="101">
        <f t="shared" si="35"/>
        <v>0</v>
      </c>
      <c r="BA82" s="119">
        <f t="shared" si="35"/>
        <v>0</v>
      </c>
    </row>
    <row r="83" spans="1:53" s="9" customFormat="1" ht="18" customHeight="1">
      <c r="A83" s="9">
        <f>IF(D83="","",MAX($A$71:$A82)+1)</f>
      </c>
      <c r="B83" s="91"/>
      <c r="C83" s="92"/>
      <c r="D83" s="88"/>
      <c r="E83" s="88">
        <f t="shared" si="24"/>
      </c>
      <c r="F83" s="107"/>
      <c r="G83" s="42" t="s">
        <v>2</v>
      </c>
      <c r="H83" s="107"/>
      <c r="I83" s="45" t="s">
        <v>5</v>
      </c>
      <c r="J83" s="76">
        <f aca="true" t="shared" si="47" ref="J83:J90">IF(AND(F83&lt;&gt;"",H83&lt;&gt;""),ROUNDDOWN(F83*H83/1000000,2),"")</f>
      </c>
      <c r="K83" s="96"/>
      <c r="L83" s="99">
        <f t="shared" si="37"/>
        <v>0</v>
      </c>
      <c r="M83" s="96"/>
      <c r="N83" s="99">
        <f t="shared" si="38"/>
        <v>0</v>
      </c>
      <c r="O83" s="96"/>
      <c r="P83" s="99">
        <f t="shared" si="39"/>
        <v>0</v>
      </c>
      <c r="Q83" s="96"/>
      <c r="R83" s="99">
        <f t="shared" si="40"/>
        <v>0</v>
      </c>
      <c r="S83" s="96"/>
      <c r="T83" s="99">
        <f t="shared" si="41"/>
        <v>0</v>
      </c>
      <c r="U83" s="96"/>
      <c r="V83" s="99">
        <f t="shared" si="42"/>
        <v>0</v>
      </c>
      <c r="W83" s="96"/>
      <c r="X83" s="99">
        <f t="shared" si="43"/>
        <v>0</v>
      </c>
      <c r="Y83" s="96"/>
      <c r="Z83" s="99">
        <f t="shared" si="44"/>
        <v>0</v>
      </c>
      <c r="AA83" s="96"/>
      <c r="AB83" s="99">
        <f t="shared" si="25"/>
        <v>0</v>
      </c>
      <c r="AC83" s="96"/>
      <c r="AD83" s="99">
        <f t="shared" si="26"/>
        <v>0</v>
      </c>
      <c r="AE83" s="96"/>
      <c r="AF83" s="99">
        <f t="shared" si="27"/>
        <v>0</v>
      </c>
      <c r="AG83" s="96"/>
      <c r="AH83" s="99">
        <f t="shared" si="28"/>
        <v>0</v>
      </c>
      <c r="AI83" s="96"/>
      <c r="AJ83" s="99">
        <f t="shared" si="29"/>
        <v>0</v>
      </c>
      <c r="AK83" s="96"/>
      <c r="AL83" s="99">
        <f t="shared" si="30"/>
        <v>0</v>
      </c>
      <c r="AM83" s="96"/>
      <c r="AN83" s="99">
        <f t="shared" si="31"/>
        <v>0</v>
      </c>
      <c r="AO83" s="96"/>
      <c r="AP83" s="99">
        <f t="shared" si="32"/>
        <v>0</v>
      </c>
      <c r="AQ83" s="96"/>
      <c r="AR83" s="99">
        <f t="shared" si="33"/>
        <v>0</v>
      </c>
      <c r="AS83" s="96"/>
      <c r="AT83" s="99">
        <f t="shared" si="34"/>
        <v>0</v>
      </c>
      <c r="AU83" s="96"/>
      <c r="AV83" s="99">
        <f t="shared" si="45"/>
        <v>0</v>
      </c>
      <c r="AW83" s="96"/>
      <c r="AX83" s="162">
        <f t="shared" si="46"/>
        <v>0</v>
      </c>
      <c r="AY83" s="68"/>
      <c r="AZ83" s="101">
        <f t="shared" si="35"/>
        <v>0</v>
      </c>
      <c r="BA83" s="119">
        <f t="shared" si="35"/>
        <v>0</v>
      </c>
    </row>
    <row r="84" spans="1:53" s="9" customFormat="1" ht="18" customHeight="1">
      <c r="A84" s="9">
        <f>IF(D84="","",MAX($A$71:$A83)+1)</f>
      </c>
      <c r="B84" s="91"/>
      <c r="C84" s="92"/>
      <c r="D84" s="88"/>
      <c r="E84" s="88">
        <f t="shared" si="24"/>
      </c>
      <c r="F84" s="107"/>
      <c r="G84" s="42" t="s">
        <v>2</v>
      </c>
      <c r="H84" s="107"/>
      <c r="I84" s="45" t="s">
        <v>5</v>
      </c>
      <c r="J84" s="76">
        <f t="shared" si="47"/>
      </c>
      <c r="K84" s="96"/>
      <c r="L84" s="99">
        <f t="shared" si="37"/>
        <v>0</v>
      </c>
      <c r="M84" s="96"/>
      <c r="N84" s="99">
        <f t="shared" si="38"/>
        <v>0</v>
      </c>
      <c r="O84" s="96"/>
      <c r="P84" s="99">
        <f t="shared" si="39"/>
        <v>0</v>
      </c>
      <c r="Q84" s="96"/>
      <c r="R84" s="99">
        <f t="shared" si="40"/>
        <v>0</v>
      </c>
      <c r="S84" s="96"/>
      <c r="T84" s="99">
        <f t="shared" si="41"/>
        <v>0</v>
      </c>
      <c r="U84" s="96"/>
      <c r="V84" s="99">
        <f t="shared" si="42"/>
        <v>0</v>
      </c>
      <c r="W84" s="96"/>
      <c r="X84" s="99">
        <f t="shared" si="43"/>
        <v>0</v>
      </c>
      <c r="Y84" s="96"/>
      <c r="Z84" s="99">
        <f t="shared" si="44"/>
        <v>0</v>
      </c>
      <c r="AA84" s="96"/>
      <c r="AB84" s="99">
        <f t="shared" si="25"/>
        <v>0</v>
      </c>
      <c r="AC84" s="96"/>
      <c r="AD84" s="99">
        <f t="shared" si="26"/>
        <v>0</v>
      </c>
      <c r="AE84" s="96"/>
      <c r="AF84" s="99">
        <f t="shared" si="27"/>
        <v>0</v>
      </c>
      <c r="AG84" s="96"/>
      <c r="AH84" s="99">
        <f t="shared" si="28"/>
        <v>0</v>
      </c>
      <c r="AI84" s="96"/>
      <c r="AJ84" s="99">
        <f t="shared" si="29"/>
        <v>0</v>
      </c>
      <c r="AK84" s="96"/>
      <c r="AL84" s="99">
        <f t="shared" si="30"/>
        <v>0</v>
      </c>
      <c r="AM84" s="96"/>
      <c r="AN84" s="99">
        <f t="shared" si="31"/>
        <v>0</v>
      </c>
      <c r="AO84" s="96"/>
      <c r="AP84" s="99">
        <f t="shared" si="32"/>
        <v>0</v>
      </c>
      <c r="AQ84" s="96"/>
      <c r="AR84" s="99">
        <f t="shared" si="33"/>
        <v>0</v>
      </c>
      <c r="AS84" s="96"/>
      <c r="AT84" s="99">
        <f t="shared" si="34"/>
        <v>0</v>
      </c>
      <c r="AU84" s="96"/>
      <c r="AV84" s="99">
        <f t="shared" si="45"/>
        <v>0</v>
      </c>
      <c r="AW84" s="96"/>
      <c r="AX84" s="162">
        <f t="shared" si="46"/>
        <v>0</v>
      </c>
      <c r="AY84" s="68"/>
      <c r="AZ84" s="101">
        <f t="shared" si="35"/>
        <v>0</v>
      </c>
      <c r="BA84" s="119">
        <f t="shared" si="35"/>
        <v>0</v>
      </c>
    </row>
    <row r="85" spans="1:53" s="9" customFormat="1" ht="18" customHeight="1">
      <c r="A85" s="9">
        <f>IF(D85="","",MAX($A$71:$A84)+1)</f>
      </c>
      <c r="B85" s="91"/>
      <c r="C85" s="92"/>
      <c r="D85" s="88"/>
      <c r="E85" s="88">
        <f t="shared" si="24"/>
      </c>
      <c r="F85" s="107"/>
      <c r="G85" s="42" t="s">
        <v>2</v>
      </c>
      <c r="H85" s="107"/>
      <c r="I85" s="45" t="s">
        <v>5</v>
      </c>
      <c r="J85" s="76">
        <f t="shared" si="47"/>
      </c>
      <c r="K85" s="96"/>
      <c r="L85" s="99">
        <f t="shared" si="37"/>
        <v>0</v>
      </c>
      <c r="M85" s="96"/>
      <c r="N85" s="99">
        <f t="shared" si="38"/>
        <v>0</v>
      </c>
      <c r="O85" s="96"/>
      <c r="P85" s="99">
        <f t="shared" si="39"/>
        <v>0</v>
      </c>
      <c r="Q85" s="96"/>
      <c r="R85" s="99">
        <f t="shared" si="40"/>
        <v>0</v>
      </c>
      <c r="S85" s="96"/>
      <c r="T85" s="99">
        <f t="shared" si="41"/>
        <v>0</v>
      </c>
      <c r="U85" s="96"/>
      <c r="V85" s="99">
        <f t="shared" si="42"/>
        <v>0</v>
      </c>
      <c r="W85" s="96"/>
      <c r="X85" s="99">
        <f t="shared" si="43"/>
        <v>0</v>
      </c>
      <c r="Y85" s="96"/>
      <c r="Z85" s="99">
        <f t="shared" si="44"/>
        <v>0</v>
      </c>
      <c r="AA85" s="96"/>
      <c r="AB85" s="99">
        <f t="shared" si="25"/>
        <v>0</v>
      </c>
      <c r="AC85" s="96"/>
      <c r="AD85" s="99">
        <f t="shared" si="26"/>
        <v>0</v>
      </c>
      <c r="AE85" s="96"/>
      <c r="AF85" s="99">
        <f t="shared" si="27"/>
        <v>0</v>
      </c>
      <c r="AG85" s="96"/>
      <c r="AH85" s="99">
        <f t="shared" si="28"/>
        <v>0</v>
      </c>
      <c r="AI85" s="96"/>
      <c r="AJ85" s="99">
        <f t="shared" si="29"/>
        <v>0</v>
      </c>
      <c r="AK85" s="96"/>
      <c r="AL85" s="99">
        <f t="shared" si="30"/>
        <v>0</v>
      </c>
      <c r="AM85" s="96"/>
      <c r="AN85" s="99">
        <f t="shared" si="31"/>
        <v>0</v>
      </c>
      <c r="AO85" s="96"/>
      <c r="AP85" s="99">
        <f t="shared" si="32"/>
        <v>0</v>
      </c>
      <c r="AQ85" s="96"/>
      <c r="AR85" s="99">
        <f t="shared" si="33"/>
        <v>0</v>
      </c>
      <c r="AS85" s="96"/>
      <c r="AT85" s="99">
        <f t="shared" si="34"/>
        <v>0</v>
      </c>
      <c r="AU85" s="96"/>
      <c r="AV85" s="99">
        <f t="shared" si="45"/>
        <v>0</v>
      </c>
      <c r="AW85" s="96"/>
      <c r="AX85" s="162">
        <f t="shared" si="46"/>
        <v>0</v>
      </c>
      <c r="AY85" s="68"/>
      <c r="AZ85" s="101">
        <f t="shared" si="35"/>
        <v>0</v>
      </c>
      <c r="BA85" s="119">
        <f t="shared" si="35"/>
        <v>0</v>
      </c>
    </row>
    <row r="86" spans="1:53" s="9" customFormat="1" ht="18" customHeight="1">
      <c r="A86" s="9">
        <f>IF(D86="","",MAX($A$71:$A85)+1)</f>
      </c>
      <c r="B86" s="91"/>
      <c r="C86" s="92"/>
      <c r="D86" s="88"/>
      <c r="E86" s="88">
        <f t="shared" si="24"/>
      </c>
      <c r="F86" s="107"/>
      <c r="G86" s="42" t="s">
        <v>2</v>
      </c>
      <c r="H86" s="107"/>
      <c r="I86" s="45" t="s">
        <v>5</v>
      </c>
      <c r="J86" s="76">
        <f t="shared" si="47"/>
      </c>
      <c r="K86" s="96"/>
      <c r="L86" s="99">
        <f t="shared" si="37"/>
        <v>0</v>
      </c>
      <c r="M86" s="96"/>
      <c r="N86" s="99">
        <f t="shared" si="38"/>
        <v>0</v>
      </c>
      <c r="O86" s="96"/>
      <c r="P86" s="99">
        <f t="shared" si="39"/>
        <v>0</v>
      </c>
      <c r="Q86" s="96"/>
      <c r="R86" s="99">
        <f t="shared" si="40"/>
        <v>0</v>
      </c>
      <c r="S86" s="96"/>
      <c r="T86" s="99">
        <f t="shared" si="41"/>
        <v>0</v>
      </c>
      <c r="U86" s="96"/>
      <c r="V86" s="99">
        <f t="shared" si="42"/>
        <v>0</v>
      </c>
      <c r="W86" s="96"/>
      <c r="X86" s="99">
        <f t="shared" si="43"/>
        <v>0</v>
      </c>
      <c r="Y86" s="96"/>
      <c r="Z86" s="99">
        <f t="shared" si="44"/>
        <v>0</v>
      </c>
      <c r="AA86" s="96"/>
      <c r="AB86" s="99">
        <f t="shared" si="25"/>
        <v>0</v>
      </c>
      <c r="AC86" s="96"/>
      <c r="AD86" s="99">
        <f t="shared" si="26"/>
        <v>0</v>
      </c>
      <c r="AE86" s="96"/>
      <c r="AF86" s="99">
        <f t="shared" si="27"/>
        <v>0</v>
      </c>
      <c r="AG86" s="96"/>
      <c r="AH86" s="99">
        <f t="shared" si="28"/>
        <v>0</v>
      </c>
      <c r="AI86" s="96"/>
      <c r="AJ86" s="99">
        <f t="shared" si="29"/>
        <v>0</v>
      </c>
      <c r="AK86" s="96"/>
      <c r="AL86" s="99">
        <f t="shared" si="30"/>
        <v>0</v>
      </c>
      <c r="AM86" s="96"/>
      <c r="AN86" s="99">
        <f t="shared" si="31"/>
        <v>0</v>
      </c>
      <c r="AO86" s="96"/>
      <c r="AP86" s="99">
        <f t="shared" si="32"/>
        <v>0</v>
      </c>
      <c r="AQ86" s="96"/>
      <c r="AR86" s="99">
        <f t="shared" si="33"/>
        <v>0</v>
      </c>
      <c r="AS86" s="96"/>
      <c r="AT86" s="99">
        <f t="shared" si="34"/>
        <v>0</v>
      </c>
      <c r="AU86" s="96"/>
      <c r="AV86" s="99">
        <f t="shared" si="45"/>
        <v>0</v>
      </c>
      <c r="AW86" s="96"/>
      <c r="AX86" s="162">
        <f t="shared" si="46"/>
        <v>0</v>
      </c>
      <c r="AY86" s="68"/>
      <c r="AZ86" s="101">
        <f t="shared" si="35"/>
        <v>0</v>
      </c>
      <c r="BA86" s="119">
        <f t="shared" si="35"/>
        <v>0</v>
      </c>
    </row>
    <row r="87" spans="1:53" s="9" customFormat="1" ht="18" customHeight="1">
      <c r="A87" s="9">
        <f>IF(D87="","",MAX($A$71:$A86)+1)</f>
      </c>
      <c r="B87" s="91"/>
      <c r="C87" s="92"/>
      <c r="D87" s="88"/>
      <c r="E87" s="88">
        <f t="shared" si="24"/>
      </c>
      <c r="F87" s="107"/>
      <c r="G87" s="42" t="s">
        <v>2</v>
      </c>
      <c r="H87" s="107"/>
      <c r="I87" s="45" t="s">
        <v>5</v>
      </c>
      <c r="J87" s="76">
        <f t="shared" si="47"/>
      </c>
      <c r="K87" s="96"/>
      <c r="L87" s="99">
        <f t="shared" si="37"/>
        <v>0</v>
      </c>
      <c r="M87" s="96"/>
      <c r="N87" s="99">
        <f t="shared" si="38"/>
        <v>0</v>
      </c>
      <c r="O87" s="96"/>
      <c r="P87" s="99">
        <f t="shared" si="39"/>
        <v>0</v>
      </c>
      <c r="Q87" s="96"/>
      <c r="R87" s="99">
        <f t="shared" si="40"/>
        <v>0</v>
      </c>
      <c r="S87" s="96"/>
      <c r="T87" s="99">
        <f t="shared" si="41"/>
        <v>0</v>
      </c>
      <c r="U87" s="96"/>
      <c r="V87" s="99">
        <f t="shared" si="42"/>
        <v>0</v>
      </c>
      <c r="W87" s="96"/>
      <c r="X87" s="99">
        <f t="shared" si="43"/>
        <v>0</v>
      </c>
      <c r="Y87" s="96"/>
      <c r="Z87" s="99">
        <f t="shared" si="44"/>
        <v>0</v>
      </c>
      <c r="AA87" s="96"/>
      <c r="AB87" s="99">
        <f t="shared" si="25"/>
        <v>0</v>
      </c>
      <c r="AC87" s="96"/>
      <c r="AD87" s="99">
        <f t="shared" si="26"/>
        <v>0</v>
      </c>
      <c r="AE87" s="96"/>
      <c r="AF87" s="99">
        <f t="shared" si="27"/>
        <v>0</v>
      </c>
      <c r="AG87" s="96"/>
      <c r="AH87" s="99">
        <f t="shared" si="28"/>
        <v>0</v>
      </c>
      <c r="AI87" s="96"/>
      <c r="AJ87" s="99">
        <f t="shared" si="29"/>
        <v>0</v>
      </c>
      <c r="AK87" s="96"/>
      <c r="AL87" s="99">
        <f t="shared" si="30"/>
        <v>0</v>
      </c>
      <c r="AM87" s="96"/>
      <c r="AN87" s="99">
        <f t="shared" si="31"/>
        <v>0</v>
      </c>
      <c r="AO87" s="96"/>
      <c r="AP87" s="99">
        <f t="shared" si="32"/>
        <v>0</v>
      </c>
      <c r="AQ87" s="96"/>
      <c r="AR87" s="99">
        <f t="shared" si="33"/>
        <v>0</v>
      </c>
      <c r="AS87" s="96"/>
      <c r="AT87" s="99">
        <f t="shared" si="34"/>
        <v>0</v>
      </c>
      <c r="AU87" s="96"/>
      <c r="AV87" s="99">
        <f t="shared" si="45"/>
        <v>0</v>
      </c>
      <c r="AW87" s="96"/>
      <c r="AX87" s="162">
        <f t="shared" si="46"/>
        <v>0</v>
      </c>
      <c r="AY87" s="68"/>
      <c r="AZ87" s="101">
        <f t="shared" si="35"/>
        <v>0</v>
      </c>
      <c r="BA87" s="119">
        <f t="shared" si="35"/>
        <v>0</v>
      </c>
    </row>
    <row r="88" spans="1:53" s="9" customFormat="1" ht="18" customHeight="1">
      <c r="A88" s="9">
        <f>IF(D88="","",MAX($A$71:$A87)+1)</f>
      </c>
      <c r="B88" s="91"/>
      <c r="C88" s="92"/>
      <c r="D88" s="88"/>
      <c r="E88" s="88">
        <f t="shared" si="24"/>
      </c>
      <c r="F88" s="107"/>
      <c r="G88" s="42" t="s">
        <v>2</v>
      </c>
      <c r="H88" s="107"/>
      <c r="I88" s="45" t="s">
        <v>5</v>
      </c>
      <c r="J88" s="76">
        <f t="shared" si="47"/>
      </c>
      <c r="K88" s="96"/>
      <c r="L88" s="99">
        <f t="shared" si="37"/>
        <v>0</v>
      </c>
      <c r="M88" s="96"/>
      <c r="N88" s="99">
        <f t="shared" si="38"/>
        <v>0</v>
      </c>
      <c r="O88" s="96"/>
      <c r="P88" s="99">
        <f t="shared" si="39"/>
        <v>0</v>
      </c>
      <c r="Q88" s="96"/>
      <c r="R88" s="99">
        <f t="shared" si="40"/>
        <v>0</v>
      </c>
      <c r="S88" s="96"/>
      <c r="T88" s="99">
        <f t="shared" si="41"/>
        <v>0</v>
      </c>
      <c r="U88" s="96"/>
      <c r="V88" s="99">
        <f t="shared" si="42"/>
        <v>0</v>
      </c>
      <c r="W88" s="96"/>
      <c r="X88" s="99">
        <f t="shared" si="43"/>
        <v>0</v>
      </c>
      <c r="Y88" s="96"/>
      <c r="Z88" s="99">
        <f t="shared" si="44"/>
        <v>0</v>
      </c>
      <c r="AA88" s="96"/>
      <c r="AB88" s="99">
        <f t="shared" si="25"/>
        <v>0</v>
      </c>
      <c r="AC88" s="96"/>
      <c r="AD88" s="99">
        <f t="shared" si="26"/>
        <v>0</v>
      </c>
      <c r="AE88" s="96"/>
      <c r="AF88" s="99">
        <f t="shared" si="27"/>
        <v>0</v>
      </c>
      <c r="AG88" s="96"/>
      <c r="AH88" s="99">
        <f t="shared" si="28"/>
        <v>0</v>
      </c>
      <c r="AI88" s="96"/>
      <c r="AJ88" s="99">
        <f t="shared" si="29"/>
        <v>0</v>
      </c>
      <c r="AK88" s="96"/>
      <c r="AL88" s="99">
        <f t="shared" si="30"/>
        <v>0</v>
      </c>
      <c r="AM88" s="96"/>
      <c r="AN88" s="99">
        <f t="shared" si="31"/>
        <v>0</v>
      </c>
      <c r="AO88" s="96"/>
      <c r="AP88" s="99">
        <f t="shared" si="32"/>
        <v>0</v>
      </c>
      <c r="AQ88" s="96"/>
      <c r="AR88" s="99">
        <f t="shared" si="33"/>
        <v>0</v>
      </c>
      <c r="AS88" s="96"/>
      <c r="AT88" s="99">
        <f t="shared" si="34"/>
        <v>0</v>
      </c>
      <c r="AU88" s="96"/>
      <c r="AV88" s="99">
        <f t="shared" si="45"/>
        <v>0</v>
      </c>
      <c r="AW88" s="96"/>
      <c r="AX88" s="162">
        <f t="shared" si="46"/>
        <v>0</v>
      </c>
      <c r="AY88" s="68"/>
      <c r="AZ88" s="101">
        <f t="shared" si="35"/>
        <v>0</v>
      </c>
      <c r="BA88" s="119">
        <f t="shared" si="35"/>
        <v>0</v>
      </c>
    </row>
    <row r="89" spans="1:53" s="9" customFormat="1" ht="18" customHeight="1">
      <c r="A89" s="9">
        <f>IF(D89="","",MAX($A$71:$A88)+1)</f>
      </c>
      <c r="B89" s="91"/>
      <c r="C89" s="92"/>
      <c r="D89" s="88"/>
      <c r="E89" s="88">
        <f t="shared" si="24"/>
      </c>
      <c r="F89" s="107"/>
      <c r="G89" s="42" t="s">
        <v>2</v>
      </c>
      <c r="H89" s="107"/>
      <c r="I89" s="45" t="s">
        <v>5</v>
      </c>
      <c r="J89" s="76">
        <f t="shared" si="47"/>
      </c>
      <c r="K89" s="96"/>
      <c r="L89" s="99">
        <f t="shared" si="37"/>
        <v>0</v>
      </c>
      <c r="M89" s="96"/>
      <c r="N89" s="99">
        <f t="shared" si="38"/>
        <v>0</v>
      </c>
      <c r="O89" s="96"/>
      <c r="P89" s="99">
        <f t="shared" si="39"/>
        <v>0</v>
      </c>
      <c r="Q89" s="96"/>
      <c r="R89" s="99">
        <f t="shared" si="40"/>
        <v>0</v>
      </c>
      <c r="S89" s="96"/>
      <c r="T89" s="99">
        <f t="shared" si="41"/>
        <v>0</v>
      </c>
      <c r="U89" s="96"/>
      <c r="V89" s="99">
        <f t="shared" si="42"/>
        <v>0</v>
      </c>
      <c r="W89" s="96"/>
      <c r="X89" s="99">
        <f t="shared" si="43"/>
        <v>0</v>
      </c>
      <c r="Y89" s="96"/>
      <c r="Z89" s="99">
        <f t="shared" si="44"/>
        <v>0</v>
      </c>
      <c r="AA89" s="96"/>
      <c r="AB89" s="99">
        <f t="shared" si="25"/>
        <v>0</v>
      </c>
      <c r="AC89" s="96"/>
      <c r="AD89" s="99">
        <f t="shared" si="26"/>
        <v>0</v>
      </c>
      <c r="AE89" s="96"/>
      <c r="AF89" s="99">
        <f t="shared" si="27"/>
        <v>0</v>
      </c>
      <c r="AG89" s="96"/>
      <c r="AH89" s="99">
        <f t="shared" si="28"/>
        <v>0</v>
      </c>
      <c r="AI89" s="96"/>
      <c r="AJ89" s="99">
        <f t="shared" si="29"/>
        <v>0</v>
      </c>
      <c r="AK89" s="96"/>
      <c r="AL89" s="99">
        <f t="shared" si="30"/>
        <v>0</v>
      </c>
      <c r="AM89" s="96"/>
      <c r="AN89" s="99">
        <f t="shared" si="31"/>
        <v>0</v>
      </c>
      <c r="AO89" s="96"/>
      <c r="AP89" s="99">
        <f t="shared" si="32"/>
        <v>0</v>
      </c>
      <c r="AQ89" s="96"/>
      <c r="AR89" s="99">
        <f t="shared" si="33"/>
        <v>0</v>
      </c>
      <c r="AS89" s="96"/>
      <c r="AT89" s="99">
        <f t="shared" si="34"/>
        <v>0</v>
      </c>
      <c r="AU89" s="96"/>
      <c r="AV89" s="99">
        <f t="shared" si="45"/>
        <v>0</v>
      </c>
      <c r="AW89" s="96"/>
      <c r="AX89" s="162">
        <f t="shared" si="46"/>
        <v>0</v>
      </c>
      <c r="AY89" s="68"/>
      <c r="AZ89" s="101">
        <f t="shared" si="35"/>
        <v>0</v>
      </c>
      <c r="BA89" s="119">
        <f t="shared" si="35"/>
        <v>0</v>
      </c>
    </row>
    <row r="90" spans="1:53" s="9" customFormat="1" ht="18" customHeight="1">
      <c r="A90" s="9">
        <f>IF(D90="","",MAX($A$71:$A89)+1)</f>
      </c>
      <c r="B90" s="91"/>
      <c r="C90" s="92"/>
      <c r="D90" s="88"/>
      <c r="E90" s="88">
        <f t="shared" si="24"/>
      </c>
      <c r="F90" s="107"/>
      <c r="G90" s="42" t="s">
        <v>2</v>
      </c>
      <c r="H90" s="107"/>
      <c r="I90" s="45" t="s">
        <v>5</v>
      </c>
      <c r="J90" s="76">
        <f t="shared" si="47"/>
      </c>
      <c r="K90" s="96"/>
      <c r="L90" s="99">
        <f t="shared" si="37"/>
        <v>0</v>
      </c>
      <c r="M90" s="96"/>
      <c r="N90" s="99">
        <f t="shared" si="38"/>
        <v>0</v>
      </c>
      <c r="O90" s="96"/>
      <c r="P90" s="99">
        <f t="shared" si="39"/>
        <v>0</v>
      </c>
      <c r="Q90" s="96"/>
      <c r="R90" s="99">
        <f t="shared" si="40"/>
        <v>0</v>
      </c>
      <c r="S90" s="96"/>
      <c r="T90" s="99">
        <f t="shared" si="41"/>
        <v>0</v>
      </c>
      <c r="U90" s="96"/>
      <c r="V90" s="99">
        <f t="shared" si="42"/>
        <v>0</v>
      </c>
      <c r="W90" s="96"/>
      <c r="X90" s="99">
        <f t="shared" si="43"/>
        <v>0</v>
      </c>
      <c r="Y90" s="96"/>
      <c r="Z90" s="99">
        <f t="shared" si="44"/>
        <v>0</v>
      </c>
      <c r="AA90" s="96"/>
      <c r="AB90" s="99">
        <f t="shared" si="25"/>
        <v>0</v>
      </c>
      <c r="AC90" s="96"/>
      <c r="AD90" s="99">
        <f t="shared" si="26"/>
        <v>0</v>
      </c>
      <c r="AE90" s="96"/>
      <c r="AF90" s="99">
        <f t="shared" si="27"/>
        <v>0</v>
      </c>
      <c r="AG90" s="96"/>
      <c r="AH90" s="99">
        <f t="shared" si="28"/>
        <v>0</v>
      </c>
      <c r="AI90" s="96"/>
      <c r="AJ90" s="99">
        <f t="shared" si="29"/>
        <v>0</v>
      </c>
      <c r="AK90" s="96"/>
      <c r="AL90" s="99">
        <f t="shared" si="30"/>
        <v>0</v>
      </c>
      <c r="AM90" s="96"/>
      <c r="AN90" s="99">
        <f t="shared" si="31"/>
        <v>0</v>
      </c>
      <c r="AO90" s="96"/>
      <c r="AP90" s="99">
        <f t="shared" si="32"/>
        <v>0</v>
      </c>
      <c r="AQ90" s="96"/>
      <c r="AR90" s="99">
        <f t="shared" si="33"/>
        <v>0</v>
      </c>
      <c r="AS90" s="96"/>
      <c r="AT90" s="99">
        <f t="shared" si="34"/>
        <v>0</v>
      </c>
      <c r="AU90" s="96"/>
      <c r="AV90" s="99">
        <f t="shared" si="45"/>
        <v>0</v>
      </c>
      <c r="AW90" s="96"/>
      <c r="AX90" s="162">
        <f t="shared" si="46"/>
        <v>0</v>
      </c>
      <c r="AY90" s="68"/>
      <c r="AZ90" s="101">
        <f t="shared" si="35"/>
        <v>0</v>
      </c>
      <c r="BA90" s="119">
        <f t="shared" si="35"/>
        <v>0</v>
      </c>
    </row>
    <row r="91" spans="1:53" s="9" customFormat="1" ht="18" customHeight="1">
      <c r="A91" s="9">
        <f>IF(D91="","",MAX($A$71:$A90)+1)</f>
      </c>
      <c r="B91" s="91"/>
      <c r="C91" s="92"/>
      <c r="D91" s="88"/>
      <c r="E91" s="88">
        <f t="shared" si="24"/>
      </c>
      <c r="F91" s="107"/>
      <c r="G91" s="42" t="s">
        <v>2</v>
      </c>
      <c r="H91" s="107"/>
      <c r="I91" s="45" t="s">
        <v>5</v>
      </c>
      <c r="J91" s="76">
        <f t="shared" si="36"/>
      </c>
      <c r="K91" s="96"/>
      <c r="L91" s="99">
        <f t="shared" si="37"/>
        <v>0</v>
      </c>
      <c r="M91" s="96"/>
      <c r="N91" s="99">
        <f t="shared" si="38"/>
        <v>0</v>
      </c>
      <c r="O91" s="96"/>
      <c r="P91" s="99">
        <f t="shared" si="39"/>
        <v>0</v>
      </c>
      <c r="Q91" s="96"/>
      <c r="R91" s="99">
        <f t="shared" si="40"/>
        <v>0</v>
      </c>
      <c r="S91" s="96"/>
      <c r="T91" s="99">
        <f t="shared" si="41"/>
        <v>0</v>
      </c>
      <c r="U91" s="96"/>
      <c r="V91" s="99">
        <f t="shared" si="42"/>
        <v>0</v>
      </c>
      <c r="W91" s="96"/>
      <c r="X91" s="99">
        <f t="shared" si="43"/>
        <v>0</v>
      </c>
      <c r="Y91" s="96"/>
      <c r="Z91" s="99">
        <f t="shared" si="44"/>
        <v>0</v>
      </c>
      <c r="AA91" s="96"/>
      <c r="AB91" s="99">
        <f t="shared" si="25"/>
        <v>0</v>
      </c>
      <c r="AC91" s="96"/>
      <c r="AD91" s="99">
        <f t="shared" si="26"/>
        <v>0</v>
      </c>
      <c r="AE91" s="96"/>
      <c r="AF91" s="99">
        <f t="shared" si="27"/>
        <v>0</v>
      </c>
      <c r="AG91" s="96"/>
      <c r="AH91" s="99">
        <f t="shared" si="28"/>
        <v>0</v>
      </c>
      <c r="AI91" s="96"/>
      <c r="AJ91" s="99">
        <f t="shared" si="29"/>
        <v>0</v>
      </c>
      <c r="AK91" s="96"/>
      <c r="AL91" s="99">
        <f t="shared" si="30"/>
        <v>0</v>
      </c>
      <c r="AM91" s="96"/>
      <c r="AN91" s="99">
        <f t="shared" si="31"/>
        <v>0</v>
      </c>
      <c r="AO91" s="96"/>
      <c r="AP91" s="99">
        <f t="shared" si="32"/>
        <v>0</v>
      </c>
      <c r="AQ91" s="96"/>
      <c r="AR91" s="99">
        <f t="shared" si="33"/>
        <v>0</v>
      </c>
      <c r="AS91" s="96"/>
      <c r="AT91" s="99">
        <f t="shared" si="34"/>
        <v>0</v>
      </c>
      <c r="AU91" s="96"/>
      <c r="AV91" s="99">
        <f t="shared" si="45"/>
        <v>0</v>
      </c>
      <c r="AW91" s="96"/>
      <c r="AX91" s="162">
        <f t="shared" si="46"/>
        <v>0</v>
      </c>
      <c r="AY91" s="68"/>
      <c r="AZ91" s="101">
        <f t="shared" si="35"/>
        <v>0</v>
      </c>
      <c r="BA91" s="119">
        <f t="shared" si="35"/>
        <v>0</v>
      </c>
    </row>
    <row r="92" spans="1:53" s="9" customFormat="1" ht="18" customHeight="1">
      <c r="A92" s="9">
        <f>IF(D92="","",MAX($A$71:$A91)+1)</f>
      </c>
      <c r="B92" s="91"/>
      <c r="C92" s="92"/>
      <c r="D92" s="88"/>
      <c r="E92" s="88">
        <f t="shared" si="24"/>
      </c>
      <c r="F92" s="107"/>
      <c r="G92" s="42" t="s">
        <v>2</v>
      </c>
      <c r="H92" s="107"/>
      <c r="I92" s="45" t="s">
        <v>5</v>
      </c>
      <c r="J92" s="76">
        <f t="shared" si="36"/>
      </c>
      <c r="K92" s="96"/>
      <c r="L92" s="99">
        <f t="shared" si="37"/>
        <v>0</v>
      </c>
      <c r="M92" s="96"/>
      <c r="N92" s="99">
        <f t="shared" si="38"/>
        <v>0</v>
      </c>
      <c r="O92" s="96"/>
      <c r="P92" s="99">
        <f t="shared" si="39"/>
        <v>0</v>
      </c>
      <c r="Q92" s="96"/>
      <c r="R92" s="99">
        <f t="shared" si="40"/>
        <v>0</v>
      </c>
      <c r="S92" s="96"/>
      <c r="T92" s="99">
        <f t="shared" si="41"/>
        <v>0</v>
      </c>
      <c r="U92" s="96"/>
      <c r="V92" s="99">
        <f t="shared" si="42"/>
        <v>0</v>
      </c>
      <c r="W92" s="96"/>
      <c r="X92" s="99">
        <f t="shared" si="43"/>
        <v>0</v>
      </c>
      <c r="Y92" s="96"/>
      <c r="Z92" s="99">
        <f t="shared" si="44"/>
        <v>0</v>
      </c>
      <c r="AA92" s="96"/>
      <c r="AB92" s="99">
        <f t="shared" si="25"/>
        <v>0</v>
      </c>
      <c r="AC92" s="96"/>
      <c r="AD92" s="99">
        <f t="shared" si="26"/>
        <v>0</v>
      </c>
      <c r="AE92" s="96"/>
      <c r="AF92" s="99">
        <f t="shared" si="27"/>
        <v>0</v>
      </c>
      <c r="AG92" s="96"/>
      <c r="AH92" s="99">
        <f t="shared" si="28"/>
        <v>0</v>
      </c>
      <c r="AI92" s="96"/>
      <c r="AJ92" s="99">
        <f t="shared" si="29"/>
        <v>0</v>
      </c>
      <c r="AK92" s="96"/>
      <c r="AL92" s="99">
        <f t="shared" si="30"/>
        <v>0</v>
      </c>
      <c r="AM92" s="96"/>
      <c r="AN92" s="99">
        <f t="shared" si="31"/>
        <v>0</v>
      </c>
      <c r="AO92" s="96"/>
      <c r="AP92" s="99">
        <f t="shared" si="32"/>
        <v>0</v>
      </c>
      <c r="AQ92" s="96"/>
      <c r="AR92" s="99">
        <f t="shared" si="33"/>
        <v>0</v>
      </c>
      <c r="AS92" s="96"/>
      <c r="AT92" s="99">
        <f t="shared" si="34"/>
        <v>0</v>
      </c>
      <c r="AU92" s="96"/>
      <c r="AV92" s="99">
        <f t="shared" si="45"/>
        <v>0</v>
      </c>
      <c r="AW92" s="96"/>
      <c r="AX92" s="162">
        <f t="shared" si="46"/>
        <v>0</v>
      </c>
      <c r="AY92" s="68"/>
      <c r="AZ92" s="101">
        <f t="shared" si="35"/>
        <v>0</v>
      </c>
      <c r="BA92" s="119">
        <f t="shared" si="35"/>
        <v>0</v>
      </c>
    </row>
    <row r="93" spans="1:53" s="9" customFormat="1" ht="18" customHeight="1">
      <c r="A93" s="9">
        <f>IF(D93="","",MAX($A$71:$A92)+1)</f>
      </c>
      <c r="B93" s="91"/>
      <c r="C93" s="92"/>
      <c r="D93" s="88"/>
      <c r="E93" s="88">
        <f t="shared" si="24"/>
      </c>
      <c r="F93" s="107"/>
      <c r="G93" s="42" t="s">
        <v>2</v>
      </c>
      <c r="H93" s="107"/>
      <c r="I93" s="45" t="s">
        <v>5</v>
      </c>
      <c r="J93" s="76">
        <f t="shared" si="36"/>
      </c>
      <c r="K93" s="96"/>
      <c r="L93" s="99">
        <f t="shared" si="37"/>
        <v>0</v>
      </c>
      <c r="M93" s="96"/>
      <c r="N93" s="99">
        <f t="shared" si="38"/>
        <v>0</v>
      </c>
      <c r="O93" s="96"/>
      <c r="P93" s="99">
        <f t="shared" si="39"/>
        <v>0</v>
      </c>
      <c r="Q93" s="96"/>
      <c r="R93" s="99">
        <f t="shared" si="40"/>
        <v>0</v>
      </c>
      <c r="S93" s="96"/>
      <c r="T93" s="99">
        <f t="shared" si="41"/>
        <v>0</v>
      </c>
      <c r="U93" s="96"/>
      <c r="V93" s="99">
        <f t="shared" si="42"/>
        <v>0</v>
      </c>
      <c r="W93" s="96"/>
      <c r="X93" s="99">
        <f t="shared" si="43"/>
        <v>0</v>
      </c>
      <c r="Y93" s="96"/>
      <c r="Z93" s="99">
        <f t="shared" si="44"/>
        <v>0</v>
      </c>
      <c r="AA93" s="96"/>
      <c r="AB93" s="99">
        <f t="shared" si="25"/>
        <v>0</v>
      </c>
      <c r="AC93" s="96"/>
      <c r="AD93" s="99">
        <f t="shared" si="26"/>
        <v>0</v>
      </c>
      <c r="AE93" s="96"/>
      <c r="AF93" s="99">
        <f t="shared" si="27"/>
        <v>0</v>
      </c>
      <c r="AG93" s="96"/>
      <c r="AH93" s="99">
        <f t="shared" si="28"/>
        <v>0</v>
      </c>
      <c r="AI93" s="96"/>
      <c r="AJ93" s="99">
        <f t="shared" si="29"/>
        <v>0</v>
      </c>
      <c r="AK93" s="96"/>
      <c r="AL93" s="99">
        <f t="shared" si="30"/>
        <v>0</v>
      </c>
      <c r="AM93" s="96"/>
      <c r="AN93" s="99">
        <f t="shared" si="31"/>
        <v>0</v>
      </c>
      <c r="AO93" s="96"/>
      <c r="AP93" s="99">
        <f t="shared" si="32"/>
        <v>0</v>
      </c>
      <c r="AQ93" s="96"/>
      <c r="AR93" s="99">
        <f t="shared" si="33"/>
        <v>0</v>
      </c>
      <c r="AS93" s="96"/>
      <c r="AT93" s="99">
        <f t="shared" si="34"/>
        <v>0</v>
      </c>
      <c r="AU93" s="96"/>
      <c r="AV93" s="99">
        <f t="shared" si="45"/>
        <v>0</v>
      </c>
      <c r="AW93" s="96"/>
      <c r="AX93" s="162">
        <f t="shared" si="46"/>
        <v>0</v>
      </c>
      <c r="AY93" s="68"/>
      <c r="AZ93" s="101">
        <f t="shared" si="35"/>
        <v>0</v>
      </c>
      <c r="BA93" s="119">
        <f t="shared" si="35"/>
        <v>0</v>
      </c>
    </row>
    <row r="94" spans="1:53" s="9" customFormat="1" ht="18" customHeight="1">
      <c r="A94" s="9">
        <f>IF(D94="","",MAX($A$71:$A93)+1)</f>
      </c>
      <c r="B94" s="91"/>
      <c r="C94" s="92"/>
      <c r="D94" s="88"/>
      <c r="E94" s="88">
        <f t="shared" si="24"/>
      </c>
      <c r="F94" s="107"/>
      <c r="G94" s="42" t="s">
        <v>2</v>
      </c>
      <c r="H94" s="107"/>
      <c r="I94" s="45" t="s">
        <v>5</v>
      </c>
      <c r="J94" s="76">
        <f>IF(AND(F94&lt;&gt;"",H94&lt;&gt;""),ROUNDDOWN(F94*H94/1000000,2),"")</f>
      </c>
      <c r="K94" s="96"/>
      <c r="L94" s="99">
        <f t="shared" si="37"/>
        <v>0</v>
      </c>
      <c r="M94" s="96"/>
      <c r="N94" s="99">
        <f t="shared" si="38"/>
        <v>0</v>
      </c>
      <c r="O94" s="96"/>
      <c r="P94" s="99">
        <f t="shared" si="39"/>
        <v>0</v>
      </c>
      <c r="Q94" s="96"/>
      <c r="R94" s="99">
        <f t="shared" si="40"/>
        <v>0</v>
      </c>
      <c r="S94" s="96"/>
      <c r="T94" s="99">
        <f t="shared" si="41"/>
        <v>0</v>
      </c>
      <c r="U94" s="96"/>
      <c r="V94" s="99">
        <f t="shared" si="42"/>
        <v>0</v>
      </c>
      <c r="W94" s="96"/>
      <c r="X94" s="99">
        <f t="shared" si="43"/>
        <v>0</v>
      </c>
      <c r="Y94" s="96"/>
      <c r="Z94" s="99">
        <f t="shared" si="44"/>
        <v>0</v>
      </c>
      <c r="AA94" s="96"/>
      <c r="AB94" s="99">
        <f t="shared" si="25"/>
        <v>0</v>
      </c>
      <c r="AC94" s="96"/>
      <c r="AD94" s="99">
        <f t="shared" si="26"/>
        <v>0</v>
      </c>
      <c r="AE94" s="96"/>
      <c r="AF94" s="99">
        <f t="shared" si="27"/>
        <v>0</v>
      </c>
      <c r="AG94" s="96"/>
      <c r="AH94" s="99">
        <f t="shared" si="28"/>
        <v>0</v>
      </c>
      <c r="AI94" s="96"/>
      <c r="AJ94" s="99">
        <f t="shared" si="29"/>
        <v>0</v>
      </c>
      <c r="AK94" s="96"/>
      <c r="AL94" s="99">
        <f t="shared" si="30"/>
        <v>0</v>
      </c>
      <c r="AM94" s="96"/>
      <c r="AN94" s="99">
        <f t="shared" si="31"/>
        <v>0</v>
      </c>
      <c r="AO94" s="96"/>
      <c r="AP94" s="99">
        <f t="shared" si="32"/>
        <v>0</v>
      </c>
      <c r="AQ94" s="96"/>
      <c r="AR94" s="99">
        <f t="shared" si="33"/>
        <v>0</v>
      </c>
      <c r="AS94" s="96"/>
      <c r="AT94" s="99">
        <f t="shared" si="34"/>
        <v>0</v>
      </c>
      <c r="AU94" s="96"/>
      <c r="AV94" s="99">
        <f t="shared" si="45"/>
        <v>0</v>
      </c>
      <c r="AW94" s="96"/>
      <c r="AX94" s="162">
        <f t="shared" si="46"/>
        <v>0</v>
      </c>
      <c r="AY94" s="68"/>
      <c r="AZ94" s="101">
        <f t="shared" si="35"/>
        <v>0</v>
      </c>
      <c r="BA94" s="119">
        <f t="shared" si="35"/>
        <v>0</v>
      </c>
    </row>
    <row r="95" spans="1:53" s="9" customFormat="1" ht="18" customHeight="1">
      <c r="A95" s="9">
        <f>IF(D95="","",MAX($A$71:$A94)+1)</f>
      </c>
      <c r="B95" s="91"/>
      <c r="C95" s="92"/>
      <c r="D95" s="88"/>
      <c r="E95" s="88">
        <f t="shared" si="24"/>
      </c>
      <c r="F95" s="107"/>
      <c r="G95" s="42" t="s">
        <v>2</v>
      </c>
      <c r="H95" s="107"/>
      <c r="I95" s="45" t="s">
        <v>5</v>
      </c>
      <c r="J95" s="76">
        <f t="shared" si="36"/>
      </c>
      <c r="K95" s="96"/>
      <c r="L95" s="99">
        <f t="shared" si="37"/>
        <v>0</v>
      </c>
      <c r="M95" s="96"/>
      <c r="N95" s="99">
        <f t="shared" si="38"/>
        <v>0</v>
      </c>
      <c r="O95" s="96"/>
      <c r="P95" s="99">
        <f t="shared" si="39"/>
        <v>0</v>
      </c>
      <c r="Q95" s="96"/>
      <c r="R95" s="99">
        <f t="shared" si="40"/>
        <v>0</v>
      </c>
      <c r="S95" s="96"/>
      <c r="T95" s="99">
        <f t="shared" si="41"/>
        <v>0</v>
      </c>
      <c r="U95" s="96"/>
      <c r="V95" s="99">
        <f t="shared" si="42"/>
        <v>0</v>
      </c>
      <c r="W95" s="96"/>
      <c r="X95" s="99">
        <f t="shared" si="43"/>
        <v>0</v>
      </c>
      <c r="Y95" s="96"/>
      <c r="Z95" s="99">
        <f t="shared" si="44"/>
        <v>0</v>
      </c>
      <c r="AA95" s="96"/>
      <c r="AB95" s="99">
        <f t="shared" si="25"/>
        <v>0</v>
      </c>
      <c r="AC95" s="96"/>
      <c r="AD95" s="99">
        <f t="shared" si="26"/>
        <v>0</v>
      </c>
      <c r="AE95" s="96"/>
      <c r="AF95" s="99">
        <f t="shared" si="27"/>
        <v>0</v>
      </c>
      <c r="AG95" s="96"/>
      <c r="AH95" s="99">
        <f t="shared" si="28"/>
        <v>0</v>
      </c>
      <c r="AI95" s="96"/>
      <c r="AJ95" s="99">
        <f t="shared" si="29"/>
        <v>0</v>
      </c>
      <c r="AK95" s="96"/>
      <c r="AL95" s="99">
        <f t="shared" si="30"/>
        <v>0</v>
      </c>
      <c r="AM95" s="96"/>
      <c r="AN95" s="99">
        <f t="shared" si="31"/>
        <v>0</v>
      </c>
      <c r="AO95" s="96"/>
      <c r="AP95" s="99">
        <f t="shared" si="32"/>
        <v>0</v>
      </c>
      <c r="AQ95" s="96"/>
      <c r="AR95" s="99">
        <f t="shared" si="33"/>
        <v>0</v>
      </c>
      <c r="AS95" s="96"/>
      <c r="AT95" s="99">
        <f t="shared" si="34"/>
        <v>0</v>
      </c>
      <c r="AU95" s="96"/>
      <c r="AV95" s="99">
        <f t="shared" si="45"/>
        <v>0</v>
      </c>
      <c r="AW95" s="96"/>
      <c r="AX95" s="162">
        <f t="shared" si="46"/>
        <v>0</v>
      </c>
      <c r="AY95" s="68"/>
      <c r="AZ95" s="101">
        <f t="shared" si="35"/>
        <v>0</v>
      </c>
      <c r="BA95" s="119">
        <f t="shared" si="35"/>
        <v>0</v>
      </c>
    </row>
    <row r="96" spans="1:53" s="9" customFormat="1" ht="18" customHeight="1">
      <c r="A96" s="9">
        <f>IF(D96="","",MAX($A$71:$A95)+1)</f>
      </c>
      <c r="B96" s="91"/>
      <c r="C96" s="92"/>
      <c r="D96" s="88"/>
      <c r="E96" s="88">
        <f t="shared" si="24"/>
      </c>
      <c r="F96" s="107"/>
      <c r="G96" s="42" t="s">
        <v>2</v>
      </c>
      <c r="H96" s="107"/>
      <c r="I96" s="45" t="s">
        <v>5</v>
      </c>
      <c r="J96" s="76">
        <f t="shared" si="36"/>
      </c>
      <c r="K96" s="96"/>
      <c r="L96" s="99">
        <f t="shared" si="37"/>
        <v>0</v>
      </c>
      <c r="M96" s="96"/>
      <c r="N96" s="99">
        <f t="shared" si="38"/>
        <v>0</v>
      </c>
      <c r="O96" s="96"/>
      <c r="P96" s="99">
        <f t="shared" si="39"/>
        <v>0</v>
      </c>
      <c r="Q96" s="96"/>
      <c r="R96" s="99">
        <f t="shared" si="40"/>
        <v>0</v>
      </c>
      <c r="S96" s="96"/>
      <c r="T96" s="99">
        <f t="shared" si="41"/>
        <v>0</v>
      </c>
      <c r="U96" s="96"/>
      <c r="V96" s="99">
        <f t="shared" si="42"/>
        <v>0</v>
      </c>
      <c r="W96" s="96"/>
      <c r="X96" s="99">
        <f t="shared" si="43"/>
        <v>0</v>
      </c>
      <c r="Y96" s="96"/>
      <c r="Z96" s="99">
        <f t="shared" si="44"/>
        <v>0</v>
      </c>
      <c r="AA96" s="96"/>
      <c r="AB96" s="99">
        <f t="shared" si="25"/>
        <v>0</v>
      </c>
      <c r="AC96" s="96"/>
      <c r="AD96" s="99">
        <f t="shared" si="26"/>
        <v>0</v>
      </c>
      <c r="AE96" s="96"/>
      <c r="AF96" s="99">
        <f t="shared" si="27"/>
        <v>0</v>
      </c>
      <c r="AG96" s="96"/>
      <c r="AH96" s="99">
        <f t="shared" si="28"/>
        <v>0</v>
      </c>
      <c r="AI96" s="96"/>
      <c r="AJ96" s="99">
        <f t="shared" si="29"/>
        <v>0</v>
      </c>
      <c r="AK96" s="96"/>
      <c r="AL96" s="99">
        <f t="shared" si="30"/>
        <v>0</v>
      </c>
      <c r="AM96" s="96"/>
      <c r="AN96" s="99">
        <f t="shared" si="31"/>
        <v>0</v>
      </c>
      <c r="AO96" s="96"/>
      <c r="AP96" s="99">
        <f t="shared" si="32"/>
        <v>0</v>
      </c>
      <c r="AQ96" s="96"/>
      <c r="AR96" s="99">
        <f t="shared" si="33"/>
        <v>0</v>
      </c>
      <c r="AS96" s="96"/>
      <c r="AT96" s="99">
        <f t="shared" si="34"/>
        <v>0</v>
      </c>
      <c r="AU96" s="96"/>
      <c r="AV96" s="99">
        <f t="shared" si="45"/>
        <v>0</v>
      </c>
      <c r="AW96" s="96"/>
      <c r="AX96" s="162">
        <f t="shared" si="46"/>
        <v>0</v>
      </c>
      <c r="AY96" s="68"/>
      <c r="AZ96" s="101">
        <f t="shared" si="35"/>
        <v>0</v>
      </c>
      <c r="BA96" s="119">
        <f t="shared" si="35"/>
        <v>0</v>
      </c>
    </row>
    <row r="97" spans="1:53" s="9" customFormat="1" ht="18" customHeight="1">
      <c r="A97" s="9">
        <f>IF(D97="","",MAX($A$71:$A96)+1)</f>
      </c>
      <c r="B97" s="91"/>
      <c r="C97" s="92"/>
      <c r="D97" s="88"/>
      <c r="E97" s="88">
        <f t="shared" si="24"/>
      </c>
      <c r="F97" s="107"/>
      <c r="G97" s="42" t="s">
        <v>2</v>
      </c>
      <c r="H97" s="107"/>
      <c r="I97" s="45" t="s">
        <v>5</v>
      </c>
      <c r="J97" s="76">
        <f t="shared" si="36"/>
      </c>
      <c r="K97" s="96"/>
      <c r="L97" s="99">
        <f t="shared" si="37"/>
        <v>0</v>
      </c>
      <c r="M97" s="96"/>
      <c r="N97" s="99">
        <f t="shared" si="38"/>
        <v>0</v>
      </c>
      <c r="O97" s="96"/>
      <c r="P97" s="99">
        <f t="shared" si="39"/>
        <v>0</v>
      </c>
      <c r="Q97" s="96"/>
      <c r="R97" s="99">
        <f t="shared" si="40"/>
        <v>0</v>
      </c>
      <c r="S97" s="96"/>
      <c r="T97" s="99">
        <f t="shared" si="41"/>
        <v>0</v>
      </c>
      <c r="U97" s="96"/>
      <c r="V97" s="99">
        <f t="shared" si="42"/>
        <v>0</v>
      </c>
      <c r="W97" s="96"/>
      <c r="X97" s="99">
        <f t="shared" si="43"/>
        <v>0</v>
      </c>
      <c r="Y97" s="96"/>
      <c r="Z97" s="99">
        <f t="shared" si="44"/>
        <v>0</v>
      </c>
      <c r="AA97" s="96"/>
      <c r="AB97" s="99">
        <f t="shared" si="25"/>
        <v>0</v>
      </c>
      <c r="AC97" s="96"/>
      <c r="AD97" s="99">
        <f t="shared" si="26"/>
        <v>0</v>
      </c>
      <c r="AE97" s="96"/>
      <c r="AF97" s="99">
        <f t="shared" si="27"/>
        <v>0</v>
      </c>
      <c r="AG97" s="96"/>
      <c r="AH97" s="99">
        <f t="shared" si="28"/>
        <v>0</v>
      </c>
      <c r="AI97" s="96"/>
      <c r="AJ97" s="99">
        <f t="shared" si="29"/>
        <v>0</v>
      </c>
      <c r="AK97" s="96"/>
      <c r="AL97" s="99">
        <f t="shared" si="30"/>
        <v>0</v>
      </c>
      <c r="AM97" s="96"/>
      <c r="AN97" s="99">
        <f t="shared" si="31"/>
        <v>0</v>
      </c>
      <c r="AO97" s="96"/>
      <c r="AP97" s="99">
        <f t="shared" si="32"/>
        <v>0</v>
      </c>
      <c r="AQ97" s="96"/>
      <c r="AR97" s="99">
        <f t="shared" si="33"/>
        <v>0</v>
      </c>
      <c r="AS97" s="96"/>
      <c r="AT97" s="99">
        <f t="shared" si="34"/>
        <v>0</v>
      </c>
      <c r="AU97" s="96"/>
      <c r="AV97" s="99">
        <f t="shared" si="45"/>
        <v>0</v>
      </c>
      <c r="AW97" s="96"/>
      <c r="AX97" s="162">
        <f t="shared" si="46"/>
        <v>0</v>
      </c>
      <c r="AY97" s="68"/>
      <c r="AZ97" s="101">
        <f t="shared" si="35"/>
        <v>0</v>
      </c>
      <c r="BA97" s="119">
        <f t="shared" si="35"/>
        <v>0</v>
      </c>
    </row>
    <row r="98" spans="1:53" s="9" customFormat="1" ht="18" customHeight="1">
      <c r="A98" s="9">
        <f>IF(D98="","",MAX($A$71:$A97)+1)</f>
      </c>
      <c r="B98" s="91"/>
      <c r="C98" s="92"/>
      <c r="D98" s="88"/>
      <c r="E98" s="88">
        <f t="shared" si="24"/>
      </c>
      <c r="F98" s="107"/>
      <c r="G98" s="42" t="s">
        <v>2</v>
      </c>
      <c r="H98" s="107"/>
      <c r="I98" s="45" t="s">
        <v>5</v>
      </c>
      <c r="J98" s="76">
        <f t="shared" si="36"/>
      </c>
      <c r="K98" s="96"/>
      <c r="L98" s="99">
        <f t="shared" si="37"/>
        <v>0</v>
      </c>
      <c r="M98" s="96"/>
      <c r="N98" s="99">
        <f t="shared" si="38"/>
        <v>0</v>
      </c>
      <c r="O98" s="96"/>
      <c r="P98" s="99">
        <f t="shared" si="39"/>
        <v>0</v>
      </c>
      <c r="Q98" s="96"/>
      <c r="R98" s="99">
        <f t="shared" si="40"/>
        <v>0</v>
      </c>
      <c r="S98" s="96"/>
      <c r="T98" s="99">
        <f t="shared" si="41"/>
        <v>0</v>
      </c>
      <c r="U98" s="96"/>
      <c r="V98" s="99">
        <f t="shared" si="42"/>
        <v>0</v>
      </c>
      <c r="W98" s="96"/>
      <c r="X98" s="99">
        <f t="shared" si="43"/>
        <v>0</v>
      </c>
      <c r="Y98" s="96"/>
      <c r="Z98" s="99">
        <f t="shared" si="44"/>
        <v>0</v>
      </c>
      <c r="AA98" s="96"/>
      <c r="AB98" s="99">
        <f t="shared" si="25"/>
        <v>0</v>
      </c>
      <c r="AC98" s="96"/>
      <c r="AD98" s="99">
        <f t="shared" si="26"/>
        <v>0</v>
      </c>
      <c r="AE98" s="96"/>
      <c r="AF98" s="99">
        <f t="shared" si="27"/>
        <v>0</v>
      </c>
      <c r="AG98" s="96"/>
      <c r="AH98" s="99">
        <f t="shared" si="28"/>
        <v>0</v>
      </c>
      <c r="AI98" s="96"/>
      <c r="AJ98" s="99">
        <f t="shared" si="29"/>
        <v>0</v>
      </c>
      <c r="AK98" s="96"/>
      <c r="AL98" s="99">
        <f t="shared" si="30"/>
        <v>0</v>
      </c>
      <c r="AM98" s="96"/>
      <c r="AN98" s="99">
        <f t="shared" si="31"/>
        <v>0</v>
      </c>
      <c r="AO98" s="96"/>
      <c r="AP98" s="99">
        <f t="shared" si="32"/>
        <v>0</v>
      </c>
      <c r="AQ98" s="96"/>
      <c r="AR98" s="99">
        <f t="shared" si="33"/>
        <v>0</v>
      </c>
      <c r="AS98" s="96"/>
      <c r="AT98" s="99">
        <f t="shared" si="34"/>
        <v>0</v>
      </c>
      <c r="AU98" s="96"/>
      <c r="AV98" s="99">
        <f t="shared" si="45"/>
        <v>0</v>
      </c>
      <c r="AW98" s="96"/>
      <c r="AX98" s="162">
        <f t="shared" si="46"/>
        <v>0</v>
      </c>
      <c r="AY98" s="68"/>
      <c r="AZ98" s="101">
        <f t="shared" si="35"/>
        <v>0</v>
      </c>
      <c r="BA98" s="119">
        <f t="shared" si="35"/>
        <v>0</v>
      </c>
    </row>
    <row r="99" spans="1:53" s="9" customFormat="1" ht="18" customHeight="1">
      <c r="A99" s="9">
        <f>IF(D99="","",MAX($A$71:$A98)+1)</f>
      </c>
      <c r="B99" s="91"/>
      <c r="C99" s="92"/>
      <c r="D99" s="88"/>
      <c r="E99" s="88">
        <f t="shared" si="24"/>
      </c>
      <c r="F99" s="107"/>
      <c r="G99" s="42" t="s">
        <v>2</v>
      </c>
      <c r="H99" s="107"/>
      <c r="I99" s="45" t="s">
        <v>5</v>
      </c>
      <c r="J99" s="76">
        <f>IF(AND(F99&lt;&gt;"",H99&lt;&gt;""),ROUNDDOWN(F99*H99/1000000,2),"")</f>
      </c>
      <c r="K99" s="96"/>
      <c r="L99" s="99">
        <f t="shared" si="37"/>
        <v>0</v>
      </c>
      <c r="M99" s="96"/>
      <c r="N99" s="99">
        <f t="shared" si="38"/>
        <v>0</v>
      </c>
      <c r="O99" s="96"/>
      <c r="P99" s="99">
        <f t="shared" si="39"/>
        <v>0</v>
      </c>
      <c r="Q99" s="96"/>
      <c r="R99" s="99">
        <f t="shared" si="40"/>
        <v>0</v>
      </c>
      <c r="S99" s="96"/>
      <c r="T99" s="99">
        <f t="shared" si="41"/>
        <v>0</v>
      </c>
      <c r="U99" s="96"/>
      <c r="V99" s="99">
        <f t="shared" si="42"/>
        <v>0</v>
      </c>
      <c r="W99" s="96"/>
      <c r="X99" s="99">
        <f t="shared" si="43"/>
        <v>0</v>
      </c>
      <c r="Y99" s="96"/>
      <c r="Z99" s="99">
        <f t="shared" si="44"/>
        <v>0</v>
      </c>
      <c r="AA99" s="96"/>
      <c r="AB99" s="99">
        <f t="shared" si="25"/>
        <v>0</v>
      </c>
      <c r="AC99" s="96"/>
      <c r="AD99" s="99">
        <f t="shared" si="26"/>
        <v>0</v>
      </c>
      <c r="AE99" s="96"/>
      <c r="AF99" s="99">
        <f t="shared" si="27"/>
        <v>0</v>
      </c>
      <c r="AG99" s="96"/>
      <c r="AH99" s="99">
        <f t="shared" si="28"/>
        <v>0</v>
      </c>
      <c r="AI99" s="96"/>
      <c r="AJ99" s="99">
        <f t="shared" si="29"/>
        <v>0</v>
      </c>
      <c r="AK99" s="96"/>
      <c r="AL99" s="99">
        <f t="shared" si="30"/>
        <v>0</v>
      </c>
      <c r="AM99" s="96"/>
      <c r="AN99" s="99">
        <f t="shared" si="31"/>
        <v>0</v>
      </c>
      <c r="AO99" s="96"/>
      <c r="AP99" s="99">
        <f t="shared" si="32"/>
        <v>0</v>
      </c>
      <c r="AQ99" s="96"/>
      <c r="AR99" s="99">
        <f t="shared" si="33"/>
        <v>0</v>
      </c>
      <c r="AS99" s="96"/>
      <c r="AT99" s="99">
        <f t="shared" si="34"/>
        <v>0</v>
      </c>
      <c r="AU99" s="96"/>
      <c r="AV99" s="99">
        <f t="shared" si="45"/>
        <v>0</v>
      </c>
      <c r="AW99" s="96"/>
      <c r="AX99" s="162">
        <f t="shared" si="46"/>
        <v>0</v>
      </c>
      <c r="AY99" s="68"/>
      <c r="AZ99" s="101">
        <f t="shared" si="35"/>
        <v>0</v>
      </c>
      <c r="BA99" s="119">
        <f t="shared" si="35"/>
        <v>0</v>
      </c>
    </row>
    <row r="100" spans="1:53" s="9" customFormat="1" ht="18" customHeight="1">
      <c r="A100" s="9">
        <f>IF(D100="","",MAX($A$71:$A99)+1)</f>
      </c>
      <c r="B100" s="91"/>
      <c r="C100" s="92"/>
      <c r="D100" s="88"/>
      <c r="E100" s="88">
        <f t="shared" si="24"/>
      </c>
      <c r="F100" s="107"/>
      <c r="G100" s="42" t="s">
        <v>2</v>
      </c>
      <c r="H100" s="107"/>
      <c r="I100" s="45" t="s">
        <v>5</v>
      </c>
      <c r="J100" s="76">
        <f>IF(AND(F100&lt;&gt;"",H100&lt;&gt;""),ROUNDDOWN(F100*H100/1000000,2),"")</f>
      </c>
      <c r="K100" s="96"/>
      <c r="L100" s="99">
        <f t="shared" si="37"/>
        <v>0</v>
      </c>
      <c r="M100" s="96"/>
      <c r="N100" s="99">
        <f t="shared" si="38"/>
        <v>0</v>
      </c>
      <c r="O100" s="96"/>
      <c r="P100" s="99">
        <f t="shared" si="39"/>
        <v>0</v>
      </c>
      <c r="Q100" s="96"/>
      <c r="R100" s="99">
        <f t="shared" si="40"/>
        <v>0</v>
      </c>
      <c r="S100" s="96"/>
      <c r="T100" s="99">
        <f t="shared" si="41"/>
        <v>0</v>
      </c>
      <c r="U100" s="96"/>
      <c r="V100" s="99">
        <f t="shared" si="42"/>
        <v>0</v>
      </c>
      <c r="W100" s="96"/>
      <c r="X100" s="99">
        <f t="shared" si="43"/>
        <v>0</v>
      </c>
      <c r="Y100" s="96"/>
      <c r="Z100" s="99">
        <f t="shared" si="44"/>
        <v>0</v>
      </c>
      <c r="AA100" s="96"/>
      <c r="AB100" s="99">
        <f t="shared" si="25"/>
        <v>0</v>
      </c>
      <c r="AC100" s="96"/>
      <c r="AD100" s="99">
        <f t="shared" si="26"/>
        <v>0</v>
      </c>
      <c r="AE100" s="96"/>
      <c r="AF100" s="99">
        <f t="shared" si="27"/>
        <v>0</v>
      </c>
      <c r="AG100" s="96"/>
      <c r="AH100" s="99">
        <f t="shared" si="28"/>
        <v>0</v>
      </c>
      <c r="AI100" s="96"/>
      <c r="AJ100" s="99">
        <f t="shared" si="29"/>
        <v>0</v>
      </c>
      <c r="AK100" s="96"/>
      <c r="AL100" s="99">
        <f t="shared" si="30"/>
        <v>0</v>
      </c>
      <c r="AM100" s="96"/>
      <c r="AN100" s="99">
        <f t="shared" si="31"/>
        <v>0</v>
      </c>
      <c r="AO100" s="96"/>
      <c r="AP100" s="99">
        <f t="shared" si="32"/>
        <v>0</v>
      </c>
      <c r="AQ100" s="96"/>
      <c r="AR100" s="99">
        <f t="shared" si="33"/>
        <v>0</v>
      </c>
      <c r="AS100" s="96"/>
      <c r="AT100" s="99">
        <f t="shared" si="34"/>
        <v>0</v>
      </c>
      <c r="AU100" s="96"/>
      <c r="AV100" s="99">
        <f t="shared" si="45"/>
        <v>0</v>
      </c>
      <c r="AW100" s="96"/>
      <c r="AX100" s="162">
        <f t="shared" si="46"/>
        <v>0</v>
      </c>
      <c r="AY100" s="68"/>
      <c r="AZ100" s="101">
        <f t="shared" si="35"/>
        <v>0</v>
      </c>
      <c r="BA100" s="119">
        <f t="shared" si="35"/>
        <v>0</v>
      </c>
    </row>
    <row r="101" spans="1:53" s="9" customFormat="1" ht="18" customHeight="1" thickBot="1">
      <c r="A101" s="9">
        <f>IF(D101="","",MAX($A$71:$A100)+1)</f>
      </c>
      <c r="B101" s="93"/>
      <c r="C101" s="94"/>
      <c r="D101" s="89"/>
      <c r="E101" s="89">
        <f t="shared" si="24"/>
      </c>
      <c r="F101" s="109"/>
      <c r="G101" s="43" t="s">
        <v>2</v>
      </c>
      <c r="H101" s="111"/>
      <c r="I101" s="46" t="s">
        <v>5</v>
      </c>
      <c r="J101" s="77">
        <f>IF(AND(F101&lt;&gt;"",H101&lt;&gt;""),ROUNDDOWN(F101*H101/1000000,2),"")</f>
      </c>
      <c r="K101" s="97"/>
      <c r="L101" s="100">
        <f t="shared" si="37"/>
        <v>0</v>
      </c>
      <c r="M101" s="97"/>
      <c r="N101" s="100">
        <f t="shared" si="38"/>
        <v>0</v>
      </c>
      <c r="O101" s="97"/>
      <c r="P101" s="100">
        <f t="shared" si="39"/>
        <v>0</v>
      </c>
      <c r="Q101" s="97"/>
      <c r="R101" s="100">
        <f t="shared" si="40"/>
        <v>0</v>
      </c>
      <c r="S101" s="97"/>
      <c r="T101" s="100">
        <f t="shared" si="41"/>
        <v>0</v>
      </c>
      <c r="U101" s="97"/>
      <c r="V101" s="100">
        <f t="shared" si="42"/>
        <v>0</v>
      </c>
      <c r="W101" s="97"/>
      <c r="X101" s="100">
        <f t="shared" si="43"/>
        <v>0</v>
      </c>
      <c r="Y101" s="97"/>
      <c r="Z101" s="100">
        <f t="shared" si="44"/>
        <v>0</v>
      </c>
      <c r="AA101" s="97"/>
      <c r="AB101" s="100">
        <f t="shared" si="25"/>
        <v>0</v>
      </c>
      <c r="AC101" s="97"/>
      <c r="AD101" s="100">
        <f t="shared" si="26"/>
        <v>0</v>
      </c>
      <c r="AE101" s="97"/>
      <c r="AF101" s="100">
        <f t="shared" si="27"/>
        <v>0</v>
      </c>
      <c r="AG101" s="97"/>
      <c r="AH101" s="100">
        <f t="shared" si="28"/>
        <v>0</v>
      </c>
      <c r="AI101" s="97"/>
      <c r="AJ101" s="100">
        <f t="shared" si="29"/>
        <v>0</v>
      </c>
      <c r="AK101" s="97"/>
      <c r="AL101" s="100">
        <f t="shared" si="30"/>
        <v>0</v>
      </c>
      <c r="AM101" s="97"/>
      <c r="AN101" s="100">
        <f t="shared" si="31"/>
        <v>0</v>
      </c>
      <c r="AO101" s="97"/>
      <c r="AP101" s="100">
        <f t="shared" si="32"/>
        <v>0</v>
      </c>
      <c r="AQ101" s="97"/>
      <c r="AR101" s="100">
        <f t="shared" si="33"/>
        <v>0</v>
      </c>
      <c r="AS101" s="97"/>
      <c r="AT101" s="100">
        <f t="shared" si="34"/>
        <v>0</v>
      </c>
      <c r="AU101" s="97"/>
      <c r="AV101" s="100">
        <f t="shared" si="45"/>
        <v>0</v>
      </c>
      <c r="AW101" s="97"/>
      <c r="AX101" s="163">
        <f t="shared" si="46"/>
        <v>0</v>
      </c>
      <c r="AY101" s="68"/>
      <c r="AZ101" s="102">
        <f t="shared" si="35"/>
        <v>0</v>
      </c>
      <c r="BA101" s="120">
        <f t="shared" si="35"/>
        <v>0</v>
      </c>
    </row>
    <row r="102" spans="2:53" s="8" customFormat="1" ht="19.5" customHeight="1" thickTop="1">
      <c r="B102" s="616" t="s">
        <v>8</v>
      </c>
      <c r="C102" s="616"/>
      <c r="D102" s="616"/>
      <c r="E102" s="616"/>
      <c r="F102" s="616"/>
      <c r="G102" s="616"/>
      <c r="H102" s="616"/>
      <c r="I102" s="616"/>
      <c r="J102" s="616"/>
      <c r="K102" s="82">
        <f aca="true" t="shared" si="48" ref="K102:AT102">SUM(K72:K101)</f>
        <v>0</v>
      </c>
      <c r="L102" s="84">
        <f t="shared" si="48"/>
        <v>0</v>
      </c>
      <c r="M102" s="82">
        <f t="shared" si="48"/>
        <v>0</v>
      </c>
      <c r="N102" s="84">
        <f t="shared" si="48"/>
        <v>0</v>
      </c>
      <c r="O102" s="82">
        <f t="shared" si="48"/>
        <v>0</v>
      </c>
      <c r="P102" s="84">
        <f t="shared" si="48"/>
        <v>0</v>
      </c>
      <c r="Q102" s="82">
        <f t="shared" si="48"/>
        <v>0</v>
      </c>
      <c r="R102" s="84">
        <f t="shared" si="48"/>
        <v>0</v>
      </c>
      <c r="S102" s="82">
        <f t="shared" si="48"/>
        <v>0</v>
      </c>
      <c r="T102" s="84">
        <f t="shared" si="48"/>
        <v>0</v>
      </c>
      <c r="U102" s="82">
        <f t="shared" si="48"/>
        <v>0</v>
      </c>
      <c r="V102" s="84">
        <f t="shared" si="48"/>
        <v>0</v>
      </c>
      <c r="W102" s="82">
        <f t="shared" si="48"/>
        <v>0</v>
      </c>
      <c r="X102" s="84">
        <f t="shared" si="48"/>
        <v>0</v>
      </c>
      <c r="Y102" s="82">
        <f t="shared" si="48"/>
        <v>0</v>
      </c>
      <c r="Z102" s="84">
        <f t="shared" si="48"/>
        <v>0</v>
      </c>
      <c r="AA102" s="82">
        <f t="shared" si="48"/>
        <v>0</v>
      </c>
      <c r="AB102" s="84">
        <f t="shared" si="48"/>
        <v>0</v>
      </c>
      <c r="AC102" s="82">
        <f t="shared" si="48"/>
        <v>0</v>
      </c>
      <c r="AD102" s="84">
        <f t="shared" si="48"/>
        <v>0</v>
      </c>
      <c r="AE102" s="82">
        <f t="shared" si="48"/>
        <v>0</v>
      </c>
      <c r="AF102" s="84">
        <f t="shared" si="48"/>
        <v>0</v>
      </c>
      <c r="AG102" s="82">
        <f t="shared" si="48"/>
        <v>0</v>
      </c>
      <c r="AH102" s="84">
        <f t="shared" si="48"/>
        <v>0</v>
      </c>
      <c r="AI102" s="82">
        <f t="shared" si="48"/>
        <v>0</v>
      </c>
      <c r="AJ102" s="84">
        <f t="shared" si="48"/>
        <v>0</v>
      </c>
      <c r="AK102" s="82">
        <f t="shared" si="48"/>
        <v>0</v>
      </c>
      <c r="AL102" s="84">
        <f t="shared" si="48"/>
        <v>0</v>
      </c>
      <c r="AM102" s="82">
        <f t="shared" si="48"/>
        <v>0</v>
      </c>
      <c r="AN102" s="84">
        <f t="shared" si="48"/>
        <v>0</v>
      </c>
      <c r="AO102" s="82">
        <f t="shared" si="48"/>
        <v>0</v>
      </c>
      <c r="AP102" s="84">
        <f t="shared" si="48"/>
        <v>0</v>
      </c>
      <c r="AQ102" s="82">
        <f t="shared" si="48"/>
        <v>0</v>
      </c>
      <c r="AR102" s="84">
        <f t="shared" si="48"/>
        <v>0</v>
      </c>
      <c r="AS102" s="82">
        <f t="shared" si="48"/>
        <v>0</v>
      </c>
      <c r="AT102" s="84">
        <f t="shared" si="48"/>
        <v>0</v>
      </c>
      <c r="AU102" s="82">
        <f>SUM(AU72:AU101)</f>
        <v>0</v>
      </c>
      <c r="AV102" s="84">
        <f>SUM(AV72:AV101)</f>
        <v>0</v>
      </c>
      <c r="AW102" s="82">
        <f>SUM(AW72:AW101)</f>
        <v>0</v>
      </c>
      <c r="AX102" s="118">
        <f>SUM(AX72:AX101)</f>
        <v>0</v>
      </c>
      <c r="AY102" s="61"/>
      <c r="AZ102" s="85">
        <f>SUM(AZ72:AZ101)</f>
        <v>0</v>
      </c>
      <c r="BA102" s="121">
        <f>SUM(BA72:BA101)</f>
        <v>0</v>
      </c>
    </row>
    <row r="103" spans="2:53" s="8" customFormat="1" ht="19.5" customHeight="1">
      <c r="B103" s="134" t="s">
        <v>97</v>
      </c>
      <c r="C103" s="10"/>
      <c r="D103" s="10"/>
      <c r="E103" s="10"/>
      <c r="F103" s="11"/>
      <c r="G103" s="11"/>
      <c r="H103" s="11"/>
      <c r="I103" s="12"/>
      <c r="J103" s="12"/>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row>
    <row r="104" spans="2:53" s="8" customFormat="1" ht="24.75" customHeight="1" thickBot="1">
      <c r="B104" s="654" t="s">
        <v>52</v>
      </c>
      <c r="C104" s="654"/>
      <c r="D104" s="654"/>
      <c r="E104" s="654"/>
      <c r="F104" s="654"/>
      <c r="G104" s="654"/>
      <c r="H104" s="654"/>
      <c r="I104" s="654"/>
      <c r="J104" s="122" t="s">
        <v>53</v>
      </c>
      <c r="K104" s="126" t="s">
        <v>66</v>
      </c>
      <c r="L104" s="128" t="s">
        <v>98</v>
      </c>
      <c r="M104" s="126" t="s">
        <v>66</v>
      </c>
      <c r="N104" s="128" t="s">
        <v>98</v>
      </c>
      <c r="O104" s="126" t="s">
        <v>66</v>
      </c>
      <c r="P104" s="128" t="s">
        <v>98</v>
      </c>
      <c r="Q104" s="126" t="s">
        <v>66</v>
      </c>
      <c r="R104" s="128" t="s">
        <v>98</v>
      </c>
      <c r="S104" s="126" t="s">
        <v>66</v>
      </c>
      <c r="T104" s="128" t="s">
        <v>98</v>
      </c>
      <c r="U104" s="126" t="s">
        <v>66</v>
      </c>
      <c r="V104" s="128" t="s">
        <v>98</v>
      </c>
      <c r="W104" s="126" t="s">
        <v>66</v>
      </c>
      <c r="X104" s="128" t="s">
        <v>98</v>
      </c>
      <c r="Y104" s="126" t="s">
        <v>66</v>
      </c>
      <c r="Z104" s="128" t="s">
        <v>98</v>
      </c>
      <c r="AA104" s="126" t="s">
        <v>66</v>
      </c>
      <c r="AB104" s="128" t="s">
        <v>98</v>
      </c>
      <c r="AC104" s="126" t="s">
        <v>66</v>
      </c>
      <c r="AD104" s="128" t="s">
        <v>98</v>
      </c>
      <c r="AE104" s="126" t="s">
        <v>66</v>
      </c>
      <c r="AF104" s="128" t="s">
        <v>98</v>
      </c>
      <c r="AG104" s="126" t="s">
        <v>66</v>
      </c>
      <c r="AH104" s="128" t="s">
        <v>98</v>
      </c>
      <c r="AI104" s="126" t="s">
        <v>66</v>
      </c>
      <c r="AJ104" s="128" t="s">
        <v>98</v>
      </c>
      <c r="AK104" s="126" t="s">
        <v>66</v>
      </c>
      <c r="AL104" s="128" t="s">
        <v>98</v>
      </c>
      <c r="AM104" s="126" t="s">
        <v>66</v>
      </c>
      <c r="AN104" s="128" t="s">
        <v>98</v>
      </c>
      <c r="AO104" s="126" t="s">
        <v>66</v>
      </c>
      <c r="AP104" s="128" t="s">
        <v>98</v>
      </c>
      <c r="AQ104" s="126" t="s">
        <v>66</v>
      </c>
      <c r="AR104" s="128" t="s">
        <v>98</v>
      </c>
      <c r="AS104" s="126" t="s">
        <v>66</v>
      </c>
      <c r="AT104" s="128" t="s">
        <v>98</v>
      </c>
      <c r="AU104" s="126" t="s">
        <v>66</v>
      </c>
      <c r="AV104" s="128" t="s">
        <v>98</v>
      </c>
      <c r="AW104" s="126" t="s">
        <v>66</v>
      </c>
      <c r="AX104" s="128" t="s">
        <v>98</v>
      </c>
      <c r="AY104" s="13"/>
      <c r="AZ104" s="655" t="s">
        <v>73</v>
      </c>
      <c r="BA104" s="655"/>
    </row>
    <row r="105" spans="2:53" s="8" customFormat="1" ht="12.75" customHeight="1" thickTop="1">
      <c r="B105" s="656" t="s">
        <v>54</v>
      </c>
      <c r="C105" s="656"/>
      <c r="D105" s="656"/>
      <c r="E105" s="656"/>
      <c r="F105" s="656"/>
      <c r="G105" s="656"/>
      <c r="H105" s="656"/>
      <c r="I105" s="656"/>
      <c r="J105" s="114">
        <v>40000</v>
      </c>
      <c r="K105" s="146">
        <f>IF(L102="","",SUMIF($E$72:$E$101,$B$105,L72:L101))</f>
        <v>0</v>
      </c>
      <c r="L105" s="124">
        <f>IF(K105="","",$J$105*K105)</f>
        <v>0</v>
      </c>
      <c r="M105" s="146">
        <f>IF(N102="","",SUMIF($E$72:$E$101,$B$105,N72:N101))</f>
        <v>0</v>
      </c>
      <c r="N105" s="124">
        <f>IF(M105="","",$J$105*M105)</f>
        <v>0</v>
      </c>
      <c r="O105" s="146">
        <f>IF(P102="","",SUMIF($E$72:$E$101,$B$105,P72:P101))</f>
        <v>0</v>
      </c>
      <c r="P105" s="124">
        <f>IF(O105="","",$J$105*O105)</f>
        <v>0</v>
      </c>
      <c r="Q105" s="146">
        <f>IF(R102="","",SUMIF($E$72:$E$101,$B$105,R72:R101))</f>
        <v>0</v>
      </c>
      <c r="R105" s="124">
        <f>IF(Q105="","",$J$105*Q105)</f>
        <v>0</v>
      </c>
      <c r="S105" s="146">
        <f>IF(T102="","",SUMIF($E$72:$E$101,$B$105,T72:T101))</f>
        <v>0</v>
      </c>
      <c r="T105" s="124">
        <f>IF(S105="","",$J$105*S105)</f>
        <v>0</v>
      </c>
      <c r="U105" s="146">
        <f>IF(V102="","",SUMIF($E$72:$E$101,$B$105,V72:V101))</f>
        <v>0</v>
      </c>
      <c r="V105" s="124">
        <f>IF(U105="","",$J$105*U105)</f>
        <v>0</v>
      </c>
      <c r="W105" s="146">
        <f>IF(X102="","",SUMIF($E$72:$E$101,$B$105,X72:X101))</f>
        <v>0</v>
      </c>
      <c r="X105" s="124">
        <f>IF(W105="","",$J$105*W105)</f>
        <v>0</v>
      </c>
      <c r="Y105" s="146">
        <f>IF(Z102="","",SUMIF($E$72:$E$101,$B$105,Z72:Z101))</f>
        <v>0</v>
      </c>
      <c r="Z105" s="124">
        <f>IF(Y105="","",$J$105*Y105)</f>
        <v>0</v>
      </c>
      <c r="AA105" s="146">
        <f>IF(AB102="","",SUMIF($E$72:$E$101,$B$105,AB72:AB101))</f>
        <v>0</v>
      </c>
      <c r="AB105" s="124">
        <f>IF(AA105="","",$J$105*AA105)</f>
        <v>0</v>
      </c>
      <c r="AC105" s="146">
        <f>IF(AD102="","",SUMIF($E$72:$E$101,$B$105,AD72:AD101))</f>
        <v>0</v>
      </c>
      <c r="AD105" s="124">
        <f>IF(AC105="","",$J$105*AC105)</f>
        <v>0</v>
      </c>
      <c r="AE105" s="146">
        <f>IF(AF102="","",SUMIF($E$72:$E$101,$B$105,AF72:AF101))</f>
        <v>0</v>
      </c>
      <c r="AF105" s="124">
        <f>IF(AE105="","",$J$105*AE105)</f>
        <v>0</v>
      </c>
      <c r="AG105" s="146">
        <f>IF(AH102="","",SUMIF($E$72:$E$101,$B$105,AH72:AH101))</f>
        <v>0</v>
      </c>
      <c r="AH105" s="124">
        <f>IF(AG105="","",$J$105*AG105)</f>
        <v>0</v>
      </c>
      <c r="AI105" s="146">
        <f>IF(AJ102="","",SUMIF($E$72:$E$101,$B$105,AJ72:AJ101))</f>
        <v>0</v>
      </c>
      <c r="AJ105" s="124">
        <f>IF(AI105="","",$J$105*AI105)</f>
        <v>0</v>
      </c>
      <c r="AK105" s="146">
        <f>IF(AL102="","",SUMIF($E$72:$E$101,$B$105,AL72:AL101))</f>
        <v>0</v>
      </c>
      <c r="AL105" s="124">
        <f>IF(AK105="","",$J$105*AK105)</f>
        <v>0</v>
      </c>
      <c r="AM105" s="146">
        <f>IF(AN102="","",SUMIF($E$72:$E$101,$B$105,AN72:AN101))</f>
        <v>0</v>
      </c>
      <c r="AN105" s="124">
        <f>IF(AM105="","",$J$105*AM105)</f>
        <v>0</v>
      </c>
      <c r="AO105" s="146">
        <f>IF(AP102="","",SUMIF($E$72:$E$101,$B$105,AP72:AP101))</f>
        <v>0</v>
      </c>
      <c r="AP105" s="124">
        <f>IF(AO105="","",$J$105*AO105)</f>
        <v>0</v>
      </c>
      <c r="AQ105" s="146">
        <f>IF(AR102="","",SUMIF($E$72:$E$101,$B$105,AR72:AR101))</f>
        <v>0</v>
      </c>
      <c r="AR105" s="124">
        <f>IF(AQ105="","",$J$105*AQ105)</f>
        <v>0</v>
      </c>
      <c r="AS105" s="146">
        <f>IF(AT102="","",SUMIF($E$72:$E$101,$B$105,AT72:AT101))</f>
        <v>0</v>
      </c>
      <c r="AT105" s="124">
        <f>IF(AS105="","",$J$105*AS105)</f>
        <v>0</v>
      </c>
      <c r="AU105" s="146">
        <f>IF(AV102="","",SUMIF($E$72:$E$101,$B$105,AV72:AV101))</f>
        <v>0</v>
      </c>
      <c r="AV105" s="124">
        <f>IF(AU105="","",$J$105*AU105)</f>
        <v>0</v>
      </c>
      <c r="AW105" s="146">
        <f>IF(AX102="","",SUMIF($E$72:$E$101,$B$105,AX72:AX101))</f>
        <v>0</v>
      </c>
      <c r="AX105" s="124">
        <f>IF(AW105="","",$J$105*AW105)</f>
        <v>0</v>
      </c>
      <c r="AY105" s="13"/>
      <c r="AZ105" s="141" t="s">
        <v>54</v>
      </c>
      <c r="BA105" s="148">
        <f>SUM(K105*$K$10,M105*$M$10,O105*$O$10,Q105*$Q$10,S105*$S$10,U105*$U$10,W105*$W$10,Y105*$Y$10,AA105*$AA$10,AC105*$AC$10,AE105*$AE$10,AG105*$AG$10,AI105*$AI$10,AK105*$AK$10,AM105*$AM$10,AO105*$AO$10,AQ105*$AQ$10,AS105*$AS$10,AU105*$AU$10,AW105*$AW$10)</f>
        <v>0</v>
      </c>
    </row>
    <row r="106" spans="2:53" s="8" customFormat="1" ht="12.75" customHeight="1">
      <c r="B106" s="593" t="s">
        <v>55</v>
      </c>
      <c r="C106" s="593"/>
      <c r="D106" s="593"/>
      <c r="E106" s="593"/>
      <c r="F106" s="593"/>
      <c r="G106" s="593"/>
      <c r="H106" s="593"/>
      <c r="I106" s="593"/>
      <c r="J106" s="113">
        <v>30000</v>
      </c>
      <c r="K106" s="147">
        <f>IF(L102="","",SUMIF($E$72:$E$101,$B$106,L72:L101))</f>
        <v>0</v>
      </c>
      <c r="L106" s="125">
        <f>IF(K106="","",$J$106*K106)</f>
        <v>0</v>
      </c>
      <c r="M106" s="147">
        <f>IF(N102="","",SUMIF($E$72:$E$101,$B$106,N72:N101))</f>
        <v>0</v>
      </c>
      <c r="N106" s="125">
        <f>IF(M106="","",$J$106*M106)</f>
        <v>0</v>
      </c>
      <c r="O106" s="147">
        <f>IF(P102="","",SUMIF($E$72:$E$101,$B$106,P72:P101))</f>
        <v>0</v>
      </c>
      <c r="P106" s="125">
        <f>IF(O106="","",$J$106*O106)</f>
        <v>0</v>
      </c>
      <c r="Q106" s="147">
        <f>IF(R102="","",SUMIF($E$72:$E$101,$B$106,R72:R101))</f>
        <v>0</v>
      </c>
      <c r="R106" s="125">
        <f>IF(Q106="","",$J$106*Q106)</f>
        <v>0</v>
      </c>
      <c r="S106" s="147">
        <f>IF(T102="","",SUMIF($E$72:$E$101,$B$106,T72:T101))</f>
        <v>0</v>
      </c>
      <c r="T106" s="125">
        <f>IF(S106="","",$J$106*S106)</f>
        <v>0</v>
      </c>
      <c r="U106" s="147">
        <f>IF(V102="","",SUMIF($E$72:$E$101,$B$106,V72:V101))</f>
        <v>0</v>
      </c>
      <c r="V106" s="125">
        <f>IF(U106="","",$J$106*U106)</f>
        <v>0</v>
      </c>
      <c r="W106" s="147">
        <f>IF(X102="","",SUMIF($E$72:$E$101,$B$106,X72:X101))</f>
        <v>0</v>
      </c>
      <c r="X106" s="125">
        <f>IF(W106="","",$J$106*W106)</f>
        <v>0</v>
      </c>
      <c r="Y106" s="147">
        <f>IF(Z102="","",SUMIF($E$72:$E$101,$B$106,Z72:Z101))</f>
        <v>0</v>
      </c>
      <c r="Z106" s="125">
        <f>IF(Y106="","",$J$106*Y106)</f>
        <v>0</v>
      </c>
      <c r="AA106" s="147">
        <f>IF(AB102="","",SUMIF($E$72:$E$101,$B$106,AB72:AB101))</f>
        <v>0</v>
      </c>
      <c r="AB106" s="125">
        <f>IF(AA106="","",$J$106*AA106)</f>
        <v>0</v>
      </c>
      <c r="AC106" s="147">
        <f>IF(AD102="","",SUMIF($E$72:$E$101,$B$106,AD72:AD101))</f>
        <v>0</v>
      </c>
      <c r="AD106" s="125">
        <f>IF(AC106="","",$J$106*AC106)</f>
        <v>0</v>
      </c>
      <c r="AE106" s="147">
        <f>IF(AF102="","",SUMIF($E$72:$E$101,$B$106,AF72:AF101))</f>
        <v>0</v>
      </c>
      <c r="AF106" s="125">
        <f>IF(AE106="","",$J$106*AE106)</f>
        <v>0</v>
      </c>
      <c r="AG106" s="147">
        <f>IF(AH102="","",SUMIF($E$72:$E$101,$B$106,AH72:AH101))</f>
        <v>0</v>
      </c>
      <c r="AH106" s="125">
        <f>IF(AG106="","",$J$106*AG106)</f>
        <v>0</v>
      </c>
      <c r="AI106" s="147">
        <f>IF(AJ102="","",SUMIF($E$72:$E$101,$B$106,AJ72:AJ101))</f>
        <v>0</v>
      </c>
      <c r="AJ106" s="125">
        <f>IF(AI106="","",$J$106*AI106)</f>
        <v>0</v>
      </c>
      <c r="AK106" s="147">
        <f>IF(AL102="","",SUMIF($E$72:$E$101,$B$106,AL72:AL101))</f>
        <v>0</v>
      </c>
      <c r="AL106" s="125">
        <f>IF(AK106="","",$J$106*AK106)</f>
        <v>0</v>
      </c>
      <c r="AM106" s="147">
        <f>IF(AN102="","",SUMIF($E$72:$E$101,$B$106,AN72:AN101))</f>
        <v>0</v>
      </c>
      <c r="AN106" s="125">
        <f>IF(AM106="","",$J$106*AM106)</f>
        <v>0</v>
      </c>
      <c r="AO106" s="147">
        <f>IF(AP102="","",SUMIF($E$72:$E$101,$B$106,AP72:AP101))</f>
        <v>0</v>
      </c>
      <c r="AP106" s="125">
        <f>IF(AO106="","",$J$106*AO106)</f>
        <v>0</v>
      </c>
      <c r="AQ106" s="147">
        <f>IF(AR102="","",SUMIF($E$72:$E$101,$B$106,AR72:AR101))</f>
        <v>0</v>
      </c>
      <c r="AR106" s="125">
        <f>IF(AQ106="","",$J$106*AQ106)</f>
        <v>0</v>
      </c>
      <c r="AS106" s="147">
        <f>IF(AT102="","",SUMIF($E$72:$E$101,$B$106,AT72:AT101))</f>
        <v>0</v>
      </c>
      <c r="AT106" s="125">
        <f>IF(AS106="","",$J$106*AS106)</f>
        <v>0</v>
      </c>
      <c r="AU106" s="147">
        <f>IF(AV102="","",SUMIF($E$72:$E$101,$B$106,AV72:AV101))</f>
        <v>0</v>
      </c>
      <c r="AV106" s="125">
        <f>IF(AU106="","",$J$106*AU106)</f>
        <v>0</v>
      </c>
      <c r="AW106" s="147">
        <f>IF(AX102="","",SUMIF($E$72:$E$101,$B$106,AX72:AX101))</f>
        <v>0</v>
      </c>
      <c r="AX106" s="125">
        <f>IF(AW106="","",$J$106*AW106)</f>
        <v>0</v>
      </c>
      <c r="AY106" s="13"/>
      <c r="AZ106" s="140" t="s">
        <v>55</v>
      </c>
      <c r="BA106" s="149">
        <f>SUM(K106*$K$10,M106*$M$10,O106*$O$10,Q106*$Q$10,S106*$S$10,U106*$U$10,W106*$W$10,Y106*$Y$10,AA106*$AA$10,AC106*$AC$10,AE106*$AE$10,AG106*$AG$10,AI106*$AI$10,AK106*$AK$10,AM106*$AM$10,AO106*$AO$10,AQ106*$AQ$10,AS106*$AS$10,AU106*$AU$10,AW106*$AW$10)</f>
        <v>0</v>
      </c>
    </row>
    <row r="107" spans="2:53" s="8" customFormat="1" ht="12.75" customHeight="1">
      <c r="B107" s="10"/>
      <c r="C107" s="10"/>
      <c r="D107" s="10"/>
      <c r="E107" s="10"/>
      <c r="F107" s="11"/>
      <c r="G107" s="11"/>
      <c r="H107" s="11"/>
      <c r="I107" s="12"/>
      <c r="J107" s="12"/>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row>
    <row r="108" spans="2:53" s="15" customFormat="1" ht="15" customHeight="1">
      <c r="B108" s="7"/>
      <c r="C108" s="7"/>
      <c r="D108" s="7"/>
      <c r="E108" s="7"/>
      <c r="F108" s="7"/>
      <c r="G108" s="7"/>
      <c r="H108" s="7"/>
      <c r="I108" s="7"/>
      <c r="J108" s="7"/>
      <c r="K108" s="16"/>
      <c r="L108" s="17"/>
      <c r="M108" s="16"/>
      <c r="N108" s="17"/>
      <c r="O108" s="16"/>
      <c r="P108" s="17"/>
      <c r="Q108" s="16"/>
      <c r="R108" s="17"/>
      <c r="S108" s="16"/>
      <c r="T108" s="17"/>
      <c r="U108" s="16"/>
      <c r="V108" s="17"/>
      <c r="W108" s="16"/>
      <c r="X108" s="17"/>
      <c r="Y108" s="16"/>
      <c r="Z108" s="17"/>
      <c r="AA108" s="16"/>
      <c r="AB108" s="17"/>
      <c r="AC108" s="16"/>
      <c r="AD108" s="17"/>
      <c r="AE108" s="16"/>
      <c r="AF108" s="17"/>
      <c r="AG108" s="16"/>
      <c r="AH108" s="17"/>
      <c r="AI108" s="16"/>
      <c r="AJ108" s="17"/>
      <c r="AK108" s="16"/>
      <c r="AL108" s="17"/>
      <c r="AM108" s="16"/>
      <c r="AN108" s="17"/>
      <c r="AO108" s="16"/>
      <c r="AP108" s="17"/>
      <c r="AQ108" s="16"/>
      <c r="AR108" s="17"/>
      <c r="AS108" s="16"/>
      <c r="AT108" s="17"/>
      <c r="AU108" s="16"/>
      <c r="AV108" s="17"/>
      <c r="AW108" s="16"/>
      <c r="AX108" s="17"/>
      <c r="AY108" s="18"/>
      <c r="AZ108" s="16"/>
      <c r="BA108" s="17"/>
    </row>
    <row r="109" spans="2:53" s="3" customFormat="1" ht="23.25" customHeight="1">
      <c r="B109" s="594" t="s">
        <v>0</v>
      </c>
      <c r="C109" s="594"/>
      <c r="D109" s="81" t="s">
        <v>23</v>
      </c>
      <c r="E109" s="591">
        <f>IF(COUNTIF(E112:E126,"err")&gt;0,"グレードと一致しない型番があります。SII登録型番を確認して下さい。","")</f>
      </c>
      <c r="F109" s="591"/>
      <c r="G109" s="591"/>
      <c r="H109" s="591"/>
      <c r="I109" s="591"/>
      <c r="J109" s="591"/>
      <c r="K109" s="69"/>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16"/>
      <c r="AZ109" s="70"/>
      <c r="BA109" s="70"/>
    </row>
    <row r="110" spans="2:53" s="3" customFormat="1" ht="12.75" customHeight="1">
      <c r="B110" s="6"/>
      <c r="C110" s="6"/>
      <c r="D110" s="6"/>
      <c r="E110" s="592"/>
      <c r="F110" s="592"/>
      <c r="G110" s="592"/>
      <c r="H110" s="592"/>
      <c r="I110" s="592"/>
      <c r="J110" s="592"/>
      <c r="K110" s="65" t="s">
        <v>20</v>
      </c>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16"/>
      <c r="AZ110" s="38"/>
      <c r="BA110" s="38"/>
    </row>
    <row r="111" spans="2:53" s="26" customFormat="1" ht="28.5" customHeight="1" thickBot="1">
      <c r="B111" s="595" t="s">
        <v>1</v>
      </c>
      <c r="C111" s="596"/>
      <c r="D111" s="28" t="s">
        <v>3</v>
      </c>
      <c r="E111" s="29" t="s">
        <v>56</v>
      </c>
      <c r="F111" s="653" t="s">
        <v>27</v>
      </c>
      <c r="G111" s="653"/>
      <c r="H111" s="653"/>
      <c r="I111" s="596"/>
      <c r="J111" s="29" t="s">
        <v>4</v>
      </c>
      <c r="K111" s="131" t="s">
        <v>49</v>
      </c>
      <c r="L111" s="29" t="s">
        <v>7</v>
      </c>
      <c r="M111" s="131" t="s">
        <v>49</v>
      </c>
      <c r="N111" s="29" t="s">
        <v>7</v>
      </c>
      <c r="O111" s="131" t="s">
        <v>49</v>
      </c>
      <c r="P111" s="29" t="s">
        <v>7</v>
      </c>
      <c r="Q111" s="131" t="s">
        <v>49</v>
      </c>
      <c r="R111" s="29" t="s">
        <v>7</v>
      </c>
      <c r="S111" s="131" t="s">
        <v>49</v>
      </c>
      <c r="T111" s="29" t="s">
        <v>7</v>
      </c>
      <c r="U111" s="131" t="s">
        <v>49</v>
      </c>
      <c r="V111" s="29" t="s">
        <v>7</v>
      </c>
      <c r="W111" s="131" t="s">
        <v>49</v>
      </c>
      <c r="X111" s="29" t="s">
        <v>7</v>
      </c>
      <c r="Y111" s="131" t="s">
        <v>49</v>
      </c>
      <c r="Z111" s="29" t="s">
        <v>7</v>
      </c>
      <c r="AA111" s="131" t="s">
        <v>49</v>
      </c>
      <c r="AB111" s="29" t="s">
        <v>7</v>
      </c>
      <c r="AC111" s="131" t="s">
        <v>49</v>
      </c>
      <c r="AD111" s="29" t="s">
        <v>7</v>
      </c>
      <c r="AE111" s="131" t="s">
        <v>49</v>
      </c>
      <c r="AF111" s="29" t="s">
        <v>7</v>
      </c>
      <c r="AG111" s="131" t="s">
        <v>49</v>
      </c>
      <c r="AH111" s="29" t="s">
        <v>7</v>
      </c>
      <c r="AI111" s="131" t="s">
        <v>49</v>
      </c>
      <c r="AJ111" s="29" t="s">
        <v>7</v>
      </c>
      <c r="AK111" s="131" t="s">
        <v>49</v>
      </c>
      <c r="AL111" s="29" t="s">
        <v>7</v>
      </c>
      <c r="AM111" s="131" t="s">
        <v>49</v>
      </c>
      <c r="AN111" s="29" t="s">
        <v>7</v>
      </c>
      <c r="AO111" s="131" t="s">
        <v>49</v>
      </c>
      <c r="AP111" s="29" t="s">
        <v>7</v>
      </c>
      <c r="AQ111" s="131" t="s">
        <v>49</v>
      </c>
      <c r="AR111" s="29" t="s">
        <v>7</v>
      </c>
      <c r="AS111" s="131" t="s">
        <v>49</v>
      </c>
      <c r="AT111" s="29" t="s">
        <v>7</v>
      </c>
      <c r="AU111" s="131" t="s">
        <v>49</v>
      </c>
      <c r="AV111" s="29" t="s">
        <v>7</v>
      </c>
      <c r="AW111" s="131" t="s">
        <v>49</v>
      </c>
      <c r="AX111" s="73" t="s">
        <v>7</v>
      </c>
      <c r="AY111" s="25"/>
      <c r="AZ111" s="132" t="s">
        <v>69</v>
      </c>
      <c r="BA111" s="133" t="s">
        <v>70</v>
      </c>
    </row>
    <row r="112" spans="1:53" s="9" customFormat="1" ht="18" customHeight="1" thickTop="1">
      <c r="A112" s="9">
        <f>IF(D112="","",MAX($A$111:$A111)+1)</f>
      </c>
      <c r="B112" s="646"/>
      <c r="C112" s="647"/>
      <c r="D112" s="33"/>
      <c r="E112" s="33">
        <f>IF(D112="","",IF(LEFT(D112,1)&amp;RIGHT(D112,1)&lt;&gt;"W5","err",LEFT(D112,1)&amp;RIGHT(D112,1)))</f>
      </c>
      <c r="F112" s="110"/>
      <c r="G112" s="41" t="s">
        <v>2</v>
      </c>
      <c r="H112" s="110"/>
      <c r="I112" s="44" t="s">
        <v>5</v>
      </c>
      <c r="J112" s="104">
        <f>IF(AND(F112&lt;&gt;"",H112&lt;&gt;""),ROUNDDOWN(F112*H112/1000000,2),"")</f>
      </c>
      <c r="K112" s="78"/>
      <c r="L112" s="75">
        <f aca="true" t="shared" si="49" ref="L112:L126">IF(AND($J112&lt;&gt;"",K112&lt;&gt;""),$J112*K112,0)</f>
        <v>0</v>
      </c>
      <c r="M112" s="78"/>
      <c r="N112" s="75">
        <f aca="true" t="shared" si="50" ref="N112:N126">IF(AND($J112&lt;&gt;"",M112&lt;&gt;""),$J112*M112,0)</f>
        <v>0</v>
      </c>
      <c r="O112" s="78"/>
      <c r="P112" s="75">
        <f aca="true" t="shared" si="51" ref="P112:P126">IF(AND($J112&lt;&gt;"",O112&lt;&gt;""),$J112*O112,0)</f>
        <v>0</v>
      </c>
      <c r="Q112" s="78"/>
      <c r="R112" s="75">
        <f aca="true" t="shared" si="52" ref="R112:R126">IF(AND($J112&lt;&gt;"",Q112&lt;&gt;""),$J112*Q112,0)</f>
        <v>0</v>
      </c>
      <c r="S112" s="78"/>
      <c r="T112" s="75">
        <f aca="true" t="shared" si="53" ref="T112:T126">IF(AND($J112&lt;&gt;"",S112&lt;&gt;""),$J112*S112,0)</f>
        <v>0</v>
      </c>
      <c r="U112" s="78"/>
      <c r="V112" s="75">
        <f aca="true" t="shared" si="54" ref="V112:V126">IF(AND($J112&lt;&gt;"",U112&lt;&gt;""),$J112*U112,0)</f>
        <v>0</v>
      </c>
      <c r="W112" s="78"/>
      <c r="X112" s="75">
        <f aca="true" t="shared" si="55" ref="X112:X126">IF(AND($J112&lt;&gt;"",W112&lt;&gt;""),$J112*W112,0)</f>
        <v>0</v>
      </c>
      <c r="Y112" s="78"/>
      <c r="Z112" s="75">
        <f aca="true" t="shared" si="56" ref="Z112:Z126">IF(AND($J112&lt;&gt;"",Y112&lt;&gt;""),$J112*Y112,0)</f>
        <v>0</v>
      </c>
      <c r="AA112" s="78"/>
      <c r="AB112" s="75">
        <f aca="true" t="shared" si="57" ref="AB112:AB126">IF(AND($J112&lt;&gt;"",AA112&lt;&gt;""),$J112*AA112,0)</f>
        <v>0</v>
      </c>
      <c r="AC112" s="78"/>
      <c r="AD112" s="75">
        <f aca="true" t="shared" si="58" ref="AD112:AD126">IF(AND($J112&lt;&gt;"",AC112&lt;&gt;""),$J112*AC112,0)</f>
        <v>0</v>
      </c>
      <c r="AE112" s="78"/>
      <c r="AF112" s="75">
        <f aca="true" t="shared" si="59" ref="AF112:AF126">IF(AND($J112&lt;&gt;"",AE112&lt;&gt;""),$J112*AE112,0)</f>
        <v>0</v>
      </c>
      <c r="AG112" s="78"/>
      <c r="AH112" s="75">
        <f aca="true" t="shared" si="60" ref="AH112:AH126">IF(AND($J112&lt;&gt;"",AG112&lt;&gt;""),$J112*AG112,0)</f>
        <v>0</v>
      </c>
      <c r="AI112" s="78"/>
      <c r="AJ112" s="75">
        <f aca="true" t="shared" si="61" ref="AJ112:AJ126">IF(AND($J112&lt;&gt;"",AI112&lt;&gt;""),$J112*AI112,0)</f>
        <v>0</v>
      </c>
      <c r="AK112" s="78"/>
      <c r="AL112" s="75">
        <f aca="true" t="shared" si="62" ref="AL112:AL126">IF(AND($J112&lt;&gt;"",AK112&lt;&gt;""),$J112*AK112,0)</f>
        <v>0</v>
      </c>
      <c r="AM112" s="78"/>
      <c r="AN112" s="75">
        <f aca="true" t="shared" si="63" ref="AN112:AN126">IF(AND($J112&lt;&gt;"",AM112&lt;&gt;""),$J112*AM112,0)</f>
        <v>0</v>
      </c>
      <c r="AO112" s="78"/>
      <c r="AP112" s="75">
        <f aca="true" t="shared" si="64" ref="AP112:AP126">IF(AND($J112&lt;&gt;"",AO112&lt;&gt;""),$J112*AO112,0)</f>
        <v>0</v>
      </c>
      <c r="AQ112" s="78"/>
      <c r="AR112" s="75">
        <f aca="true" t="shared" si="65" ref="AR112:AR126">IF(AND($J112&lt;&gt;"",AQ112&lt;&gt;""),$J112*AQ112,0)</f>
        <v>0</v>
      </c>
      <c r="AS112" s="78"/>
      <c r="AT112" s="75">
        <f aca="true" t="shared" si="66" ref="AT112:AT126">IF(AND($J112&lt;&gt;"",AS112&lt;&gt;""),$J112*AS112,0)</f>
        <v>0</v>
      </c>
      <c r="AU112" s="78"/>
      <c r="AV112" s="75">
        <f aca="true" t="shared" si="67" ref="AV112:AV126">IF(AND($J112&lt;&gt;"",AU112&lt;&gt;""),$J112*AU112,0)</f>
        <v>0</v>
      </c>
      <c r="AW112" s="78"/>
      <c r="AX112" s="115">
        <f aca="true" t="shared" si="68" ref="AX112:AX126">IF(AND($J112&lt;&gt;"",AW112&lt;&gt;""),$J112*AW112,0)</f>
        <v>0</v>
      </c>
      <c r="AY112" s="67"/>
      <c r="AZ112" s="101">
        <f aca="true" t="shared" si="69" ref="AZ112:BA126">SUM(K112*$K$10,M112*$M$10,O112*$O$10,Q112*$Q$10,S112*$S$10,U112*$U$10,W112*$W$10,Y112*$Y$10,AA112*$AA$10,AC112*$AC$10,AE112*$AE$10,AG112*$AG$10,AI112*$AI$10,AK112*$AK$10,AM112*$AM$10,AO112*$AO$10,AQ112*$AQ$10,AS112*$AS$10,AU112*$AU$10,AW112*$AW$10)</f>
        <v>0</v>
      </c>
      <c r="BA112" s="119">
        <f t="shared" si="69"/>
        <v>0</v>
      </c>
    </row>
    <row r="113" spans="1:53" s="9" customFormat="1" ht="18" customHeight="1">
      <c r="A113" s="9">
        <f>IF(D113="","",MAX($A$111:$A112)+1)</f>
      </c>
      <c r="B113" s="632"/>
      <c r="C113" s="633"/>
      <c r="D113" s="35"/>
      <c r="E113" s="35">
        <f aca="true" t="shared" si="70" ref="E113:E126">IF(D113="","",IF(LEFT(D113,1)&amp;RIGHT(D113,1)&lt;&gt;"W5","err",LEFT(D113,1)&amp;RIGHT(D113,1)))</f>
      </c>
      <c r="F113" s="107"/>
      <c r="G113" s="42" t="s">
        <v>2</v>
      </c>
      <c r="H113" s="107"/>
      <c r="I113" s="45" t="s">
        <v>5</v>
      </c>
      <c r="J113" s="105">
        <f aca="true" t="shared" si="71" ref="J113:J126">IF(AND(F113&lt;&gt;"",H113&lt;&gt;""),ROUNDDOWN(F113*H113/1000000,2),"")</f>
      </c>
      <c r="K113" s="79"/>
      <c r="L113" s="76">
        <f t="shared" si="49"/>
        <v>0</v>
      </c>
      <c r="M113" s="79"/>
      <c r="N113" s="76">
        <f t="shared" si="50"/>
        <v>0</v>
      </c>
      <c r="O113" s="79"/>
      <c r="P113" s="76">
        <f t="shared" si="51"/>
        <v>0</v>
      </c>
      <c r="Q113" s="79"/>
      <c r="R113" s="76">
        <f t="shared" si="52"/>
        <v>0</v>
      </c>
      <c r="S113" s="79"/>
      <c r="T113" s="76">
        <f t="shared" si="53"/>
        <v>0</v>
      </c>
      <c r="U113" s="79"/>
      <c r="V113" s="76">
        <f t="shared" si="54"/>
        <v>0</v>
      </c>
      <c r="W113" s="79"/>
      <c r="X113" s="76">
        <f t="shared" si="55"/>
        <v>0</v>
      </c>
      <c r="Y113" s="79"/>
      <c r="Z113" s="76">
        <f t="shared" si="56"/>
        <v>0</v>
      </c>
      <c r="AA113" s="79"/>
      <c r="AB113" s="76">
        <f t="shared" si="57"/>
        <v>0</v>
      </c>
      <c r="AC113" s="79"/>
      <c r="AD113" s="76">
        <f t="shared" si="58"/>
        <v>0</v>
      </c>
      <c r="AE113" s="79"/>
      <c r="AF113" s="76">
        <f t="shared" si="59"/>
        <v>0</v>
      </c>
      <c r="AG113" s="79"/>
      <c r="AH113" s="76">
        <f t="shared" si="60"/>
        <v>0</v>
      </c>
      <c r="AI113" s="79"/>
      <c r="AJ113" s="76">
        <f t="shared" si="61"/>
        <v>0</v>
      </c>
      <c r="AK113" s="79"/>
      <c r="AL113" s="76">
        <f t="shared" si="62"/>
        <v>0</v>
      </c>
      <c r="AM113" s="79"/>
      <c r="AN113" s="76">
        <f t="shared" si="63"/>
        <v>0</v>
      </c>
      <c r="AO113" s="79"/>
      <c r="AP113" s="76">
        <f t="shared" si="64"/>
        <v>0</v>
      </c>
      <c r="AQ113" s="79"/>
      <c r="AR113" s="76">
        <f t="shared" si="65"/>
        <v>0</v>
      </c>
      <c r="AS113" s="79"/>
      <c r="AT113" s="76">
        <f t="shared" si="66"/>
        <v>0</v>
      </c>
      <c r="AU113" s="79"/>
      <c r="AV113" s="76">
        <f t="shared" si="67"/>
        <v>0</v>
      </c>
      <c r="AW113" s="79"/>
      <c r="AX113" s="116">
        <f t="shared" si="68"/>
        <v>0</v>
      </c>
      <c r="AY113" s="68"/>
      <c r="AZ113" s="101">
        <f t="shared" si="69"/>
        <v>0</v>
      </c>
      <c r="BA113" s="119">
        <f t="shared" si="69"/>
        <v>0</v>
      </c>
    </row>
    <row r="114" spans="1:53" s="9" customFormat="1" ht="18" customHeight="1">
      <c r="A114" s="9">
        <f>IF(D114="","",MAX($A$111:$A113)+1)</f>
      </c>
      <c r="B114" s="632"/>
      <c r="C114" s="633"/>
      <c r="D114" s="35"/>
      <c r="E114" s="35">
        <f t="shared" si="70"/>
      </c>
      <c r="F114" s="107"/>
      <c r="G114" s="42" t="s">
        <v>2</v>
      </c>
      <c r="H114" s="107"/>
      <c r="I114" s="45" t="s">
        <v>5</v>
      </c>
      <c r="J114" s="105">
        <f t="shared" si="71"/>
      </c>
      <c r="K114" s="79"/>
      <c r="L114" s="76">
        <f t="shared" si="49"/>
        <v>0</v>
      </c>
      <c r="M114" s="79"/>
      <c r="N114" s="76">
        <f t="shared" si="50"/>
        <v>0</v>
      </c>
      <c r="O114" s="79"/>
      <c r="P114" s="76">
        <f t="shared" si="51"/>
        <v>0</v>
      </c>
      <c r="Q114" s="79"/>
      <c r="R114" s="76">
        <f t="shared" si="52"/>
        <v>0</v>
      </c>
      <c r="S114" s="79"/>
      <c r="T114" s="76">
        <f t="shared" si="53"/>
        <v>0</v>
      </c>
      <c r="U114" s="79"/>
      <c r="V114" s="76">
        <f t="shared" si="54"/>
        <v>0</v>
      </c>
      <c r="W114" s="79"/>
      <c r="X114" s="76">
        <f t="shared" si="55"/>
        <v>0</v>
      </c>
      <c r="Y114" s="79"/>
      <c r="Z114" s="76">
        <f t="shared" si="56"/>
        <v>0</v>
      </c>
      <c r="AA114" s="79"/>
      <c r="AB114" s="76">
        <f t="shared" si="57"/>
        <v>0</v>
      </c>
      <c r="AC114" s="79"/>
      <c r="AD114" s="76">
        <f t="shared" si="58"/>
        <v>0</v>
      </c>
      <c r="AE114" s="79"/>
      <c r="AF114" s="76">
        <f t="shared" si="59"/>
        <v>0</v>
      </c>
      <c r="AG114" s="79"/>
      <c r="AH114" s="76">
        <f t="shared" si="60"/>
        <v>0</v>
      </c>
      <c r="AI114" s="79"/>
      <c r="AJ114" s="76">
        <f t="shared" si="61"/>
        <v>0</v>
      </c>
      <c r="AK114" s="79"/>
      <c r="AL114" s="76">
        <f t="shared" si="62"/>
        <v>0</v>
      </c>
      <c r="AM114" s="79"/>
      <c r="AN114" s="76">
        <f t="shared" si="63"/>
        <v>0</v>
      </c>
      <c r="AO114" s="79"/>
      <c r="AP114" s="76">
        <f t="shared" si="64"/>
        <v>0</v>
      </c>
      <c r="AQ114" s="79"/>
      <c r="AR114" s="76">
        <f t="shared" si="65"/>
        <v>0</v>
      </c>
      <c r="AS114" s="79"/>
      <c r="AT114" s="76">
        <f t="shared" si="66"/>
        <v>0</v>
      </c>
      <c r="AU114" s="79"/>
      <c r="AV114" s="76">
        <f t="shared" si="67"/>
        <v>0</v>
      </c>
      <c r="AW114" s="79"/>
      <c r="AX114" s="116">
        <f t="shared" si="68"/>
        <v>0</v>
      </c>
      <c r="AY114" s="68"/>
      <c r="AZ114" s="101">
        <f t="shared" si="69"/>
        <v>0</v>
      </c>
      <c r="BA114" s="119">
        <f t="shared" si="69"/>
        <v>0</v>
      </c>
    </row>
    <row r="115" spans="1:53" s="9" customFormat="1" ht="18" customHeight="1">
      <c r="A115" s="9">
        <f>IF(D115="","",MAX($A$111:$A114)+1)</f>
      </c>
      <c r="B115" s="632"/>
      <c r="C115" s="633"/>
      <c r="D115" s="35"/>
      <c r="E115" s="35">
        <f t="shared" si="70"/>
      </c>
      <c r="F115" s="107"/>
      <c r="G115" s="42" t="s">
        <v>2</v>
      </c>
      <c r="H115" s="107"/>
      <c r="I115" s="45" t="s">
        <v>5</v>
      </c>
      <c r="J115" s="105">
        <f t="shared" si="71"/>
      </c>
      <c r="K115" s="79"/>
      <c r="L115" s="76">
        <f t="shared" si="49"/>
        <v>0</v>
      </c>
      <c r="M115" s="79"/>
      <c r="N115" s="76">
        <f t="shared" si="50"/>
        <v>0</v>
      </c>
      <c r="O115" s="79"/>
      <c r="P115" s="76">
        <f t="shared" si="51"/>
        <v>0</v>
      </c>
      <c r="Q115" s="79"/>
      <c r="R115" s="76">
        <f t="shared" si="52"/>
        <v>0</v>
      </c>
      <c r="S115" s="79"/>
      <c r="T115" s="76">
        <f t="shared" si="53"/>
        <v>0</v>
      </c>
      <c r="U115" s="79"/>
      <c r="V115" s="76">
        <f t="shared" si="54"/>
        <v>0</v>
      </c>
      <c r="W115" s="79"/>
      <c r="X115" s="76">
        <f t="shared" si="55"/>
        <v>0</v>
      </c>
      <c r="Y115" s="79"/>
      <c r="Z115" s="76">
        <f t="shared" si="56"/>
        <v>0</v>
      </c>
      <c r="AA115" s="79"/>
      <c r="AB115" s="76">
        <f t="shared" si="57"/>
        <v>0</v>
      </c>
      <c r="AC115" s="79"/>
      <c r="AD115" s="76">
        <f t="shared" si="58"/>
        <v>0</v>
      </c>
      <c r="AE115" s="79"/>
      <c r="AF115" s="76">
        <f t="shared" si="59"/>
        <v>0</v>
      </c>
      <c r="AG115" s="79"/>
      <c r="AH115" s="76">
        <f t="shared" si="60"/>
        <v>0</v>
      </c>
      <c r="AI115" s="79"/>
      <c r="AJ115" s="76">
        <f t="shared" si="61"/>
        <v>0</v>
      </c>
      <c r="AK115" s="79"/>
      <c r="AL115" s="76">
        <f t="shared" si="62"/>
        <v>0</v>
      </c>
      <c r="AM115" s="79"/>
      <c r="AN115" s="76">
        <f t="shared" si="63"/>
        <v>0</v>
      </c>
      <c r="AO115" s="79"/>
      <c r="AP115" s="76">
        <f t="shared" si="64"/>
        <v>0</v>
      </c>
      <c r="AQ115" s="79"/>
      <c r="AR115" s="76">
        <f t="shared" si="65"/>
        <v>0</v>
      </c>
      <c r="AS115" s="79"/>
      <c r="AT115" s="76">
        <f t="shared" si="66"/>
        <v>0</v>
      </c>
      <c r="AU115" s="79"/>
      <c r="AV115" s="76">
        <f t="shared" si="67"/>
        <v>0</v>
      </c>
      <c r="AW115" s="79"/>
      <c r="AX115" s="116">
        <f t="shared" si="68"/>
        <v>0</v>
      </c>
      <c r="AY115" s="68"/>
      <c r="AZ115" s="101">
        <f t="shared" si="69"/>
        <v>0</v>
      </c>
      <c r="BA115" s="119">
        <f t="shared" si="69"/>
        <v>0</v>
      </c>
    </row>
    <row r="116" spans="1:53" s="9" customFormat="1" ht="18" customHeight="1">
      <c r="A116" s="9">
        <f>IF(D116="","",MAX($A$111:$A115)+1)</f>
      </c>
      <c r="B116" s="632"/>
      <c r="C116" s="633"/>
      <c r="D116" s="35"/>
      <c r="E116" s="35">
        <f t="shared" si="70"/>
      </c>
      <c r="F116" s="107"/>
      <c r="G116" s="42" t="s">
        <v>2</v>
      </c>
      <c r="H116" s="107"/>
      <c r="I116" s="45" t="s">
        <v>5</v>
      </c>
      <c r="J116" s="105">
        <f t="shared" si="71"/>
      </c>
      <c r="K116" s="79"/>
      <c r="L116" s="76">
        <f t="shared" si="49"/>
        <v>0</v>
      </c>
      <c r="M116" s="79"/>
      <c r="N116" s="76">
        <f t="shared" si="50"/>
        <v>0</v>
      </c>
      <c r="O116" s="79"/>
      <c r="P116" s="76">
        <f t="shared" si="51"/>
        <v>0</v>
      </c>
      <c r="Q116" s="79"/>
      <c r="R116" s="76">
        <f t="shared" si="52"/>
        <v>0</v>
      </c>
      <c r="S116" s="79"/>
      <c r="T116" s="76">
        <f t="shared" si="53"/>
        <v>0</v>
      </c>
      <c r="U116" s="79"/>
      <c r="V116" s="76">
        <f t="shared" si="54"/>
        <v>0</v>
      </c>
      <c r="W116" s="79"/>
      <c r="X116" s="76">
        <f t="shared" si="55"/>
        <v>0</v>
      </c>
      <c r="Y116" s="79"/>
      <c r="Z116" s="76">
        <f t="shared" si="56"/>
        <v>0</v>
      </c>
      <c r="AA116" s="79"/>
      <c r="AB116" s="76">
        <f t="shared" si="57"/>
        <v>0</v>
      </c>
      <c r="AC116" s="79"/>
      <c r="AD116" s="76">
        <f t="shared" si="58"/>
        <v>0</v>
      </c>
      <c r="AE116" s="79"/>
      <c r="AF116" s="76">
        <f t="shared" si="59"/>
        <v>0</v>
      </c>
      <c r="AG116" s="79"/>
      <c r="AH116" s="76">
        <f t="shared" si="60"/>
        <v>0</v>
      </c>
      <c r="AI116" s="79"/>
      <c r="AJ116" s="76">
        <f t="shared" si="61"/>
        <v>0</v>
      </c>
      <c r="AK116" s="79"/>
      <c r="AL116" s="76">
        <f t="shared" si="62"/>
        <v>0</v>
      </c>
      <c r="AM116" s="79"/>
      <c r="AN116" s="76">
        <f t="shared" si="63"/>
        <v>0</v>
      </c>
      <c r="AO116" s="79"/>
      <c r="AP116" s="76">
        <f t="shared" si="64"/>
        <v>0</v>
      </c>
      <c r="AQ116" s="79"/>
      <c r="AR116" s="76">
        <f t="shared" si="65"/>
        <v>0</v>
      </c>
      <c r="AS116" s="79"/>
      <c r="AT116" s="76">
        <f t="shared" si="66"/>
        <v>0</v>
      </c>
      <c r="AU116" s="79"/>
      <c r="AV116" s="76">
        <f t="shared" si="67"/>
        <v>0</v>
      </c>
      <c r="AW116" s="79"/>
      <c r="AX116" s="116">
        <f t="shared" si="68"/>
        <v>0</v>
      </c>
      <c r="AY116" s="68"/>
      <c r="AZ116" s="101">
        <f t="shared" si="69"/>
        <v>0</v>
      </c>
      <c r="BA116" s="119">
        <f t="shared" si="69"/>
        <v>0</v>
      </c>
    </row>
    <row r="117" spans="1:53" s="9" customFormat="1" ht="18" customHeight="1">
      <c r="A117" s="9">
        <f>IF(D117="","",MAX($A$111:$A116)+1)</f>
      </c>
      <c r="B117" s="632"/>
      <c r="C117" s="633"/>
      <c r="D117" s="35"/>
      <c r="E117" s="35">
        <f t="shared" si="70"/>
      </c>
      <c r="F117" s="107"/>
      <c r="G117" s="42" t="s">
        <v>2</v>
      </c>
      <c r="H117" s="107"/>
      <c r="I117" s="45" t="s">
        <v>5</v>
      </c>
      <c r="J117" s="105">
        <f t="shared" si="71"/>
      </c>
      <c r="K117" s="79"/>
      <c r="L117" s="76">
        <f t="shared" si="49"/>
        <v>0</v>
      </c>
      <c r="M117" s="79"/>
      <c r="N117" s="76">
        <f t="shared" si="50"/>
        <v>0</v>
      </c>
      <c r="O117" s="79"/>
      <c r="P117" s="76">
        <f t="shared" si="51"/>
        <v>0</v>
      </c>
      <c r="Q117" s="79"/>
      <c r="R117" s="76">
        <f t="shared" si="52"/>
        <v>0</v>
      </c>
      <c r="S117" s="79"/>
      <c r="T117" s="76">
        <f t="shared" si="53"/>
        <v>0</v>
      </c>
      <c r="U117" s="79"/>
      <c r="V117" s="76">
        <f t="shared" si="54"/>
        <v>0</v>
      </c>
      <c r="W117" s="79"/>
      <c r="X117" s="76">
        <f t="shared" si="55"/>
        <v>0</v>
      </c>
      <c r="Y117" s="79"/>
      <c r="Z117" s="76">
        <f t="shared" si="56"/>
        <v>0</v>
      </c>
      <c r="AA117" s="79"/>
      <c r="AB117" s="76">
        <f t="shared" si="57"/>
        <v>0</v>
      </c>
      <c r="AC117" s="79"/>
      <c r="AD117" s="76">
        <f t="shared" si="58"/>
        <v>0</v>
      </c>
      <c r="AE117" s="79"/>
      <c r="AF117" s="76">
        <f t="shared" si="59"/>
        <v>0</v>
      </c>
      <c r="AG117" s="79"/>
      <c r="AH117" s="76">
        <f t="shared" si="60"/>
        <v>0</v>
      </c>
      <c r="AI117" s="79"/>
      <c r="AJ117" s="76">
        <f t="shared" si="61"/>
        <v>0</v>
      </c>
      <c r="AK117" s="79"/>
      <c r="AL117" s="76">
        <f t="shared" si="62"/>
        <v>0</v>
      </c>
      <c r="AM117" s="79"/>
      <c r="AN117" s="76">
        <f t="shared" si="63"/>
        <v>0</v>
      </c>
      <c r="AO117" s="79"/>
      <c r="AP117" s="76">
        <f t="shared" si="64"/>
        <v>0</v>
      </c>
      <c r="AQ117" s="79"/>
      <c r="AR117" s="76">
        <f t="shared" si="65"/>
        <v>0</v>
      </c>
      <c r="AS117" s="79"/>
      <c r="AT117" s="76">
        <f t="shared" si="66"/>
        <v>0</v>
      </c>
      <c r="AU117" s="79"/>
      <c r="AV117" s="76">
        <f t="shared" si="67"/>
        <v>0</v>
      </c>
      <c r="AW117" s="79"/>
      <c r="AX117" s="116">
        <f t="shared" si="68"/>
        <v>0</v>
      </c>
      <c r="AY117" s="68"/>
      <c r="AZ117" s="101">
        <f t="shared" si="69"/>
        <v>0</v>
      </c>
      <c r="BA117" s="119">
        <f t="shared" si="69"/>
        <v>0</v>
      </c>
    </row>
    <row r="118" spans="1:53" s="9" customFormat="1" ht="18" customHeight="1">
      <c r="A118" s="9">
        <f>IF(D118="","",MAX($A$111:$A117)+1)</f>
      </c>
      <c r="B118" s="632"/>
      <c r="C118" s="633"/>
      <c r="D118" s="35"/>
      <c r="E118" s="35">
        <f t="shared" si="70"/>
      </c>
      <c r="F118" s="107"/>
      <c r="G118" s="42" t="s">
        <v>2</v>
      </c>
      <c r="H118" s="107"/>
      <c r="I118" s="45" t="s">
        <v>5</v>
      </c>
      <c r="J118" s="105">
        <f t="shared" si="71"/>
      </c>
      <c r="K118" s="79"/>
      <c r="L118" s="76">
        <f t="shared" si="49"/>
        <v>0</v>
      </c>
      <c r="M118" s="79"/>
      <c r="N118" s="76">
        <f t="shared" si="50"/>
        <v>0</v>
      </c>
      <c r="O118" s="79"/>
      <c r="P118" s="76">
        <f t="shared" si="51"/>
        <v>0</v>
      </c>
      <c r="Q118" s="79"/>
      <c r="R118" s="76">
        <f t="shared" si="52"/>
        <v>0</v>
      </c>
      <c r="S118" s="79"/>
      <c r="T118" s="76">
        <f t="shared" si="53"/>
        <v>0</v>
      </c>
      <c r="U118" s="79"/>
      <c r="V118" s="76">
        <f t="shared" si="54"/>
        <v>0</v>
      </c>
      <c r="W118" s="79"/>
      <c r="X118" s="76">
        <f t="shared" si="55"/>
        <v>0</v>
      </c>
      <c r="Y118" s="79"/>
      <c r="Z118" s="76">
        <f t="shared" si="56"/>
        <v>0</v>
      </c>
      <c r="AA118" s="79"/>
      <c r="AB118" s="76">
        <f t="shared" si="57"/>
        <v>0</v>
      </c>
      <c r="AC118" s="79"/>
      <c r="AD118" s="76">
        <f t="shared" si="58"/>
        <v>0</v>
      </c>
      <c r="AE118" s="79"/>
      <c r="AF118" s="76">
        <f t="shared" si="59"/>
        <v>0</v>
      </c>
      <c r="AG118" s="79"/>
      <c r="AH118" s="76">
        <f t="shared" si="60"/>
        <v>0</v>
      </c>
      <c r="AI118" s="79"/>
      <c r="AJ118" s="76">
        <f t="shared" si="61"/>
        <v>0</v>
      </c>
      <c r="AK118" s="79"/>
      <c r="AL118" s="76">
        <f t="shared" si="62"/>
        <v>0</v>
      </c>
      <c r="AM118" s="79"/>
      <c r="AN118" s="76">
        <f t="shared" si="63"/>
        <v>0</v>
      </c>
      <c r="AO118" s="79"/>
      <c r="AP118" s="76">
        <f t="shared" si="64"/>
        <v>0</v>
      </c>
      <c r="AQ118" s="79"/>
      <c r="AR118" s="76">
        <f t="shared" si="65"/>
        <v>0</v>
      </c>
      <c r="AS118" s="79"/>
      <c r="AT118" s="76">
        <f t="shared" si="66"/>
        <v>0</v>
      </c>
      <c r="AU118" s="79"/>
      <c r="AV118" s="76">
        <f t="shared" si="67"/>
        <v>0</v>
      </c>
      <c r="AW118" s="79"/>
      <c r="AX118" s="116">
        <f t="shared" si="68"/>
        <v>0</v>
      </c>
      <c r="AY118" s="68"/>
      <c r="AZ118" s="101">
        <f t="shared" si="69"/>
        <v>0</v>
      </c>
      <c r="BA118" s="119">
        <f t="shared" si="69"/>
        <v>0</v>
      </c>
    </row>
    <row r="119" spans="1:53" s="9" customFormat="1" ht="18" customHeight="1">
      <c r="A119" s="9">
        <f>IF(D119="","",MAX($A$111:$A118)+1)</f>
      </c>
      <c r="B119" s="632"/>
      <c r="C119" s="633"/>
      <c r="D119" s="35"/>
      <c r="E119" s="35">
        <f t="shared" si="70"/>
      </c>
      <c r="F119" s="107"/>
      <c r="G119" s="42" t="s">
        <v>2</v>
      </c>
      <c r="H119" s="107"/>
      <c r="I119" s="45" t="s">
        <v>5</v>
      </c>
      <c r="J119" s="105">
        <f t="shared" si="71"/>
      </c>
      <c r="K119" s="79"/>
      <c r="L119" s="76">
        <f t="shared" si="49"/>
        <v>0</v>
      </c>
      <c r="M119" s="79"/>
      <c r="N119" s="76">
        <f t="shared" si="50"/>
        <v>0</v>
      </c>
      <c r="O119" s="79"/>
      <c r="P119" s="76">
        <f t="shared" si="51"/>
        <v>0</v>
      </c>
      <c r="Q119" s="79"/>
      <c r="R119" s="76">
        <f t="shared" si="52"/>
        <v>0</v>
      </c>
      <c r="S119" s="79"/>
      <c r="T119" s="76">
        <f t="shared" si="53"/>
        <v>0</v>
      </c>
      <c r="U119" s="79"/>
      <c r="V119" s="76">
        <f t="shared" si="54"/>
        <v>0</v>
      </c>
      <c r="W119" s="79"/>
      <c r="X119" s="76">
        <f t="shared" si="55"/>
        <v>0</v>
      </c>
      <c r="Y119" s="79"/>
      <c r="Z119" s="76">
        <f t="shared" si="56"/>
        <v>0</v>
      </c>
      <c r="AA119" s="79"/>
      <c r="AB119" s="76">
        <f t="shared" si="57"/>
        <v>0</v>
      </c>
      <c r="AC119" s="79"/>
      <c r="AD119" s="76">
        <f t="shared" si="58"/>
        <v>0</v>
      </c>
      <c r="AE119" s="79"/>
      <c r="AF119" s="76">
        <f t="shared" si="59"/>
        <v>0</v>
      </c>
      <c r="AG119" s="79"/>
      <c r="AH119" s="76">
        <f t="shared" si="60"/>
        <v>0</v>
      </c>
      <c r="AI119" s="79"/>
      <c r="AJ119" s="76">
        <f t="shared" si="61"/>
        <v>0</v>
      </c>
      <c r="AK119" s="79"/>
      <c r="AL119" s="76">
        <f t="shared" si="62"/>
        <v>0</v>
      </c>
      <c r="AM119" s="79"/>
      <c r="AN119" s="76">
        <f t="shared" si="63"/>
        <v>0</v>
      </c>
      <c r="AO119" s="79"/>
      <c r="AP119" s="76">
        <f t="shared" si="64"/>
        <v>0</v>
      </c>
      <c r="AQ119" s="79"/>
      <c r="AR119" s="76">
        <f t="shared" si="65"/>
        <v>0</v>
      </c>
      <c r="AS119" s="79"/>
      <c r="AT119" s="76">
        <f t="shared" si="66"/>
        <v>0</v>
      </c>
      <c r="AU119" s="79"/>
      <c r="AV119" s="76">
        <f t="shared" si="67"/>
        <v>0</v>
      </c>
      <c r="AW119" s="79"/>
      <c r="AX119" s="116">
        <f t="shared" si="68"/>
        <v>0</v>
      </c>
      <c r="AY119" s="68"/>
      <c r="AZ119" s="101">
        <f t="shared" si="69"/>
        <v>0</v>
      </c>
      <c r="BA119" s="119">
        <f t="shared" si="69"/>
        <v>0</v>
      </c>
    </row>
    <row r="120" spans="1:53" s="9" customFormat="1" ht="18" customHeight="1">
      <c r="A120" s="9">
        <f>IF(D120="","",MAX($A$111:$A119)+1)</f>
      </c>
      <c r="B120" s="632"/>
      <c r="C120" s="633"/>
      <c r="D120" s="35"/>
      <c r="E120" s="35">
        <f t="shared" si="70"/>
      </c>
      <c r="F120" s="107"/>
      <c r="G120" s="42" t="s">
        <v>2</v>
      </c>
      <c r="H120" s="107"/>
      <c r="I120" s="45" t="s">
        <v>5</v>
      </c>
      <c r="J120" s="105">
        <f t="shared" si="71"/>
      </c>
      <c r="K120" s="79"/>
      <c r="L120" s="76">
        <f t="shared" si="49"/>
        <v>0</v>
      </c>
      <c r="M120" s="79"/>
      <c r="N120" s="76">
        <f t="shared" si="50"/>
        <v>0</v>
      </c>
      <c r="O120" s="79"/>
      <c r="P120" s="76">
        <f t="shared" si="51"/>
        <v>0</v>
      </c>
      <c r="Q120" s="79"/>
      <c r="R120" s="76">
        <f t="shared" si="52"/>
        <v>0</v>
      </c>
      <c r="S120" s="79"/>
      <c r="T120" s="76">
        <f t="shared" si="53"/>
        <v>0</v>
      </c>
      <c r="U120" s="79"/>
      <c r="V120" s="76">
        <f t="shared" si="54"/>
        <v>0</v>
      </c>
      <c r="W120" s="79"/>
      <c r="X120" s="76">
        <f t="shared" si="55"/>
        <v>0</v>
      </c>
      <c r="Y120" s="79"/>
      <c r="Z120" s="76">
        <f t="shared" si="56"/>
        <v>0</v>
      </c>
      <c r="AA120" s="79"/>
      <c r="AB120" s="76">
        <f t="shared" si="57"/>
        <v>0</v>
      </c>
      <c r="AC120" s="79"/>
      <c r="AD120" s="76">
        <f t="shared" si="58"/>
        <v>0</v>
      </c>
      <c r="AE120" s="79"/>
      <c r="AF120" s="76">
        <f t="shared" si="59"/>
        <v>0</v>
      </c>
      <c r="AG120" s="79"/>
      <c r="AH120" s="76">
        <f t="shared" si="60"/>
        <v>0</v>
      </c>
      <c r="AI120" s="79"/>
      <c r="AJ120" s="76">
        <f t="shared" si="61"/>
        <v>0</v>
      </c>
      <c r="AK120" s="79"/>
      <c r="AL120" s="76">
        <f t="shared" si="62"/>
        <v>0</v>
      </c>
      <c r="AM120" s="79"/>
      <c r="AN120" s="76">
        <f t="shared" si="63"/>
        <v>0</v>
      </c>
      <c r="AO120" s="79"/>
      <c r="AP120" s="76">
        <f t="shared" si="64"/>
        <v>0</v>
      </c>
      <c r="AQ120" s="79"/>
      <c r="AR120" s="76">
        <f t="shared" si="65"/>
        <v>0</v>
      </c>
      <c r="AS120" s="79"/>
      <c r="AT120" s="76">
        <f t="shared" si="66"/>
        <v>0</v>
      </c>
      <c r="AU120" s="79"/>
      <c r="AV120" s="76">
        <f t="shared" si="67"/>
        <v>0</v>
      </c>
      <c r="AW120" s="79"/>
      <c r="AX120" s="116">
        <f t="shared" si="68"/>
        <v>0</v>
      </c>
      <c r="AY120" s="68"/>
      <c r="AZ120" s="101">
        <f t="shared" si="69"/>
        <v>0</v>
      </c>
      <c r="BA120" s="119">
        <f t="shared" si="69"/>
        <v>0</v>
      </c>
    </row>
    <row r="121" spans="1:53" s="9" customFormat="1" ht="18" customHeight="1">
      <c r="A121" s="9">
        <f>IF(D121="","",MAX($A$111:$A120)+1)</f>
      </c>
      <c r="B121" s="632"/>
      <c r="C121" s="633"/>
      <c r="D121" s="35"/>
      <c r="E121" s="35">
        <f t="shared" si="70"/>
      </c>
      <c r="F121" s="107"/>
      <c r="G121" s="42" t="s">
        <v>2</v>
      </c>
      <c r="H121" s="107"/>
      <c r="I121" s="45" t="s">
        <v>5</v>
      </c>
      <c r="J121" s="105">
        <f t="shared" si="71"/>
      </c>
      <c r="K121" s="79"/>
      <c r="L121" s="76">
        <f t="shared" si="49"/>
        <v>0</v>
      </c>
      <c r="M121" s="79"/>
      <c r="N121" s="76">
        <f t="shared" si="50"/>
        <v>0</v>
      </c>
      <c r="O121" s="79"/>
      <c r="P121" s="76">
        <f t="shared" si="51"/>
        <v>0</v>
      </c>
      <c r="Q121" s="79"/>
      <c r="R121" s="76">
        <f t="shared" si="52"/>
        <v>0</v>
      </c>
      <c r="S121" s="79"/>
      <c r="T121" s="76">
        <f t="shared" si="53"/>
        <v>0</v>
      </c>
      <c r="U121" s="79"/>
      <c r="V121" s="76">
        <f t="shared" si="54"/>
        <v>0</v>
      </c>
      <c r="W121" s="79"/>
      <c r="X121" s="76">
        <f t="shared" si="55"/>
        <v>0</v>
      </c>
      <c r="Y121" s="79"/>
      <c r="Z121" s="76">
        <f t="shared" si="56"/>
        <v>0</v>
      </c>
      <c r="AA121" s="79"/>
      <c r="AB121" s="76">
        <f t="shared" si="57"/>
        <v>0</v>
      </c>
      <c r="AC121" s="79"/>
      <c r="AD121" s="76">
        <f t="shared" si="58"/>
        <v>0</v>
      </c>
      <c r="AE121" s="79"/>
      <c r="AF121" s="76">
        <f t="shared" si="59"/>
        <v>0</v>
      </c>
      <c r="AG121" s="79"/>
      <c r="AH121" s="76">
        <f t="shared" si="60"/>
        <v>0</v>
      </c>
      <c r="AI121" s="79"/>
      <c r="AJ121" s="76">
        <f t="shared" si="61"/>
        <v>0</v>
      </c>
      <c r="AK121" s="79"/>
      <c r="AL121" s="76">
        <f t="shared" si="62"/>
        <v>0</v>
      </c>
      <c r="AM121" s="79"/>
      <c r="AN121" s="76">
        <f t="shared" si="63"/>
        <v>0</v>
      </c>
      <c r="AO121" s="79"/>
      <c r="AP121" s="76">
        <f t="shared" si="64"/>
        <v>0</v>
      </c>
      <c r="AQ121" s="79"/>
      <c r="AR121" s="76">
        <f t="shared" si="65"/>
        <v>0</v>
      </c>
      <c r="AS121" s="79"/>
      <c r="AT121" s="76">
        <f t="shared" si="66"/>
        <v>0</v>
      </c>
      <c r="AU121" s="79"/>
      <c r="AV121" s="76">
        <f t="shared" si="67"/>
        <v>0</v>
      </c>
      <c r="AW121" s="79"/>
      <c r="AX121" s="116">
        <f t="shared" si="68"/>
        <v>0</v>
      </c>
      <c r="AY121" s="68"/>
      <c r="AZ121" s="101">
        <f t="shared" si="69"/>
        <v>0</v>
      </c>
      <c r="BA121" s="119">
        <f t="shared" si="69"/>
        <v>0</v>
      </c>
    </row>
    <row r="122" spans="1:53" s="9" customFormat="1" ht="18" customHeight="1">
      <c r="A122" s="9">
        <f>IF(D122="","",MAX($A$111:$A121)+1)</f>
      </c>
      <c r="B122" s="632"/>
      <c r="C122" s="633"/>
      <c r="D122" s="35"/>
      <c r="E122" s="35">
        <f t="shared" si="70"/>
      </c>
      <c r="F122" s="107"/>
      <c r="G122" s="42" t="s">
        <v>2</v>
      </c>
      <c r="H122" s="107"/>
      <c r="I122" s="45" t="s">
        <v>5</v>
      </c>
      <c r="J122" s="105">
        <f t="shared" si="71"/>
      </c>
      <c r="K122" s="79"/>
      <c r="L122" s="76">
        <f t="shared" si="49"/>
        <v>0</v>
      </c>
      <c r="M122" s="79"/>
      <c r="N122" s="76">
        <f t="shared" si="50"/>
        <v>0</v>
      </c>
      <c r="O122" s="79"/>
      <c r="P122" s="76">
        <f t="shared" si="51"/>
        <v>0</v>
      </c>
      <c r="Q122" s="79"/>
      <c r="R122" s="76">
        <f t="shared" si="52"/>
        <v>0</v>
      </c>
      <c r="S122" s="79"/>
      <c r="T122" s="76">
        <f t="shared" si="53"/>
        <v>0</v>
      </c>
      <c r="U122" s="79"/>
      <c r="V122" s="76">
        <f t="shared" si="54"/>
        <v>0</v>
      </c>
      <c r="W122" s="79"/>
      <c r="X122" s="76">
        <f t="shared" si="55"/>
        <v>0</v>
      </c>
      <c r="Y122" s="79"/>
      <c r="Z122" s="76">
        <f t="shared" si="56"/>
        <v>0</v>
      </c>
      <c r="AA122" s="79"/>
      <c r="AB122" s="76">
        <f t="shared" si="57"/>
        <v>0</v>
      </c>
      <c r="AC122" s="79"/>
      <c r="AD122" s="76">
        <f t="shared" si="58"/>
        <v>0</v>
      </c>
      <c r="AE122" s="79"/>
      <c r="AF122" s="76">
        <f t="shared" si="59"/>
        <v>0</v>
      </c>
      <c r="AG122" s="79"/>
      <c r="AH122" s="76">
        <f t="shared" si="60"/>
        <v>0</v>
      </c>
      <c r="AI122" s="79"/>
      <c r="AJ122" s="76">
        <f t="shared" si="61"/>
        <v>0</v>
      </c>
      <c r="AK122" s="79"/>
      <c r="AL122" s="76">
        <f t="shared" si="62"/>
        <v>0</v>
      </c>
      <c r="AM122" s="79"/>
      <c r="AN122" s="76">
        <f t="shared" si="63"/>
        <v>0</v>
      </c>
      <c r="AO122" s="79"/>
      <c r="AP122" s="76">
        <f t="shared" si="64"/>
        <v>0</v>
      </c>
      <c r="AQ122" s="79"/>
      <c r="AR122" s="76">
        <f t="shared" si="65"/>
        <v>0</v>
      </c>
      <c r="AS122" s="79"/>
      <c r="AT122" s="76">
        <f t="shared" si="66"/>
        <v>0</v>
      </c>
      <c r="AU122" s="79"/>
      <c r="AV122" s="76">
        <f t="shared" si="67"/>
        <v>0</v>
      </c>
      <c r="AW122" s="79"/>
      <c r="AX122" s="116">
        <f t="shared" si="68"/>
        <v>0</v>
      </c>
      <c r="AY122" s="68"/>
      <c r="AZ122" s="101">
        <f t="shared" si="69"/>
        <v>0</v>
      </c>
      <c r="BA122" s="119">
        <f t="shared" si="69"/>
        <v>0</v>
      </c>
    </row>
    <row r="123" spans="1:53" s="9" customFormat="1" ht="18" customHeight="1">
      <c r="A123" s="9">
        <f>IF(D123="","",MAX($A$111:$A122)+1)</f>
      </c>
      <c r="B123" s="632"/>
      <c r="C123" s="633"/>
      <c r="D123" s="35"/>
      <c r="E123" s="35">
        <f t="shared" si="70"/>
      </c>
      <c r="F123" s="107"/>
      <c r="G123" s="42" t="s">
        <v>2</v>
      </c>
      <c r="H123" s="107"/>
      <c r="I123" s="45" t="s">
        <v>5</v>
      </c>
      <c r="J123" s="105">
        <f t="shared" si="71"/>
      </c>
      <c r="K123" s="79"/>
      <c r="L123" s="76">
        <f t="shared" si="49"/>
        <v>0</v>
      </c>
      <c r="M123" s="79"/>
      <c r="N123" s="76">
        <f t="shared" si="50"/>
        <v>0</v>
      </c>
      <c r="O123" s="79"/>
      <c r="P123" s="76">
        <f t="shared" si="51"/>
        <v>0</v>
      </c>
      <c r="Q123" s="79"/>
      <c r="R123" s="76">
        <f t="shared" si="52"/>
        <v>0</v>
      </c>
      <c r="S123" s="79"/>
      <c r="T123" s="76">
        <f t="shared" si="53"/>
        <v>0</v>
      </c>
      <c r="U123" s="79"/>
      <c r="V123" s="76">
        <f t="shared" si="54"/>
        <v>0</v>
      </c>
      <c r="W123" s="79"/>
      <c r="X123" s="76">
        <f t="shared" si="55"/>
        <v>0</v>
      </c>
      <c r="Y123" s="79"/>
      <c r="Z123" s="76">
        <f t="shared" si="56"/>
        <v>0</v>
      </c>
      <c r="AA123" s="79"/>
      <c r="AB123" s="76">
        <f t="shared" si="57"/>
        <v>0</v>
      </c>
      <c r="AC123" s="79"/>
      <c r="AD123" s="76">
        <f t="shared" si="58"/>
        <v>0</v>
      </c>
      <c r="AE123" s="79"/>
      <c r="AF123" s="76">
        <f t="shared" si="59"/>
        <v>0</v>
      </c>
      <c r="AG123" s="79"/>
      <c r="AH123" s="76">
        <f t="shared" si="60"/>
        <v>0</v>
      </c>
      <c r="AI123" s="79"/>
      <c r="AJ123" s="76">
        <f t="shared" si="61"/>
        <v>0</v>
      </c>
      <c r="AK123" s="79"/>
      <c r="AL123" s="76">
        <f t="shared" si="62"/>
        <v>0</v>
      </c>
      <c r="AM123" s="79"/>
      <c r="AN123" s="76">
        <f t="shared" si="63"/>
        <v>0</v>
      </c>
      <c r="AO123" s="79"/>
      <c r="AP123" s="76">
        <f t="shared" si="64"/>
        <v>0</v>
      </c>
      <c r="AQ123" s="79"/>
      <c r="AR123" s="76">
        <f t="shared" si="65"/>
        <v>0</v>
      </c>
      <c r="AS123" s="79"/>
      <c r="AT123" s="76">
        <f t="shared" si="66"/>
        <v>0</v>
      </c>
      <c r="AU123" s="79"/>
      <c r="AV123" s="76">
        <f t="shared" si="67"/>
        <v>0</v>
      </c>
      <c r="AW123" s="79"/>
      <c r="AX123" s="116">
        <f t="shared" si="68"/>
        <v>0</v>
      </c>
      <c r="AY123" s="68"/>
      <c r="AZ123" s="101">
        <f t="shared" si="69"/>
        <v>0</v>
      </c>
      <c r="BA123" s="119">
        <f t="shared" si="69"/>
        <v>0</v>
      </c>
    </row>
    <row r="124" spans="1:53" s="9" customFormat="1" ht="18" customHeight="1">
      <c r="A124" s="9">
        <f>IF(D124="","",MAX($A$111:$A123)+1)</f>
      </c>
      <c r="B124" s="632"/>
      <c r="C124" s="633"/>
      <c r="D124" s="35"/>
      <c r="E124" s="35">
        <f t="shared" si="70"/>
      </c>
      <c r="F124" s="107"/>
      <c r="G124" s="42" t="s">
        <v>2</v>
      </c>
      <c r="H124" s="107"/>
      <c r="I124" s="45" t="s">
        <v>5</v>
      </c>
      <c r="J124" s="105">
        <f t="shared" si="71"/>
      </c>
      <c r="K124" s="79"/>
      <c r="L124" s="76">
        <f t="shared" si="49"/>
        <v>0</v>
      </c>
      <c r="M124" s="79"/>
      <c r="N124" s="76">
        <f t="shared" si="50"/>
        <v>0</v>
      </c>
      <c r="O124" s="79"/>
      <c r="P124" s="76">
        <f t="shared" si="51"/>
        <v>0</v>
      </c>
      <c r="Q124" s="79"/>
      <c r="R124" s="76">
        <f t="shared" si="52"/>
        <v>0</v>
      </c>
      <c r="S124" s="79"/>
      <c r="T124" s="76">
        <f t="shared" si="53"/>
        <v>0</v>
      </c>
      <c r="U124" s="79"/>
      <c r="V124" s="76">
        <f t="shared" si="54"/>
        <v>0</v>
      </c>
      <c r="W124" s="79"/>
      <c r="X124" s="76">
        <f t="shared" si="55"/>
        <v>0</v>
      </c>
      <c r="Y124" s="79"/>
      <c r="Z124" s="76">
        <f t="shared" si="56"/>
        <v>0</v>
      </c>
      <c r="AA124" s="79"/>
      <c r="AB124" s="76">
        <f t="shared" si="57"/>
        <v>0</v>
      </c>
      <c r="AC124" s="79"/>
      <c r="AD124" s="76">
        <f t="shared" si="58"/>
        <v>0</v>
      </c>
      <c r="AE124" s="79"/>
      <c r="AF124" s="76">
        <f t="shared" si="59"/>
        <v>0</v>
      </c>
      <c r="AG124" s="79"/>
      <c r="AH124" s="76">
        <f t="shared" si="60"/>
        <v>0</v>
      </c>
      <c r="AI124" s="79"/>
      <c r="AJ124" s="76">
        <f t="shared" si="61"/>
        <v>0</v>
      </c>
      <c r="AK124" s="79"/>
      <c r="AL124" s="76">
        <f t="shared" si="62"/>
        <v>0</v>
      </c>
      <c r="AM124" s="79"/>
      <c r="AN124" s="76">
        <f t="shared" si="63"/>
        <v>0</v>
      </c>
      <c r="AO124" s="79"/>
      <c r="AP124" s="76">
        <f t="shared" si="64"/>
        <v>0</v>
      </c>
      <c r="AQ124" s="79"/>
      <c r="AR124" s="76">
        <f t="shared" si="65"/>
        <v>0</v>
      </c>
      <c r="AS124" s="79"/>
      <c r="AT124" s="76">
        <f t="shared" si="66"/>
        <v>0</v>
      </c>
      <c r="AU124" s="79"/>
      <c r="AV124" s="76">
        <f t="shared" si="67"/>
        <v>0</v>
      </c>
      <c r="AW124" s="79"/>
      <c r="AX124" s="116">
        <f t="shared" si="68"/>
        <v>0</v>
      </c>
      <c r="AY124" s="68"/>
      <c r="AZ124" s="101">
        <f t="shared" si="69"/>
        <v>0</v>
      </c>
      <c r="BA124" s="119">
        <f t="shared" si="69"/>
        <v>0</v>
      </c>
    </row>
    <row r="125" spans="1:53" s="9" customFormat="1" ht="18" customHeight="1">
      <c r="A125" s="9">
        <f>IF(D125="","",MAX($A$111:$A124)+1)</f>
      </c>
      <c r="B125" s="632"/>
      <c r="C125" s="633"/>
      <c r="D125" s="35"/>
      <c r="E125" s="35">
        <f t="shared" si="70"/>
      </c>
      <c r="F125" s="107"/>
      <c r="G125" s="42" t="s">
        <v>2</v>
      </c>
      <c r="H125" s="107"/>
      <c r="I125" s="45" t="s">
        <v>5</v>
      </c>
      <c r="J125" s="105">
        <f t="shared" si="71"/>
      </c>
      <c r="K125" s="79"/>
      <c r="L125" s="76">
        <f t="shared" si="49"/>
        <v>0</v>
      </c>
      <c r="M125" s="79"/>
      <c r="N125" s="76">
        <f t="shared" si="50"/>
        <v>0</v>
      </c>
      <c r="O125" s="79"/>
      <c r="P125" s="76">
        <f t="shared" si="51"/>
        <v>0</v>
      </c>
      <c r="Q125" s="79"/>
      <c r="R125" s="76">
        <f t="shared" si="52"/>
        <v>0</v>
      </c>
      <c r="S125" s="79"/>
      <c r="T125" s="76">
        <f t="shared" si="53"/>
        <v>0</v>
      </c>
      <c r="U125" s="79"/>
      <c r="V125" s="76">
        <f t="shared" si="54"/>
        <v>0</v>
      </c>
      <c r="W125" s="79"/>
      <c r="X125" s="76">
        <f t="shared" si="55"/>
        <v>0</v>
      </c>
      <c r="Y125" s="79"/>
      <c r="Z125" s="76">
        <f t="shared" si="56"/>
        <v>0</v>
      </c>
      <c r="AA125" s="79"/>
      <c r="AB125" s="76">
        <f t="shared" si="57"/>
        <v>0</v>
      </c>
      <c r="AC125" s="79"/>
      <c r="AD125" s="76">
        <f t="shared" si="58"/>
        <v>0</v>
      </c>
      <c r="AE125" s="79"/>
      <c r="AF125" s="76">
        <f t="shared" si="59"/>
        <v>0</v>
      </c>
      <c r="AG125" s="79"/>
      <c r="AH125" s="76">
        <f t="shared" si="60"/>
        <v>0</v>
      </c>
      <c r="AI125" s="79"/>
      <c r="AJ125" s="76">
        <f t="shared" si="61"/>
        <v>0</v>
      </c>
      <c r="AK125" s="79"/>
      <c r="AL125" s="76">
        <f t="shared" si="62"/>
        <v>0</v>
      </c>
      <c r="AM125" s="79"/>
      <c r="AN125" s="76">
        <f t="shared" si="63"/>
        <v>0</v>
      </c>
      <c r="AO125" s="79"/>
      <c r="AP125" s="76">
        <f t="shared" si="64"/>
        <v>0</v>
      </c>
      <c r="AQ125" s="79"/>
      <c r="AR125" s="76">
        <f t="shared" si="65"/>
        <v>0</v>
      </c>
      <c r="AS125" s="79"/>
      <c r="AT125" s="76">
        <f t="shared" si="66"/>
        <v>0</v>
      </c>
      <c r="AU125" s="79"/>
      <c r="AV125" s="76">
        <f t="shared" si="67"/>
        <v>0</v>
      </c>
      <c r="AW125" s="79"/>
      <c r="AX125" s="116">
        <f t="shared" si="68"/>
        <v>0</v>
      </c>
      <c r="AY125" s="68"/>
      <c r="AZ125" s="101">
        <f t="shared" si="69"/>
        <v>0</v>
      </c>
      <c r="BA125" s="119">
        <f t="shared" si="69"/>
        <v>0</v>
      </c>
    </row>
    <row r="126" spans="1:53" s="9" customFormat="1" ht="18" customHeight="1" thickBot="1">
      <c r="A126" s="9">
        <f>IF(D126="","",MAX($A$111:$A125)+1)</f>
      </c>
      <c r="B126" s="627"/>
      <c r="C126" s="628"/>
      <c r="D126" s="37"/>
      <c r="E126" s="37">
        <f t="shared" si="70"/>
      </c>
      <c r="F126" s="109"/>
      <c r="G126" s="43" t="s">
        <v>2</v>
      </c>
      <c r="H126" s="109"/>
      <c r="I126" s="46" t="s">
        <v>5</v>
      </c>
      <c r="J126" s="106">
        <f t="shared" si="71"/>
      </c>
      <c r="K126" s="80"/>
      <c r="L126" s="77">
        <f t="shared" si="49"/>
        <v>0</v>
      </c>
      <c r="M126" s="80"/>
      <c r="N126" s="77">
        <f t="shared" si="50"/>
        <v>0</v>
      </c>
      <c r="O126" s="80"/>
      <c r="P126" s="77">
        <f t="shared" si="51"/>
        <v>0</v>
      </c>
      <c r="Q126" s="80"/>
      <c r="R126" s="77">
        <f t="shared" si="52"/>
        <v>0</v>
      </c>
      <c r="S126" s="80"/>
      <c r="T126" s="77">
        <f t="shared" si="53"/>
        <v>0</v>
      </c>
      <c r="U126" s="80"/>
      <c r="V126" s="77">
        <f t="shared" si="54"/>
        <v>0</v>
      </c>
      <c r="W126" s="80"/>
      <c r="X126" s="77">
        <f t="shared" si="55"/>
        <v>0</v>
      </c>
      <c r="Y126" s="80"/>
      <c r="Z126" s="77">
        <f t="shared" si="56"/>
        <v>0</v>
      </c>
      <c r="AA126" s="80"/>
      <c r="AB126" s="77">
        <f t="shared" si="57"/>
        <v>0</v>
      </c>
      <c r="AC126" s="80"/>
      <c r="AD126" s="77">
        <f t="shared" si="58"/>
        <v>0</v>
      </c>
      <c r="AE126" s="80"/>
      <c r="AF126" s="77">
        <f t="shared" si="59"/>
        <v>0</v>
      </c>
      <c r="AG126" s="80"/>
      <c r="AH126" s="77">
        <f t="shared" si="60"/>
        <v>0</v>
      </c>
      <c r="AI126" s="80"/>
      <c r="AJ126" s="77">
        <f t="shared" si="61"/>
        <v>0</v>
      </c>
      <c r="AK126" s="80"/>
      <c r="AL126" s="77">
        <f t="shared" si="62"/>
        <v>0</v>
      </c>
      <c r="AM126" s="80"/>
      <c r="AN126" s="77">
        <f t="shared" si="63"/>
        <v>0</v>
      </c>
      <c r="AO126" s="80"/>
      <c r="AP126" s="77">
        <f t="shared" si="64"/>
        <v>0</v>
      </c>
      <c r="AQ126" s="80"/>
      <c r="AR126" s="77">
        <f t="shared" si="65"/>
        <v>0</v>
      </c>
      <c r="AS126" s="80"/>
      <c r="AT126" s="77">
        <f t="shared" si="66"/>
        <v>0</v>
      </c>
      <c r="AU126" s="80"/>
      <c r="AV126" s="77">
        <f t="shared" si="67"/>
        <v>0</v>
      </c>
      <c r="AW126" s="80"/>
      <c r="AX126" s="117">
        <f t="shared" si="68"/>
        <v>0</v>
      </c>
      <c r="AY126" s="68"/>
      <c r="AZ126" s="103">
        <f t="shared" si="69"/>
        <v>0</v>
      </c>
      <c r="BA126" s="136">
        <f t="shared" si="69"/>
        <v>0</v>
      </c>
    </row>
    <row r="127" spans="2:53" s="8" customFormat="1" ht="19.5" customHeight="1" thickTop="1">
      <c r="B127" s="616" t="s">
        <v>8</v>
      </c>
      <c r="C127" s="616"/>
      <c r="D127" s="616"/>
      <c r="E127" s="616"/>
      <c r="F127" s="616"/>
      <c r="G127" s="616"/>
      <c r="H127" s="616"/>
      <c r="I127" s="616"/>
      <c r="J127" s="616"/>
      <c r="K127" s="82">
        <f aca="true" t="shared" si="72" ref="K127:AX127">SUM(K112:K126)</f>
        <v>0</v>
      </c>
      <c r="L127" s="84">
        <f t="shared" si="72"/>
        <v>0</v>
      </c>
      <c r="M127" s="82">
        <f t="shared" si="72"/>
        <v>0</v>
      </c>
      <c r="N127" s="84">
        <f t="shared" si="72"/>
        <v>0</v>
      </c>
      <c r="O127" s="82">
        <f t="shared" si="72"/>
        <v>0</v>
      </c>
      <c r="P127" s="84">
        <f t="shared" si="72"/>
        <v>0</v>
      </c>
      <c r="Q127" s="82">
        <f t="shared" si="72"/>
        <v>0</v>
      </c>
      <c r="R127" s="84">
        <f t="shared" si="72"/>
        <v>0</v>
      </c>
      <c r="S127" s="82">
        <f t="shared" si="72"/>
        <v>0</v>
      </c>
      <c r="T127" s="84">
        <f t="shared" si="72"/>
        <v>0</v>
      </c>
      <c r="U127" s="82">
        <f t="shared" si="72"/>
        <v>0</v>
      </c>
      <c r="V127" s="84">
        <f t="shared" si="72"/>
        <v>0</v>
      </c>
      <c r="W127" s="82">
        <f t="shared" si="72"/>
        <v>0</v>
      </c>
      <c r="X127" s="84">
        <f t="shared" si="72"/>
        <v>0</v>
      </c>
      <c r="Y127" s="82">
        <f t="shared" si="72"/>
        <v>0</v>
      </c>
      <c r="Z127" s="84">
        <f t="shared" si="72"/>
        <v>0</v>
      </c>
      <c r="AA127" s="82">
        <f t="shared" si="72"/>
        <v>0</v>
      </c>
      <c r="AB127" s="84">
        <f t="shared" si="72"/>
        <v>0</v>
      </c>
      <c r="AC127" s="82">
        <f t="shared" si="72"/>
        <v>0</v>
      </c>
      <c r="AD127" s="84">
        <f t="shared" si="72"/>
        <v>0</v>
      </c>
      <c r="AE127" s="82">
        <f t="shared" si="72"/>
        <v>0</v>
      </c>
      <c r="AF127" s="84">
        <f t="shared" si="72"/>
        <v>0</v>
      </c>
      <c r="AG127" s="82">
        <f t="shared" si="72"/>
        <v>0</v>
      </c>
      <c r="AH127" s="84">
        <f t="shared" si="72"/>
        <v>0</v>
      </c>
      <c r="AI127" s="82">
        <f t="shared" si="72"/>
        <v>0</v>
      </c>
      <c r="AJ127" s="84">
        <f t="shared" si="72"/>
        <v>0</v>
      </c>
      <c r="AK127" s="82">
        <f t="shared" si="72"/>
        <v>0</v>
      </c>
      <c r="AL127" s="84">
        <f t="shared" si="72"/>
        <v>0</v>
      </c>
      <c r="AM127" s="82">
        <f t="shared" si="72"/>
        <v>0</v>
      </c>
      <c r="AN127" s="84">
        <f t="shared" si="72"/>
        <v>0</v>
      </c>
      <c r="AO127" s="82">
        <f t="shared" si="72"/>
        <v>0</v>
      </c>
      <c r="AP127" s="84">
        <f t="shared" si="72"/>
        <v>0</v>
      </c>
      <c r="AQ127" s="82">
        <f t="shared" si="72"/>
        <v>0</v>
      </c>
      <c r="AR127" s="84">
        <f t="shared" si="72"/>
        <v>0</v>
      </c>
      <c r="AS127" s="82">
        <f t="shared" si="72"/>
        <v>0</v>
      </c>
      <c r="AT127" s="84">
        <f t="shared" si="72"/>
        <v>0</v>
      </c>
      <c r="AU127" s="82">
        <f t="shared" si="72"/>
        <v>0</v>
      </c>
      <c r="AV127" s="84">
        <f t="shared" si="72"/>
        <v>0</v>
      </c>
      <c r="AW127" s="82">
        <f t="shared" si="72"/>
        <v>0</v>
      </c>
      <c r="AX127" s="118">
        <f t="shared" si="72"/>
        <v>0</v>
      </c>
      <c r="AY127" s="61"/>
      <c r="AZ127" s="83">
        <f>SUM(AZ112:AZ126)</f>
        <v>0</v>
      </c>
      <c r="BA127" s="137">
        <f>SUM(BA112:BA126)</f>
        <v>0</v>
      </c>
    </row>
    <row r="128" spans="2:53" s="8" customFormat="1" ht="19.5" customHeight="1">
      <c r="B128" s="134" t="s">
        <v>97</v>
      </c>
      <c r="C128" s="10"/>
      <c r="D128" s="10"/>
      <c r="E128" s="10"/>
      <c r="F128" s="11"/>
      <c r="G128" s="11"/>
      <c r="H128" s="11"/>
      <c r="I128" s="12"/>
      <c r="J128" s="12"/>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row>
    <row r="129" spans="2:53" s="8" customFormat="1" ht="24.75" customHeight="1" thickBot="1">
      <c r="B129" s="654" t="s">
        <v>52</v>
      </c>
      <c r="C129" s="654"/>
      <c r="D129" s="654"/>
      <c r="E129" s="654"/>
      <c r="F129" s="654"/>
      <c r="G129" s="654"/>
      <c r="H129" s="654"/>
      <c r="I129" s="654"/>
      <c r="J129" s="122" t="s">
        <v>53</v>
      </c>
      <c r="K129" s="126" t="s">
        <v>66</v>
      </c>
      <c r="L129" s="127" t="s">
        <v>98</v>
      </c>
      <c r="M129" s="126" t="s">
        <v>66</v>
      </c>
      <c r="N129" s="127" t="s">
        <v>98</v>
      </c>
      <c r="O129" s="126" t="s">
        <v>66</v>
      </c>
      <c r="P129" s="127" t="s">
        <v>98</v>
      </c>
      <c r="Q129" s="126" t="s">
        <v>66</v>
      </c>
      <c r="R129" s="127" t="s">
        <v>98</v>
      </c>
      <c r="S129" s="126" t="s">
        <v>66</v>
      </c>
      <c r="T129" s="127" t="s">
        <v>98</v>
      </c>
      <c r="U129" s="126" t="s">
        <v>66</v>
      </c>
      <c r="V129" s="127" t="s">
        <v>98</v>
      </c>
      <c r="W129" s="126" t="s">
        <v>66</v>
      </c>
      <c r="X129" s="127" t="s">
        <v>98</v>
      </c>
      <c r="Y129" s="126" t="s">
        <v>66</v>
      </c>
      <c r="Z129" s="127" t="s">
        <v>98</v>
      </c>
      <c r="AA129" s="126" t="s">
        <v>66</v>
      </c>
      <c r="AB129" s="127" t="s">
        <v>98</v>
      </c>
      <c r="AC129" s="126" t="s">
        <v>66</v>
      </c>
      <c r="AD129" s="127" t="s">
        <v>98</v>
      </c>
      <c r="AE129" s="126" t="s">
        <v>66</v>
      </c>
      <c r="AF129" s="127" t="s">
        <v>98</v>
      </c>
      <c r="AG129" s="126" t="s">
        <v>66</v>
      </c>
      <c r="AH129" s="127" t="s">
        <v>98</v>
      </c>
      <c r="AI129" s="126" t="s">
        <v>66</v>
      </c>
      <c r="AJ129" s="127" t="s">
        <v>98</v>
      </c>
      <c r="AK129" s="126" t="s">
        <v>66</v>
      </c>
      <c r="AL129" s="127" t="s">
        <v>98</v>
      </c>
      <c r="AM129" s="126" t="s">
        <v>66</v>
      </c>
      <c r="AN129" s="127" t="s">
        <v>98</v>
      </c>
      <c r="AO129" s="126" t="s">
        <v>66</v>
      </c>
      <c r="AP129" s="127" t="s">
        <v>98</v>
      </c>
      <c r="AQ129" s="126" t="s">
        <v>66</v>
      </c>
      <c r="AR129" s="127" t="s">
        <v>98</v>
      </c>
      <c r="AS129" s="126" t="s">
        <v>66</v>
      </c>
      <c r="AT129" s="127" t="s">
        <v>98</v>
      </c>
      <c r="AU129" s="126" t="s">
        <v>66</v>
      </c>
      <c r="AV129" s="127" t="s">
        <v>98</v>
      </c>
      <c r="AW129" s="126" t="s">
        <v>66</v>
      </c>
      <c r="AX129" s="127" t="s">
        <v>98</v>
      </c>
      <c r="AY129" s="13"/>
      <c r="AZ129" s="655" t="s">
        <v>73</v>
      </c>
      <c r="BA129" s="655"/>
    </row>
    <row r="130" spans="2:53" s="8" customFormat="1" ht="12.75" customHeight="1" thickTop="1">
      <c r="B130" s="656" t="s">
        <v>57</v>
      </c>
      <c r="C130" s="656"/>
      <c r="D130" s="656"/>
      <c r="E130" s="656"/>
      <c r="F130" s="656"/>
      <c r="G130" s="656"/>
      <c r="H130" s="656"/>
      <c r="I130" s="656"/>
      <c r="J130" s="114">
        <v>30000</v>
      </c>
      <c r="K130" s="150">
        <f>IF(L127="","",SUMIF($E$112:$E$126,$B$130,L112:L126))</f>
        <v>0</v>
      </c>
      <c r="L130" s="124">
        <f>$J$130*K130</f>
        <v>0</v>
      </c>
      <c r="M130" s="150">
        <f>IF(N127="","",SUMIF($E$112:$E$126,$B$130,N112:N126))</f>
        <v>0</v>
      </c>
      <c r="N130" s="124">
        <f>$J$130*M130</f>
        <v>0</v>
      </c>
      <c r="O130" s="150">
        <f>IF(P127="","",SUMIF($E$112:$E$126,$B$130,P112:P126))</f>
        <v>0</v>
      </c>
      <c r="P130" s="124">
        <f>$J$130*O130</f>
        <v>0</v>
      </c>
      <c r="Q130" s="150">
        <f>IF(R127="","",SUMIF($E$112:$E$126,$B$130,R112:R126))</f>
        <v>0</v>
      </c>
      <c r="R130" s="124">
        <f>$J$130*Q130</f>
        <v>0</v>
      </c>
      <c r="S130" s="150">
        <f>IF(T127="","",SUMIF($E$112:$E$126,$B$130,T112:T126))</f>
        <v>0</v>
      </c>
      <c r="T130" s="124">
        <f>$J$130*S130</f>
        <v>0</v>
      </c>
      <c r="U130" s="150">
        <f>IF(V127="","",SUMIF($E$112:$E$126,$B$130,V112:V126))</f>
        <v>0</v>
      </c>
      <c r="V130" s="124">
        <f>$J$130*U130</f>
        <v>0</v>
      </c>
      <c r="W130" s="150">
        <f>IF(X127="","",SUMIF($E$112:$E$126,$B$130,X112:X126))</f>
        <v>0</v>
      </c>
      <c r="X130" s="124">
        <f>$J$130*W130</f>
        <v>0</v>
      </c>
      <c r="Y130" s="150">
        <f>IF(Z127="","",SUMIF($E$112:$E$126,$B$130,Z112:Z126))</f>
        <v>0</v>
      </c>
      <c r="Z130" s="124">
        <f>$J$130*Y130</f>
        <v>0</v>
      </c>
      <c r="AA130" s="150">
        <f>IF(AB127="","",SUMIF($E$112:$E$126,$B$130,AB112:AB126))</f>
        <v>0</v>
      </c>
      <c r="AB130" s="124">
        <f>$J$130*AA130</f>
        <v>0</v>
      </c>
      <c r="AC130" s="150">
        <f>IF(AD127="","",SUMIF($E$112:$E$126,$B$130,AD112:AD126))</f>
        <v>0</v>
      </c>
      <c r="AD130" s="124">
        <f>$J$130*AC130</f>
        <v>0</v>
      </c>
      <c r="AE130" s="150">
        <f>IF(AF127="","",SUMIF($E$112:$E$126,$B$130,AF112:AF126))</f>
        <v>0</v>
      </c>
      <c r="AF130" s="124">
        <f>$J$130*AE130</f>
        <v>0</v>
      </c>
      <c r="AG130" s="150">
        <f>IF(AH127="","",SUMIF($E$112:$E$126,$B$130,AH112:AH126))</f>
        <v>0</v>
      </c>
      <c r="AH130" s="124">
        <f>$J$130*AG130</f>
        <v>0</v>
      </c>
      <c r="AI130" s="150">
        <f>IF(AJ127="","",SUMIF($E$112:$E$126,$B$130,AJ112:AJ126))</f>
        <v>0</v>
      </c>
      <c r="AJ130" s="124">
        <f>$J$130*AI130</f>
        <v>0</v>
      </c>
      <c r="AK130" s="150">
        <f>IF(AL127="","",SUMIF($E$112:$E$126,$B$130,AL112:AL126))</f>
        <v>0</v>
      </c>
      <c r="AL130" s="124">
        <f>$J$130*AK130</f>
        <v>0</v>
      </c>
      <c r="AM130" s="150">
        <f>IF(AN127="","",SUMIF($E$112:$E$126,$B$130,AN112:AN126))</f>
        <v>0</v>
      </c>
      <c r="AN130" s="124">
        <f>$J$130*AM130</f>
        <v>0</v>
      </c>
      <c r="AO130" s="150">
        <f>IF(AP127="","",SUMIF($E$112:$E$126,$B$130,AP112:AP126))</f>
        <v>0</v>
      </c>
      <c r="AP130" s="124">
        <f>$J$130*AO130</f>
        <v>0</v>
      </c>
      <c r="AQ130" s="150">
        <f>IF(AR127="","",SUMIF($E$112:$E$126,$B$130,AR112:AR126))</f>
        <v>0</v>
      </c>
      <c r="AR130" s="124">
        <f>$J$130*AQ130</f>
        <v>0</v>
      </c>
      <c r="AS130" s="150">
        <f>IF(AT127="","",SUMIF($E$112:$E$126,$B$130,AT112:AT126))</f>
        <v>0</v>
      </c>
      <c r="AT130" s="124">
        <f>$J$130*AS130</f>
        <v>0</v>
      </c>
      <c r="AU130" s="150">
        <f>IF(AV127="","",SUMIF($E$112:$E$126,$B$130,AV112:AV126))</f>
        <v>0</v>
      </c>
      <c r="AV130" s="124">
        <f>$J$130*AU130</f>
        <v>0</v>
      </c>
      <c r="AW130" s="150">
        <f>IF(AX127="","",SUMIF($E$112:$E$126,$B$130,AX112:AX126))</f>
        <v>0</v>
      </c>
      <c r="AX130" s="124">
        <f>$J$130*AW130</f>
        <v>0</v>
      </c>
      <c r="AY130" s="13"/>
      <c r="AZ130" s="141" t="s">
        <v>57</v>
      </c>
      <c r="BA130" s="148">
        <f>SUM(K130*$K$10,M130*$M$10,O130*$O$10,Q130*$Q$10,S130*$S$10,U130*$U$10,W130*$W$10,Y130*$Y$10,AA130*$AA$10,AC130*$AC$10,AE130*$AE$10,AG130*$AG$10,AI130*$AI$10,AK130*$AK$10,AM130*$AM$10,AO130*$AO$10,AQ130*$AQ$10,AS130*$AS$10,AU130*$AU$10,AW130*$AW$10)</f>
        <v>0</v>
      </c>
    </row>
    <row r="131" spans="2:53" s="63" customFormat="1" ht="15" customHeight="1">
      <c r="B131" s="62"/>
      <c r="C131" s="62"/>
      <c r="D131" s="62"/>
      <c r="E131" s="62"/>
      <c r="F131" s="62"/>
      <c r="G131" s="62"/>
      <c r="H131" s="62"/>
      <c r="I131" s="62"/>
      <c r="J131" s="62"/>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0"/>
      <c r="AI131" s="60"/>
      <c r="AJ131" s="60"/>
      <c r="AK131" s="60"/>
      <c r="AL131" s="60"/>
      <c r="AM131" s="60"/>
      <c r="AN131" s="60"/>
      <c r="AO131" s="60"/>
      <c r="AP131" s="60"/>
      <c r="AQ131" s="60"/>
      <c r="AR131" s="60"/>
      <c r="AS131" s="60"/>
      <c r="AT131" s="60"/>
      <c r="AU131" s="60"/>
      <c r="AV131" s="60"/>
      <c r="AW131" s="60"/>
      <c r="AX131" s="60"/>
      <c r="AY131" s="61"/>
      <c r="AZ131" s="70"/>
      <c r="BA131" s="70"/>
    </row>
    <row r="132" spans="2:53" s="3" customFormat="1" ht="23.25" customHeight="1">
      <c r="B132" s="594" t="s">
        <v>0</v>
      </c>
      <c r="C132" s="594"/>
      <c r="D132" s="81" t="s">
        <v>22</v>
      </c>
      <c r="E132" s="591">
        <f>IF(COUNTIF(E135:E149,"err")&gt;0,"グレードと一致しない型番があります。SII登録型番を確認して下さい。","")</f>
      </c>
      <c r="F132" s="591"/>
      <c r="G132" s="591"/>
      <c r="H132" s="591"/>
      <c r="I132" s="591"/>
      <c r="J132" s="591"/>
      <c r="K132" s="69"/>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16"/>
      <c r="AZ132" s="70"/>
      <c r="BA132" s="70"/>
    </row>
    <row r="133" spans="2:53" s="3" customFormat="1" ht="12.75" customHeight="1">
      <c r="B133" s="6"/>
      <c r="C133" s="6"/>
      <c r="D133" s="6"/>
      <c r="E133" s="592"/>
      <c r="F133" s="592"/>
      <c r="G133" s="592"/>
      <c r="H133" s="592"/>
      <c r="I133" s="592"/>
      <c r="J133" s="592"/>
      <c r="K133" s="65" t="s">
        <v>20</v>
      </c>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16"/>
      <c r="AZ133" s="38"/>
      <c r="BA133" s="38"/>
    </row>
    <row r="134" spans="2:53" s="26" customFormat="1" ht="28.5" customHeight="1" thickBot="1">
      <c r="B134" s="54" t="s">
        <v>1</v>
      </c>
      <c r="C134" s="27" t="s">
        <v>13</v>
      </c>
      <c r="D134" s="28" t="s">
        <v>3</v>
      </c>
      <c r="E134" s="29" t="s">
        <v>56</v>
      </c>
      <c r="F134" s="653" t="s">
        <v>26</v>
      </c>
      <c r="G134" s="653"/>
      <c r="H134" s="653"/>
      <c r="I134" s="596"/>
      <c r="J134" s="29" t="s">
        <v>4</v>
      </c>
      <c r="K134" s="131" t="s">
        <v>50</v>
      </c>
      <c r="L134" s="29" t="s">
        <v>7</v>
      </c>
      <c r="M134" s="131" t="s">
        <v>50</v>
      </c>
      <c r="N134" s="29" t="s">
        <v>7</v>
      </c>
      <c r="O134" s="131" t="s">
        <v>50</v>
      </c>
      <c r="P134" s="29" t="s">
        <v>7</v>
      </c>
      <c r="Q134" s="131" t="s">
        <v>50</v>
      </c>
      <c r="R134" s="29" t="s">
        <v>7</v>
      </c>
      <c r="S134" s="131" t="s">
        <v>50</v>
      </c>
      <c r="T134" s="29" t="s">
        <v>7</v>
      </c>
      <c r="U134" s="131" t="s">
        <v>50</v>
      </c>
      <c r="V134" s="29" t="s">
        <v>7</v>
      </c>
      <c r="W134" s="131" t="s">
        <v>50</v>
      </c>
      <c r="X134" s="29" t="s">
        <v>7</v>
      </c>
      <c r="Y134" s="131" t="s">
        <v>50</v>
      </c>
      <c r="Z134" s="29" t="s">
        <v>7</v>
      </c>
      <c r="AA134" s="131" t="s">
        <v>50</v>
      </c>
      <c r="AB134" s="29" t="s">
        <v>7</v>
      </c>
      <c r="AC134" s="131" t="s">
        <v>50</v>
      </c>
      <c r="AD134" s="29" t="s">
        <v>7</v>
      </c>
      <c r="AE134" s="131" t="s">
        <v>50</v>
      </c>
      <c r="AF134" s="29" t="s">
        <v>7</v>
      </c>
      <c r="AG134" s="131" t="s">
        <v>50</v>
      </c>
      <c r="AH134" s="29" t="s">
        <v>7</v>
      </c>
      <c r="AI134" s="131" t="s">
        <v>50</v>
      </c>
      <c r="AJ134" s="29" t="s">
        <v>7</v>
      </c>
      <c r="AK134" s="131" t="s">
        <v>50</v>
      </c>
      <c r="AL134" s="29" t="s">
        <v>7</v>
      </c>
      <c r="AM134" s="131" t="s">
        <v>50</v>
      </c>
      <c r="AN134" s="29" t="s">
        <v>7</v>
      </c>
      <c r="AO134" s="131" t="s">
        <v>50</v>
      </c>
      <c r="AP134" s="29" t="s">
        <v>7</v>
      </c>
      <c r="AQ134" s="131" t="s">
        <v>50</v>
      </c>
      <c r="AR134" s="29" t="s">
        <v>7</v>
      </c>
      <c r="AS134" s="131" t="s">
        <v>50</v>
      </c>
      <c r="AT134" s="29" t="s">
        <v>7</v>
      </c>
      <c r="AU134" s="131" t="s">
        <v>50</v>
      </c>
      <c r="AV134" s="29" t="s">
        <v>7</v>
      </c>
      <c r="AW134" s="131" t="s">
        <v>50</v>
      </c>
      <c r="AX134" s="73" t="s">
        <v>7</v>
      </c>
      <c r="AY134" s="25"/>
      <c r="AZ134" s="132" t="s">
        <v>71</v>
      </c>
      <c r="BA134" s="133" t="s">
        <v>70</v>
      </c>
    </row>
    <row r="135" spans="1:53" s="9" customFormat="1" ht="18" customHeight="1" thickTop="1">
      <c r="A135" s="9">
        <f>IF(D135="","",MAX($A$134:$A134)+1)</f>
      </c>
      <c r="B135" s="55"/>
      <c r="C135" s="32"/>
      <c r="D135" s="33"/>
      <c r="E135" s="33">
        <f aca="true" t="shared" si="73" ref="E135:E149">IF(D135="","",IF(AND(LEFT(D135,1)&amp;RIGHT(D135,1)&lt;&gt;"G1",LEFT(D135,1)&amp;RIGHT(D135,1)&lt;&gt;"G2"),"err",LEFT(D135,1)&amp;RIGHT(D135,1)))</f>
      </c>
      <c r="F135" s="110"/>
      <c r="G135" s="41" t="s">
        <v>2</v>
      </c>
      <c r="H135" s="110"/>
      <c r="I135" s="44" t="s">
        <v>5</v>
      </c>
      <c r="J135" s="104">
        <f>IF(AND(F135&lt;&gt;"",H135&lt;&gt;""),ROUNDDOWN(F135*H135/1000000,2),"")</f>
      </c>
      <c r="K135" s="78"/>
      <c r="L135" s="75">
        <f>IF(AND($J135&lt;&gt;"",K135&lt;&gt;""),$J135*K135,0)</f>
        <v>0</v>
      </c>
      <c r="M135" s="78"/>
      <c r="N135" s="75">
        <f>IF(AND($J135&lt;&gt;"",M135&lt;&gt;""),$J135*M135,0)</f>
        <v>0</v>
      </c>
      <c r="O135" s="78"/>
      <c r="P135" s="75">
        <f>IF(AND($J135&lt;&gt;"",O135&lt;&gt;""),$J135*O135,0)</f>
        <v>0</v>
      </c>
      <c r="Q135" s="78"/>
      <c r="R135" s="75">
        <f>IF(AND($J135&lt;&gt;"",Q135&lt;&gt;""),$J135*Q135,0)</f>
        <v>0</v>
      </c>
      <c r="S135" s="78"/>
      <c r="T135" s="75">
        <f>IF(AND($J135&lt;&gt;"",S135&lt;&gt;""),$J135*S135,0)</f>
        <v>0</v>
      </c>
      <c r="U135" s="78"/>
      <c r="V135" s="75">
        <f>IF(AND($J135&lt;&gt;"",U135&lt;&gt;""),$J135*U135,0)</f>
        <v>0</v>
      </c>
      <c r="W135" s="78"/>
      <c r="X135" s="75">
        <f>IF(AND($J135&lt;&gt;"",W135&lt;&gt;""),$J135*W135,0)</f>
        <v>0</v>
      </c>
      <c r="Y135" s="78"/>
      <c r="Z135" s="75">
        <f>IF(AND($J135&lt;&gt;"",Y135&lt;&gt;""),$J135*Y135,0)</f>
        <v>0</v>
      </c>
      <c r="AA135" s="78"/>
      <c r="AB135" s="75">
        <f aca="true" t="shared" si="74" ref="AB135:AB147">IF(AND($J135&lt;&gt;"",AA135&lt;&gt;""),$J135*AA135,0)</f>
        <v>0</v>
      </c>
      <c r="AC135" s="78"/>
      <c r="AD135" s="75">
        <f aca="true" t="shared" si="75" ref="AD135:AD147">IF(AND($J135&lt;&gt;"",AC135&lt;&gt;""),$J135*AC135,0)</f>
        <v>0</v>
      </c>
      <c r="AE135" s="78"/>
      <c r="AF135" s="75">
        <f aca="true" t="shared" si="76" ref="AF135:AF147">IF(AND($J135&lt;&gt;"",AE135&lt;&gt;""),$J135*AE135,0)</f>
        <v>0</v>
      </c>
      <c r="AG135" s="78"/>
      <c r="AH135" s="75">
        <f aca="true" t="shared" si="77" ref="AH135:AH147">IF(AND($J135&lt;&gt;"",AG135&lt;&gt;""),$J135*AG135,0)</f>
        <v>0</v>
      </c>
      <c r="AI135" s="78"/>
      <c r="AJ135" s="75">
        <f aca="true" t="shared" si="78" ref="AJ135:AJ147">IF(AND($J135&lt;&gt;"",AI135&lt;&gt;""),$J135*AI135,0)</f>
        <v>0</v>
      </c>
      <c r="AK135" s="78"/>
      <c r="AL135" s="75">
        <f aca="true" t="shared" si="79" ref="AL135:AL147">IF(AND($J135&lt;&gt;"",AK135&lt;&gt;""),$J135*AK135,0)</f>
        <v>0</v>
      </c>
      <c r="AM135" s="78"/>
      <c r="AN135" s="75">
        <f aca="true" t="shared" si="80" ref="AN135:AN147">IF(AND($J135&lt;&gt;"",AM135&lt;&gt;""),$J135*AM135,0)</f>
        <v>0</v>
      </c>
      <c r="AO135" s="78"/>
      <c r="AP135" s="75">
        <f aca="true" t="shared" si="81" ref="AP135:AP147">IF(AND($J135&lt;&gt;"",AO135&lt;&gt;""),$J135*AO135,0)</f>
        <v>0</v>
      </c>
      <c r="AQ135" s="78"/>
      <c r="AR135" s="75">
        <f aca="true" t="shared" si="82" ref="AR135:AR147">IF(AND($J135&lt;&gt;"",AQ135&lt;&gt;""),$J135*AQ135,0)</f>
        <v>0</v>
      </c>
      <c r="AS135" s="78"/>
      <c r="AT135" s="75">
        <f aca="true" t="shared" si="83" ref="AT135:AT149">IF(AND($J135&lt;&gt;"",AS135&lt;&gt;""),$J135*AS135,0)</f>
        <v>0</v>
      </c>
      <c r="AU135" s="78"/>
      <c r="AV135" s="75">
        <f>IF(AND($J135&lt;&gt;"",AU135&lt;&gt;""),$J135*AU135,0)</f>
        <v>0</v>
      </c>
      <c r="AW135" s="78"/>
      <c r="AX135" s="115">
        <f>IF(AND($J135&lt;&gt;"",AW135&lt;&gt;""),$J135*AW135,0)</f>
        <v>0</v>
      </c>
      <c r="AY135" s="67"/>
      <c r="AZ135" s="101">
        <f aca="true" t="shared" si="84" ref="AZ135:BA149">SUM(K135*$K$10,M135*$M$10,O135*$O$10,Q135*$Q$10,S135*$S$10,U135*$U$10,W135*$W$10,Y135*$Y$10,AA135*$AA$10,AC135*$AC$10,AE135*$AE$10,AG135*$AG$10,AI135*$AI$10,AK135*$AK$10,AM135*$AM$10,AO135*$AO$10,AQ135*$AQ$10,AS135*$AS$10,AU135*$AU$10,AW135*$AW$10)</f>
        <v>0</v>
      </c>
      <c r="BA135" s="119">
        <f t="shared" si="84"/>
        <v>0</v>
      </c>
    </row>
    <row r="136" spans="1:53" s="9" customFormat="1" ht="18" customHeight="1">
      <c r="A136" s="9">
        <f>IF(D136="","",MAX($A$134:$A135)+1)</f>
      </c>
      <c r="B136" s="56"/>
      <c r="C136" s="34"/>
      <c r="D136" s="35"/>
      <c r="E136" s="35">
        <f t="shared" si="73"/>
      </c>
      <c r="F136" s="107"/>
      <c r="G136" s="42" t="s">
        <v>2</v>
      </c>
      <c r="H136" s="107"/>
      <c r="I136" s="45" t="s">
        <v>5</v>
      </c>
      <c r="J136" s="105">
        <f aca="true" t="shared" si="85" ref="J136:J149">IF(AND(F136&lt;&gt;"",H136&lt;&gt;""),ROUNDDOWN(F136*H136/1000000,2),"")</f>
      </c>
      <c r="K136" s="79"/>
      <c r="L136" s="76">
        <f aca="true" t="shared" si="86" ref="L136:L149">IF(AND($J136&lt;&gt;"",K136&lt;&gt;""),$J136*K136,0)</f>
        <v>0</v>
      </c>
      <c r="M136" s="79"/>
      <c r="N136" s="76">
        <f aca="true" t="shared" si="87" ref="N136:N149">IF(AND($J136&lt;&gt;"",M136&lt;&gt;""),$J136*M136,0)</f>
        <v>0</v>
      </c>
      <c r="O136" s="79"/>
      <c r="P136" s="76">
        <f aca="true" t="shared" si="88" ref="P136:P149">IF(AND($J136&lt;&gt;"",O136&lt;&gt;""),$J136*O136,0)</f>
        <v>0</v>
      </c>
      <c r="Q136" s="79"/>
      <c r="R136" s="76">
        <f aca="true" t="shared" si="89" ref="R136:R149">IF(AND($J136&lt;&gt;"",Q136&lt;&gt;""),$J136*Q136,0)</f>
        <v>0</v>
      </c>
      <c r="S136" s="79"/>
      <c r="T136" s="76">
        <f aca="true" t="shared" si="90" ref="T136:T149">IF(AND($J136&lt;&gt;"",S136&lt;&gt;""),$J136*S136,0)</f>
        <v>0</v>
      </c>
      <c r="U136" s="79"/>
      <c r="V136" s="76">
        <f aca="true" t="shared" si="91" ref="V136:V149">IF(AND($J136&lt;&gt;"",U136&lt;&gt;""),$J136*U136,0)</f>
        <v>0</v>
      </c>
      <c r="W136" s="79"/>
      <c r="X136" s="76">
        <f aca="true" t="shared" si="92" ref="X136:X149">IF(AND($J136&lt;&gt;"",W136&lt;&gt;""),$J136*W136,0)</f>
        <v>0</v>
      </c>
      <c r="Y136" s="79"/>
      <c r="Z136" s="76">
        <f aca="true" t="shared" si="93" ref="Z136:Z149">IF(AND($J136&lt;&gt;"",Y136&lt;&gt;""),$J136*Y136,0)</f>
        <v>0</v>
      </c>
      <c r="AA136" s="79"/>
      <c r="AB136" s="76">
        <f t="shared" si="74"/>
        <v>0</v>
      </c>
      <c r="AC136" s="79"/>
      <c r="AD136" s="76">
        <f t="shared" si="75"/>
        <v>0</v>
      </c>
      <c r="AE136" s="79"/>
      <c r="AF136" s="76">
        <f t="shared" si="76"/>
        <v>0</v>
      </c>
      <c r="AG136" s="79"/>
      <c r="AH136" s="76">
        <f t="shared" si="77"/>
        <v>0</v>
      </c>
      <c r="AI136" s="79"/>
      <c r="AJ136" s="76">
        <f t="shared" si="78"/>
        <v>0</v>
      </c>
      <c r="AK136" s="79"/>
      <c r="AL136" s="76">
        <f t="shared" si="79"/>
        <v>0</v>
      </c>
      <c r="AM136" s="79"/>
      <c r="AN136" s="76">
        <f t="shared" si="80"/>
        <v>0</v>
      </c>
      <c r="AO136" s="79"/>
      <c r="AP136" s="76">
        <f t="shared" si="81"/>
        <v>0</v>
      </c>
      <c r="AQ136" s="79"/>
      <c r="AR136" s="76">
        <f t="shared" si="82"/>
        <v>0</v>
      </c>
      <c r="AS136" s="79"/>
      <c r="AT136" s="76">
        <f t="shared" si="83"/>
        <v>0</v>
      </c>
      <c r="AU136" s="79"/>
      <c r="AV136" s="76">
        <f aca="true" t="shared" si="94" ref="AV136:AV149">IF(AND($J136&lt;&gt;"",AU136&lt;&gt;""),$J136*AU136,0)</f>
        <v>0</v>
      </c>
      <c r="AW136" s="79"/>
      <c r="AX136" s="116">
        <f aca="true" t="shared" si="95" ref="AX136:AX149">IF(AND($J136&lt;&gt;"",AW136&lt;&gt;""),$J136*AW136,0)</f>
        <v>0</v>
      </c>
      <c r="AY136" s="68"/>
      <c r="AZ136" s="101">
        <f t="shared" si="84"/>
        <v>0</v>
      </c>
      <c r="BA136" s="119">
        <f t="shared" si="84"/>
        <v>0</v>
      </c>
    </row>
    <row r="137" spans="1:53" s="9" customFormat="1" ht="18" customHeight="1">
      <c r="A137" s="9">
        <f>IF(D137="","",MAX($A$134:$A136)+1)</f>
      </c>
      <c r="B137" s="56"/>
      <c r="C137" s="34"/>
      <c r="D137" s="35"/>
      <c r="E137" s="35">
        <f t="shared" si="73"/>
      </c>
      <c r="F137" s="107"/>
      <c r="G137" s="42" t="s">
        <v>2</v>
      </c>
      <c r="H137" s="107"/>
      <c r="I137" s="45" t="s">
        <v>5</v>
      </c>
      <c r="J137" s="105">
        <f t="shared" si="85"/>
      </c>
      <c r="K137" s="79"/>
      <c r="L137" s="76">
        <f t="shared" si="86"/>
        <v>0</v>
      </c>
      <c r="M137" s="79"/>
      <c r="N137" s="76">
        <f t="shared" si="87"/>
        <v>0</v>
      </c>
      <c r="O137" s="79"/>
      <c r="P137" s="76">
        <f t="shared" si="88"/>
        <v>0</v>
      </c>
      <c r="Q137" s="79"/>
      <c r="R137" s="76">
        <f t="shared" si="89"/>
        <v>0</v>
      </c>
      <c r="S137" s="79"/>
      <c r="T137" s="76">
        <f t="shared" si="90"/>
        <v>0</v>
      </c>
      <c r="U137" s="79"/>
      <c r="V137" s="76">
        <f t="shared" si="91"/>
        <v>0</v>
      </c>
      <c r="W137" s="79"/>
      <c r="X137" s="76">
        <f t="shared" si="92"/>
        <v>0</v>
      </c>
      <c r="Y137" s="79"/>
      <c r="Z137" s="76">
        <f t="shared" si="93"/>
        <v>0</v>
      </c>
      <c r="AA137" s="79"/>
      <c r="AB137" s="76">
        <f t="shared" si="74"/>
        <v>0</v>
      </c>
      <c r="AC137" s="79"/>
      <c r="AD137" s="76">
        <f t="shared" si="75"/>
        <v>0</v>
      </c>
      <c r="AE137" s="79"/>
      <c r="AF137" s="76">
        <f t="shared" si="76"/>
        <v>0</v>
      </c>
      <c r="AG137" s="79"/>
      <c r="AH137" s="76">
        <f t="shared" si="77"/>
        <v>0</v>
      </c>
      <c r="AI137" s="79"/>
      <c r="AJ137" s="76">
        <f t="shared" si="78"/>
        <v>0</v>
      </c>
      <c r="AK137" s="79"/>
      <c r="AL137" s="76">
        <f t="shared" si="79"/>
        <v>0</v>
      </c>
      <c r="AM137" s="79"/>
      <c r="AN137" s="76">
        <f t="shared" si="80"/>
        <v>0</v>
      </c>
      <c r="AO137" s="79"/>
      <c r="AP137" s="76">
        <f t="shared" si="81"/>
        <v>0</v>
      </c>
      <c r="AQ137" s="79"/>
      <c r="AR137" s="76">
        <f t="shared" si="82"/>
        <v>0</v>
      </c>
      <c r="AS137" s="79"/>
      <c r="AT137" s="76">
        <f t="shared" si="83"/>
        <v>0</v>
      </c>
      <c r="AU137" s="79"/>
      <c r="AV137" s="76">
        <f t="shared" si="94"/>
        <v>0</v>
      </c>
      <c r="AW137" s="79"/>
      <c r="AX137" s="116">
        <f t="shared" si="95"/>
        <v>0</v>
      </c>
      <c r="AY137" s="68"/>
      <c r="AZ137" s="101">
        <f t="shared" si="84"/>
        <v>0</v>
      </c>
      <c r="BA137" s="119">
        <f t="shared" si="84"/>
        <v>0</v>
      </c>
    </row>
    <row r="138" spans="1:53" s="9" customFormat="1" ht="18" customHeight="1">
      <c r="A138" s="9">
        <f>IF(D138="","",MAX($A$134:$A137)+1)</f>
      </c>
      <c r="B138" s="56"/>
      <c r="C138" s="34"/>
      <c r="D138" s="35"/>
      <c r="E138" s="35">
        <f t="shared" si="73"/>
      </c>
      <c r="F138" s="107"/>
      <c r="G138" s="42" t="s">
        <v>2</v>
      </c>
      <c r="H138" s="107"/>
      <c r="I138" s="45" t="s">
        <v>5</v>
      </c>
      <c r="J138" s="105">
        <f t="shared" si="85"/>
      </c>
      <c r="K138" s="79"/>
      <c r="L138" s="76">
        <f t="shared" si="86"/>
        <v>0</v>
      </c>
      <c r="M138" s="79"/>
      <c r="N138" s="76">
        <f t="shared" si="87"/>
        <v>0</v>
      </c>
      <c r="O138" s="79"/>
      <c r="P138" s="76">
        <f t="shared" si="88"/>
        <v>0</v>
      </c>
      <c r="Q138" s="79"/>
      <c r="R138" s="76">
        <f t="shared" si="89"/>
        <v>0</v>
      </c>
      <c r="S138" s="79"/>
      <c r="T138" s="76">
        <f t="shared" si="90"/>
        <v>0</v>
      </c>
      <c r="U138" s="79"/>
      <c r="V138" s="76">
        <f t="shared" si="91"/>
        <v>0</v>
      </c>
      <c r="W138" s="79"/>
      <c r="X138" s="76">
        <f t="shared" si="92"/>
        <v>0</v>
      </c>
      <c r="Y138" s="79"/>
      <c r="Z138" s="76">
        <f t="shared" si="93"/>
        <v>0</v>
      </c>
      <c r="AA138" s="79"/>
      <c r="AB138" s="76">
        <f t="shared" si="74"/>
        <v>0</v>
      </c>
      <c r="AC138" s="79"/>
      <c r="AD138" s="76">
        <f t="shared" si="75"/>
        <v>0</v>
      </c>
      <c r="AE138" s="79"/>
      <c r="AF138" s="76">
        <f t="shared" si="76"/>
        <v>0</v>
      </c>
      <c r="AG138" s="79"/>
      <c r="AH138" s="76">
        <f t="shared" si="77"/>
        <v>0</v>
      </c>
      <c r="AI138" s="79"/>
      <c r="AJ138" s="76">
        <f t="shared" si="78"/>
        <v>0</v>
      </c>
      <c r="AK138" s="79"/>
      <c r="AL138" s="76">
        <f t="shared" si="79"/>
        <v>0</v>
      </c>
      <c r="AM138" s="79"/>
      <c r="AN138" s="76">
        <f t="shared" si="80"/>
        <v>0</v>
      </c>
      <c r="AO138" s="79"/>
      <c r="AP138" s="76">
        <f t="shared" si="81"/>
        <v>0</v>
      </c>
      <c r="AQ138" s="79"/>
      <c r="AR138" s="76">
        <f t="shared" si="82"/>
        <v>0</v>
      </c>
      <c r="AS138" s="79"/>
      <c r="AT138" s="76">
        <f t="shared" si="83"/>
        <v>0</v>
      </c>
      <c r="AU138" s="79"/>
      <c r="AV138" s="76">
        <f t="shared" si="94"/>
        <v>0</v>
      </c>
      <c r="AW138" s="79"/>
      <c r="AX138" s="116">
        <f t="shared" si="95"/>
        <v>0</v>
      </c>
      <c r="AY138" s="68"/>
      <c r="AZ138" s="101">
        <f t="shared" si="84"/>
        <v>0</v>
      </c>
      <c r="BA138" s="119">
        <f t="shared" si="84"/>
        <v>0</v>
      </c>
    </row>
    <row r="139" spans="1:53" s="9" customFormat="1" ht="18" customHeight="1">
      <c r="A139" s="9">
        <f>IF(D139="","",MAX($A$134:$A138)+1)</f>
      </c>
      <c r="B139" s="56"/>
      <c r="C139" s="34"/>
      <c r="D139" s="35"/>
      <c r="E139" s="35">
        <f t="shared" si="73"/>
      </c>
      <c r="F139" s="107"/>
      <c r="G139" s="42" t="s">
        <v>2</v>
      </c>
      <c r="H139" s="107"/>
      <c r="I139" s="45" t="s">
        <v>5</v>
      </c>
      <c r="J139" s="105">
        <f t="shared" si="85"/>
      </c>
      <c r="K139" s="79"/>
      <c r="L139" s="76">
        <f t="shared" si="86"/>
        <v>0</v>
      </c>
      <c r="M139" s="79"/>
      <c r="N139" s="76">
        <f t="shared" si="87"/>
        <v>0</v>
      </c>
      <c r="O139" s="79"/>
      <c r="P139" s="76">
        <f t="shared" si="88"/>
        <v>0</v>
      </c>
      <c r="Q139" s="79"/>
      <c r="R139" s="76">
        <f t="shared" si="89"/>
        <v>0</v>
      </c>
      <c r="S139" s="79"/>
      <c r="T139" s="76">
        <f t="shared" si="90"/>
        <v>0</v>
      </c>
      <c r="U139" s="79"/>
      <c r="V139" s="76">
        <f t="shared" si="91"/>
        <v>0</v>
      </c>
      <c r="W139" s="79"/>
      <c r="X139" s="76">
        <f t="shared" si="92"/>
        <v>0</v>
      </c>
      <c r="Y139" s="79"/>
      <c r="Z139" s="76">
        <f t="shared" si="93"/>
        <v>0</v>
      </c>
      <c r="AA139" s="79"/>
      <c r="AB139" s="76">
        <f t="shared" si="74"/>
        <v>0</v>
      </c>
      <c r="AC139" s="79"/>
      <c r="AD139" s="76">
        <f t="shared" si="75"/>
        <v>0</v>
      </c>
      <c r="AE139" s="79"/>
      <c r="AF139" s="76">
        <f t="shared" si="76"/>
        <v>0</v>
      </c>
      <c r="AG139" s="79"/>
      <c r="AH139" s="76">
        <f t="shared" si="77"/>
        <v>0</v>
      </c>
      <c r="AI139" s="79"/>
      <c r="AJ139" s="76">
        <f t="shared" si="78"/>
        <v>0</v>
      </c>
      <c r="AK139" s="79"/>
      <c r="AL139" s="76">
        <f t="shared" si="79"/>
        <v>0</v>
      </c>
      <c r="AM139" s="79"/>
      <c r="AN139" s="76">
        <f t="shared" si="80"/>
        <v>0</v>
      </c>
      <c r="AO139" s="79"/>
      <c r="AP139" s="76">
        <f t="shared" si="81"/>
        <v>0</v>
      </c>
      <c r="AQ139" s="79"/>
      <c r="AR139" s="76">
        <f t="shared" si="82"/>
        <v>0</v>
      </c>
      <c r="AS139" s="79"/>
      <c r="AT139" s="76">
        <f t="shared" si="83"/>
        <v>0</v>
      </c>
      <c r="AU139" s="79"/>
      <c r="AV139" s="76">
        <f t="shared" si="94"/>
        <v>0</v>
      </c>
      <c r="AW139" s="79"/>
      <c r="AX139" s="116">
        <f t="shared" si="95"/>
        <v>0</v>
      </c>
      <c r="AY139" s="68"/>
      <c r="AZ139" s="101">
        <f t="shared" si="84"/>
        <v>0</v>
      </c>
      <c r="BA139" s="119">
        <f t="shared" si="84"/>
        <v>0</v>
      </c>
    </row>
    <row r="140" spans="1:53" s="9" customFormat="1" ht="18" customHeight="1">
      <c r="A140" s="9">
        <f>IF(D140="","",MAX($A$134:$A139)+1)</f>
      </c>
      <c r="B140" s="56"/>
      <c r="C140" s="34"/>
      <c r="D140" s="35"/>
      <c r="E140" s="35">
        <f t="shared" si="73"/>
      </c>
      <c r="F140" s="107"/>
      <c r="G140" s="42" t="s">
        <v>2</v>
      </c>
      <c r="H140" s="107"/>
      <c r="I140" s="45" t="s">
        <v>5</v>
      </c>
      <c r="J140" s="105">
        <f t="shared" si="85"/>
      </c>
      <c r="K140" s="79"/>
      <c r="L140" s="76">
        <f t="shared" si="86"/>
        <v>0</v>
      </c>
      <c r="M140" s="79"/>
      <c r="N140" s="76">
        <f t="shared" si="87"/>
        <v>0</v>
      </c>
      <c r="O140" s="79"/>
      <c r="P140" s="76">
        <f t="shared" si="88"/>
        <v>0</v>
      </c>
      <c r="Q140" s="79"/>
      <c r="R140" s="76">
        <f t="shared" si="89"/>
        <v>0</v>
      </c>
      <c r="S140" s="79"/>
      <c r="T140" s="76">
        <f t="shared" si="90"/>
        <v>0</v>
      </c>
      <c r="U140" s="79"/>
      <c r="V140" s="76">
        <f t="shared" si="91"/>
        <v>0</v>
      </c>
      <c r="W140" s="79"/>
      <c r="X140" s="76">
        <f t="shared" si="92"/>
        <v>0</v>
      </c>
      <c r="Y140" s="79"/>
      <c r="Z140" s="76">
        <f t="shared" si="93"/>
        <v>0</v>
      </c>
      <c r="AA140" s="79"/>
      <c r="AB140" s="76">
        <f t="shared" si="74"/>
        <v>0</v>
      </c>
      <c r="AC140" s="79"/>
      <c r="AD140" s="76">
        <f t="shared" si="75"/>
        <v>0</v>
      </c>
      <c r="AE140" s="79"/>
      <c r="AF140" s="76">
        <f t="shared" si="76"/>
        <v>0</v>
      </c>
      <c r="AG140" s="79"/>
      <c r="AH140" s="76">
        <f t="shared" si="77"/>
        <v>0</v>
      </c>
      <c r="AI140" s="79"/>
      <c r="AJ140" s="76">
        <f t="shared" si="78"/>
        <v>0</v>
      </c>
      <c r="AK140" s="79"/>
      <c r="AL140" s="76">
        <f t="shared" si="79"/>
        <v>0</v>
      </c>
      <c r="AM140" s="79"/>
      <c r="AN140" s="76">
        <f t="shared" si="80"/>
        <v>0</v>
      </c>
      <c r="AO140" s="79"/>
      <c r="AP140" s="76">
        <f t="shared" si="81"/>
        <v>0</v>
      </c>
      <c r="AQ140" s="79"/>
      <c r="AR140" s="76">
        <f t="shared" si="82"/>
        <v>0</v>
      </c>
      <c r="AS140" s="79"/>
      <c r="AT140" s="76">
        <f t="shared" si="83"/>
        <v>0</v>
      </c>
      <c r="AU140" s="79"/>
      <c r="AV140" s="76">
        <f t="shared" si="94"/>
        <v>0</v>
      </c>
      <c r="AW140" s="79"/>
      <c r="AX140" s="116">
        <f t="shared" si="95"/>
        <v>0</v>
      </c>
      <c r="AY140" s="68"/>
      <c r="AZ140" s="101">
        <f t="shared" si="84"/>
        <v>0</v>
      </c>
      <c r="BA140" s="119">
        <f t="shared" si="84"/>
        <v>0</v>
      </c>
    </row>
    <row r="141" spans="1:53" s="9" customFormat="1" ht="18" customHeight="1">
      <c r="A141" s="9">
        <f>IF(D141="","",MAX($A$134:$A140)+1)</f>
      </c>
      <c r="B141" s="56"/>
      <c r="C141" s="34"/>
      <c r="D141" s="35"/>
      <c r="E141" s="35">
        <f t="shared" si="73"/>
      </c>
      <c r="F141" s="107"/>
      <c r="G141" s="42" t="s">
        <v>2</v>
      </c>
      <c r="H141" s="107"/>
      <c r="I141" s="45" t="s">
        <v>5</v>
      </c>
      <c r="J141" s="105">
        <f t="shared" si="85"/>
      </c>
      <c r="K141" s="79"/>
      <c r="L141" s="76">
        <f t="shared" si="86"/>
        <v>0</v>
      </c>
      <c r="M141" s="79"/>
      <c r="N141" s="76">
        <f t="shared" si="87"/>
        <v>0</v>
      </c>
      <c r="O141" s="79"/>
      <c r="P141" s="76">
        <f t="shared" si="88"/>
        <v>0</v>
      </c>
      <c r="Q141" s="79"/>
      <c r="R141" s="76">
        <f t="shared" si="89"/>
        <v>0</v>
      </c>
      <c r="S141" s="79"/>
      <c r="T141" s="76">
        <f t="shared" si="90"/>
        <v>0</v>
      </c>
      <c r="U141" s="79"/>
      <c r="V141" s="76">
        <f t="shared" si="91"/>
        <v>0</v>
      </c>
      <c r="W141" s="79"/>
      <c r="X141" s="76">
        <f t="shared" si="92"/>
        <v>0</v>
      </c>
      <c r="Y141" s="79"/>
      <c r="Z141" s="76">
        <f t="shared" si="93"/>
        <v>0</v>
      </c>
      <c r="AA141" s="79"/>
      <c r="AB141" s="76">
        <f t="shared" si="74"/>
        <v>0</v>
      </c>
      <c r="AC141" s="79"/>
      <c r="AD141" s="76">
        <f t="shared" si="75"/>
        <v>0</v>
      </c>
      <c r="AE141" s="79"/>
      <c r="AF141" s="76">
        <f t="shared" si="76"/>
        <v>0</v>
      </c>
      <c r="AG141" s="79"/>
      <c r="AH141" s="76">
        <f t="shared" si="77"/>
        <v>0</v>
      </c>
      <c r="AI141" s="79"/>
      <c r="AJ141" s="76">
        <f t="shared" si="78"/>
        <v>0</v>
      </c>
      <c r="AK141" s="79"/>
      <c r="AL141" s="76">
        <f t="shared" si="79"/>
        <v>0</v>
      </c>
      <c r="AM141" s="79"/>
      <c r="AN141" s="76">
        <f t="shared" si="80"/>
        <v>0</v>
      </c>
      <c r="AO141" s="79"/>
      <c r="AP141" s="76">
        <f t="shared" si="81"/>
        <v>0</v>
      </c>
      <c r="AQ141" s="79"/>
      <c r="AR141" s="76">
        <f t="shared" si="82"/>
        <v>0</v>
      </c>
      <c r="AS141" s="79"/>
      <c r="AT141" s="76">
        <f t="shared" si="83"/>
        <v>0</v>
      </c>
      <c r="AU141" s="79"/>
      <c r="AV141" s="76">
        <f t="shared" si="94"/>
        <v>0</v>
      </c>
      <c r="AW141" s="79"/>
      <c r="AX141" s="116">
        <f t="shared" si="95"/>
        <v>0</v>
      </c>
      <c r="AY141" s="68"/>
      <c r="AZ141" s="101">
        <f t="shared" si="84"/>
        <v>0</v>
      </c>
      <c r="BA141" s="119">
        <f t="shared" si="84"/>
        <v>0</v>
      </c>
    </row>
    <row r="142" spans="1:53" s="9" customFormat="1" ht="18" customHeight="1">
      <c r="A142" s="9">
        <f>IF(D142="","",MAX($A$134:$A141)+1)</f>
      </c>
      <c r="B142" s="56"/>
      <c r="C142" s="34"/>
      <c r="D142" s="35"/>
      <c r="E142" s="35">
        <f t="shared" si="73"/>
      </c>
      <c r="F142" s="107"/>
      <c r="G142" s="42" t="s">
        <v>2</v>
      </c>
      <c r="H142" s="107"/>
      <c r="I142" s="45" t="s">
        <v>5</v>
      </c>
      <c r="J142" s="105">
        <f t="shared" si="85"/>
      </c>
      <c r="K142" s="79"/>
      <c r="L142" s="76">
        <f t="shared" si="86"/>
        <v>0</v>
      </c>
      <c r="M142" s="79"/>
      <c r="N142" s="76">
        <f t="shared" si="87"/>
        <v>0</v>
      </c>
      <c r="O142" s="79"/>
      <c r="P142" s="76">
        <f t="shared" si="88"/>
        <v>0</v>
      </c>
      <c r="Q142" s="79"/>
      <c r="R142" s="76">
        <f t="shared" si="89"/>
        <v>0</v>
      </c>
      <c r="S142" s="79"/>
      <c r="T142" s="76">
        <f t="shared" si="90"/>
        <v>0</v>
      </c>
      <c r="U142" s="79"/>
      <c r="V142" s="76">
        <f t="shared" si="91"/>
        <v>0</v>
      </c>
      <c r="W142" s="79"/>
      <c r="X142" s="76">
        <f t="shared" si="92"/>
        <v>0</v>
      </c>
      <c r="Y142" s="79"/>
      <c r="Z142" s="76">
        <f t="shared" si="93"/>
        <v>0</v>
      </c>
      <c r="AA142" s="79"/>
      <c r="AB142" s="76">
        <f t="shared" si="74"/>
        <v>0</v>
      </c>
      <c r="AC142" s="79"/>
      <c r="AD142" s="76">
        <f t="shared" si="75"/>
        <v>0</v>
      </c>
      <c r="AE142" s="79"/>
      <c r="AF142" s="76">
        <f t="shared" si="76"/>
        <v>0</v>
      </c>
      <c r="AG142" s="79"/>
      <c r="AH142" s="76">
        <f t="shared" si="77"/>
        <v>0</v>
      </c>
      <c r="AI142" s="79"/>
      <c r="AJ142" s="76">
        <f t="shared" si="78"/>
        <v>0</v>
      </c>
      <c r="AK142" s="79"/>
      <c r="AL142" s="76">
        <f t="shared" si="79"/>
        <v>0</v>
      </c>
      <c r="AM142" s="79"/>
      <c r="AN142" s="76">
        <f t="shared" si="80"/>
        <v>0</v>
      </c>
      <c r="AO142" s="79"/>
      <c r="AP142" s="76">
        <f t="shared" si="81"/>
        <v>0</v>
      </c>
      <c r="AQ142" s="79"/>
      <c r="AR142" s="76">
        <f t="shared" si="82"/>
        <v>0</v>
      </c>
      <c r="AS142" s="79"/>
      <c r="AT142" s="76">
        <f t="shared" si="83"/>
        <v>0</v>
      </c>
      <c r="AU142" s="79"/>
      <c r="AV142" s="76">
        <f t="shared" si="94"/>
        <v>0</v>
      </c>
      <c r="AW142" s="79"/>
      <c r="AX142" s="116">
        <f t="shared" si="95"/>
        <v>0</v>
      </c>
      <c r="AY142" s="68"/>
      <c r="AZ142" s="101">
        <f t="shared" si="84"/>
        <v>0</v>
      </c>
      <c r="BA142" s="119">
        <f t="shared" si="84"/>
        <v>0</v>
      </c>
    </row>
    <row r="143" spans="1:53" s="9" customFormat="1" ht="18" customHeight="1">
      <c r="A143" s="9">
        <f>IF(D143="","",MAX($A$134:$A142)+1)</f>
      </c>
      <c r="B143" s="56"/>
      <c r="C143" s="34"/>
      <c r="D143" s="35"/>
      <c r="E143" s="35">
        <f t="shared" si="73"/>
      </c>
      <c r="F143" s="107"/>
      <c r="G143" s="42" t="s">
        <v>2</v>
      </c>
      <c r="H143" s="107"/>
      <c r="I143" s="45" t="s">
        <v>5</v>
      </c>
      <c r="J143" s="105">
        <f t="shared" si="85"/>
      </c>
      <c r="K143" s="79"/>
      <c r="L143" s="76">
        <f t="shared" si="86"/>
        <v>0</v>
      </c>
      <c r="M143" s="79"/>
      <c r="N143" s="76">
        <f t="shared" si="87"/>
        <v>0</v>
      </c>
      <c r="O143" s="79"/>
      <c r="P143" s="76">
        <f t="shared" si="88"/>
        <v>0</v>
      </c>
      <c r="Q143" s="79"/>
      <c r="R143" s="76">
        <f t="shared" si="89"/>
        <v>0</v>
      </c>
      <c r="S143" s="79"/>
      <c r="T143" s="76">
        <f t="shared" si="90"/>
        <v>0</v>
      </c>
      <c r="U143" s="79"/>
      <c r="V143" s="76">
        <f t="shared" si="91"/>
        <v>0</v>
      </c>
      <c r="W143" s="79"/>
      <c r="X143" s="76">
        <f t="shared" si="92"/>
        <v>0</v>
      </c>
      <c r="Y143" s="79"/>
      <c r="Z143" s="76">
        <f t="shared" si="93"/>
        <v>0</v>
      </c>
      <c r="AA143" s="79"/>
      <c r="AB143" s="76">
        <f t="shared" si="74"/>
        <v>0</v>
      </c>
      <c r="AC143" s="79"/>
      <c r="AD143" s="76">
        <f t="shared" si="75"/>
        <v>0</v>
      </c>
      <c r="AE143" s="79"/>
      <c r="AF143" s="76">
        <f t="shared" si="76"/>
        <v>0</v>
      </c>
      <c r="AG143" s="79"/>
      <c r="AH143" s="76">
        <f t="shared" si="77"/>
        <v>0</v>
      </c>
      <c r="AI143" s="79"/>
      <c r="AJ143" s="76">
        <f t="shared" si="78"/>
        <v>0</v>
      </c>
      <c r="AK143" s="79"/>
      <c r="AL143" s="76">
        <f t="shared" si="79"/>
        <v>0</v>
      </c>
      <c r="AM143" s="79"/>
      <c r="AN143" s="76">
        <f t="shared" si="80"/>
        <v>0</v>
      </c>
      <c r="AO143" s="79"/>
      <c r="AP143" s="76">
        <f t="shared" si="81"/>
        <v>0</v>
      </c>
      <c r="AQ143" s="79"/>
      <c r="AR143" s="76">
        <f t="shared" si="82"/>
        <v>0</v>
      </c>
      <c r="AS143" s="79"/>
      <c r="AT143" s="76">
        <f t="shared" si="83"/>
        <v>0</v>
      </c>
      <c r="AU143" s="79"/>
      <c r="AV143" s="76">
        <f t="shared" si="94"/>
        <v>0</v>
      </c>
      <c r="AW143" s="79"/>
      <c r="AX143" s="116">
        <f t="shared" si="95"/>
        <v>0</v>
      </c>
      <c r="AY143" s="68"/>
      <c r="AZ143" s="101">
        <f t="shared" si="84"/>
        <v>0</v>
      </c>
      <c r="BA143" s="119">
        <f t="shared" si="84"/>
        <v>0</v>
      </c>
    </row>
    <row r="144" spans="1:53" s="9" customFormat="1" ht="18" customHeight="1">
      <c r="A144" s="9">
        <f>IF(D144="","",MAX($A$134:$A143)+1)</f>
      </c>
      <c r="B144" s="56"/>
      <c r="C144" s="34"/>
      <c r="D144" s="35"/>
      <c r="E144" s="35">
        <f t="shared" si="73"/>
      </c>
      <c r="F144" s="107"/>
      <c r="G144" s="42" t="s">
        <v>2</v>
      </c>
      <c r="H144" s="107"/>
      <c r="I144" s="45" t="s">
        <v>5</v>
      </c>
      <c r="J144" s="105">
        <f t="shared" si="85"/>
      </c>
      <c r="K144" s="79"/>
      <c r="L144" s="76">
        <f t="shared" si="86"/>
        <v>0</v>
      </c>
      <c r="M144" s="79"/>
      <c r="N144" s="76">
        <f t="shared" si="87"/>
        <v>0</v>
      </c>
      <c r="O144" s="79"/>
      <c r="P144" s="76">
        <f t="shared" si="88"/>
        <v>0</v>
      </c>
      <c r="Q144" s="79"/>
      <c r="R144" s="76">
        <f t="shared" si="89"/>
        <v>0</v>
      </c>
      <c r="S144" s="79"/>
      <c r="T144" s="76">
        <f t="shared" si="90"/>
        <v>0</v>
      </c>
      <c r="U144" s="79"/>
      <c r="V144" s="76">
        <f t="shared" si="91"/>
        <v>0</v>
      </c>
      <c r="W144" s="79"/>
      <c r="X144" s="76">
        <f t="shared" si="92"/>
        <v>0</v>
      </c>
      <c r="Y144" s="79"/>
      <c r="Z144" s="76">
        <f t="shared" si="93"/>
        <v>0</v>
      </c>
      <c r="AA144" s="79"/>
      <c r="AB144" s="76">
        <f t="shared" si="74"/>
        <v>0</v>
      </c>
      <c r="AC144" s="79"/>
      <c r="AD144" s="76">
        <f t="shared" si="75"/>
        <v>0</v>
      </c>
      <c r="AE144" s="79"/>
      <c r="AF144" s="76">
        <f t="shared" si="76"/>
        <v>0</v>
      </c>
      <c r="AG144" s="79"/>
      <c r="AH144" s="76">
        <f t="shared" si="77"/>
        <v>0</v>
      </c>
      <c r="AI144" s="79"/>
      <c r="AJ144" s="76">
        <f t="shared" si="78"/>
        <v>0</v>
      </c>
      <c r="AK144" s="79"/>
      <c r="AL144" s="76">
        <f t="shared" si="79"/>
        <v>0</v>
      </c>
      <c r="AM144" s="79"/>
      <c r="AN144" s="76">
        <f t="shared" si="80"/>
        <v>0</v>
      </c>
      <c r="AO144" s="79"/>
      <c r="AP144" s="76">
        <f t="shared" si="81"/>
        <v>0</v>
      </c>
      <c r="AQ144" s="79"/>
      <c r="AR144" s="76">
        <f t="shared" si="82"/>
        <v>0</v>
      </c>
      <c r="AS144" s="79"/>
      <c r="AT144" s="76">
        <f t="shared" si="83"/>
        <v>0</v>
      </c>
      <c r="AU144" s="79"/>
      <c r="AV144" s="76">
        <f t="shared" si="94"/>
        <v>0</v>
      </c>
      <c r="AW144" s="79"/>
      <c r="AX144" s="116">
        <f t="shared" si="95"/>
        <v>0</v>
      </c>
      <c r="AY144" s="68"/>
      <c r="AZ144" s="101">
        <f t="shared" si="84"/>
        <v>0</v>
      </c>
      <c r="BA144" s="119">
        <f t="shared" si="84"/>
        <v>0</v>
      </c>
    </row>
    <row r="145" spans="1:53" s="9" customFormat="1" ht="18" customHeight="1">
      <c r="A145" s="9">
        <f>IF(D145="","",MAX($A$134:$A144)+1)</f>
      </c>
      <c r="B145" s="56"/>
      <c r="C145" s="34"/>
      <c r="D145" s="35"/>
      <c r="E145" s="35">
        <f t="shared" si="73"/>
      </c>
      <c r="F145" s="107"/>
      <c r="G145" s="42" t="s">
        <v>2</v>
      </c>
      <c r="H145" s="107"/>
      <c r="I145" s="45" t="s">
        <v>5</v>
      </c>
      <c r="J145" s="105">
        <f t="shared" si="85"/>
      </c>
      <c r="K145" s="79"/>
      <c r="L145" s="76">
        <f t="shared" si="86"/>
        <v>0</v>
      </c>
      <c r="M145" s="79"/>
      <c r="N145" s="76">
        <f t="shared" si="87"/>
        <v>0</v>
      </c>
      <c r="O145" s="79"/>
      <c r="P145" s="76">
        <f t="shared" si="88"/>
        <v>0</v>
      </c>
      <c r="Q145" s="79"/>
      <c r="R145" s="76">
        <f t="shared" si="89"/>
        <v>0</v>
      </c>
      <c r="S145" s="79"/>
      <c r="T145" s="76">
        <f t="shared" si="90"/>
        <v>0</v>
      </c>
      <c r="U145" s="79"/>
      <c r="V145" s="76">
        <f t="shared" si="91"/>
        <v>0</v>
      </c>
      <c r="W145" s="79"/>
      <c r="X145" s="76">
        <f t="shared" si="92"/>
        <v>0</v>
      </c>
      <c r="Y145" s="79"/>
      <c r="Z145" s="76">
        <f t="shared" si="93"/>
        <v>0</v>
      </c>
      <c r="AA145" s="79"/>
      <c r="AB145" s="76">
        <f t="shared" si="74"/>
        <v>0</v>
      </c>
      <c r="AC145" s="79"/>
      <c r="AD145" s="76">
        <f t="shared" si="75"/>
        <v>0</v>
      </c>
      <c r="AE145" s="79"/>
      <c r="AF145" s="76">
        <f t="shared" si="76"/>
        <v>0</v>
      </c>
      <c r="AG145" s="79"/>
      <c r="AH145" s="76">
        <f t="shared" si="77"/>
        <v>0</v>
      </c>
      <c r="AI145" s="79"/>
      <c r="AJ145" s="76">
        <f t="shared" si="78"/>
        <v>0</v>
      </c>
      <c r="AK145" s="79"/>
      <c r="AL145" s="76">
        <f t="shared" si="79"/>
        <v>0</v>
      </c>
      <c r="AM145" s="79"/>
      <c r="AN145" s="76">
        <f t="shared" si="80"/>
        <v>0</v>
      </c>
      <c r="AO145" s="79"/>
      <c r="AP145" s="76">
        <f t="shared" si="81"/>
        <v>0</v>
      </c>
      <c r="AQ145" s="79"/>
      <c r="AR145" s="76">
        <f t="shared" si="82"/>
        <v>0</v>
      </c>
      <c r="AS145" s="79"/>
      <c r="AT145" s="76">
        <f t="shared" si="83"/>
        <v>0</v>
      </c>
      <c r="AU145" s="79"/>
      <c r="AV145" s="76">
        <f t="shared" si="94"/>
        <v>0</v>
      </c>
      <c r="AW145" s="79"/>
      <c r="AX145" s="116">
        <f t="shared" si="95"/>
        <v>0</v>
      </c>
      <c r="AY145" s="68"/>
      <c r="AZ145" s="101">
        <f t="shared" si="84"/>
        <v>0</v>
      </c>
      <c r="BA145" s="119">
        <f t="shared" si="84"/>
        <v>0</v>
      </c>
    </row>
    <row r="146" spans="1:53" s="9" customFormat="1" ht="18" customHeight="1">
      <c r="A146" s="9">
        <f>IF(D146="","",MAX($A$134:$A145)+1)</f>
      </c>
      <c r="B146" s="56"/>
      <c r="C146" s="34"/>
      <c r="D146" s="35"/>
      <c r="E146" s="35">
        <f t="shared" si="73"/>
      </c>
      <c r="F146" s="107"/>
      <c r="G146" s="42" t="s">
        <v>2</v>
      </c>
      <c r="H146" s="107"/>
      <c r="I146" s="45" t="s">
        <v>5</v>
      </c>
      <c r="J146" s="105">
        <f t="shared" si="85"/>
      </c>
      <c r="K146" s="79"/>
      <c r="L146" s="76">
        <f t="shared" si="86"/>
        <v>0</v>
      </c>
      <c r="M146" s="79"/>
      <c r="N146" s="76">
        <f t="shared" si="87"/>
        <v>0</v>
      </c>
      <c r="O146" s="79"/>
      <c r="P146" s="76">
        <f t="shared" si="88"/>
        <v>0</v>
      </c>
      <c r="Q146" s="79"/>
      <c r="R146" s="76">
        <f t="shared" si="89"/>
        <v>0</v>
      </c>
      <c r="S146" s="79"/>
      <c r="T146" s="76">
        <f t="shared" si="90"/>
        <v>0</v>
      </c>
      <c r="U146" s="79"/>
      <c r="V146" s="76">
        <f t="shared" si="91"/>
        <v>0</v>
      </c>
      <c r="W146" s="79"/>
      <c r="X146" s="76">
        <f t="shared" si="92"/>
        <v>0</v>
      </c>
      <c r="Y146" s="79"/>
      <c r="Z146" s="76">
        <f t="shared" si="93"/>
        <v>0</v>
      </c>
      <c r="AA146" s="79"/>
      <c r="AB146" s="76">
        <f t="shared" si="74"/>
        <v>0</v>
      </c>
      <c r="AC146" s="79"/>
      <c r="AD146" s="76">
        <f t="shared" si="75"/>
        <v>0</v>
      </c>
      <c r="AE146" s="79"/>
      <c r="AF146" s="76">
        <f t="shared" si="76"/>
        <v>0</v>
      </c>
      <c r="AG146" s="79"/>
      <c r="AH146" s="76">
        <f t="shared" si="77"/>
        <v>0</v>
      </c>
      <c r="AI146" s="79"/>
      <c r="AJ146" s="76">
        <f t="shared" si="78"/>
        <v>0</v>
      </c>
      <c r="AK146" s="79"/>
      <c r="AL146" s="76">
        <f t="shared" si="79"/>
        <v>0</v>
      </c>
      <c r="AM146" s="79"/>
      <c r="AN146" s="76">
        <f t="shared" si="80"/>
        <v>0</v>
      </c>
      <c r="AO146" s="79"/>
      <c r="AP146" s="76">
        <f t="shared" si="81"/>
        <v>0</v>
      </c>
      <c r="AQ146" s="79"/>
      <c r="AR146" s="76">
        <f t="shared" si="82"/>
        <v>0</v>
      </c>
      <c r="AS146" s="79"/>
      <c r="AT146" s="76">
        <f t="shared" si="83"/>
        <v>0</v>
      </c>
      <c r="AU146" s="79"/>
      <c r="AV146" s="76">
        <f t="shared" si="94"/>
        <v>0</v>
      </c>
      <c r="AW146" s="79"/>
      <c r="AX146" s="116">
        <f t="shared" si="95"/>
        <v>0</v>
      </c>
      <c r="AY146" s="68"/>
      <c r="AZ146" s="101">
        <f t="shared" si="84"/>
        <v>0</v>
      </c>
      <c r="BA146" s="119">
        <f t="shared" si="84"/>
        <v>0</v>
      </c>
    </row>
    <row r="147" spans="1:53" s="9" customFormat="1" ht="18" customHeight="1">
      <c r="A147" s="9">
        <f>IF(D147="","",MAX($A$134:$A146)+1)</f>
      </c>
      <c r="B147" s="56"/>
      <c r="C147" s="34"/>
      <c r="D147" s="35"/>
      <c r="E147" s="35">
        <f t="shared" si="73"/>
      </c>
      <c r="F147" s="107"/>
      <c r="G147" s="42" t="s">
        <v>2</v>
      </c>
      <c r="H147" s="107"/>
      <c r="I147" s="45" t="s">
        <v>5</v>
      </c>
      <c r="J147" s="105">
        <f t="shared" si="85"/>
      </c>
      <c r="K147" s="79"/>
      <c r="L147" s="76">
        <f t="shared" si="86"/>
        <v>0</v>
      </c>
      <c r="M147" s="79"/>
      <c r="N147" s="76">
        <f t="shared" si="87"/>
        <v>0</v>
      </c>
      <c r="O147" s="79"/>
      <c r="P147" s="76">
        <f t="shared" si="88"/>
        <v>0</v>
      </c>
      <c r="Q147" s="79"/>
      <c r="R147" s="76">
        <f t="shared" si="89"/>
        <v>0</v>
      </c>
      <c r="S147" s="79"/>
      <c r="T147" s="76">
        <f t="shared" si="90"/>
        <v>0</v>
      </c>
      <c r="U147" s="79"/>
      <c r="V147" s="76">
        <f t="shared" si="91"/>
        <v>0</v>
      </c>
      <c r="W147" s="79"/>
      <c r="X147" s="76">
        <f t="shared" si="92"/>
        <v>0</v>
      </c>
      <c r="Y147" s="79"/>
      <c r="Z147" s="76">
        <f t="shared" si="93"/>
        <v>0</v>
      </c>
      <c r="AA147" s="79"/>
      <c r="AB147" s="76">
        <f t="shared" si="74"/>
        <v>0</v>
      </c>
      <c r="AC147" s="79"/>
      <c r="AD147" s="76">
        <f t="shared" si="75"/>
        <v>0</v>
      </c>
      <c r="AE147" s="79"/>
      <c r="AF147" s="76">
        <f t="shared" si="76"/>
        <v>0</v>
      </c>
      <c r="AG147" s="79"/>
      <c r="AH147" s="76">
        <f t="shared" si="77"/>
        <v>0</v>
      </c>
      <c r="AI147" s="79"/>
      <c r="AJ147" s="76">
        <f t="shared" si="78"/>
        <v>0</v>
      </c>
      <c r="AK147" s="79"/>
      <c r="AL147" s="76">
        <f t="shared" si="79"/>
        <v>0</v>
      </c>
      <c r="AM147" s="79"/>
      <c r="AN147" s="76">
        <f t="shared" si="80"/>
        <v>0</v>
      </c>
      <c r="AO147" s="79"/>
      <c r="AP147" s="76">
        <f t="shared" si="81"/>
        <v>0</v>
      </c>
      <c r="AQ147" s="79"/>
      <c r="AR147" s="76">
        <f t="shared" si="82"/>
        <v>0</v>
      </c>
      <c r="AS147" s="79"/>
      <c r="AT147" s="76">
        <f t="shared" si="83"/>
        <v>0</v>
      </c>
      <c r="AU147" s="79"/>
      <c r="AV147" s="76">
        <f t="shared" si="94"/>
        <v>0</v>
      </c>
      <c r="AW147" s="79"/>
      <c r="AX147" s="116">
        <f t="shared" si="95"/>
        <v>0</v>
      </c>
      <c r="AY147" s="68"/>
      <c r="AZ147" s="101">
        <f t="shared" si="84"/>
        <v>0</v>
      </c>
      <c r="BA147" s="119">
        <f t="shared" si="84"/>
        <v>0</v>
      </c>
    </row>
    <row r="148" spans="1:53" s="9" customFormat="1" ht="18" customHeight="1">
      <c r="A148" s="9">
        <f>IF(D148="","",MAX($A$134:$A147)+1)</f>
      </c>
      <c r="B148" s="56"/>
      <c r="C148" s="34"/>
      <c r="D148" s="35"/>
      <c r="E148" s="35">
        <f t="shared" si="73"/>
      </c>
      <c r="F148" s="107"/>
      <c r="G148" s="42" t="s">
        <v>2</v>
      </c>
      <c r="H148" s="107"/>
      <c r="I148" s="45" t="s">
        <v>5</v>
      </c>
      <c r="J148" s="105">
        <f t="shared" si="85"/>
      </c>
      <c r="K148" s="79"/>
      <c r="L148" s="76">
        <f t="shared" si="86"/>
        <v>0</v>
      </c>
      <c r="M148" s="79"/>
      <c r="N148" s="76">
        <f t="shared" si="87"/>
        <v>0</v>
      </c>
      <c r="O148" s="79"/>
      <c r="P148" s="76">
        <f t="shared" si="88"/>
        <v>0</v>
      </c>
      <c r="Q148" s="79"/>
      <c r="R148" s="76">
        <f t="shared" si="89"/>
        <v>0</v>
      </c>
      <c r="S148" s="79"/>
      <c r="T148" s="76">
        <f t="shared" si="90"/>
        <v>0</v>
      </c>
      <c r="U148" s="79"/>
      <c r="V148" s="76">
        <f t="shared" si="91"/>
        <v>0</v>
      </c>
      <c r="W148" s="79"/>
      <c r="X148" s="76">
        <f t="shared" si="92"/>
        <v>0</v>
      </c>
      <c r="Y148" s="79"/>
      <c r="Z148" s="76">
        <f t="shared" si="93"/>
        <v>0</v>
      </c>
      <c r="AA148" s="79"/>
      <c r="AB148" s="76">
        <f>IF(AND($J148&lt;&gt;"",AA148&lt;&gt;""),$J148*AA148,0)</f>
        <v>0</v>
      </c>
      <c r="AC148" s="79"/>
      <c r="AD148" s="76">
        <f>IF(AND($J148&lt;&gt;"",AC148&lt;&gt;""),$J148*AC148,0)</f>
        <v>0</v>
      </c>
      <c r="AE148" s="79"/>
      <c r="AF148" s="76">
        <f>IF(AND($J148&lt;&gt;"",AE148&lt;&gt;""),$J148*AE148,0)</f>
        <v>0</v>
      </c>
      <c r="AG148" s="79"/>
      <c r="AH148" s="76">
        <f>IF(AND($J148&lt;&gt;"",AG148&lt;&gt;""),$J148*AG148,0)</f>
        <v>0</v>
      </c>
      <c r="AI148" s="79"/>
      <c r="AJ148" s="76">
        <f>IF(AND($J148&lt;&gt;"",AI148&lt;&gt;""),$J148*AI148,0)</f>
        <v>0</v>
      </c>
      <c r="AK148" s="79"/>
      <c r="AL148" s="76">
        <f>IF(AND($J148&lt;&gt;"",AK148&lt;&gt;""),$J148*AK148,0)</f>
        <v>0</v>
      </c>
      <c r="AM148" s="79"/>
      <c r="AN148" s="76">
        <f>IF(AND($J148&lt;&gt;"",AM148&lt;&gt;""),$J148*AM148,0)</f>
        <v>0</v>
      </c>
      <c r="AO148" s="79"/>
      <c r="AP148" s="76">
        <f>IF(AND($J148&lt;&gt;"",AO148&lt;&gt;""),$J148*AO148,0)</f>
        <v>0</v>
      </c>
      <c r="AQ148" s="79"/>
      <c r="AR148" s="76">
        <f>IF(AND($J148&lt;&gt;"",AQ148&lt;&gt;""),$J148*AQ148,0)</f>
        <v>0</v>
      </c>
      <c r="AS148" s="79"/>
      <c r="AT148" s="76">
        <f t="shared" si="83"/>
        <v>0</v>
      </c>
      <c r="AU148" s="79"/>
      <c r="AV148" s="76">
        <f t="shared" si="94"/>
        <v>0</v>
      </c>
      <c r="AW148" s="79"/>
      <c r="AX148" s="116">
        <f t="shared" si="95"/>
        <v>0</v>
      </c>
      <c r="AY148" s="68"/>
      <c r="AZ148" s="101">
        <f t="shared" si="84"/>
        <v>0</v>
      </c>
      <c r="BA148" s="119">
        <f t="shared" si="84"/>
        <v>0</v>
      </c>
    </row>
    <row r="149" spans="1:53" s="9" customFormat="1" ht="18" customHeight="1" thickBot="1">
      <c r="A149" s="9">
        <f>IF(D149="","",MAX($A$134:$A148)+1)</f>
      </c>
      <c r="B149" s="57"/>
      <c r="C149" s="36"/>
      <c r="D149" s="37"/>
      <c r="E149" s="37">
        <f t="shared" si="73"/>
      </c>
      <c r="F149" s="109"/>
      <c r="G149" s="43" t="s">
        <v>2</v>
      </c>
      <c r="H149" s="109"/>
      <c r="I149" s="46" t="s">
        <v>5</v>
      </c>
      <c r="J149" s="106">
        <f t="shared" si="85"/>
      </c>
      <c r="K149" s="80"/>
      <c r="L149" s="77">
        <f t="shared" si="86"/>
        <v>0</v>
      </c>
      <c r="M149" s="80"/>
      <c r="N149" s="77">
        <f t="shared" si="87"/>
        <v>0</v>
      </c>
      <c r="O149" s="80"/>
      <c r="P149" s="77">
        <f t="shared" si="88"/>
        <v>0</v>
      </c>
      <c r="Q149" s="80"/>
      <c r="R149" s="77">
        <f t="shared" si="89"/>
        <v>0</v>
      </c>
      <c r="S149" s="80"/>
      <c r="T149" s="77">
        <f t="shared" si="90"/>
        <v>0</v>
      </c>
      <c r="U149" s="80"/>
      <c r="V149" s="77">
        <f t="shared" si="91"/>
        <v>0</v>
      </c>
      <c r="W149" s="80"/>
      <c r="X149" s="77">
        <f t="shared" si="92"/>
        <v>0</v>
      </c>
      <c r="Y149" s="80"/>
      <c r="Z149" s="77">
        <f t="shared" si="93"/>
        <v>0</v>
      </c>
      <c r="AA149" s="80"/>
      <c r="AB149" s="77">
        <f>IF(AND($J149&lt;&gt;"",AA149&lt;&gt;""),$J149*AA149,0)</f>
        <v>0</v>
      </c>
      <c r="AC149" s="80"/>
      <c r="AD149" s="77">
        <f>IF(AND($J149&lt;&gt;"",AC149&lt;&gt;""),$J149*AC149,0)</f>
        <v>0</v>
      </c>
      <c r="AE149" s="80"/>
      <c r="AF149" s="77">
        <f>IF(AND($J149&lt;&gt;"",AE149&lt;&gt;""),$J149*AE149,0)</f>
        <v>0</v>
      </c>
      <c r="AG149" s="80"/>
      <c r="AH149" s="77">
        <f>IF(AND($J149&lt;&gt;"",AG149&lt;&gt;""),$J149*AG149,0)</f>
        <v>0</v>
      </c>
      <c r="AI149" s="80"/>
      <c r="AJ149" s="77">
        <f>IF(AND($J149&lt;&gt;"",AI149&lt;&gt;""),$J149*AI149,0)</f>
        <v>0</v>
      </c>
      <c r="AK149" s="80"/>
      <c r="AL149" s="77">
        <f>IF(AND($J149&lt;&gt;"",AK149&lt;&gt;""),$J149*AK149,0)</f>
        <v>0</v>
      </c>
      <c r="AM149" s="80"/>
      <c r="AN149" s="77">
        <f>IF(AND($J149&lt;&gt;"",AM149&lt;&gt;""),$J149*AM149,0)</f>
        <v>0</v>
      </c>
      <c r="AO149" s="80"/>
      <c r="AP149" s="77">
        <f>IF(AND($J149&lt;&gt;"",AO149&lt;&gt;""),$J149*AO149,0)</f>
        <v>0</v>
      </c>
      <c r="AQ149" s="80"/>
      <c r="AR149" s="77">
        <f>IF(AND($J149&lt;&gt;"",AQ149&lt;&gt;""),$J149*AQ149,0)</f>
        <v>0</v>
      </c>
      <c r="AS149" s="80"/>
      <c r="AT149" s="77">
        <f t="shared" si="83"/>
        <v>0</v>
      </c>
      <c r="AU149" s="80"/>
      <c r="AV149" s="77">
        <f t="shared" si="94"/>
        <v>0</v>
      </c>
      <c r="AW149" s="80"/>
      <c r="AX149" s="117">
        <f t="shared" si="95"/>
        <v>0</v>
      </c>
      <c r="AY149" s="68"/>
      <c r="AZ149" s="103">
        <f t="shared" si="84"/>
        <v>0</v>
      </c>
      <c r="BA149" s="136">
        <f t="shared" si="84"/>
        <v>0</v>
      </c>
    </row>
    <row r="150" spans="2:53" s="8" customFormat="1" ht="19.5" customHeight="1" thickTop="1">
      <c r="B150" s="616" t="s">
        <v>8</v>
      </c>
      <c r="C150" s="616"/>
      <c r="D150" s="616"/>
      <c r="E150" s="616"/>
      <c r="F150" s="616"/>
      <c r="G150" s="616"/>
      <c r="H150" s="616"/>
      <c r="I150" s="616"/>
      <c r="J150" s="616"/>
      <c r="K150" s="82">
        <f aca="true" t="shared" si="96" ref="K150:AX150">SUM(K135:K149)</f>
        <v>0</v>
      </c>
      <c r="L150" s="84">
        <f t="shared" si="96"/>
        <v>0</v>
      </c>
      <c r="M150" s="82">
        <f t="shared" si="96"/>
        <v>0</v>
      </c>
      <c r="N150" s="84">
        <f t="shared" si="96"/>
        <v>0</v>
      </c>
      <c r="O150" s="82">
        <f t="shared" si="96"/>
        <v>0</v>
      </c>
      <c r="P150" s="84">
        <f t="shared" si="96"/>
        <v>0</v>
      </c>
      <c r="Q150" s="82">
        <f t="shared" si="96"/>
        <v>0</v>
      </c>
      <c r="R150" s="84">
        <f t="shared" si="96"/>
        <v>0</v>
      </c>
      <c r="S150" s="82">
        <f t="shared" si="96"/>
        <v>0</v>
      </c>
      <c r="T150" s="84">
        <f t="shared" si="96"/>
        <v>0</v>
      </c>
      <c r="U150" s="82">
        <f t="shared" si="96"/>
        <v>0</v>
      </c>
      <c r="V150" s="84">
        <f t="shared" si="96"/>
        <v>0</v>
      </c>
      <c r="W150" s="82">
        <f t="shared" si="96"/>
        <v>0</v>
      </c>
      <c r="X150" s="84">
        <f t="shared" si="96"/>
        <v>0</v>
      </c>
      <c r="Y150" s="82">
        <f t="shared" si="96"/>
        <v>0</v>
      </c>
      <c r="Z150" s="84">
        <f t="shared" si="96"/>
        <v>0</v>
      </c>
      <c r="AA150" s="82">
        <f t="shared" si="96"/>
        <v>0</v>
      </c>
      <c r="AB150" s="84">
        <f t="shared" si="96"/>
        <v>0</v>
      </c>
      <c r="AC150" s="82">
        <f t="shared" si="96"/>
        <v>0</v>
      </c>
      <c r="AD150" s="84">
        <f t="shared" si="96"/>
        <v>0</v>
      </c>
      <c r="AE150" s="82">
        <f t="shared" si="96"/>
        <v>0</v>
      </c>
      <c r="AF150" s="84">
        <f t="shared" si="96"/>
        <v>0</v>
      </c>
      <c r="AG150" s="82">
        <f t="shared" si="96"/>
        <v>0</v>
      </c>
      <c r="AH150" s="84">
        <f t="shared" si="96"/>
        <v>0</v>
      </c>
      <c r="AI150" s="82">
        <f t="shared" si="96"/>
        <v>0</v>
      </c>
      <c r="AJ150" s="84">
        <f t="shared" si="96"/>
        <v>0</v>
      </c>
      <c r="AK150" s="82">
        <f t="shared" si="96"/>
        <v>0</v>
      </c>
      <c r="AL150" s="84">
        <f t="shared" si="96"/>
        <v>0</v>
      </c>
      <c r="AM150" s="82">
        <f t="shared" si="96"/>
        <v>0</v>
      </c>
      <c r="AN150" s="84">
        <f t="shared" si="96"/>
        <v>0</v>
      </c>
      <c r="AO150" s="82">
        <f t="shared" si="96"/>
        <v>0</v>
      </c>
      <c r="AP150" s="84">
        <f t="shared" si="96"/>
        <v>0</v>
      </c>
      <c r="AQ150" s="82">
        <f t="shared" si="96"/>
        <v>0</v>
      </c>
      <c r="AR150" s="84">
        <f t="shared" si="96"/>
        <v>0</v>
      </c>
      <c r="AS150" s="82">
        <f t="shared" si="96"/>
        <v>0</v>
      </c>
      <c r="AT150" s="84">
        <f t="shared" si="96"/>
        <v>0</v>
      </c>
      <c r="AU150" s="82">
        <f t="shared" si="96"/>
        <v>0</v>
      </c>
      <c r="AV150" s="84">
        <f t="shared" si="96"/>
        <v>0</v>
      </c>
      <c r="AW150" s="82">
        <f t="shared" si="96"/>
        <v>0</v>
      </c>
      <c r="AX150" s="118">
        <f t="shared" si="96"/>
        <v>0</v>
      </c>
      <c r="AY150" s="61"/>
      <c r="AZ150" s="83">
        <f>SUM(AZ135:AZ149)</f>
        <v>0</v>
      </c>
      <c r="BA150" s="137">
        <f>SUM(BA135:BA149)</f>
        <v>0</v>
      </c>
    </row>
    <row r="151" spans="2:53" s="8" customFormat="1" ht="19.5" customHeight="1">
      <c r="B151" s="134" t="s">
        <v>97</v>
      </c>
      <c r="C151" s="10"/>
      <c r="D151" s="10"/>
      <c r="E151" s="10"/>
      <c r="F151" s="11"/>
      <c r="G151" s="11"/>
      <c r="H151" s="11"/>
      <c r="I151" s="12"/>
      <c r="J151" s="12"/>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row>
    <row r="152" spans="2:53" s="8" customFormat="1" ht="24.75" customHeight="1" thickBot="1">
      <c r="B152" s="654" t="s">
        <v>52</v>
      </c>
      <c r="C152" s="654"/>
      <c r="D152" s="654"/>
      <c r="E152" s="654"/>
      <c r="F152" s="654"/>
      <c r="G152" s="654"/>
      <c r="H152" s="654"/>
      <c r="I152" s="654"/>
      <c r="J152" s="122" t="s">
        <v>53</v>
      </c>
      <c r="K152" s="126" t="s">
        <v>66</v>
      </c>
      <c r="L152" s="128" t="s">
        <v>98</v>
      </c>
      <c r="M152" s="126" t="s">
        <v>66</v>
      </c>
      <c r="N152" s="128" t="s">
        <v>98</v>
      </c>
      <c r="O152" s="126" t="s">
        <v>66</v>
      </c>
      <c r="P152" s="128" t="s">
        <v>98</v>
      </c>
      <c r="Q152" s="126" t="s">
        <v>66</v>
      </c>
      <c r="R152" s="128" t="s">
        <v>98</v>
      </c>
      <c r="S152" s="126" t="s">
        <v>66</v>
      </c>
      <c r="T152" s="128" t="s">
        <v>98</v>
      </c>
      <c r="U152" s="126" t="s">
        <v>66</v>
      </c>
      <c r="V152" s="128" t="s">
        <v>98</v>
      </c>
      <c r="W152" s="126" t="s">
        <v>66</v>
      </c>
      <c r="X152" s="128" t="s">
        <v>98</v>
      </c>
      <c r="Y152" s="126" t="s">
        <v>66</v>
      </c>
      <c r="Z152" s="128" t="s">
        <v>98</v>
      </c>
      <c r="AA152" s="126" t="s">
        <v>66</v>
      </c>
      <c r="AB152" s="128" t="s">
        <v>98</v>
      </c>
      <c r="AC152" s="126" t="s">
        <v>66</v>
      </c>
      <c r="AD152" s="128" t="s">
        <v>98</v>
      </c>
      <c r="AE152" s="126" t="s">
        <v>66</v>
      </c>
      <c r="AF152" s="128" t="s">
        <v>98</v>
      </c>
      <c r="AG152" s="126" t="s">
        <v>66</v>
      </c>
      <c r="AH152" s="128" t="s">
        <v>98</v>
      </c>
      <c r="AI152" s="126" t="s">
        <v>66</v>
      </c>
      <c r="AJ152" s="128" t="s">
        <v>98</v>
      </c>
      <c r="AK152" s="126" t="s">
        <v>66</v>
      </c>
      <c r="AL152" s="128" t="s">
        <v>98</v>
      </c>
      <c r="AM152" s="126" t="s">
        <v>66</v>
      </c>
      <c r="AN152" s="128" t="s">
        <v>98</v>
      </c>
      <c r="AO152" s="126" t="s">
        <v>66</v>
      </c>
      <c r="AP152" s="128" t="s">
        <v>98</v>
      </c>
      <c r="AQ152" s="126" t="s">
        <v>66</v>
      </c>
      <c r="AR152" s="128" t="s">
        <v>98</v>
      </c>
      <c r="AS152" s="126" t="s">
        <v>66</v>
      </c>
      <c r="AT152" s="128" t="s">
        <v>98</v>
      </c>
      <c r="AU152" s="126" t="s">
        <v>66</v>
      </c>
      <c r="AV152" s="128" t="s">
        <v>98</v>
      </c>
      <c r="AW152" s="126" t="s">
        <v>66</v>
      </c>
      <c r="AX152" s="128" t="s">
        <v>98</v>
      </c>
      <c r="AY152" s="13"/>
      <c r="AZ152" s="655" t="s">
        <v>73</v>
      </c>
      <c r="BA152" s="655"/>
    </row>
    <row r="153" spans="2:53" s="8" customFormat="1" ht="12.75" customHeight="1" thickTop="1">
      <c r="B153" s="656" t="s">
        <v>54</v>
      </c>
      <c r="C153" s="656"/>
      <c r="D153" s="656"/>
      <c r="E153" s="656"/>
      <c r="F153" s="656"/>
      <c r="G153" s="656"/>
      <c r="H153" s="656"/>
      <c r="I153" s="656"/>
      <c r="J153" s="114">
        <v>40000</v>
      </c>
      <c r="K153" s="146">
        <f>IF(L150="","",SUMIF($E$135:$E$149,$B$153,L135:L149))</f>
        <v>0</v>
      </c>
      <c r="L153" s="124">
        <f>IF(K153="","",$J$153*K153)</f>
        <v>0</v>
      </c>
      <c r="M153" s="146">
        <f>IF(N150="","",SUMIF($E$135:$E$149,$B$153,N135:N149))</f>
        <v>0</v>
      </c>
      <c r="N153" s="124">
        <f>IF(M153="","",$J$153*M153)</f>
        <v>0</v>
      </c>
      <c r="O153" s="146">
        <f>IF(P150="","",SUMIF($E$135:$E$149,$B$153,P135:P149))</f>
        <v>0</v>
      </c>
      <c r="P153" s="124">
        <f>IF(O153="","",$J$153*O153)</f>
        <v>0</v>
      </c>
      <c r="Q153" s="146">
        <f>IF(R150="","",SUMIF($E$135:$E$149,$B$153,R135:R149))</f>
        <v>0</v>
      </c>
      <c r="R153" s="124">
        <f>IF(Q153="","",$J$153*Q153)</f>
        <v>0</v>
      </c>
      <c r="S153" s="146">
        <f>IF(T150="","",SUMIF($E$135:$E$149,$B$153,T135:T149))</f>
        <v>0</v>
      </c>
      <c r="T153" s="124">
        <f>IF(S153="","",$J$153*S153)</f>
        <v>0</v>
      </c>
      <c r="U153" s="146">
        <f>IF(V150="","",SUMIF($E$135:$E$149,$B$153,V135:V149))</f>
        <v>0</v>
      </c>
      <c r="V153" s="124">
        <f>IF(U153="","",$J$153*U153)</f>
        <v>0</v>
      </c>
      <c r="W153" s="146">
        <f>IF(X150="","",SUMIF($E$135:$E$149,$B$153,X135:X149))</f>
        <v>0</v>
      </c>
      <c r="X153" s="124">
        <f>IF(W153="","",$J$153*W153)</f>
        <v>0</v>
      </c>
      <c r="Y153" s="146">
        <f>IF(Z150="","",SUMIF($E$135:$E$149,$B$153,Z135:Z149))</f>
        <v>0</v>
      </c>
      <c r="Z153" s="124">
        <f>IF(Y153="","",$J$153*Y153)</f>
        <v>0</v>
      </c>
      <c r="AA153" s="146">
        <f>IF(AB150="","",SUMIF($E$135:$E$149,$B$153,AB135:AB149))</f>
        <v>0</v>
      </c>
      <c r="AB153" s="124">
        <f>IF(AA153="","",$J$153*AA153)</f>
        <v>0</v>
      </c>
      <c r="AC153" s="146">
        <f>IF(AD150="","",SUMIF($E$135:$E$149,$B$153,AD135:AD149))</f>
        <v>0</v>
      </c>
      <c r="AD153" s="124">
        <f>IF(AC153="","",$J$153*AC153)</f>
        <v>0</v>
      </c>
      <c r="AE153" s="146">
        <f>IF(AF150="","",SUMIF($E$135:$E$149,$B$153,AF135:AF149))</f>
        <v>0</v>
      </c>
      <c r="AF153" s="124">
        <f>IF(AE153="","",$J$153*AE153)</f>
        <v>0</v>
      </c>
      <c r="AG153" s="146">
        <f>IF(AH150="","",SUMIF($E$135:$E$149,$B$153,AH135:AH149))</f>
        <v>0</v>
      </c>
      <c r="AH153" s="124">
        <f>IF(AG153="","",$J$153*AG153)</f>
        <v>0</v>
      </c>
      <c r="AI153" s="146">
        <f>IF(AJ150="","",SUMIF($E$135:$E$149,$B$153,AJ135:AJ149))</f>
        <v>0</v>
      </c>
      <c r="AJ153" s="124">
        <f>IF(AI153="","",$J$153*AI153)</f>
        <v>0</v>
      </c>
      <c r="AK153" s="146">
        <f>IF(AL150="","",SUMIF($E$135:$E$149,$B$153,AL135:AL149))</f>
        <v>0</v>
      </c>
      <c r="AL153" s="124">
        <f>IF(AK153="","",$J$153*AK153)</f>
        <v>0</v>
      </c>
      <c r="AM153" s="146">
        <f>IF(AN150="","",SUMIF($E$135:$E$149,$B$153,AN135:AN149))</f>
        <v>0</v>
      </c>
      <c r="AN153" s="124">
        <f>IF(AM153="","",$J$153*AM153)</f>
        <v>0</v>
      </c>
      <c r="AO153" s="146">
        <f>IF(AP150="","",SUMIF($E$135:$E$149,$B$153,AP135:AP149))</f>
        <v>0</v>
      </c>
      <c r="AP153" s="124">
        <f>IF(AO153="","",$J$153*AO153)</f>
        <v>0</v>
      </c>
      <c r="AQ153" s="146">
        <f>IF(AR150="","",SUMIF($E$135:$E$149,$B$153,AR135:AR149))</f>
        <v>0</v>
      </c>
      <c r="AR153" s="124">
        <f>IF(AQ153="","",$J$153*AQ153)</f>
        <v>0</v>
      </c>
      <c r="AS153" s="146">
        <f>IF(AT150="","",SUMIF($E$135:$E$149,$B$153,AT135:AT149))</f>
        <v>0</v>
      </c>
      <c r="AT153" s="124">
        <f>IF(AS153="","",$J$153*AS153)</f>
        <v>0</v>
      </c>
      <c r="AU153" s="146">
        <f>IF(AV150="","",SUMIF($E$135:$E$149,$B$153,AV135:AV149))</f>
        <v>0</v>
      </c>
      <c r="AV153" s="124">
        <f>IF(AU153="","",$J$153*AU153)</f>
        <v>0</v>
      </c>
      <c r="AW153" s="146">
        <f>IF(AX150="","",SUMIF($E$135:$E$149,$B$153,AX135:AX149))</f>
        <v>0</v>
      </c>
      <c r="AX153" s="124">
        <f>IF(AW153="","",$J$153*AW153)</f>
        <v>0</v>
      </c>
      <c r="AY153" s="13"/>
      <c r="AZ153" s="141" t="s">
        <v>74</v>
      </c>
      <c r="BA153" s="148">
        <f>SUM(K153*$K$10,M153*$M$10,O153*$O$10,Q153*$Q$10,S153*$S$10,U153*$U$10,W153*$W$10,Y153*$Y$10,AA153*$AA$10,AC153*$AC$10,AE153*$AE$10,AG153*$AG$10,AI153*$AI$10,AK153*$AK$10,AM153*$AM$10,AO153*$AO$10,AQ153*$AQ$10,AS153*$AS$10,AU153*$AU$10,AW153*$AW$10)</f>
        <v>0</v>
      </c>
    </row>
    <row r="154" spans="2:53" s="8" customFormat="1" ht="12.75" customHeight="1">
      <c r="B154" s="593" t="s">
        <v>55</v>
      </c>
      <c r="C154" s="593"/>
      <c r="D154" s="593"/>
      <c r="E154" s="593"/>
      <c r="F154" s="593"/>
      <c r="G154" s="593"/>
      <c r="H154" s="593"/>
      <c r="I154" s="593"/>
      <c r="J154" s="113">
        <v>30000</v>
      </c>
      <c r="K154" s="147">
        <f>IF(L150="","",SUMIF($E$135:$E$149,$B$154,L135:L149))</f>
        <v>0</v>
      </c>
      <c r="L154" s="125">
        <f>IF(K154="","",$J$154*K154)</f>
        <v>0</v>
      </c>
      <c r="M154" s="147">
        <f>IF(N150="","",SUMIF($E$135:$E$149,$B$154,N135:N149))</f>
        <v>0</v>
      </c>
      <c r="N154" s="125">
        <f>IF(M154="","",$J$154*M154)</f>
        <v>0</v>
      </c>
      <c r="O154" s="147">
        <f>IF(P150="","",SUMIF($E$135:$E$149,$B$154,P135:P149))</f>
        <v>0</v>
      </c>
      <c r="P154" s="125">
        <f>IF(O154="","",$J$154*O154)</f>
        <v>0</v>
      </c>
      <c r="Q154" s="147">
        <f>IF(R150="","",SUMIF($E$135:$E$149,$B$154,R135:R149))</f>
        <v>0</v>
      </c>
      <c r="R154" s="125">
        <f>IF(Q154="","",$J$154*Q154)</f>
        <v>0</v>
      </c>
      <c r="S154" s="147">
        <f>IF(T150="","",SUMIF($E$135:$E$149,$B$154,T135:T149))</f>
        <v>0</v>
      </c>
      <c r="T154" s="125">
        <f>IF(S154="","",$J$154*S154)</f>
        <v>0</v>
      </c>
      <c r="U154" s="147">
        <f>IF(V150="","",SUMIF($E$135:$E$149,$B$154,V135:V149))</f>
        <v>0</v>
      </c>
      <c r="V154" s="125">
        <f>IF(U154="","",$J$154*U154)</f>
        <v>0</v>
      </c>
      <c r="W154" s="147">
        <f>IF(X150="","",SUMIF($E$135:$E$149,$B$154,X135:X149))</f>
        <v>0</v>
      </c>
      <c r="X154" s="125">
        <f>IF(W154="","",$J$154*W154)</f>
        <v>0</v>
      </c>
      <c r="Y154" s="147">
        <f>IF(Z150="","",SUMIF($E$135:$E$149,$B$154,Z135:Z149))</f>
        <v>0</v>
      </c>
      <c r="Z154" s="125">
        <f>IF(Y154="","",$J$154*Y154)</f>
        <v>0</v>
      </c>
      <c r="AA154" s="147">
        <f>IF(AB150="","",SUMIF($E$135:$E$149,$B$154,AB135:AB149))</f>
        <v>0</v>
      </c>
      <c r="AB154" s="125">
        <f>IF(AA154="","",$J$154*AA154)</f>
        <v>0</v>
      </c>
      <c r="AC154" s="147">
        <f>IF(AD150="","",SUMIF($E$135:$E$149,$B$154,AD135:AD149))</f>
        <v>0</v>
      </c>
      <c r="AD154" s="125">
        <f>IF(AC154="","",$J$154*AC154)</f>
        <v>0</v>
      </c>
      <c r="AE154" s="147">
        <f>IF(AF150="","",SUMIF($E$135:$E$149,$B$154,AF135:AF149))</f>
        <v>0</v>
      </c>
      <c r="AF154" s="125">
        <f>IF(AE154="","",$J$154*AE154)</f>
        <v>0</v>
      </c>
      <c r="AG154" s="147">
        <f>IF(AH150="","",SUMIF($E$135:$E$149,$B$154,AH135:AH149))</f>
        <v>0</v>
      </c>
      <c r="AH154" s="125">
        <f>IF(AG154="","",$J$154*AG154)</f>
        <v>0</v>
      </c>
      <c r="AI154" s="147">
        <f>IF(AJ150="","",SUMIF($E$135:$E$149,$B$154,AJ135:AJ149))</f>
        <v>0</v>
      </c>
      <c r="AJ154" s="125">
        <f>IF(AI154="","",$J$154*AI154)</f>
        <v>0</v>
      </c>
      <c r="AK154" s="147">
        <f>IF(AL150="","",SUMIF($E$135:$E$149,$B$154,AL135:AL149))</f>
        <v>0</v>
      </c>
      <c r="AL154" s="125">
        <f>IF(AK154="","",$J$154*AK154)</f>
        <v>0</v>
      </c>
      <c r="AM154" s="147">
        <f>IF(AN150="","",SUMIF($E$135:$E$149,$B$154,AN135:AN149))</f>
        <v>0</v>
      </c>
      <c r="AN154" s="125">
        <f>IF(AM154="","",$J$154*AM154)</f>
        <v>0</v>
      </c>
      <c r="AO154" s="147">
        <f>IF(AP150="","",SUMIF($E$135:$E$149,$B$154,AP135:AP149))</f>
        <v>0</v>
      </c>
      <c r="AP154" s="125">
        <f>IF(AO154="","",$J$154*AO154)</f>
        <v>0</v>
      </c>
      <c r="AQ154" s="147">
        <f>IF(AR150="","",SUMIF($E$135:$E$149,$B$154,AR135:AR149))</f>
        <v>0</v>
      </c>
      <c r="AR154" s="125">
        <f>IF(AQ154="","",$J$154*AQ154)</f>
        <v>0</v>
      </c>
      <c r="AS154" s="147">
        <f>IF(AT150="","",SUMIF($E$135:$E$149,$B$154,AT135:AT149))</f>
        <v>0</v>
      </c>
      <c r="AT154" s="125">
        <f>IF(AS154="","",$J$154*AS154)</f>
        <v>0</v>
      </c>
      <c r="AU154" s="147">
        <f>IF(AV150="","",SUMIF($E$135:$E$149,$B$154,AV135:AV149))</f>
        <v>0</v>
      </c>
      <c r="AV154" s="125">
        <f>IF(AU154="","",$J$154*AU154)</f>
        <v>0</v>
      </c>
      <c r="AW154" s="147">
        <f>IF(AX150="","",SUMIF($E$135:$E$149,$B$154,AX135:AX149))</f>
        <v>0</v>
      </c>
      <c r="AX154" s="125">
        <f>IF(AW154="","",$J$154*AW154)</f>
        <v>0</v>
      </c>
      <c r="AY154" s="13"/>
      <c r="AZ154" s="140" t="s">
        <v>75</v>
      </c>
      <c r="BA154" s="149">
        <f>SUM(K154*$K$10,M154*$M$10,O154*$O$10,Q154*$Q$10,S154*$S$10,U154*$U$10,W154*$W$10,Y154*$Y$10,AA154*$AA$10,AC154*$AC$10,AE154*$AE$10,AG154*$AG$10,AI154*$AI$10,AK154*$AK$10,AM154*$AM$10,AO154*$AO$10,AQ154*$AQ$10,AS154*$AS$10,AU154*$AU$10,AW154*$AW$10)</f>
        <v>0</v>
      </c>
    </row>
    <row r="155" spans="2:53" s="8" customFormat="1" ht="15" customHeight="1">
      <c r="B155" s="10"/>
      <c r="C155" s="10"/>
      <c r="D155" s="10"/>
      <c r="E155" s="10"/>
      <c r="F155" s="11"/>
      <c r="G155" s="11"/>
      <c r="H155" s="11"/>
      <c r="I155" s="12"/>
      <c r="J155" s="12"/>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row>
    <row r="156" spans="2:53" s="3" customFormat="1" ht="23.25" customHeight="1">
      <c r="B156" s="594" t="s">
        <v>0</v>
      </c>
      <c r="C156" s="594"/>
      <c r="D156" s="81" t="s">
        <v>24</v>
      </c>
      <c r="E156" s="591">
        <f>IF(COUNTIF(E159:E168,"err")&gt;0,"グレードと一致しない型番があります。SII登録型番を確認して下さい。","")</f>
      </c>
      <c r="F156" s="591"/>
      <c r="G156" s="591"/>
      <c r="H156" s="591"/>
      <c r="I156" s="591"/>
      <c r="J156" s="591"/>
      <c r="K156" s="69"/>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16"/>
      <c r="AZ156" s="70"/>
      <c r="BA156" s="70"/>
    </row>
    <row r="157" spans="2:53" s="3" customFormat="1" ht="12.75" customHeight="1">
      <c r="B157" s="6"/>
      <c r="C157" s="6"/>
      <c r="D157" s="6"/>
      <c r="E157" s="592"/>
      <c r="F157" s="592"/>
      <c r="G157" s="592"/>
      <c r="H157" s="592"/>
      <c r="I157" s="592"/>
      <c r="J157" s="592"/>
      <c r="K157" s="65" t="s">
        <v>20</v>
      </c>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16"/>
      <c r="AZ157" s="38"/>
      <c r="BA157" s="38"/>
    </row>
    <row r="158" spans="2:53" s="26" customFormat="1" ht="28.5" customHeight="1" thickBot="1">
      <c r="B158" s="595" t="s">
        <v>1</v>
      </c>
      <c r="C158" s="596"/>
      <c r="D158" s="28" t="s">
        <v>3</v>
      </c>
      <c r="E158" s="29" t="s">
        <v>56</v>
      </c>
      <c r="F158" s="653" t="s">
        <v>27</v>
      </c>
      <c r="G158" s="653"/>
      <c r="H158" s="653"/>
      <c r="I158" s="596"/>
      <c r="J158" s="29" t="s">
        <v>4</v>
      </c>
      <c r="K158" s="131" t="s">
        <v>49</v>
      </c>
      <c r="L158" s="29" t="s">
        <v>7</v>
      </c>
      <c r="M158" s="131" t="s">
        <v>49</v>
      </c>
      <c r="N158" s="29" t="s">
        <v>7</v>
      </c>
      <c r="O158" s="131" t="s">
        <v>49</v>
      </c>
      <c r="P158" s="29" t="s">
        <v>7</v>
      </c>
      <c r="Q158" s="131" t="s">
        <v>49</v>
      </c>
      <c r="R158" s="29" t="s">
        <v>7</v>
      </c>
      <c r="S158" s="131" t="s">
        <v>49</v>
      </c>
      <c r="T158" s="29" t="s">
        <v>7</v>
      </c>
      <c r="U158" s="131" t="s">
        <v>49</v>
      </c>
      <c r="V158" s="29" t="s">
        <v>7</v>
      </c>
      <c r="W158" s="131" t="s">
        <v>49</v>
      </c>
      <c r="X158" s="29" t="s">
        <v>7</v>
      </c>
      <c r="Y158" s="131" t="s">
        <v>49</v>
      </c>
      <c r="Z158" s="29" t="s">
        <v>7</v>
      </c>
      <c r="AA158" s="131" t="s">
        <v>49</v>
      </c>
      <c r="AB158" s="29" t="s">
        <v>7</v>
      </c>
      <c r="AC158" s="131" t="s">
        <v>49</v>
      </c>
      <c r="AD158" s="29" t="s">
        <v>7</v>
      </c>
      <c r="AE158" s="131" t="s">
        <v>49</v>
      </c>
      <c r="AF158" s="29" t="s">
        <v>7</v>
      </c>
      <c r="AG158" s="131" t="s">
        <v>49</v>
      </c>
      <c r="AH158" s="29" t="s">
        <v>7</v>
      </c>
      <c r="AI158" s="131" t="s">
        <v>49</v>
      </c>
      <c r="AJ158" s="29" t="s">
        <v>7</v>
      </c>
      <c r="AK158" s="131" t="s">
        <v>49</v>
      </c>
      <c r="AL158" s="29" t="s">
        <v>7</v>
      </c>
      <c r="AM158" s="131" t="s">
        <v>49</v>
      </c>
      <c r="AN158" s="29" t="s">
        <v>7</v>
      </c>
      <c r="AO158" s="131" t="s">
        <v>49</v>
      </c>
      <c r="AP158" s="29" t="s">
        <v>7</v>
      </c>
      <c r="AQ158" s="131" t="s">
        <v>49</v>
      </c>
      <c r="AR158" s="29" t="s">
        <v>7</v>
      </c>
      <c r="AS158" s="131" t="s">
        <v>49</v>
      </c>
      <c r="AT158" s="29" t="s">
        <v>7</v>
      </c>
      <c r="AU158" s="131" t="s">
        <v>49</v>
      </c>
      <c r="AV158" s="29" t="s">
        <v>7</v>
      </c>
      <c r="AW158" s="131" t="s">
        <v>49</v>
      </c>
      <c r="AX158" s="73" t="s">
        <v>7</v>
      </c>
      <c r="AY158" s="25"/>
      <c r="AZ158" s="132" t="s">
        <v>69</v>
      </c>
      <c r="BA158" s="133" t="s">
        <v>70</v>
      </c>
    </row>
    <row r="159" spans="1:53" s="9" customFormat="1" ht="18" customHeight="1" thickTop="1">
      <c r="A159" s="9">
        <f>IF(D159="","",MAX($A$158:$A158)+1)</f>
      </c>
      <c r="B159" s="646"/>
      <c r="C159" s="647"/>
      <c r="D159" s="33"/>
      <c r="E159" s="33">
        <f>IF(D159="","",IF(AND(LEFT(D159,1)&amp;RIGHT(D159,1)&lt;&gt;"W1",LEFT(D159,1)&amp;RIGHT(D159,1)&lt;&gt;"W2",LEFT(D159,1)&amp;RIGHT(D159,1)&lt;&gt;"W3",LEFT(D159,1)&amp;RIGHT(D159,1)&lt;&gt;"W4"),"err",LEFT(D159,1)&amp;RIGHT(D159,1)))</f>
      </c>
      <c r="F159" s="110"/>
      <c r="G159" s="41" t="s">
        <v>2</v>
      </c>
      <c r="H159" s="110"/>
      <c r="I159" s="44" t="s">
        <v>5</v>
      </c>
      <c r="J159" s="104">
        <f>IF(AND(F159&lt;&gt;"",H159&lt;&gt;""),ROUNDDOWN(F159*H159/1000000,2),"")</f>
      </c>
      <c r="K159" s="78"/>
      <c r="L159" s="75">
        <f>IF(AND($J159&lt;&gt;"",K159&lt;&gt;""),$J159*K159,0)</f>
        <v>0</v>
      </c>
      <c r="M159" s="78"/>
      <c r="N159" s="75">
        <f>IF(AND($J159&lt;&gt;"",M159&lt;&gt;""),$J159*M159,0)</f>
        <v>0</v>
      </c>
      <c r="O159" s="78"/>
      <c r="P159" s="75">
        <f>IF(AND($J159&lt;&gt;"",O159&lt;&gt;""),$J159*O159,0)</f>
        <v>0</v>
      </c>
      <c r="Q159" s="78"/>
      <c r="R159" s="75">
        <f>IF(AND($J159&lt;&gt;"",Q159&lt;&gt;""),$J159*Q159,0)</f>
        <v>0</v>
      </c>
      <c r="S159" s="78"/>
      <c r="T159" s="75">
        <f>IF(AND($J159&lt;&gt;"",S159&lt;&gt;""),$J159*S159,0)</f>
        <v>0</v>
      </c>
      <c r="U159" s="78"/>
      <c r="V159" s="75">
        <f>IF(AND($J159&lt;&gt;"",U159&lt;&gt;""),$J159*U159,0)</f>
        <v>0</v>
      </c>
      <c r="W159" s="78"/>
      <c r="X159" s="75">
        <f>IF(AND($J159&lt;&gt;"",W159&lt;&gt;""),$J159*W159,0)</f>
        <v>0</v>
      </c>
      <c r="Y159" s="78"/>
      <c r="Z159" s="75">
        <f>IF(AND($J159&lt;&gt;"",Y159&lt;&gt;""),$J159*Y159,0)</f>
        <v>0</v>
      </c>
      <c r="AA159" s="78"/>
      <c r="AB159" s="75">
        <f aca="true" t="shared" si="97" ref="AB159:AB166">IF(AND($J159&lt;&gt;"",AA159&lt;&gt;""),$J159*AA159,0)</f>
        <v>0</v>
      </c>
      <c r="AC159" s="78"/>
      <c r="AD159" s="75">
        <f aca="true" t="shared" si="98" ref="AD159:AD166">IF(AND($J159&lt;&gt;"",AC159&lt;&gt;""),$J159*AC159,0)</f>
        <v>0</v>
      </c>
      <c r="AE159" s="78"/>
      <c r="AF159" s="75">
        <f aca="true" t="shared" si="99" ref="AF159:AF166">IF(AND($J159&lt;&gt;"",AE159&lt;&gt;""),$J159*AE159,0)</f>
        <v>0</v>
      </c>
      <c r="AG159" s="78"/>
      <c r="AH159" s="75">
        <f aca="true" t="shared" si="100" ref="AH159:AH166">IF(AND($J159&lt;&gt;"",AG159&lt;&gt;""),$J159*AG159,0)</f>
        <v>0</v>
      </c>
      <c r="AI159" s="78"/>
      <c r="AJ159" s="75">
        <f aca="true" t="shared" si="101" ref="AJ159:AJ166">IF(AND($J159&lt;&gt;"",AI159&lt;&gt;""),$J159*AI159,0)</f>
        <v>0</v>
      </c>
      <c r="AK159" s="78"/>
      <c r="AL159" s="75">
        <f aca="true" t="shared" si="102" ref="AL159:AL166">IF(AND($J159&lt;&gt;"",AK159&lt;&gt;""),$J159*AK159,0)</f>
        <v>0</v>
      </c>
      <c r="AM159" s="78"/>
      <c r="AN159" s="75">
        <f aca="true" t="shared" si="103" ref="AN159:AN166">IF(AND($J159&lt;&gt;"",AM159&lt;&gt;""),$J159*AM159,0)</f>
        <v>0</v>
      </c>
      <c r="AO159" s="78"/>
      <c r="AP159" s="75">
        <f aca="true" t="shared" si="104" ref="AP159:AP166">IF(AND($J159&lt;&gt;"",AO159&lt;&gt;""),$J159*AO159,0)</f>
        <v>0</v>
      </c>
      <c r="AQ159" s="78"/>
      <c r="AR159" s="75">
        <f aca="true" t="shared" si="105" ref="AR159:AR166">IF(AND($J159&lt;&gt;"",AQ159&lt;&gt;""),$J159*AQ159,0)</f>
        <v>0</v>
      </c>
      <c r="AS159" s="78"/>
      <c r="AT159" s="75">
        <f aca="true" t="shared" si="106" ref="AT159:AT168">IF(AND($J159&lt;&gt;"",AS159&lt;&gt;""),$J159*AS159,0)</f>
        <v>0</v>
      </c>
      <c r="AU159" s="78"/>
      <c r="AV159" s="75">
        <f>IF(AND($J159&lt;&gt;"",AU159&lt;&gt;""),$J159*AU159,0)</f>
        <v>0</v>
      </c>
      <c r="AW159" s="78"/>
      <c r="AX159" s="115">
        <f>IF(AND($J159&lt;&gt;"",AW159&lt;&gt;""),$J159*AW159,0)</f>
        <v>0</v>
      </c>
      <c r="AY159" s="67"/>
      <c r="AZ159" s="101">
        <f aca="true" t="shared" si="107" ref="AZ159:BA168">SUM(K159*$K$10,M159*$M$10,O159*$O$10,Q159*$Q$10,S159*$S$10,U159*$U$10,W159*$W$10,Y159*$Y$10,AA159*$AA$10,AC159*$AC$10,AE159*$AE$10,AG159*$AG$10,AI159*$AI$10,AK159*$AK$10,AM159*$AM$10,AO159*$AO$10,AQ159*$AQ$10,AS159*$AS$10,AU159*$AU$10,AW159*$AW$10)</f>
        <v>0</v>
      </c>
      <c r="BA159" s="119">
        <f t="shared" si="107"/>
        <v>0</v>
      </c>
    </row>
    <row r="160" spans="1:53" s="9" customFormat="1" ht="18" customHeight="1">
      <c r="A160" s="9">
        <f>IF(D160="","",MAX($A$158:$A159)+1)</f>
      </c>
      <c r="B160" s="632"/>
      <c r="C160" s="633"/>
      <c r="D160" s="35"/>
      <c r="E160" s="35">
        <f aca="true" t="shared" si="108" ref="E160:E168">IF(D160="","",IF(AND(LEFT(D160,1)&amp;RIGHT(D160,1)&lt;&gt;"W1",LEFT(D160,1)&amp;RIGHT(D160,1)&lt;&gt;"W2",LEFT(D160,1)&amp;RIGHT(D160,1)&lt;&gt;"W3",LEFT(D160,1)&amp;RIGHT(D160,1)&lt;&gt;"W4"),"err",LEFT(D160,1)&amp;RIGHT(D160,1)))</f>
      </c>
      <c r="F160" s="107"/>
      <c r="G160" s="42" t="s">
        <v>2</v>
      </c>
      <c r="H160" s="107"/>
      <c r="I160" s="45" t="s">
        <v>5</v>
      </c>
      <c r="J160" s="105">
        <f aca="true" t="shared" si="109" ref="J160:J168">IF(AND(F160&lt;&gt;"",H160&lt;&gt;""),ROUNDDOWN(F160*H160/1000000,2),"")</f>
      </c>
      <c r="K160" s="79"/>
      <c r="L160" s="76">
        <f aca="true" t="shared" si="110" ref="L160:L168">IF(AND($J160&lt;&gt;"",K160&lt;&gt;""),$J160*K160,0)</f>
        <v>0</v>
      </c>
      <c r="M160" s="79"/>
      <c r="N160" s="76">
        <f aca="true" t="shared" si="111" ref="N160:N168">IF(AND($J160&lt;&gt;"",M160&lt;&gt;""),$J160*M160,0)</f>
        <v>0</v>
      </c>
      <c r="O160" s="79"/>
      <c r="P160" s="76">
        <f aca="true" t="shared" si="112" ref="P160:P168">IF(AND($J160&lt;&gt;"",O160&lt;&gt;""),$J160*O160,0)</f>
        <v>0</v>
      </c>
      <c r="Q160" s="79"/>
      <c r="R160" s="76">
        <f aca="true" t="shared" si="113" ref="R160:R168">IF(AND($J160&lt;&gt;"",Q160&lt;&gt;""),$J160*Q160,0)</f>
        <v>0</v>
      </c>
      <c r="S160" s="79"/>
      <c r="T160" s="76">
        <f aca="true" t="shared" si="114" ref="T160:T168">IF(AND($J160&lt;&gt;"",S160&lt;&gt;""),$J160*S160,0)</f>
        <v>0</v>
      </c>
      <c r="U160" s="79"/>
      <c r="V160" s="76">
        <f aca="true" t="shared" si="115" ref="V160:V168">IF(AND($J160&lt;&gt;"",U160&lt;&gt;""),$J160*U160,0)</f>
        <v>0</v>
      </c>
      <c r="W160" s="79"/>
      <c r="X160" s="76">
        <f aca="true" t="shared" si="116" ref="X160:X168">IF(AND($J160&lt;&gt;"",W160&lt;&gt;""),$J160*W160,0)</f>
        <v>0</v>
      </c>
      <c r="Y160" s="79"/>
      <c r="Z160" s="76">
        <f aca="true" t="shared" si="117" ref="Z160:Z168">IF(AND($J160&lt;&gt;"",Y160&lt;&gt;""),$J160*Y160,0)</f>
        <v>0</v>
      </c>
      <c r="AA160" s="79"/>
      <c r="AB160" s="76">
        <f t="shared" si="97"/>
        <v>0</v>
      </c>
      <c r="AC160" s="79"/>
      <c r="AD160" s="76">
        <f t="shared" si="98"/>
        <v>0</v>
      </c>
      <c r="AE160" s="79"/>
      <c r="AF160" s="76">
        <f t="shared" si="99"/>
        <v>0</v>
      </c>
      <c r="AG160" s="79"/>
      <c r="AH160" s="76">
        <f t="shared" si="100"/>
        <v>0</v>
      </c>
      <c r="AI160" s="79"/>
      <c r="AJ160" s="76">
        <f t="shared" si="101"/>
        <v>0</v>
      </c>
      <c r="AK160" s="79"/>
      <c r="AL160" s="76">
        <f t="shared" si="102"/>
        <v>0</v>
      </c>
      <c r="AM160" s="79"/>
      <c r="AN160" s="76">
        <f t="shared" si="103"/>
        <v>0</v>
      </c>
      <c r="AO160" s="79"/>
      <c r="AP160" s="76">
        <f t="shared" si="104"/>
        <v>0</v>
      </c>
      <c r="AQ160" s="79"/>
      <c r="AR160" s="76">
        <f t="shared" si="105"/>
        <v>0</v>
      </c>
      <c r="AS160" s="79"/>
      <c r="AT160" s="76">
        <f t="shared" si="106"/>
        <v>0</v>
      </c>
      <c r="AU160" s="79"/>
      <c r="AV160" s="76">
        <f aca="true" t="shared" si="118" ref="AV160:AV168">IF(AND($J160&lt;&gt;"",AU160&lt;&gt;""),$J160*AU160,0)</f>
        <v>0</v>
      </c>
      <c r="AW160" s="79"/>
      <c r="AX160" s="116">
        <f aca="true" t="shared" si="119" ref="AX160:AX168">IF(AND($J160&lt;&gt;"",AW160&lt;&gt;""),$J160*AW160,0)</f>
        <v>0</v>
      </c>
      <c r="AY160" s="68"/>
      <c r="AZ160" s="101">
        <f t="shared" si="107"/>
        <v>0</v>
      </c>
      <c r="BA160" s="119">
        <f t="shared" si="107"/>
        <v>0</v>
      </c>
    </row>
    <row r="161" spans="1:53" s="9" customFormat="1" ht="18" customHeight="1">
      <c r="A161" s="9">
        <f>IF(D161="","",MAX($A$158:$A160)+1)</f>
      </c>
      <c r="B161" s="632"/>
      <c r="C161" s="633"/>
      <c r="D161" s="35"/>
      <c r="E161" s="35">
        <f t="shared" si="108"/>
      </c>
      <c r="F161" s="107"/>
      <c r="G161" s="42" t="s">
        <v>2</v>
      </c>
      <c r="H161" s="107"/>
      <c r="I161" s="45" t="s">
        <v>5</v>
      </c>
      <c r="J161" s="105">
        <f t="shared" si="109"/>
      </c>
      <c r="K161" s="79"/>
      <c r="L161" s="76">
        <f t="shared" si="110"/>
        <v>0</v>
      </c>
      <c r="M161" s="79"/>
      <c r="N161" s="76">
        <f t="shared" si="111"/>
        <v>0</v>
      </c>
      <c r="O161" s="79"/>
      <c r="P161" s="76">
        <f t="shared" si="112"/>
        <v>0</v>
      </c>
      <c r="Q161" s="79"/>
      <c r="R161" s="76">
        <f t="shared" si="113"/>
        <v>0</v>
      </c>
      <c r="S161" s="79"/>
      <c r="T161" s="76">
        <f t="shared" si="114"/>
        <v>0</v>
      </c>
      <c r="U161" s="79"/>
      <c r="V161" s="76">
        <f t="shared" si="115"/>
        <v>0</v>
      </c>
      <c r="W161" s="79"/>
      <c r="X161" s="76">
        <f t="shared" si="116"/>
        <v>0</v>
      </c>
      <c r="Y161" s="79"/>
      <c r="Z161" s="76">
        <f t="shared" si="117"/>
        <v>0</v>
      </c>
      <c r="AA161" s="79"/>
      <c r="AB161" s="76">
        <f t="shared" si="97"/>
        <v>0</v>
      </c>
      <c r="AC161" s="79"/>
      <c r="AD161" s="76">
        <f t="shared" si="98"/>
        <v>0</v>
      </c>
      <c r="AE161" s="79"/>
      <c r="AF161" s="76">
        <f t="shared" si="99"/>
        <v>0</v>
      </c>
      <c r="AG161" s="79"/>
      <c r="AH161" s="76">
        <f t="shared" si="100"/>
        <v>0</v>
      </c>
      <c r="AI161" s="79"/>
      <c r="AJ161" s="76">
        <f t="shared" si="101"/>
        <v>0</v>
      </c>
      <c r="AK161" s="79"/>
      <c r="AL161" s="76">
        <f t="shared" si="102"/>
        <v>0</v>
      </c>
      <c r="AM161" s="79"/>
      <c r="AN161" s="76">
        <f t="shared" si="103"/>
        <v>0</v>
      </c>
      <c r="AO161" s="79"/>
      <c r="AP161" s="76">
        <f t="shared" si="104"/>
        <v>0</v>
      </c>
      <c r="AQ161" s="79"/>
      <c r="AR161" s="76">
        <f t="shared" si="105"/>
        <v>0</v>
      </c>
      <c r="AS161" s="79"/>
      <c r="AT161" s="76">
        <f t="shared" si="106"/>
        <v>0</v>
      </c>
      <c r="AU161" s="79"/>
      <c r="AV161" s="76">
        <f t="shared" si="118"/>
        <v>0</v>
      </c>
      <c r="AW161" s="79"/>
      <c r="AX161" s="116">
        <f t="shared" si="119"/>
        <v>0</v>
      </c>
      <c r="AY161" s="68"/>
      <c r="AZ161" s="101">
        <f t="shared" si="107"/>
        <v>0</v>
      </c>
      <c r="BA161" s="119">
        <f t="shared" si="107"/>
        <v>0</v>
      </c>
    </row>
    <row r="162" spans="1:53" s="9" customFormat="1" ht="18" customHeight="1">
      <c r="A162" s="9">
        <f>IF(D162="","",MAX($A$158:$A161)+1)</f>
      </c>
      <c r="B162" s="632"/>
      <c r="C162" s="633"/>
      <c r="D162" s="35"/>
      <c r="E162" s="35">
        <f t="shared" si="108"/>
      </c>
      <c r="F162" s="107"/>
      <c r="G162" s="42" t="s">
        <v>2</v>
      </c>
      <c r="H162" s="107"/>
      <c r="I162" s="45" t="s">
        <v>5</v>
      </c>
      <c r="J162" s="105">
        <f t="shared" si="109"/>
      </c>
      <c r="K162" s="79"/>
      <c r="L162" s="76">
        <f t="shared" si="110"/>
        <v>0</v>
      </c>
      <c r="M162" s="79"/>
      <c r="N162" s="76">
        <f t="shared" si="111"/>
        <v>0</v>
      </c>
      <c r="O162" s="79"/>
      <c r="P162" s="76">
        <f t="shared" si="112"/>
        <v>0</v>
      </c>
      <c r="Q162" s="79"/>
      <c r="R162" s="76">
        <f t="shared" si="113"/>
        <v>0</v>
      </c>
      <c r="S162" s="79"/>
      <c r="T162" s="76">
        <f t="shared" si="114"/>
        <v>0</v>
      </c>
      <c r="U162" s="79"/>
      <c r="V162" s="76">
        <f t="shared" si="115"/>
        <v>0</v>
      </c>
      <c r="W162" s="79"/>
      <c r="X162" s="76">
        <f t="shared" si="116"/>
        <v>0</v>
      </c>
      <c r="Y162" s="79"/>
      <c r="Z162" s="76">
        <f t="shared" si="117"/>
        <v>0</v>
      </c>
      <c r="AA162" s="79"/>
      <c r="AB162" s="76">
        <f t="shared" si="97"/>
        <v>0</v>
      </c>
      <c r="AC162" s="79"/>
      <c r="AD162" s="76">
        <f t="shared" si="98"/>
        <v>0</v>
      </c>
      <c r="AE162" s="79"/>
      <c r="AF162" s="76">
        <f t="shared" si="99"/>
        <v>0</v>
      </c>
      <c r="AG162" s="79"/>
      <c r="AH162" s="76">
        <f t="shared" si="100"/>
        <v>0</v>
      </c>
      <c r="AI162" s="79"/>
      <c r="AJ162" s="76">
        <f t="shared" si="101"/>
        <v>0</v>
      </c>
      <c r="AK162" s="79"/>
      <c r="AL162" s="76">
        <f t="shared" si="102"/>
        <v>0</v>
      </c>
      <c r="AM162" s="79"/>
      <c r="AN162" s="76">
        <f t="shared" si="103"/>
        <v>0</v>
      </c>
      <c r="AO162" s="79"/>
      <c r="AP162" s="76">
        <f t="shared" si="104"/>
        <v>0</v>
      </c>
      <c r="AQ162" s="79"/>
      <c r="AR162" s="76">
        <f t="shared" si="105"/>
        <v>0</v>
      </c>
      <c r="AS162" s="79"/>
      <c r="AT162" s="76">
        <f t="shared" si="106"/>
        <v>0</v>
      </c>
      <c r="AU162" s="79"/>
      <c r="AV162" s="76">
        <f t="shared" si="118"/>
        <v>0</v>
      </c>
      <c r="AW162" s="79"/>
      <c r="AX162" s="116">
        <f t="shared" si="119"/>
        <v>0</v>
      </c>
      <c r="AY162" s="68"/>
      <c r="AZ162" s="101">
        <f t="shared" si="107"/>
        <v>0</v>
      </c>
      <c r="BA162" s="119">
        <f t="shared" si="107"/>
        <v>0</v>
      </c>
    </row>
    <row r="163" spans="1:53" s="9" customFormat="1" ht="18" customHeight="1">
      <c r="A163" s="9">
        <f>IF(D163="","",MAX($A$158:$A162)+1)</f>
      </c>
      <c r="B163" s="632"/>
      <c r="C163" s="633"/>
      <c r="D163" s="35"/>
      <c r="E163" s="35">
        <f t="shared" si="108"/>
      </c>
      <c r="F163" s="107"/>
      <c r="G163" s="42" t="s">
        <v>2</v>
      </c>
      <c r="H163" s="107"/>
      <c r="I163" s="45" t="s">
        <v>5</v>
      </c>
      <c r="J163" s="105">
        <f t="shared" si="109"/>
      </c>
      <c r="K163" s="79"/>
      <c r="L163" s="76">
        <f t="shared" si="110"/>
        <v>0</v>
      </c>
      <c r="M163" s="79"/>
      <c r="N163" s="76">
        <f t="shared" si="111"/>
        <v>0</v>
      </c>
      <c r="O163" s="79"/>
      <c r="P163" s="76">
        <f t="shared" si="112"/>
        <v>0</v>
      </c>
      <c r="Q163" s="79"/>
      <c r="R163" s="76">
        <f t="shared" si="113"/>
        <v>0</v>
      </c>
      <c r="S163" s="79"/>
      <c r="T163" s="76">
        <f t="shared" si="114"/>
        <v>0</v>
      </c>
      <c r="U163" s="79"/>
      <c r="V163" s="76">
        <f t="shared" si="115"/>
        <v>0</v>
      </c>
      <c r="W163" s="79"/>
      <c r="X163" s="76">
        <f t="shared" si="116"/>
        <v>0</v>
      </c>
      <c r="Y163" s="79"/>
      <c r="Z163" s="76">
        <f t="shared" si="117"/>
        <v>0</v>
      </c>
      <c r="AA163" s="79"/>
      <c r="AB163" s="76">
        <f t="shared" si="97"/>
        <v>0</v>
      </c>
      <c r="AC163" s="79"/>
      <c r="AD163" s="76">
        <f t="shared" si="98"/>
        <v>0</v>
      </c>
      <c r="AE163" s="79"/>
      <c r="AF163" s="76">
        <f t="shared" si="99"/>
        <v>0</v>
      </c>
      <c r="AG163" s="79"/>
      <c r="AH163" s="76">
        <f t="shared" si="100"/>
        <v>0</v>
      </c>
      <c r="AI163" s="79"/>
      <c r="AJ163" s="76">
        <f t="shared" si="101"/>
        <v>0</v>
      </c>
      <c r="AK163" s="79"/>
      <c r="AL163" s="76">
        <f t="shared" si="102"/>
        <v>0</v>
      </c>
      <c r="AM163" s="79"/>
      <c r="AN163" s="76">
        <f t="shared" si="103"/>
        <v>0</v>
      </c>
      <c r="AO163" s="79"/>
      <c r="AP163" s="76">
        <f t="shared" si="104"/>
        <v>0</v>
      </c>
      <c r="AQ163" s="79"/>
      <c r="AR163" s="76">
        <f t="shared" si="105"/>
        <v>0</v>
      </c>
      <c r="AS163" s="79"/>
      <c r="AT163" s="76">
        <f t="shared" si="106"/>
        <v>0</v>
      </c>
      <c r="AU163" s="79"/>
      <c r="AV163" s="76">
        <f t="shared" si="118"/>
        <v>0</v>
      </c>
      <c r="AW163" s="79"/>
      <c r="AX163" s="116">
        <f t="shared" si="119"/>
        <v>0</v>
      </c>
      <c r="AY163" s="68"/>
      <c r="AZ163" s="101">
        <f t="shared" si="107"/>
        <v>0</v>
      </c>
      <c r="BA163" s="119">
        <f t="shared" si="107"/>
        <v>0</v>
      </c>
    </row>
    <row r="164" spans="1:53" s="9" customFormat="1" ht="18" customHeight="1">
      <c r="A164" s="9">
        <f>IF(D164="","",MAX($A$158:$A163)+1)</f>
      </c>
      <c r="B164" s="632"/>
      <c r="C164" s="633"/>
      <c r="D164" s="35"/>
      <c r="E164" s="35">
        <f t="shared" si="108"/>
      </c>
      <c r="F164" s="107"/>
      <c r="G164" s="42" t="s">
        <v>2</v>
      </c>
      <c r="H164" s="107"/>
      <c r="I164" s="45" t="s">
        <v>5</v>
      </c>
      <c r="J164" s="105">
        <f t="shared" si="109"/>
      </c>
      <c r="K164" s="79"/>
      <c r="L164" s="76">
        <f t="shared" si="110"/>
        <v>0</v>
      </c>
      <c r="M164" s="79"/>
      <c r="N164" s="76">
        <f t="shared" si="111"/>
        <v>0</v>
      </c>
      <c r="O164" s="79"/>
      <c r="P164" s="76">
        <f t="shared" si="112"/>
        <v>0</v>
      </c>
      <c r="Q164" s="79"/>
      <c r="R164" s="76">
        <f t="shared" si="113"/>
        <v>0</v>
      </c>
      <c r="S164" s="79"/>
      <c r="T164" s="76">
        <f t="shared" si="114"/>
        <v>0</v>
      </c>
      <c r="U164" s="79"/>
      <c r="V164" s="76">
        <f t="shared" si="115"/>
        <v>0</v>
      </c>
      <c r="W164" s="79"/>
      <c r="X164" s="76">
        <f t="shared" si="116"/>
        <v>0</v>
      </c>
      <c r="Y164" s="79"/>
      <c r="Z164" s="76">
        <f t="shared" si="117"/>
        <v>0</v>
      </c>
      <c r="AA164" s="79"/>
      <c r="AB164" s="76">
        <f t="shared" si="97"/>
        <v>0</v>
      </c>
      <c r="AC164" s="79"/>
      <c r="AD164" s="76">
        <f t="shared" si="98"/>
        <v>0</v>
      </c>
      <c r="AE164" s="79"/>
      <c r="AF164" s="76">
        <f t="shared" si="99"/>
        <v>0</v>
      </c>
      <c r="AG164" s="79"/>
      <c r="AH164" s="76">
        <f t="shared" si="100"/>
        <v>0</v>
      </c>
      <c r="AI164" s="79"/>
      <c r="AJ164" s="76">
        <f t="shared" si="101"/>
        <v>0</v>
      </c>
      <c r="AK164" s="79"/>
      <c r="AL164" s="76">
        <f t="shared" si="102"/>
        <v>0</v>
      </c>
      <c r="AM164" s="79"/>
      <c r="AN164" s="76">
        <f t="shared" si="103"/>
        <v>0</v>
      </c>
      <c r="AO164" s="79"/>
      <c r="AP164" s="76">
        <f t="shared" si="104"/>
        <v>0</v>
      </c>
      <c r="AQ164" s="79"/>
      <c r="AR164" s="76">
        <f t="shared" si="105"/>
        <v>0</v>
      </c>
      <c r="AS164" s="79"/>
      <c r="AT164" s="76">
        <f t="shared" si="106"/>
        <v>0</v>
      </c>
      <c r="AU164" s="79"/>
      <c r="AV164" s="76">
        <f t="shared" si="118"/>
        <v>0</v>
      </c>
      <c r="AW164" s="79"/>
      <c r="AX164" s="116">
        <f t="shared" si="119"/>
        <v>0</v>
      </c>
      <c r="AY164" s="68"/>
      <c r="AZ164" s="101">
        <f t="shared" si="107"/>
        <v>0</v>
      </c>
      <c r="BA164" s="119">
        <f t="shared" si="107"/>
        <v>0</v>
      </c>
    </row>
    <row r="165" spans="1:53" s="9" customFormat="1" ht="18" customHeight="1">
      <c r="A165" s="9">
        <f>IF(D165="","",MAX($A$158:$A164)+1)</f>
      </c>
      <c r="B165" s="632"/>
      <c r="C165" s="633"/>
      <c r="D165" s="35"/>
      <c r="E165" s="35">
        <f t="shared" si="108"/>
      </c>
      <c r="F165" s="107"/>
      <c r="G165" s="42" t="s">
        <v>2</v>
      </c>
      <c r="H165" s="107"/>
      <c r="I165" s="45" t="s">
        <v>5</v>
      </c>
      <c r="J165" s="105">
        <f t="shared" si="109"/>
      </c>
      <c r="K165" s="79"/>
      <c r="L165" s="76">
        <f t="shared" si="110"/>
        <v>0</v>
      </c>
      <c r="M165" s="79"/>
      <c r="N165" s="76">
        <f t="shared" si="111"/>
        <v>0</v>
      </c>
      <c r="O165" s="79"/>
      <c r="P165" s="76">
        <f t="shared" si="112"/>
        <v>0</v>
      </c>
      <c r="Q165" s="79"/>
      <c r="R165" s="76">
        <f t="shared" si="113"/>
        <v>0</v>
      </c>
      <c r="S165" s="79"/>
      <c r="T165" s="76">
        <f t="shared" si="114"/>
        <v>0</v>
      </c>
      <c r="U165" s="79"/>
      <c r="V165" s="76">
        <f t="shared" si="115"/>
        <v>0</v>
      </c>
      <c r="W165" s="79"/>
      <c r="X165" s="76">
        <f t="shared" si="116"/>
        <v>0</v>
      </c>
      <c r="Y165" s="79"/>
      <c r="Z165" s="76">
        <f t="shared" si="117"/>
        <v>0</v>
      </c>
      <c r="AA165" s="79"/>
      <c r="AB165" s="76">
        <f t="shared" si="97"/>
        <v>0</v>
      </c>
      <c r="AC165" s="79"/>
      <c r="AD165" s="76">
        <f t="shared" si="98"/>
        <v>0</v>
      </c>
      <c r="AE165" s="79"/>
      <c r="AF165" s="76">
        <f t="shared" si="99"/>
        <v>0</v>
      </c>
      <c r="AG165" s="79"/>
      <c r="AH165" s="76">
        <f t="shared" si="100"/>
        <v>0</v>
      </c>
      <c r="AI165" s="79"/>
      <c r="AJ165" s="76">
        <f t="shared" si="101"/>
        <v>0</v>
      </c>
      <c r="AK165" s="79"/>
      <c r="AL165" s="76">
        <f t="shared" si="102"/>
        <v>0</v>
      </c>
      <c r="AM165" s="79"/>
      <c r="AN165" s="76">
        <f t="shared" si="103"/>
        <v>0</v>
      </c>
      <c r="AO165" s="79"/>
      <c r="AP165" s="76">
        <f t="shared" si="104"/>
        <v>0</v>
      </c>
      <c r="AQ165" s="79"/>
      <c r="AR165" s="76">
        <f t="shared" si="105"/>
        <v>0</v>
      </c>
      <c r="AS165" s="79"/>
      <c r="AT165" s="76">
        <f t="shared" si="106"/>
        <v>0</v>
      </c>
      <c r="AU165" s="79"/>
      <c r="AV165" s="76">
        <f t="shared" si="118"/>
        <v>0</v>
      </c>
      <c r="AW165" s="79"/>
      <c r="AX165" s="116">
        <f t="shared" si="119"/>
        <v>0</v>
      </c>
      <c r="AY165" s="68"/>
      <c r="AZ165" s="101">
        <f t="shared" si="107"/>
        <v>0</v>
      </c>
      <c r="BA165" s="119">
        <f t="shared" si="107"/>
        <v>0</v>
      </c>
    </row>
    <row r="166" spans="1:53" s="9" customFormat="1" ht="18" customHeight="1">
      <c r="A166" s="9">
        <f>IF(D166="","",MAX($A$158:$A165)+1)</f>
      </c>
      <c r="B166" s="632"/>
      <c r="C166" s="633"/>
      <c r="D166" s="35"/>
      <c r="E166" s="35">
        <f t="shared" si="108"/>
      </c>
      <c r="F166" s="107"/>
      <c r="G166" s="42" t="s">
        <v>2</v>
      </c>
      <c r="H166" s="107"/>
      <c r="I166" s="45" t="s">
        <v>5</v>
      </c>
      <c r="J166" s="105">
        <f t="shared" si="109"/>
      </c>
      <c r="K166" s="79"/>
      <c r="L166" s="76">
        <f t="shared" si="110"/>
        <v>0</v>
      </c>
      <c r="M166" s="79"/>
      <c r="N166" s="76">
        <f t="shared" si="111"/>
        <v>0</v>
      </c>
      <c r="O166" s="79"/>
      <c r="P166" s="76">
        <f t="shared" si="112"/>
        <v>0</v>
      </c>
      <c r="Q166" s="79"/>
      <c r="R166" s="76">
        <f t="shared" si="113"/>
        <v>0</v>
      </c>
      <c r="S166" s="79"/>
      <c r="T166" s="76">
        <f t="shared" si="114"/>
        <v>0</v>
      </c>
      <c r="U166" s="79"/>
      <c r="V166" s="76">
        <f t="shared" si="115"/>
        <v>0</v>
      </c>
      <c r="W166" s="79"/>
      <c r="X166" s="76">
        <f t="shared" si="116"/>
        <v>0</v>
      </c>
      <c r="Y166" s="79"/>
      <c r="Z166" s="76">
        <f t="shared" si="117"/>
        <v>0</v>
      </c>
      <c r="AA166" s="79"/>
      <c r="AB166" s="76">
        <f t="shared" si="97"/>
        <v>0</v>
      </c>
      <c r="AC166" s="79"/>
      <c r="AD166" s="76">
        <f t="shared" si="98"/>
        <v>0</v>
      </c>
      <c r="AE166" s="79"/>
      <c r="AF166" s="76">
        <f t="shared" si="99"/>
        <v>0</v>
      </c>
      <c r="AG166" s="79"/>
      <c r="AH166" s="76">
        <f t="shared" si="100"/>
        <v>0</v>
      </c>
      <c r="AI166" s="79"/>
      <c r="AJ166" s="76">
        <f t="shared" si="101"/>
        <v>0</v>
      </c>
      <c r="AK166" s="79"/>
      <c r="AL166" s="76">
        <f t="shared" si="102"/>
        <v>0</v>
      </c>
      <c r="AM166" s="79"/>
      <c r="AN166" s="76">
        <f t="shared" si="103"/>
        <v>0</v>
      </c>
      <c r="AO166" s="79"/>
      <c r="AP166" s="76">
        <f t="shared" si="104"/>
        <v>0</v>
      </c>
      <c r="AQ166" s="79"/>
      <c r="AR166" s="76">
        <f t="shared" si="105"/>
        <v>0</v>
      </c>
      <c r="AS166" s="79"/>
      <c r="AT166" s="76">
        <f t="shared" si="106"/>
        <v>0</v>
      </c>
      <c r="AU166" s="79"/>
      <c r="AV166" s="76">
        <f t="shared" si="118"/>
        <v>0</v>
      </c>
      <c r="AW166" s="79"/>
      <c r="AX166" s="116">
        <f t="shared" si="119"/>
        <v>0</v>
      </c>
      <c r="AY166" s="68"/>
      <c r="AZ166" s="101">
        <f t="shared" si="107"/>
        <v>0</v>
      </c>
      <c r="BA166" s="119">
        <f t="shared" si="107"/>
        <v>0</v>
      </c>
    </row>
    <row r="167" spans="1:53" s="9" customFormat="1" ht="18" customHeight="1">
      <c r="A167" s="9">
        <f>IF(D167="","",MAX($A$158:$A166)+1)</f>
      </c>
      <c r="B167" s="632"/>
      <c r="C167" s="633"/>
      <c r="D167" s="35"/>
      <c r="E167" s="35">
        <f t="shared" si="108"/>
      </c>
      <c r="F167" s="107"/>
      <c r="G167" s="42" t="s">
        <v>2</v>
      </c>
      <c r="H167" s="107"/>
      <c r="I167" s="45" t="s">
        <v>5</v>
      </c>
      <c r="J167" s="105">
        <f t="shared" si="109"/>
      </c>
      <c r="K167" s="79"/>
      <c r="L167" s="76">
        <f t="shared" si="110"/>
        <v>0</v>
      </c>
      <c r="M167" s="79"/>
      <c r="N167" s="76">
        <f t="shared" si="111"/>
        <v>0</v>
      </c>
      <c r="O167" s="79"/>
      <c r="P167" s="76">
        <f t="shared" si="112"/>
        <v>0</v>
      </c>
      <c r="Q167" s="79"/>
      <c r="R167" s="76">
        <f t="shared" si="113"/>
        <v>0</v>
      </c>
      <c r="S167" s="79"/>
      <c r="T167" s="76">
        <f t="shared" si="114"/>
        <v>0</v>
      </c>
      <c r="U167" s="79"/>
      <c r="V167" s="76">
        <f t="shared" si="115"/>
        <v>0</v>
      </c>
      <c r="W167" s="79"/>
      <c r="X167" s="76">
        <f t="shared" si="116"/>
        <v>0</v>
      </c>
      <c r="Y167" s="79"/>
      <c r="Z167" s="76">
        <f t="shared" si="117"/>
        <v>0</v>
      </c>
      <c r="AA167" s="79"/>
      <c r="AB167" s="76">
        <f>IF(AND($J167&lt;&gt;"",AA167&lt;&gt;""),$J167*AA167,0)</f>
        <v>0</v>
      </c>
      <c r="AC167" s="79"/>
      <c r="AD167" s="76">
        <f>IF(AND($J167&lt;&gt;"",AC167&lt;&gt;""),$J167*AC167,0)</f>
        <v>0</v>
      </c>
      <c r="AE167" s="79"/>
      <c r="AF167" s="76">
        <f>IF(AND($J167&lt;&gt;"",AE167&lt;&gt;""),$J167*AE167,0)</f>
        <v>0</v>
      </c>
      <c r="AG167" s="79"/>
      <c r="AH167" s="76">
        <f>IF(AND($J167&lt;&gt;"",AG167&lt;&gt;""),$J167*AG167,0)</f>
        <v>0</v>
      </c>
      <c r="AI167" s="79"/>
      <c r="AJ167" s="76">
        <f>IF(AND($J167&lt;&gt;"",AI167&lt;&gt;""),$J167*AI167,0)</f>
        <v>0</v>
      </c>
      <c r="AK167" s="79"/>
      <c r="AL167" s="76">
        <f>IF(AND($J167&lt;&gt;"",AK167&lt;&gt;""),$J167*AK167,0)</f>
        <v>0</v>
      </c>
      <c r="AM167" s="79"/>
      <c r="AN167" s="76">
        <f>IF(AND($J167&lt;&gt;"",AM167&lt;&gt;""),$J167*AM167,0)</f>
        <v>0</v>
      </c>
      <c r="AO167" s="79"/>
      <c r="AP167" s="76">
        <f>IF(AND($J167&lt;&gt;"",AO167&lt;&gt;""),$J167*AO167,0)</f>
        <v>0</v>
      </c>
      <c r="AQ167" s="79"/>
      <c r="AR167" s="76">
        <f>IF(AND($J167&lt;&gt;"",AQ167&lt;&gt;""),$J167*AQ167,0)</f>
        <v>0</v>
      </c>
      <c r="AS167" s="79"/>
      <c r="AT167" s="76">
        <f t="shared" si="106"/>
        <v>0</v>
      </c>
      <c r="AU167" s="79"/>
      <c r="AV167" s="76">
        <f t="shared" si="118"/>
        <v>0</v>
      </c>
      <c r="AW167" s="79"/>
      <c r="AX167" s="116">
        <f t="shared" si="119"/>
        <v>0</v>
      </c>
      <c r="AY167" s="68"/>
      <c r="AZ167" s="101">
        <f t="shared" si="107"/>
        <v>0</v>
      </c>
      <c r="BA167" s="119">
        <f t="shared" si="107"/>
        <v>0</v>
      </c>
    </row>
    <row r="168" spans="1:53" s="9" customFormat="1" ht="18" customHeight="1" thickBot="1">
      <c r="A168" s="9">
        <f>IF(D168="","",MAX($A$158:$A167)+1)</f>
      </c>
      <c r="B168" s="627"/>
      <c r="C168" s="628"/>
      <c r="D168" s="37"/>
      <c r="E168" s="37">
        <f t="shared" si="108"/>
      </c>
      <c r="F168" s="109"/>
      <c r="G168" s="43" t="s">
        <v>2</v>
      </c>
      <c r="H168" s="109"/>
      <c r="I168" s="46" t="s">
        <v>5</v>
      </c>
      <c r="J168" s="106">
        <f t="shared" si="109"/>
      </c>
      <c r="K168" s="80"/>
      <c r="L168" s="77">
        <f t="shared" si="110"/>
        <v>0</v>
      </c>
      <c r="M168" s="80"/>
      <c r="N168" s="77">
        <f t="shared" si="111"/>
        <v>0</v>
      </c>
      <c r="O168" s="80"/>
      <c r="P168" s="77">
        <f t="shared" si="112"/>
        <v>0</v>
      </c>
      <c r="Q168" s="80"/>
      <c r="R168" s="77">
        <f t="shared" si="113"/>
        <v>0</v>
      </c>
      <c r="S168" s="80"/>
      <c r="T168" s="77">
        <f t="shared" si="114"/>
        <v>0</v>
      </c>
      <c r="U168" s="80"/>
      <c r="V168" s="77">
        <f t="shared" si="115"/>
        <v>0</v>
      </c>
      <c r="W168" s="80"/>
      <c r="X168" s="77">
        <f t="shared" si="116"/>
        <v>0</v>
      </c>
      <c r="Y168" s="80"/>
      <c r="Z168" s="77">
        <f t="shared" si="117"/>
        <v>0</v>
      </c>
      <c r="AA168" s="80"/>
      <c r="AB168" s="77">
        <f>IF(AND($J168&lt;&gt;"",AA168&lt;&gt;""),$J168*AA168,0)</f>
        <v>0</v>
      </c>
      <c r="AC168" s="80"/>
      <c r="AD168" s="77">
        <f>IF(AND($J168&lt;&gt;"",AC168&lt;&gt;""),$J168*AC168,0)</f>
        <v>0</v>
      </c>
      <c r="AE168" s="80"/>
      <c r="AF168" s="77">
        <f>IF(AND($J168&lt;&gt;"",AE168&lt;&gt;""),$J168*AE168,0)</f>
        <v>0</v>
      </c>
      <c r="AG168" s="80"/>
      <c r="AH168" s="77">
        <f>IF(AND($J168&lt;&gt;"",AG168&lt;&gt;""),$J168*AG168,0)</f>
        <v>0</v>
      </c>
      <c r="AI168" s="80"/>
      <c r="AJ168" s="77">
        <f>IF(AND($J168&lt;&gt;"",AI168&lt;&gt;""),$J168*AI168,0)</f>
        <v>0</v>
      </c>
      <c r="AK168" s="80"/>
      <c r="AL168" s="77">
        <f>IF(AND($J168&lt;&gt;"",AK168&lt;&gt;""),$J168*AK168,0)</f>
        <v>0</v>
      </c>
      <c r="AM168" s="80"/>
      <c r="AN168" s="77">
        <f>IF(AND($J168&lt;&gt;"",AM168&lt;&gt;""),$J168*AM168,0)</f>
        <v>0</v>
      </c>
      <c r="AO168" s="80"/>
      <c r="AP168" s="77">
        <f>IF(AND($J168&lt;&gt;"",AO168&lt;&gt;""),$J168*AO168,0)</f>
        <v>0</v>
      </c>
      <c r="AQ168" s="80"/>
      <c r="AR168" s="77">
        <f>IF(AND($J168&lt;&gt;"",AQ168&lt;&gt;""),$J168*AQ168,0)</f>
        <v>0</v>
      </c>
      <c r="AS168" s="80"/>
      <c r="AT168" s="77">
        <f t="shared" si="106"/>
        <v>0</v>
      </c>
      <c r="AU168" s="80"/>
      <c r="AV168" s="77">
        <f t="shared" si="118"/>
        <v>0</v>
      </c>
      <c r="AW168" s="80"/>
      <c r="AX168" s="117">
        <f t="shared" si="119"/>
        <v>0</v>
      </c>
      <c r="AY168" s="68"/>
      <c r="AZ168" s="103">
        <f t="shared" si="107"/>
        <v>0</v>
      </c>
      <c r="BA168" s="136">
        <f t="shared" si="107"/>
        <v>0</v>
      </c>
    </row>
    <row r="169" spans="2:53" s="8" customFormat="1" ht="19.5" customHeight="1" thickTop="1">
      <c r="B169" s="616" t="s">
        <v>8</v>
      </c>
      <c r="C169" s="616"/>
      <c r="D169" s="616"/>
      <c r="E169" s="616"/>
      <c r="F169" s="616"/>
      <c r="G169" s="616"/>
      <c r="H169" s="616"/>
      <c r="I169" s="616"/>
      <c r="J169" s="616"/>
      <c r="K169" s="82">
        <f aca="true" t="shared" si="120" ref="K169:AX169">SUM(K159:K168)</f>
        <v>0</v>
      </c>
      <c r="L169" s="84">
        <f t="shared" si="120"/>
        <v>0</v>
      </c>
      <c r="M169" s="82">
        <f t="shared" si="120"/>
        <v>0</v>
      </c>
      <c r="N169" s="84">
        <f t="shared" si="120"/>
        <v>0</v>
      </c>
      <c r="O169" s="82">
        <f t="shared" si="120"/>
        <v>0</v>
      </c>
      <c r="P169" s="84">
        <f t="shared" si="120"/>
        <v>0</v>
      </c>
      <c r="Q169" s="82">
        <f t="shared" si="120"/>
        <v>0</v>
      </c>
      <c r="R169" s="84">
        <f t="shared" si="120"/>
        <v>0</v>
      </c>
      <c r="S169" s="82">
        <f t="shared" si="120"/>
        <v>0</v>
      </c>
      <c r="T169" s="84">
        <f t="shared" si="120"/>
        <v>0</v>
      </c>
      <c r="U169" s="82">
        <f t="shared" si="120"/>
        <v>0</v>
      </c>
      <c r="V169" s="84">
        <f t="shared" si="120"/>
        <v>0</v>
      </c>
      <c r="W169" s="82">
        <f t="shared" si="120"/>
        <v>0</v>
      </c>
      <c r="X169" s="84">
        <f t="shared" si="120"/>
        <v>0</v>
      </c>
      <c r="Y169" s="82">
        <f t="shared" si="120"/>
        <v>0</v>
      </c>
      <c r="Z169" s="84">
        <f t="shared" si="120"/>
        <v>0</v>
      </c>
      <c r="AA169" s="82">
        <f t="shared" si="120"/>
        <v>0</v>
      </c>
      <c r="AB169" s="84">
        <f t="shared" si="120"/>
        <v>0</v>
      </c>
      <c r="AC169" s="82">
        <f t="shared" si="120"/>
        <v>0</v>
      </c>
      <c r="AD169" s="84">
        <f t="shared" si="120"/>
        <v>0</v>
      </c>
      <c r="AE169" s="82">
        <f t="shared" si="120"/>
        <v>0</v>
      </c>
      <c r="AF169" s="84">
        <f t="shared" si="120"/>
        <v>0</v>
      </c>
      <c r="AG169" s="82">
        <f t="shared" si="120"/>
        <v>0</v>
      </c>
      <c r="AH169" s="84">
        <f t="shared" si="120"/>
        <v>0</v>
      </c>
      <c r="AI169" s="82">
        <f t="shared" si="120"/>
        <v>0</v>
      </c>
      <c r="AJ169" s="84">
        <f t="shared" si="120"/>
        <v>0</v>
      </c>
      <c r="AK169" s="82">
        <f t="shared" si="120"/>
        <v>0</v>
      </c>
      <c r="AL169" s="84">
        <f t="shared" si="120"/>
        <v>0</v>
      </c>
      <c r="AM169" s="82">
        <f t="shared" si="120"/>
        <v>0</v>
      </c>
      <c r="AN169" s="84">
        <f t="shared" si="120"/>
        <v>0</v>
      </c>
      <c r="AO169" s="82">
        <f t="shared" si="120"/>
        <v>0</v>
      </c>
      <c r="AP169" s="84">
        <f t="shared" si="120"/>
        <v>0</v>
      </c>
      <c r="AQ169" s="82">
        <f t="shared" si="120"/>
        <v>0</v>
      </c>
      <c r="AR169" s="84">
        <f t="shared" si="120"/>
        <v>0</v>
      </c>
      <c r="AS169" s="82">
        <f t="shared" si="120"/>
        <v>0</v>
      </c>
      <c r="AT169" s="84">
        <f t="shared" si="120"/>
        <v>0</v>
      </c>
      <c r="AU169" s="82">
        <f t="shared" si="120"/>
        <v>0</v>
      </c>
      <c r="AV169" s="84">
        <f t="shared" si="120"/>
        <v>0</v>
      </c>
      <c r="AW169" s="82">
        <f t="shared" si="120"/>
        <v>0</v>
      </c>
      <c r="AX169" s="118">
        <f t="shared" si="120"/>
        <v>0</v>
      </c>
      <c r="AY169" s="61"/>
      <c r="AZ169" s="83">
        <f>SUM(AZ159:AZ168)</f>
        <v>0</v>
      </c>
      <c r="BA169" s="137">
        <f>SUM(BA159:BA168)</f>
        <v>0</v>
      </c>
    </row>
    <row r="170" spans="2:53" s="8" customFormat="1" ht="19.5" customHeight="1">
      <c r="B170" s="134" t="s">
        <v>97</v>
      </c>
      <c r="C170" s="10"/>
      <c r="D170" s="10"/>
      <c r="E170" s="10"/>
      <c r="F170" s="11"/>
      <c r="G170" s="11"/>
      <c r="H170" s="11"/>
      <c r="I170" s="12"/>
      <c r="J170" s="12"/>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row>
    <row r="171" spans="2:53" s="8" customFormat="1" ht="24.75" customHeight="1" thickBot="1">
      <c r="B171" s="654" t="s">
        <v>52</v>
      </c>
      <c r="C171" s="654"/>
      <c r="D171" s="654"/>
      <c r="E171" s="654"/>
      <c r="F171" s="654"/>
      <c r="G171" s="654"/>
      <c r="H171" s="654"/>
      <c r="I171" s="654"/>
      <c r="J171" s="122" t="s">
        <v>53</v>
      </c>
      <c r="K171" s="126" t="s">
        <v>66</v>
      </c>
      <c r="L171" s="128" t="s">
        <v>98</v>
      </c>
      <c r="M171" s="126" t="s">
        <v>66</v>
      </c>
      <c r="N171" s="128" t="s">
        <v>98</v>
      </c>
      <c r="O171" s="126" t="s">
        <v>66</v>
      </c>
      <c r="P171" s="128" t="s">
        <v>98</v>
      </c>
      <c r="Q171" s="126" t="s">
        <v>66</v>
      </c>
      <c r="R171" s="128" t="s">
        <v>98</v>
      </c>
      <c r="S171" s="126" t="s">
        <v>66</v>
      </c>
      <c r="T171" s="128" t="s">
        <v>98</v>
      </c>
      <c r="U171" s="126" t="s">
        <v>66</v>
      </c>
      <c r="V171" s="128" t="s">
        <v>98</v>
      </c>
      <c r="W171" s="126" t="s">
        <v>66</v>
      </c>
      <c r="X171" s="128" t="s">
        <v>98</v>
      </c>
      <c r="Y171" s="126" t="s">
        <v>66</v>
      </c>
      <c r="Z171" s="128" t="s">
        <v>98</v>
      </c>
      <c r="AA171" s="126" t="s">
        <v>66</v>
      </c>
      <c r="AB171" s="128" t="s">
        <v>98</v>
      </c>
      <c r="AC171" s="126" t="s">
        <v>66</v>
      </c>
      <c r="AD171" s="128" t="s">
        <v>98</v>
      </c>
      <c r="AE171" s="126" t="s">
        <v>66</v>
      </c>
      <c r="AF171" s="128" t="s">
        <v>98</v>
      </c>
      <c r="AG171" s="126" t="s">
        <v>66</v>
      </c>
      <c r="AH171" s="128" t="s">
        <v>98</v>
      </c>
      <c r="AI171" s="126" t="s">
        <v>66</v>
      </c>
      <c r="AJ171" s="128" t="s">
        <v>98</v>
      </c>
      <c r="AK171" s="126" t="s">
        <v>66</v>
      </c>
      <c r="AL171" s="128" t="s">
        <v>98</v>
      </c>
      <c r="AM171" s="126" t="s">
        <v>66</v>
      </c>
      <c r="AN171" s="128" t="s">
        <v>98</v>
      </c>
      <c r="AO171" s="126" t="s">
        <v>66</v>
      </c>
      <c r="AP171" s="128" t="s">
        <v>98</v>
      </c>
      <c r="AQ171" s="126" t="s">
        <v>66</v>
      </c>
      <c r="AR171" s="128" t="s">
        <v>98</v>
      </c>
      <c r="AS171" s="126" t="s">
        <v>66</v>
      </c>
      <c r="AT171" s="128" t="s">
        <v>98</v>
      </c>
      <c r="AU171" s="126" t="s">
        <v>66</v>
      </c>
      <c r="AV171" s="128" t="s">
        <v>98</v>
      </c>
      <c r="AW171" s="126" t="s">
        <v>66</v>
      </c>
      <c r="AX171" s="128" t="s">
        <v>98</v>
      </c>
      <c r="AY171" s="13"/>
      <c r="AZ171" s="655" t="s">
        <v>73</v>
      </c>
      <c r="BA171" s="655"/>
    </row>
    <row r="172" spans="2:53" s="8" customFormat="1" ht="12.75" customHeight="1" thickTop="1">
      <c r="B172" s="656" t="s">
        <v>58</v>
      </c>
      <c r="C172" s="656"/>
      <c r="D172" s="656"/>
      <c r="E172" s="656"/>
      <c r="F172" s="656"/>
      <c r="G172" s="656"/>
      <c r="H172" s="656"/>
      <c r="I172" s="656"/>
      <c r="J172" s="114">
        <v>60000</v>
      </c>
      <c r="K172" s="146">
        <f>IF(L169="","",SUMIF($E$159:$E$168,$B$172,L159:L168))</f>
        <v>0</v>
      </c>
      <c r="L172" s="124">
        <f>IF(K172="","",$J$172*K172)</f>
        <v>0</v>
      </c>
      <c r="M172" s="146">
        <f>IF(N169="","",SUMIF($E$159:$E$168,$B$172,N159:N168))</f>
        <v>0</v>
      </c>
      <c r="N172" s="124">
        <f>IF(M172="","",$J$172*M172)</f>
        <v>0</v>
      </c>
      <c r="O172" s="146">
        <f>IF(P169="","",SUMIF($E$159:$E$168,$B$172,P159:P168))</f>
        <v>0</v>
      </c>
      <c r="P172" s="124">
        <f>IF(O172="","",$J$172*O172)</f>
        <v>0</v>
      </c>
      <c r="Q172" s="146">
        <f>IF(R169="","",SUMIF($E$159:$E$168,$B$172,R159:R168))</f>
        <v>0</v>
      </c>
      <c r="R172" s="124">
        <f>IF(Q172="","",$J$172*Q172)</f>
        <v>0</v>
      </c>
      <c r="S172" s="146">
        <f>IF(T169="","",SUMIF($E$159:$E$168,$B$172,T159:T168))</f>
        <v>0</v>
      </c>
      <c r="T172" s="124">
        <f>IF(S172="","",$J$172*S172)</f>
        <v>0</v>
      </c>
      <c r="U172" s="146">
        <f>IF(V169="","",SUMIF($E$159:$E$168,$B$172,V159:V168))</f>
        <v>0</v>
      </c>
      <c r="V172" s="124">
        <f>IF(U172="","",$J$172*U172)</f>
        <v>0</v>
      </c>
      <c r="W172" s="146">
        <f>IF(X169="","",SUMIF($E$159:$E$168,$B$172,X159:X168))</f>
        <v>0</v>
      </c>
      <c r="X172" s="124">
        <f>IF(W172="","",$J$172*W172)</f>
        <v>0</v>
      </c>
      <c r="Y172" s="146">
        <f>IF(Z169="","",SUMIF($E$159:$E$168,$B$172,Z159:Z168))</f>
        <v>0</v>
      </c>
      <c r="Z172" s="124">
        <f>IF(Y172="","",$J$172*Y172)</f>
        <v>0</v>
      </c>
      <c r="AA172" s="146">
        <f>IF(AB169="","",SUMIF($E$159:$E$168,$B$172,AB159:AB168))</f>
        <v>0</v>
      </c>
      <c r="AB172" s="124">
        <f>IF(AA172="","",$J$172*AA172)</f>
        <v>0</v>
      </c>
      <c r="AC172" s="146">
        <f>IF(AD169="","",SUMIF($E$159:$E$168,$B$172,AD159:AD168))</f>
        <v>0</v>
      </c>
      <c r="AD172" s="124">
        <f>IF(AC172="","",$J$172*AC172)</f>
        <v>0</v>
      </c>
      <c r="AE172" s="146">
        <f>IF(AF169="","",SUMIF($E$159:$E$168,$B$172,AF159:AF168))</f>
        <v>0</v>
      </c>
      <c r="AF172" s="124">
        <f>IF(AE172="","",$J$172*AE172)</f>
        <v>0</v>
      </c>
      <c r="AG172" s="146">
        <f>IF(AH169="","",SUMIF($E$159:$E$168,$B$172,AH159:AH168))</f>
        <v>0</v>
      </c>
      <c r="AH172" s="124">
        <f>IF(AG172="","",$J$172*AG172)</f>
        <v>0</v>
      </c>
      <c r="AI172" s="146">
        <f>IF(AJ169="","",SUMIF($E$159:$E$168,$B$172,AJ159:AJ168))</f>
        <v>0</v>
      </c>
      <c r="AJ172" s="124">
        <f>IF(AI172="","",$J$172*AI172)</f>
        <v>0</v>
      </c>
      <c r="AK172" s="146">
        <f>IF(AL169="","",SUMIF($E$159:$E$168,$B$172,AL159:AL168))</f>
        <v>0</v>
      </c>
      <c r="AL172" s="124">
        <f>IF(AK172="","",$J$172*AK172)</f>
        <v>0</v>
      </c>
      <c r="AM172" s="146">
        <f>IF(AN169="","",SUMIF($E$159:$E$168,$B$172,AN159:AN168))</f>
        <v>0</v>
      </c>
      <c r="AN172" s="124">
        <f>IF(AM172="","",$J$172*AM172)</f>
        <v>0</v>
      </c>
      <c r="AO172" s="146">
        <f>IF(AP169="","",SUMIF($E$159:$E$168,$B$172,AP159:AP168))</f>
        <v>0</v>
      </c>
      <c r="AP172" s="124">
        <f>IF(AO172="","",$J$172*AO172)</f>
        <v>0</v>
      </c>
      <c r="AQ172" s="146">
        <f>IF(AR169="","",SUMIF($E$159:$E$168,$B$172,AR159:AR168))</f>
        <v>0</v>
      </c>
      <c r="AR172" s="124">
        <f>IF(AQ172="","",$J$172*AQ172)</f>
        <v>0</v>
      </c>
      <c r="AS172" s="146">
        <f>IF(AT169="","",SUMIF($E$159:$E$168,$B$172,AT159:AT168))</f>
        <v>0</v>
      </c>
      <c r="AT172" s="124">
        <f>IF(AS172="","",$J$172*AS172)</f>
        <v>0</v>
      </c>
      <c r="AU172" s="146">
        <f>IF(AV169="","",SUMIF($E$159:$E$168,$B$172,AV159:AV168))</f>
        <v>0</v>
      </c>
      <c r="AV172" s="124">
        <f>IF(AU172="","",$J$172*AU172)</f>
        <v>0</v>
      </c>
      <c r="AW172" s="146">
        <f>IF(AX169="","",SUMIF($E$159:$E$168,$B$172,AX159:AX168))</f>
        <v>0</v>
      </c>
      <c r="AX172" s="124">
        <f>IF(AW172="","",$J$172*AW172)</f>
        <v>0</v>
      </c>
      <c r="AY172" s="13"/>
      <c r="AZ172" s="141" t="s">
        <v>58</v>
      </c>
      <c r="BA172" s="148">
        <f>SUM(K172*$K$10,M172*$M$10,O172*$O$10,Q172*$Q$10,S172*$S$10,U172*$U$10,W172*$W$10,Y172*$Y$10,AA172*$AA$10,AC172*$AC$10,AE172*$AE$10,AG172*$AG$10,AI172*$AI$10,AK172*$AK$10,AM172*$AM$10,AO172*$AO$10,AQ172*$AQ$10,AS172*$AS$10,AU172*$AU$10,AW172*$AW$10)</f>
        <v>0</v>
      </c>
    </row>
    <row r="173" spans="2:53" s="8" customFormat="1" ht="12.75" customHeight="1">
      <c r="B173" s="593" t="s">
        <v>59</v>
      </c>
      <c r="C173" s="593"/>
      <c r="D173" s="593"/>
      <c r="E173" s="593"/>
      <c r="F173" s="593"/>
      <c r="G173" s="593"/>
      <c r="H173" s="593"/>
      <c r="I173" s="593"/>
      <c r="J173" s="113">
        <v>55000</v>
      </c>
      <c r="K173" s="147">
        <f>IF(L169="","",SUMIF($E$159:$E$168,$B$173,L159:L168))</f>
        <v>0</v>
      </c>
      <c r="L173" s="125">
        <f>IF(K173="","",$J$173*K173)</f>
        <v>0</v>
      </c>
      <c r="M173" s="147">
        <f>IF(N169="","",SUMIF($E$159:$E$168,$B$173,N159:N168))</f>
        <v>0</v>
      </c>
      <c r="N173" s="125">
        <f>IF(M173="","",$J$173*M173)</f>
        <v>0</v>
      </c>
      <c r="O173" s="147">
        <f>IF(P169="","",SUMIF($E$159:$E$168,$B$173,P159:P168))</f>
        <v>0</v>
      </c>
      <c r="P173" s="125">
        <f>IF(O173="","",$J$173*O173)</f>
        <v>0</v>
      </c>
      <c r="Q173" s="147">
        <f>IF(R169="","",SUMIF($E$159:$E$168,$B$173,R159:R168))</f>
        <v>0</v>
      </c>
      <c r="R173" s="125">
        <f>IF(Q173="","",$J$173*Q173)</f>
        <v>0</v>
      </c>
      <c r="S173" s="147">
        <f>IF(T169="","",SUMIF($E$159:$E$168,$B$173,T159:T168))</f>
        <v>0</v>
      </c>
      <c r="T173" s="125">
        <f>IF(S173="","",$J$173*S173)</f>
        <v>0</v>
      </c>
      <c r="U173" s="147">
        <f>IF(V169="","",SUMIF($E$159:$E$168,$B$173,V159:V168))</f>
        <v>0</v>
      </c>
      <c r="V173" s="125">
        <f>IF(U173="","",$J$173*U173)</f>
        <v>0</v>
      </c>
      <c r="W173" s="147">
        <f>IF(X169="","",SUMIF($E$159:$E$168,$B$173,X159:X168))</f>
        <v>0</v>
      </c>
      <c r="X173" s="125">
        <f>IF(W173="","",$J$173*W173)</f>
        <v>0</v>
      </c>
      <c r="Y173" s="147">
        <f>IF(Z169="","",SUMIF($E$159:$E$168,$B$173,Z159:Z168))</f>
        <v>0</v>
      </c>
      <c r="Z173" s="125">
        <f>IF(Y173="","",$J$173*Y173)</f>
        <v>0</v>
      </c>
      <c r="AA173" s="147">
        <f>IF(AB169="","",SUMIF($E$159:$E$168,$B$173,AB159:AB168))</f>
        <v>0</v>
      </c>
      <c r="AB173" s="125">
        <f>IF(AA173="","",$J$173*AA173)</f>
        <v>0</v>
      </c>
      <c r="AC173" s="147">
        <f>IF(AD169="","",SUMIF($E$159:$E$168,$B$173,AD159:AD168))</f>
        <v>0</v>
      </c>
      <c r="AD173" s="125">
        <f>IF(AC173="","",$J$173*AC173)</f>
        <v>0</v>
      </c>
      <c r="AE173" s="147">
        <f>IF(AF169="","",SUMIF($E$159:$E$168,$B$173,AF159:AF168))</f>
        <v>0</v>
      </c>
      <c r="AF173" s="125">
        <f>IF(AE173="","",$J$173*AE173)</f>
        <v>0</v>
      </c>
      <c r="AG173" s="147">
        <f>IF(AH169="","",SUMIF($E$159:$E$168,$B$173,AH159:AH168))</f>
        <v>0</v>
      </c>
      <c r="AH173" s="125">
        <f>IF(AG173="","",$J$173*AG173)</f>
        <v>0</v>
      </c>
      <c r="AI173" s="147">
        <f>IF(AJ169="","",SUMIF($E$159:$E$168,$B$173,AJ159:AJ168))</f>
        <v>0</v>
      </c>
      <c r="AJ173" s="125">
        <f>IF(AI173="","",$J$173*AI173)</f>
        <v>0</v>
      </c>
      <c r="AK173" s="147">
        <f>IF(AL169="","",SUMIF($E$159:$E$168,$B$173,AL159:AL168))</f>
        <v>0</v>
      </c>
      <c r="AL173" s="125">
        <f>IF(AK173="","",$J$173*AK173)</f>
        <v>0</v>
      </c>
      <c r="AM173" s="147">
        <f>IF(AN169="","",SUMIF($E$159:$E$168,$B$173,AN159:AN168))</f>
        <v>0</v>
      </c>
      <c r="AN173" s="125">
        <f>IF(AM173="","",$J$173*AM173)</f>
        <v>0</v>
      </c>
      <c r="AO173" s="147">
        <f>IF(AP169="","",SUMIF($E$159:$E$168,$B$173,AP159:AP168))</f>
        <v>0</v>
      </c>
      <c r="AP173" s="125">
        <f>IF(AO173="","",$J$173*AO173)</f>
        <v>0</v>
      </c>
      <c r="AQ173" s="147">
        <f>IF(AR169="","",SUMIF($E$159:$E$168,$B$173,AR159:AR168))</f>
        <v>0</v>
      </c>
      <c r="AR173" s="125">
        <f>IF(AQ173="","",$J$173*AQ173)</f>
        <v>0</v>
      </c>
      <c r="AS173" s="147">
        <f>IF(AT169="","",SUMIF($E$159:$E$168,$B$173,AT159:AT168))</f>
        <v>0</v>
      </c>
      <c r="AT173" s="125">
        <f>IF(AS173="","",$J$173*AS173)</f>
        <v>0</v>
      </c>
      <c r="AU173" s="147">
        <f>IF(AV169="","",SUMIF($E$159:$E$168,$B$173,AV159:AV168))</f>
        <v>0</v>
      </c>
      <c r="AV173" s="125">
        <f>IF(AU173="","",$J$173*AU173)</f>
        <v>0</v>
      </c>
      <c r="AW173" s="147">
        <f>IF(AX169="","",SUMIF($E$159:$E$168,$B$173,AX159:AX168))</f>
        <v>0</v>
      </c>
      <c r="AX173" s="125">
        <f>IF(AW173="","",$J$173*AW173)</f>
        <v>0</v>
      </c>
      <c r="AY173" s="13"/>
      <c r="AZ173" s="140" t="s">
        <v>59</v>
      </c>
      <c r="BA173" s="149">
        <f>SUM(K173*$K$10,M173*$M$10,O173*$O$10,Q173*$Q$10,S173*$S$10,U173*$U$10,W173*$W$10,Y173*$Y$10,AA173*$AA$10,AC173*$AC$10,AE173*$AE$10,AG173*$AG$10,AI173*$AI$10,AK173*$AK$10,AM173*$AM$10,AO173*$AO$10,AQ173*$AQ$10,AS173*$AS$10,AU173*$AU$10,AW173*$AW$10)</f>
        <v>0</v>
      </c>
    </row>
    <row r="174" spans="2:53" s="8" customFormat="1" ht="12.75" customHeight="1">
      <c r="B174" s="593" t="s">
        <v>60</v>
      </c>
      <c r="C174" s="593"/>
      <c r="D174" s="593"/>
      <c r="E174" s="593"/>
      <c r="F174" s="593"/>
      <c r="G174" s="593"/>
      <c r="H174" s="593"/>
      <c r="I174" s="593"/>
      <c r="J174" s="113">
        <v>50000</v>
      </c>
      <c r="K174" s="147">
        <f>IF(L169="","",SUMIF($E$159:$E$168,$B$174,L159:L168))</f>
        <v>0</v>
      </c>
      <c r="L174" s="125">
        <f>IF(K174="","",$J$174*K174)</f>
        <v>0</v>
      </c>
      <c r="M174" s="147">
        <f>IF(N169="","",SUMIF($E$159:$E$168,$B$174,N159:N168))</f>
        <v>0</v>
      </c>
      <c r="N174" s="125">
        <f>IF(M174="","",$J$174*M174)</f>
        <v>0</v>
      </c>
      <c r="O174" s="147">
        <f>IF(P169="","",SUMIF($E$159:$E$168,$B$174,P159:P168))</f>
        <v>0</v>
      </c>
      <c r="P174" s="125">
        <f>IF(O174="","",$J$174*O174)</f>
        <v>0</v>
      </c>
      <c r="Q174" s="147">
        <f>IF(R169="","",SUMIF($E$159:$E$168,$B$174,R159:R168))</f>
        <v>0</v>
      </c>
      <c r="R174" s="125">
        <f>IF(Q174="","",$J$174*Q174)</f>
        <v>0</v>
      </c>
      <c r="S174" s="147">
        <f>IF(T169="","",SUMIF($E$159:$E$168,$B$174,T159:T168))</f>
        <v>0</v>
      </c>
      <c r="T174" s="125">
        <f>IF(S174="","",$J$174*S174)</f>
        <v>0</v>
      </c>
      <c r="U174" s="147">
        <f>IF(V169="","",SUMIF($E$159:$E$168,$B$174,V159:V168))</f>
        <v>0</v>
      </c>
      <c r="V174" s="125">
        <f>IF(U174="","",$J$174*U174)</f>
        <v>0</v>
      </c>
      <c r="W174" s="147">
        <f>IF(X169="","",SUMIF($E$159:$E$168,$B$174,X159:X168))</f>
        <v>0</v>
      </c>
      <c r="X174" s="125">
        <f>IF(W174="","",$J$174*W174)</f>
        <v>0</v>
      </c>
      <c r="Y174" s="147">
        <f>IF(Z169="","",SUMIF($E$159:$E$168,$B$174,Z159:Z168))</f>
        <v>0</v>
      </c>
      <c r="Z174" s="125">
        <f>IF(Y174="","",$J$174*Y174)</f>
        <v>0</v>
      </c>
      <c r="AA174" s="147">
        <f>IF(AB169="","",SUMIF($E$159:$E$168,$B$174,AB159:AB168))</f>
        <v>0</v>
      </c>
      <c r="AB174" s="125">
        <f>IF(AA174="","",$J$174*AA174)</f>
        <v>0</v>
      </c>
      <c r="AC174" s="147">
        <f>IF(AD169="","",SUMIF($E$159:$E$168,$B$174,AD159:AD168))</f>
        <v>0</v>
      </c>
      <c r="AD174" s="125">
        <f>IF(AC174="","",$J$174*AC174)</f>
        <v>0</v>
      </c>
      <c r="AE174" s="147">
        <f>IF(AF169="","",SUMIF($E$159:$E$168,$B$174,AF159:AF168))</f>
        <v>0</v>
      </c>
      <c r="AF174" s="125">
        <f>IF(AE174="","",$J$174*AE174)</f>
        <v>0</v>
      </c>
      <c r="AG174" s="147">
        <f>IF(AH169="","",SUMIF($E$159:$E$168,$B$174,AH159:AH168))</f>
        <v>0</v>
      </c>
      <c r="AH174" s="125">
        <f>IF(AG174="","",$J$174*AG174)</f>
        <v>0</v>
      </c>
      <c r="AI174" s="147">
        <f>IF(AJ169="","",SUMIF($E$159:$E$168,$B$174,AJ159:AJ168))</f>
        <v>0</v>
      </c>
      <c r="AJ174" s="125">
        <f>IF(AI174="","",$J$174*AI174)</f>
        <v>0</v>
      </c>
      <c r="AK174" s="147">
        <f>IF(AL169="","",SUMIF($E$159:$E$168,$B$174,AL159:AL168))</f>
        <v>0</v>
      </c>
      <c r="AL174" s="125">
        <f>IF(AK174="","",$J$174*AK174)</f>
        <v>0</v>
      </c>
      <c r="AM174" s="147">
        <f>IF(AN169="","",SUMIF($E$159:$E$168,$B$174,AN159:AN168))</f>
        <v>0</v>
      </c>
      <c r="AN174" s="125">
        <f>IF(AM174="","",$J$174*AM174)</f>
        <v>0</v>
      </c>
      <c r="AO174" s="147">
        <f>IF(AP169="","",SUMIF($E$159:$E$168,$B$174,AP159:AP168))</f>
        <v>0</v>
      </c>
      <c r="AP174" s="125">
        <f>IF(AO174="","",$J$174*AO174)</f>
        <v>0</v>
      </c>
      <c r="AQ174" s="147">
        <f>IF(AR169="","",SUMIF($E$159:$E$168,$B$174,AR159:AR168))</f>
        <v>0</v>
      </c>
      <c r="AR174" s="125">
        <f>IF(AQ174="","",$J$174*AQ174)</f>
        <v>0</v>
      </c>
      <c r="AS174" s="147">
        <f>IF(AT169="","",SUMIF($E$159:$E$168,$B$174,AT159:AT168))</f>
        <v>0</v>
      </c>
      <c r="AT174" s="125">
        <f>IF(AS174="","",$J$174*AS174)</f>
        <v>0</v>
      </c>
      <c r="AU174" s="147">
        <f>IF(AV169="","",SUMIF($E$159:$E$168,$B$174,AV159:AV168))</f>
        <v>0</v>
      </c>
      <c r="AV174" s="125">
        <f>IF(AU174="","",$J$174*AU174)</f>
        <v>0</v>
      </c>
      <c r="AW174" s="147">
        <f>IF(AX169="","",SUMIF($E$159:$E$168,$B$174,AX159:AX168))</f>
        <v>0</v>
      </c>
      <c r="AX174" s="125">
        <f>IF(AW174="","",$J$174*AW174)</f>
        <v>0</v>
      </c>
      <c r="AY174" s="13"/>
      <c r="AZ174" s="140" t="s">
        <v>60</v>
      </c>
      <c r="BA174" s="149">
        <f>SUM(K174*$K$10,M174*$M$10,O174*$O$10,Q174*$Q$10,S174*$S$10,U174*$U$10,W174*$W$10,Y174*$Y$10,AA174*$AA$10,AC174*$AC$10,AE174*$AE$10,AG174*$AG$10,AI174*$AI$10,AK174*$AK$10,AM174*$AM$10,AO174*$AO$10,AQ174*$AQ$10,AS174*$AS$10,AU174*$AU$10,AW174*$AW$10)</f>
        <v>0</v>
      </c>
    </row>
    <row r="175" spans="2:53" s="8" customFormat="1" ht="12.75" customHeight="1">
      <c r="B175" s="593" t="s">
        <v>61</v>
      </c>
      <c r="C175" s="593"/>
      <c r="D175" s="593"/>
      <c r="E175" s="593"/>
      <c r="F175" s="593"/>
      <c r="G175" s="593"/>
      <c r="H175" s="593"/>
      <c r="I175" s="593"/>
      <c r="J175" s="113">
        <v>40000</v>
      </c>
      <c r="K175" s="147">
        <f>IF(L169="","",SUMIF($E$159:$E$168,$B$175,L159:L168))</f>
        <v>0</v>
      </c>
      <c r="L175" s="125">
        <f>IF(K175="","",$J$175*K175)</f>
        <v>0</v>
      </c>
      <c r="M175" s="147">
        <f>IF(N169="","",SUMIF($E$159:$E$168,$B$175,N159:N168))</f>
        <v>0</v>
      </c>
      <c r="N175" s="125">
        <f>IF(M175="","",$J$175*M175)</f>
        <v>0</v>
      </c>
      <c r="O175" s="147">
        <f>IF(P169="","",SUMIF($E$159:$E$168,$B$175,P159:P168))</f>
        <v>0</v>
      </c>
      <c r="P175" s="125">
        <f>IF(O175="","",$J$175*O175)</f>
        <v>0</v>
      </c>
      <c r="Q175" s="147">
        <f>IF(R169="","",SUMIF($E$159:$E$168,$B$175,R159:R168))</f>
        <v>0</v>
      </c>
      <c r="R175" s="125">
        <f>IF(Q175="","",$J$175*Q175)</f>
        <v>0</v>
      </c>
      <c r="S175" s="147">
        <f>IF(T169="","",SUMIF($E$159:$E$168,$B$175,T159:T168))</f>
        <v>0</v>
      </c>
      <c r="T175" s="125">
        <f>IF(S175="","",$J$175*S175)</f>
        <v>0</v>
      </c>
      <c r="U175" s="147">
        <f>IF(V169="","",SUMIF($E$159:$E$168,$B$175,V159:V168))</f>
        <v>0</v>
      </c>
      <c r="V175" s="125">
        <f>IF(U175="","",$J$175*U175)</f>
        <v>0</v>
      </c>
      <c r="W175" s="147">
        <f>IF(X169="","",SUMIF($E$159:$E$168,$B$175,X159:X168))</f>
        <v>0</v>
      </c>
      <c r="X175" s="125">
        <f>IF(W175="","",$J$175*W175)</f>
        <v>0</v>
      </c>
      <c r="Y175" s="147">
        <f>IF(Z169="","",SUMIF($E$159:$E$168,$B$175,Z159:Z168))</f>
        <v>0</v>
      </c>
      <c r="Z175" s="125">
        <f>IF(Y175="","",$J$175*Y175)</f>
        <v>0</v>
      </c>
      <c r="AA175" s="147">
        <f>IF(AB169="","",SUMIF($E$159:$E$168,$B$175,AB159:AB168))</f>
        <v>0</v>
      </c>
      <c r="AB175" s="125">
        <f>IF(AA175="","",$J$175*AA175)</f>
        <v>0</v>
      </c>
      <c r="AC175" s="147">
        <f>IF(AD169="","",SUMIF($E$159:$E$168,$B$175,AD159:AD168))</f>
        <v>0</v>
      </c>
      <c r="AD175" s="125">
        <f>IF(AC175="","",$J$175*AC175)</f>
        <v>0</v>
      </c>
      <c r="AE175" s="147">
        <f>IF(AF169="","",SUMIF($E$159:$E$168,$B$175,AF159:AF168))</f>
        <v>0</v>
      </c>
      <c r="AF175" s="125">
        <f>IF(AE175="","",$J$175*AE175)</f>
        <v>0</v>
      </c>
      <c r="AG175" s="147">
        <f>IF(AH169="","",SUMIF($E$159:$E$168,$B$175,AH159:AH168))</f>
        <v>0</v>
      </c>
      <c r="AH175" s="125">
        <f>IF(AG175="","",$J$175*AG175)</f>
        <v>0</v>
      </c>
      <c r="AI175" s="147">
        <f>IF(AJ169="","",SUMIF($E$159:$E$168,$B$175,AJ159:AJ168))</f>
        <v>0</v>
      </c>
      <c r="AJ175" s="125">
        <f>IF(AI175="","",$J$175*AI175)</f>
        <v>0</v>
      </c>
      <c r="AK175" s="147">
        <f>IF(AL169="","",SUMIF($E$159:$E$168,$B$175,AL159:AL168))</f>
        <v>0</v>
      </c>
      <c r="AL175" s="125">
        <f>IF(AK175="","",$J$175*AK175)</f>
        <v>0</v>
      </c>
      <c r="AM175" s="147">
        <f>IF(AN169="","",SUMIF($E$159:$E$168,$B$175,AN159:AN168))</f>
        <v>0</v>
      </c>
      <c r="AN175" s="125">
        <f>IF(AM175="","",$J$175*AM175)</f>
        <v>0</v>
      </c>
      <c r="AO175" s="147">
        <f>IF(AP169="","",SUMIF($E$159:$E$168,$B$175,AP159:AP168))</f>
        <v>0</v>
      </c>
      <c r="AP175" s="125">
        <f>IF(AO175="","",$J$175*AO175)</f>
        <v>0</v>
      </c>
      <c r="AQ175" s="147">
        <f>IF(AR169="","",SUMIF($E$159:$E$168,$B$175,AR159:AR168))</f>
        <v>0</v>
      </c>
      <c r="AR175" s="125">
        <f>IF(AQ175="","",$J$175*AQ175)</f>
        <v>0</v>
      </c>
      <c r="AS175" s="147">
        <f>IF(AT169="","",SUMIF($E$159:$E$168,$B$175,AT159:AT168))</f>
        <v>0</v>
      </c>
      <c r="AT175" s="125">
        <f>IF(AS175="","",$J$175*AS175)</f>
        <v>0</v>
      </c>
      <c r="AU175" s="147">
        <f>IF(AV169="","",SUMIF($E$159:$E$168,$B$175,AV159:AV168))</f>
        <v>0</v>
      </c>
      <c r="AV175" s="125">
        <f>IF(AU175="","",$J$175*AU175)</f>
        <v>0</v>
      </c>
      <c r="AW175" s="147">
        <f>IF(AX169="","",SUMIF($E$159:$E$168,$B$175,AX159:AX168))</f>
        <v>0</v>
      </c>
      <c r="AX175" s="125">
        <f>IF(AW175="","",$J$175*AW175)</f>
        <v>0</v>
      </c>
      <c r="AY175" s="13"/>
      <c r="AZ175" s="140" t="s">
        <v>61</v>
      </c>
      <c r="BA175" s="149">
        <f>SUM(K175*$K$10,M175*$M$10,O175*$O$10,Q175*$Q$10,S175*$S$10,U175*$U$10,W175*$W$10,Y175*$Y$10,AA175*$AA$10,AC175*$AC$10,AE175*$AE$10,AG175*$AG$10,AI175*$AI$10,AK175*$AK$10,AM175*$AM$10,AO175*$AO$10,AQ175*$AQ$10,AS175*$AS$10,AU175*$AU$10,AW175*$AW$10)</f>
        <v>0</v>
      </c>
    </row>
    <row r="176" spans="2:53" s="8" customFormat="1" ht="15" customHeight="1">
      <c r="B176" s="10"/>
      <c r="C176" s="10"/>
      <c r="D176" s="10"/>
      <c r="E176" s="10"/>
      <c r="F176" s="11"/>
      <c r="G176" s="11"/>
      <c r="H176" s="11"/>
      <c r="I176" s="12"/>
      <c r="J176" s="12"/>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row>
    <row r="177" spans="2:53" s="3" customFormat="1" ht="23.25" customHeight="1">
      <c r="B177" s="594" t="s">
        <v>0</v>
      </c>
      <c r="C177" s="594"/>
      <c r="D177" s="74" t="s">
        <v>25</v>
      </c>
      <c r="E177" s="591">
        <f>IF(COUNTIF(E180:E189,"err")&gt;0,"グレードと一致しない型番があります。SII登録型番を確認して下さい。","")</f>
      </c>
      <c r="F177" s="591"/>
      <c r="G177" s="591"/>
      <c r="H177" s="591"/>
      <c r="I177" s="591"/>
      <c r="J177" s="591"/>
      <c r="K177" s="69"/>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16"/>
      <c r="AZ177" s="70"/>
      <c r="BA177" s="70"/>
    </row>
    <row r="178" spans="2:53" s="3" customFormat="1" ht="12.75" customHeight="1">
      <c r="B178" s="6"/>
      <c r="C178" s="6"/>
      <c r="D178" s="6"/>
      <c r="E178" s="592"/>
      <c r="F178" s="592"/>
      <c r="G178" s="592"/>
      <c r="H178" s="592"/>
      <c r="I178" s="592"/>
      <c r="J178" s="592"/>
      <c r="K178" s="65" t="s">
        <v>20</v>
      </c>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16"/>
      <c r="AZ178" s="38"/>
      <c r="BA178" s="38"/>
    </row>
    <row r="179" spans="2:53" s="26" customFormat="1" ht="24.75" customHeight="1" thickBot="1">
      <c r="B179" s="595" t="s">
        <v>62</v>
      </c>
      <c r="C179" s="596"/>
      <c r="D179" s="28" t="s">
        <v>3</v>
      </c>
      <c r="E179" s="29" t="s">
        <v>56</v>
      </c>
      <c r="F179" s="652" t="s">
        <v>28</v>
      </c>
      <c r="G179" s="653"/>
      <c r="H179" s="653"/>
      <c r="I179" s="653"/>
      <c r="J179" s="596"/>
      <c r="K179" s="642" t="s">
        <v>7</v>
      </c>
      <c r="L179" s="651"/>
      <c r="M179" s="642" t="s">
        <v>7</v>
      </c>
      <c r="N179" s="651"/>
      <c r="O179" s="642" t="s">
        <v>7</v>
      </c>
      <c r="P179" s="651"/>
      <c r="Q179" s="642" t="s">
        <v>7</v>
      </c>
      <c r="R179" s="651"/>
      <c r="S179" s="642" t="s">
        <v>7</v>
      </c>
      <c r="T179" s="651"/>
      <c r="U179" s="642" t="s">
        <v>7</v>
      </c>
      <c r="V179" s="651"/>
      <c r="W179" s="642" t="s">
        <v>7</v>
      </c>
      <c r="X179" s="651"/>
      <c r="Y179" s="642" t="s">
        <v>7</v>
      </c>
      <c r="Z179" s="651"/>
      <c r="AA179" s="642" t="s">
        <v>7</v>
      </c>
      <c r="AB179" s="651"/>
      <c r="AC179" s="642" t="s">
        <v>7</v>
      </c>
      <c r="AD179" s="651"/>
      <c r="AE179" s="642" t="s">
        <v>7</v>
      </c>
      <c r="AF179" s="651"/>
      <c r="AG179" s="642" t="s">
        <v>7</v>
      </c>
      <c r="AH179" s="651"/>
      <c r="AI179" s="642" t="s">
        <v>7</v>
      </c>
      <c r="AJ179" s="651"/>
      <c r="AK179" s="642" t="s">
        <v>7</v>
      </c>
      <c r="AL179" s="651"/>
      <c r="AM179" s="642" t="s">
        <v>7</v>
      </c>
      <c r="AN179" s="651"/>
      <c r="AO179" s="642" t="s">
        <v>7</v>
      </c>
      <c r="AP179" s="651"/>
      <c r="AQ179" s="642" t="s">
        <v>7</v>
      </c>
      <c r="AR179" s="651"/>
      <c r="AS179" s="642" t="s">
        <v>7</v>
      </c>
      <c r="AT179" s="651"/>
      <c r="AU179" s="642" t="s">
        <v>7</v>
      </c>
      <c r="AV179" s="651"/>
      <c r="AW179" s="642" t="s">
        <v>7</v>
      </c>
      <c r="AX179" s="643"/>
      <c r="AY179" s="25"/>
      <c r="AZ179" s="644" t="s">
        <v>70</v>
      </c>
      <c r="BA179" s="645"/>
    </row>
    <row r="180" spans="1:53" s="9" customFormat="1" ht="18" customHeight="1" thickTop="1">
      <c r="A180" s="9">
        <f>IF(D180="","",MAX($A$179:$A179)+1)</f>
      </c>
      <c r="B180" s="646"/>
      <c r="C180" s="647"/>
      <c r="D180" s="153"/>
      <c r="E180" s="156">
        <f>IF(D180="","",IF(AND(B180="天井",LEFT(D180,1)&amp;RIGHT(D180,1)&lt;&gt;"D1",LEFT(D180,1)&amp;RIGHT(D180,1)&lt;&gt;"D2",LEFT(D180,1)&amp;RIGHT(D180,1)&lt;&gt;"D3",LEFT(D180,1)&amp;RIGHT(D180,1)&lt;&gt;"D4"),"err",IF(AND(B180&lt;&gt;"天井",LEFT(D180,1)&amp;RIGHT(D180,1)&lt;&gt;"D1",LEFT(D180,1)&amp;RIGHT(D180,1)&lt;&gt;"D2",LEFT(D180,1)&amp;RIGHT(D180,1)&lt;&gt;"D3"),"err",LEFT(D180,1)&amp;RIGHT(D180,1))))</f>
      </c>
      <c r="F180" s="648"/>
      <c r="G180" s="649"/>
      <c r="H180" s="649"/>
      <c r="I180" s="649"/>
      <c r="J180" s="650"/>
      <c r="K180" s="637"/>
      <c r="L180" s="638"/>
      <c r="M180" s="637"/>
      <c r="N180" s="638"/>
      <c r="O180" s="637"/>
      <c r="P180" s="638"/>
      <c r="Q180" s="637"/>
      <c r="R180" s="638"/>
      <c r="S180" s="637"/>
      <c r="T180" s="638"/>
      <c r="U180" s="637"/>
      <c r="V180" s="638"/>
      <c r="W180" s="637"/>
      <c r="X180" s="638"/>
      <c r="Y180" s="637"/>
      <c r="Z180" s="638"/>
      <c r="AA180" s="637"/>
      <c r="AB180" s="638"/>
      <c r="AC180" s="637"/>
      <c r="AD180" s="638"/>
      <c r="AE180" s="637"/>
      <c r="AF180" s="638"/>
      <c r="AG180" s="637"/>
      <c r="AH180" s="638"/>
      <c r="AI180" s="637"/>
      <c r="AJ180" s="638"/>
      <c r="AK180" s="637"/>
      <c r="AL180" s="638"/>
      <c r="AM180" s="637"/>
      <c r="AN180" s="638"/>
      <c r="AO180" s="637"/>
      <c r="AP180" s="638"/>
      <c r="AQ180" s="637"/>
      <c r="AR180" s="638"/>
      <c r="AS180" s="637"/>
      <c r="AT180" s="638"/>
      <c r="AU180" s="637"/>
      <c r="AV180" s="638"/>
      <c r="AW180" s="637"/>
      <c r="AX180" s="639"/>
      <c r="AY180" s="67"/>
      <c r="AZ180" s="640">
        <f aca="true" t="shared" si="121" ref="AZ180:BA189">SUM(K180*$K$10,M180*$M$10,O180*$O$10,Q180*$Q$10,S180*$S$10,U180*$U$10,W180*$W$10,Y180*$Y$10,AA180*$AA$10,AC180*$AC$10,AE180*$AE$10,AG180*$AG$10,AI180*$AI$10,AK180*$AK$10,AM180*$AM$10,AO180*$AO$10,AQ180*$AQ$10,AS180*$AS$10,AU180*$AU$10,AW180*$AW$10)</f>
        <v>0</v>
      </c>
      <c r="BA180" s="641">
        <f t="shared" si="121"/>
        <v>0</v>
      </c>
    </row>
    <row r="181" spans="1:53" s="9" customFormat="1" ht="18" customHeight="1">
      <c r="A181" s="9">
        <f>IF(D181="","",MAX($A$179:$A180)+1)</f>
      </c>
      <c r="B181" s="632"/>
      <c r="C181" s="633"/>
      <c r="D181" s="154"/>
      <c r="E181" s="151">
        <f aca="true" t="shared" si="122" ref="E181:E189">IF(D181="","",IF(AND(B181="天井",LEFT(D181,1)&amp;RIGHT(D181,1)&lt;&gt;"D1",LEFT(D181,1)&amp;RIGHT(D181,1)&lt;&gt;"D2",LEFT(D181,1)&amp;RIGHT(D181,1)&lt;&gt;"D3",LEFT(D181,1)&amp;RIGHT(D181,1)&lt;&gt;"D4"),"err",IF(AND(B181&lt;&gt;"天井",LEFT(D181,1)&amp;RIGHT(D181,1)&lt;&gt;"D1",LEFT(D181,1)&amp;RIGHT(D181,1)&lt;&gt;"D2",LEFT(D181,1)&amp;RIGHT(D181,1)&lt;&gt;"D3"),"err",LEFT(D181,1)&amp;RIGHT(D181,1))))</f>
      </c>
      <c r="F181" s="634"/>
      <c r="G181" s="635"/>
      <c r="H181" s="635"/>
      <c r="I181" s="635"/>
      <c r="J181" s="636"/>
      <c r="K181" s="622"/>
      <c r="L181" s="623"/>
      <c r="M181" s="622"/>
      <c r="N181" s="623"/>
      <c r="O181" s="622"/>
      <c r="P181" s="623"/>
      <c r="Q181" s="622"/>
      <c r="R181" s="623"/>
      <c r="S181" s="622"/>
      <c r="T181" s="623"/>
      <c r="U181" s="622"/>
      <c r="V181" s="623"/>
      <c r="W181" s="622"/>
      <c r="X181" s="623"/>
      <c r="Y181" s="622"/>
      <c r="Z181" s="623"/>
      <c r="AA181" s="622"/>
      <c r="AB181" s="623"/>
      <c r="AC181" s="622"/>
      <c r="AD181" s="623"/>
      <c r="AE181" s="622"/>
      <c r="AF181" s="623"/>
      <c r="AG181" s="622"/>
      <c r="AH181" s="623"/>
      <c r="AI181" s="622"/>
      <c r="AJ181" s="623"/>
      <c r="AK181" s="622"/>
      <c r="AL181" s="623"/>
      <c r="AM181" s="622"/>
      <c r="AN181" s="623"/>
      <c r="AO181" s="622"/>
      <c r="AP181" s="623"/>
      <c r="AQ181" s="622"/>
      <c r="AR181" s="623"/>
      <c r="AS181" s="622"/>
      <c r="AT181" s="623"/>
      <c r="AU181" s="622"/>
      <c r="AV181" s="623"/>
      <c r="AW181" s="622"/>
      <c r="AX181" s="624"/>
      <c r="AY181" s="68"/>
      <c r="AZ181" s="625">
        <f t="shared" si="121"/>
        <v>0</v>
      </c>
      <c r="BA181" s="626">
        <f t="shared" si="121"/>
        <v>0</v>
      </c>
    </row>
    <row r="182" spans="1:53" s="9" customFormat="1" ht="18" customHeight="1">
      <c r="A182" s="9">
        <f>IF(D182="","",MAX($A$179:$A181)+1)</f>
      </c>
      <c r="B182" s="632"/>
      <c r="C182" s="633"/>
      <c r="D182" s="154"/>
      <c r="E182" s="151">
        <f t="shared" si="122"/>
      </c>
      <c r="F182" s="634"/>
      <c r="G182" s="635"/>
      <c r="H182" s="635"/>
      <c r="I182" s="635"/>
      <c r="J182" s="636"/>
      <c r="K182" s="622"/>
      <c r="L182" s="623"/>
      <c r="M182" s="622"/>
      <c r="N182" s="623"/>
      <c r="O182" s="622"/>
      <c r="P182" s="623"/>
      <c r="Q182" s="622"/>
      <c r="R182" s="623"/>
      <c r="S182" s="622"/>
      <c r="T182" s="623"/>
      <c r="U182" s="622"/>
      <c r="V182" s="623"/>
      <c r="W182" s="622"/>
      <c r="X182" s="623"/>
      <c r="Y182" s="622"/>
      <c r="Z182" s="623"/>
      <c r="AA182" s="622"/>
      <c r="AB182" s="623"/>
      <c r="AC182" s="622"/>
      <c r="AD182" s="623"/>
      <c r="AE182" s="622"/>
      <c r="AF182" s="623"/>
      <c r="AG182" s="622"/>
      <c r="AH182" s="623"/>
      <c r="AI182" s="622"/>
      <c r="AJ182" s="623"/>
      <c r="AK182" s="622"/>
      <c r="AL182" s="623"/>
      <c r="AM182" s="622"/>
      <c r="AN182" s="623"/>
      <c r="AO182" s="622"/>
      <c r="AP182" s="623"/>
      <c r="AQ182" s="622"/>
      <c r="AR182" s="623"/>
      <c r="AS182" s="622"/>
      <c r="AT182" s="623"/>
      <c r="AU182" s="622"/>
      <c r="AV182" s="623"/>
      <c r="AW182" s="622"/>
      <c r="AX182" s="624"/>
      <c r="AY182" s="68"/>
      <c r="AZ182" s="625">
        <f t="shared" si="121"/>
        <v>0</v>
      </c>
      <c r="BA182" s="626">
        <f t="shared" si="121"/>
        <v>0</v>
      </c>
    </row>
    <row r="183" spans="1:53" s="9" customFormat="1" ht="18" customHeight="1">
      <c r="A183" s="9">
        <f>IF(D183="","",MAX($A$179:$A182)+1)</f>
      </c>
      <c r="B183" s="632"/>
      <c r="C183" s="633"/>
      <c r="D183" s="154"/>
      <c r="E183" s="151">
        <f t="shared" si="122"/>
      </c>
      <c r="F183" s="634"/>
      <c r="G183" s="635"/>
      <c r="H183" s="635"/>
      <c r="I183" s="635"/>
      <c r="J183" s="636"/>
      <c r="K183" s="622"/>
      <c r="L183" s="623"/>
      <c r="M183" s="622"/>
      <c r="N183" s="623"/>
      <c r="O183" s="622"/>
      <c r="P183" s="623"/>
      <c r="Q183" s="622"/>
      <c r="R183" s="623"/>
      <c r="S183" s="622"/>
      <c r="T183" s="623"/>
      <c r="U183" s="622"/>
      <c r="V183" s="623"/>
      <c r="W183" s="622"/>
      <c r="X183" s="623"/>
      <c r="Y183" s="622"/>
      <c r="Z183" s="623"/>
      <c r="AA183" s="622"/>
      <c r="AB183" s="623"/>
      <c r="AC183" s="622"/>
      <c r="AD183" s="623"/>
      <c r="AE183" s="622"/>
      <c r="AF183" s="623"/>
      <c r="AG183" s="622"/>
      <c r="AH183" s="623"/>
      <c r="AI183" s="622"/>
      <c r="AJ183" s="623"/>
      <c r="AK183" s="622"/>
      <c r="AL183" s="623"/>
      <c r="AM183" s="622"/>
      <c r="AN183" s="623"/>
      <c r="AO183" s="622"/>
      <c r="AP183" s="623"/>
      <c r="AQ183" s="622"/>
      <c r="AR183" s="623"/>
      <c r="AS183" s="622"/>
      <c r="AT183" s="623"/>
      <c r="AU183" s="622"/>
      <c r="AV183" s="623"/>
      <c r="AW183" s="622"/>
      <c r="AX183" s="624"/>
      <c r="AY183" s="68"/>
      <c r="AZ183" s="625">
        <f t="shared" si="121"/>
        <v>0</v>
      </c>
      <c r="BA183" s="626">
        <f t="shared" si="121"/>
        <v>0</v>
      </c>
    </row>
    <row r="184" spans="1:53" s="9" customFormat="1" ht="18" customHeight="1">
      <c r="A184" s="9">
        <f>IF(D184="","",MAX($A$179:$A183)+1)</f>
      </c>
      <c r="B184" s="632"/>
      <c r="C184" s="633"/>
      <c r="D184" s="154"/>
      <c r="E184" s="151">
        <f t="shared" si="122"/>
      </c>
      <c r="F184" s="634"/>
      <c r="G184" s="635"/>
      <c r="H184" s="635"/>
      <c r="I184" s="635"/>
      <c r="J184" s="636"/>
      <c r="K184" s="622"/>
      <c r="L184" s="623"/>
      <c r="M184" s="622"/>
      <c r="N184" s="623"/>
      <c r="O184" s="622"/>
      <c r="P184" s="623"/>
      <c r="Q184" s="622"/>
      <c r="R184" s="623"/>
      <c r="S184" s="622"/>
      <c r="T184" s="623"/>
      <c r="U184" s="622"/>
      <c r="V184" s="623"/>
      <c r="W184" s="622"/>
      <c r="X184" s="623"/>
      <c r="Y184" s="622"/>
      <c r="Z184" s="623"/>
      <c r="AA184" s="622"/>
      <c r="AB184" s="623"/>
      <c r="AC184" s="622"/>
      <c r="AD184" s="623"/>
      <c r="AE184" s="622"/>
      <c r="AF184" s="623"/>
      <c r="AG184" s="622"/>
      <c r="AH184" s="623"/>
      <c r="AI184" s="622"/>
      <c r="AJ184" s="623"/>
      <c r="AK184" s="622"/>
      <c r="AL184" s="623"/>
      <c r="AM184" s="622"/>
      <c r="AN184" s="623"/>
      <c r="AO184" s="622"/>
      <c r="AP184" s="623"/>
      <c r="AQ184" s="622"/>
      <c r="AR184" s="623"/>
      <c r="AS184" s="622"/>
      <c r="AT184" s="623"/>
      <c r="AU184" s="622"/>
      <c r="AV184" s="623"/>
      <c r="AW184" s="622"/>
      <c r="AX184" s="624"/>
      <c r="AY184" s="68"/>
      <c r="AZ184" s="625">
        <f t="shared" si="121"/>
        <v>0</v>
      </c>
      <c r="BA184" s="626">
        <f t="shared" si="121"/>
        <v>0</v>
      </c>
    </row>
    <row r="185" spans="1:53" s="9" customFormat="1" ht="18" customHeight="1">
      <c r="A185" s="9">
        <f>IF(D185="","",MAX($A$179:$A184)+1)</f>
      </c>
      <c r="B185" s="632"/>
      <c r="C185" s="633"/>
      <c r="D185" s="154"/>
      <c r="E185" s="151">
        <f t="shared" si="122"/>
      </c>
      <c r="F185" s="634"/>
      <c r="G185" s="635"/>
      <c r="H185" s="635"/>
      <c r="I185" s="635"/>
      <c r="J185" s="636"/>
      <c r="K185" s="622"/>
      <c r="L185" s="623"/>
      <c r="M185" s="622"/>
      <c r="N185" s="623"/>
      <c r="O185" s="622"/>
      <c r="P185" s="623"/>
      <c r="Q185" s="622"/>
      <c r="R185" s="623"/>
      <c r="S185" s="622"/>
      <c r="T185" s="623"/>
      <c r="U185" s="622"/>
      <c r="V185" s="623"/>
      <c r="W185" s="622"/>
      <c r="X185" s="623"/>
      <c r="Y185" s="622"/>
      <c r="Z185" s="623"/>
      <c r="AA185" s="622"/>
      <c r="AB185" s="623"/>
      <c r="AC185" s="622"/>
      <c r="AD185" s="623"/>
      <c r="AE185" s="622"/>
      <c r="AF185" s="623"/>
      <c r="AG185" s="622"/>
      <c r="AH185" s="623"/>
      <c r="AI185" s="622"/>
      <c r="AJ185" s="623"/>
      <c r="AK185" s="622"/>
      <c r="AL185" s="623"/>
      <c r="AM185" s="622"/>
      <c r="AN185" s="623"/>
      <c r="AO185" s="622"/>
      <c r="AP185" s="623"/>
      <c r="AQ185" s="622"/>
      <c r="AR185" s="623"/>
      <c r="AS185" s="622"/>
      <c r="AT185" s="623"/>
      <c r="AU185" s="622"/>
      <c r="AV185" s="623"/>
      <c r="AW185" s="622"/>
      <c r="AX185" s="624"/>
      <c r="AY185" s="68"/>
      <c r="AZ185" s="625">
        <f t="shared" si="121"/>
        <v>0</v>
      </c>
      <c r="BA185" s="626">
        <f t="shared" si="121"/>
        <v>0</v>
      </c>
    </row>
    <row r="186" spans="1:53" s="9" customFormat="1" ht="18" customHeight="1">
      <c r="A186" s="9">
        <f>IF(D186="","",MAX($A$179:$A185)+1)</f>
      </c>
      <c r="B186" s="632"/>
      <c r="C186" s="633"/>
      <c r="D186" s="154"/>
      <c r="E186" s="151">
        <f t="shared" si="122"/>
      </c>
      <c r="F186" s="634"/>
      <c r="G186" s="635"/>
      <c r="H186" s="635"/>
      <c r="I186" s="635"/>
      <c r="J186" s="636"/>
      <c r="K186" s="622"/>
      <c r="L186" s="623"/>
      <c r="M186" s="622"/>
      <c r="N186" s="623"/>
      <c r="O186" s="622"/>
      <c r="P186" s="623"/>
      <c r="Q186" s="622"/>
      <c r="R186" s="623"/>
      <c r="S186" s="622"/>
      <c r="T186" s="623"/>
      <c r="U186" s="622"/>
      <c r="V186" s="623"/>
      <c r="W186" s="622"/>
      <c r="X186" s="623"/>
      <c r="Y186" s="622"/>
      <c r="Z186" s="623"/>
      <c r="AA186" s="622"/>
      <c r="AB186" s="623"/>
      <c r="AC186" s="622"/>
      <c r="AD186" s="623"/>
      <c r="AE186" s="622"/>
      <c r="AF186" s="623"/>
      <c r="AG186" s="622"/>
      <c r="AH186" s="623"/>
      <c r="AI186" s="622"/>
      <c r="AJ186" s="623"/>
      <c r="AK186" s="622"/>
      <c r="AL186" s="623"/>
      <c r="AM186" s="622"/>
      <c r="AN186" s="623"/>
      <c r="AO186" s="622"/>
      <c r="AP186" s="623"/>
      <c r="AQ186" s="622"/>
      <c r="AR186" s="623"/>
      <c r="AS186" s="622"/>
      <c r="AT186" s="623"/>
      <c r="AU186" s="622"/>
      <c r="AV186" s="623"/>
      <c r="AW186" s="622"/>
      <c r="AX186" s="624"/>
      <c r="AY186" s="68"/>
      <c r="AZ186" s="625">
        <f t="shared" si="121"/>
        <v>0</v>
      </c>
      <c r="BA186" s="626">
        <f t="shared" si="121"/>
        <v>0</v>
      </c>
    </row>
    <row r="187" spans="1:53" s="9" customFormat="1" ht="18" customHeight="1">
      <c r="A187" s="9">
        <f>IF(D187="","",MAX($A$179:$A186)+1)</f>
      </c>
      <c r="B187" s="632"/>
      <c r="C187" s="633"/>
      <c r="D187" s="154"/>
      <c r="E187" s="151">
        <f t="shared" si="122"/>
      </c>
      <c r="F187" s="634"/>
      <c r="G187" s="635"/>
      <c r="H187" s="635"/>
      <c r="I187" s="635"/>
      <c r="J187" s="636"/>
      <c r="K187" s="622"/>
      <c r="L187" s="623"/>
      <c r="M187" s="622"/>
      <c r="N187" s="623"/>
      <c r="O187" s="622"/>
      <c r="P187" s="623"/>
      <c r="Q187" s="622"/>
      <c r="R187" s="623"/>
      <c r="S187" s="622"/>
      <c r="T187" s="623"/>
      <c r="U187" s="622"/>
      <c r="V187" s="623"/>
      <c r="W187" s="622"/>
      <c r="X187" s="623"/>
      <c r="Y187" s="622"/>
      <c r="Z187" s="623"/>
      <c r="AA187" s="622"/>
      <c r="AB187" s="623"/>
      <c r="AC187" s="622"/>
      <c r="AD187" s="623"/>
      <c r="AE187" s="622"/>
      <c r="AF187" s="623"/>
      <c r="AG187" s="622"/>
      <c r="AH187" s="623"/>
      <c r="AI187" s="622"/>
      <c r="AJ187" s="623"/>
      <c r="AK187" s="622"/>
      <c r="AL187" s="623"/>
      <c r="AM187" s="622"/>
      <c r="AN187" s="623"/>
      <c r="AO187" s="622"/>
      <c r="AP187" s="623"/>
      <c r="AQ187" s="622"/>
      <c r="AR187" s="623"/>
      <c r="AS187" s="622"/>
      <c r="AT187" s="623"/>
      <c r="AU187" s="622"/>
      <c r="AV187" s="623"/>
      <c r="AW187" s="622"/>
      <c r="AX187" s="624"/>
      <c r="AY187" s="68"/>
      <c r="AZ187" s="625">
        <f t="shared" si="121"/>
        <v>0</v>
      </c>
      <c r="BA187" s="626">
        <f t="shared" si="121"/>
        <v>0</v>
      </c>
    </row>
    <row r="188" spans="1:53" s="9" customFormat="1" ht="18" customHeight="1">
      <c r="A188" s="9">
        <f>IF(D188="","",MAX($A$179:$A187)+1)</f>
      </c>
      <c r="B188" s="632"/>
      <c r="C188" s="633"/>
      <c r="D188" s="154"/>
      <c r="E188" s="151">
        <f t="shared" si="122"/>
      </c>
      <c r="F188" s="634"/>
      <c r="G188" s="635"/>
      <c r="H188" s="635"/>
      <c r="I188" s="635"/>
      <c r="J188" s="636"/>
      <c r="K188" s="622"/>
      <c r="L188" s="623"/>
      <c r="M188" s="622"/>
      <c r="N188" s="623"/>
      <c r="O188" s="622"/>
      <c r="P188" s="623"/>
      <c r="Q188" s="622"/>
      <c r="R188" s="623"/>
      <c r="S188" s="622"/>
      <c r="T188" s="623"/>
      <c r="U188" s="622"/>
      <c r="V188" s="623"/>
      <c r="W188" s="622"/>
      <c r="X188" s="623"/>
      <c r="Y188" s="622"/>
      <c r="Z188" s="623"/>
      <c r="AA188" s="622"/>
      <c r="AB188" s="623"/>
      <c r="AC188" s="622"/>
      <c r="AD188" s="623"/>
      <c r="AE188" s="622"/>
      <c r="AF188" s="623"/>
      <c r="AG188" s="622"/>
      <c r="AH188" s="623"/>
      <c r="AI188" s="622"/>
      <c r="AJ188" s="623"/>
      <c r="AK188" s="622"/>
      <c r="AL188" s="623"/>
      <c r="AM188" s="622"/>
      <c r="AN188" s="623"/>
      <c r="AO188" s="622"/>
      <c r="AP188" s="623"/>
      <c r="AQ188" s="622"/>
      <c r="AR188" s="623"/>
      <c r="AS188" s="622"/>
      <c r="AT188" s="623"/>
      <c r="AU188" s="622"/>
      <c r="AV188" s="623"/>
      <c r="AW188" s="622"/>
      <c r="AX188" s="624"/>
      <c r="AY188" s="68"/>
      <c r="AZ188" s="625">
        <f t="shared" si="121"/>
        <v>0</v>
      </c>
      <c r="BA188" s="626">
        <f t="shared" si="121"/>
        <v>0</v>
      </c>
    </row>
    <row r="189" spans="1:53" s="9" customFormat="1" ht="18" customHeight="1" thickBot="1">
      <c r="A189" s="9">
        <f>IF(D189="","",MAX($A$179:$A188)+1)</f>
      </c>
      <c r="B189" s="627"/>
      <c r="C189" s="628"/>
      <c r="D189" s="155"/>
      <c r="E189" s="152">
        <f t="shared" si="122"/>
      </c>
      <c r="F189" s="629"/>
      <c r="G189" s="630"/>
      <c r="H189" s="630"/>
      <c r="I189" s="630"/>
      <c r="J189" s="631"/>
      <c r="K189" s="617"/>
      <c r="L189" s="618"/>
      <c r="M189" s="617"/>
      <c r="N189" s="618"/>
      <c r="O189" s="617"/>
      <c r="P189" s="618"/>
      <c r="Q189" s="617"/>
      <c r="R189" s="618"/>
      <c r="S189" s="617"/>
      <c r="T189" s="618"/>
      <c r="U189" s="617"/>
      <c r="V189" s="618"/>
      <c r="W189" s="617"/>
      <c r="X189" s="618"/>
      <c r="Y189" s="617"/>
      <c r="Z189" s="618"/>
      <c r="AA189" s="617"/>
      <c r="AB189" s="618"/>
      <c r="AC189" s="617"/>
      <c r="AD189" s="618"/>
      <c r="AE189" s="617"/>
      <c r="AF189" s="618"/>
      <c r="AG189" s="617"/>
      <c r="AH189" s="618"/>
      <c r="AI189" s="617"/>
      <c r="AJ189" s="618"/>
      <c r="AK189" s="617"/>
      <c r="AL189" s="618"/>
      <c r="AM189" s="617"/>
      <c r="AN189" s="618"/>
      <c r="AO189" s="617"/>
      <c r="AP189" s="618"/>
      <c r="AQ189" s="617"/>
      <c r="AR189" s="618"/>
      <c r="AS189" s="617"/>
      <c r="AT189" s="618"/>
      <c r="AU189" s="617"/>
      <c r="AV189" s="618"/>
      <c r="AW189" s="617"/>
      <c r="AX189" s="619"/>
      <c r="AY189" s="68"/>
      <c r="AZ189" s="620">
        <f t="shared" si="121"/>
        <v>0</v>
      </c>
      <c r="BA189" s="621">
        <f t="shared" si="121"/>
        <v>0</v>
      </c>
    </row>
    <row r="190" spans="2:53" s="8" customFormat="1" ht="19.5" customHeight="1" thickTop="1">
      <c r="B190" s="616" t="s">
        <v>8</v>
      </c>
      <c r="C190" s="616"/>
      <c r="D190" s="616"/>
      <c r="E190" s="616"/>
      <c r="F190" s="616"/>
      <c r="G190" s="616"/>
      <c r="H190" s="616"/>
      <c r="I190" s="616"/>
      <c r="J190" s="616"/>
      <c r="K190" s="607">
        <f>SUM(K180:K189)</f>
        <v>0</v>
      </c>
      <c r="L190" s="608"/>
      <c r="M190" s="607">
        <f>SUM(M180:M189)</f>
        <v>0</v>
      </c>
      <c r="N190" s="608"/>
      <c r="O190" s="607">
        <f>SUM(O180:O189)</f>
        <v>0</v>
      </c>
      <c r="P190" s="608"/>
      <c r="Q190" s="607">
        <f>SUM(Q180:Q189)</f>
        <v>0</v>
      </c>
      <c r="R190" s="608"/>
      <c r="S190" s="607">
        <f>SUM(S180:S189)</f>
        <v>0</v>
      </c>
      <c r="T190" s="608"/>
      <c r="U190" s="607">
        <f>SUM(U180:U189)</f>
        <v>0</v>
      </c>
      <c r="V190" s="608"/>
      <c r="W190" s="607">
        <f>SUM(W180:W189)</f>
        <v>0</v>
      </c>
      <c r="X190" s="608"/>
      <c r="Y190" s="607">
        <f>SUM(Y180:Y189)</f>
        <v>0</v>
      </c>
      <c r="Z190" s="608"/>
      <c r="AA190" s="607">
        <f>SUM(AA180:AA189)</f>
        <v>0</v>
      </c>
      <c r="AB190" s="608"/>
      <c r="AC190" s="607">
        <f>SUM(AC180:AC189)</f>
        <v>0</v>
      </c>
      <c r="AD190" s="608"/>
      <c r="AE190" s="607">
        <f>SUM(AE180:AE189)</f>
        <v>0</v>
      </c>
      <c r="AF190" s="608"/>
      <c r="AG190" s="607">
        <f>SUM(AG180:AG189)</f>
        <v>0</v>
      </c>
      <c r="AH190" s="608"/>
      <c r="AI190" s="607">
        <f>SUM(AI180:AI189)</f>
        <v>0</v>
      </c>
      <c r="AJ190" s="608"/>
      <c r="AK190" s="607">
        <f>SUM(AK180:AK189)</f>
        <v>0</v>
      </c>
      <c r="AL190" s="608"/>
      <c r="AM190" s="607">
        <f>SUM(AM180:AM189)</f>
        <v>0</v>
      </c>
      <c r="AN190" s="608"/>
      <c r="AO190" s="607">
        <f>SUM(AO180:AO189)</f>
        <v>0</v>
      </c>
      <c r="AP190" s="608"/>
      <c r="AQ190" s="607">
        <f>SUM(AQ180:AQ189)</f>
        <v>0</v>
      </c>
      <c r="AR190" s="608"/>
      <c r="AS190" s="607">
        <f>SUM(AS180:AS189)</f>
        <v>0</v>
      </c>
      <c r="AT190" s="608"/>
      <c r="AU190" s="607">
        <f>SUM(AU180:AU189)</f>
        <v>0</v>
      </c>
      <c r="AV190" s="608"/>
      <c r="AW190" s="607">
        <f>SUM(AW180:AW189)</f>
        <v>0</v>
      </c>
      <c r="AX190" s="609"/>
      <c r="AY190" s="61"/>
      <c r="AZ190" s="610">
        <f>SUM(AZ180:BA189)</f>
        <v>0</v>
      </c>
      <c r="BA190" s="611"/>
    </row>
    <row r="191" spans="2:53" s="8" customFormat="1" ht="19.5" customHeight="1">
      <c r="B191" s="134" t="s">
        <v>97</v>
      </c>
      <c r="C191" s="10"/>
      <c r="D191" s="10"/>
      <c r="E191" s="10"/>
      <c r="F191" s="11"/>
      <c r="G191" s="11"/>
      <c r="H191" s="11"/>
      <c r="I191" s="12"/>
      <c r="J191" s="12"/>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row>
    <row r="192" spans="2:53" s="8" customFormat="1" ht="24.75" customHeight="1" thickBot="1">
      <c r="B192" s="612" t="s">
        <v>62</v>
      </c>
      <c r="C192" s="613"/>
      <c r="D192" s="613"/>
      <c r="E192" s="123" t="s">
        <v>56</v>
      </c>
      <c r="F192" s="614" t="s">
        <v>53</v>
      </c>
      <c r="G192" s="614"/>
      <c r="H192" s="614"/>
      <c r="I192" s="614"/>
      <c r="J192" s="615"/>
      <c r="K192" s="135" t="s">
        <v>66</v>
      </c>
      <c r="L192" s="128" t="s">
        <v>98</v>
      </c>
      <c r="M192" s="135" t="s">
        <v>66</v>
      </c>
      <c r="N192" s="128" t="s">
        <v>98</v>
      </c>
      <c r="O192" s="135" t="s">
        <v>66</v>
      </c>
      <c r="P192" s="128" t="s">
        <v>98</v>
      </c>
      <c r="Q192" s="135" t="s">
        <v>66</v>
      </c>
      <c r="R192" s="128" t="s">
        <v>98</v>
      </c>
      <c r="S192" s="135" t="s">
        <v>66</v>
      </c>
      <c r="T192" s="128" t="s">
        <v>98</v>
      </c>
      <c r="U192" s="135" t="s">
        <v>66</v>
      </c>
      <c r="V192" s="128" t="s">
        <v>98</v>
      </c>
      <c r="W192" s="135" t="s">
        <v>66</v>
      </c>
      <c r="X192" s="128" t="s">
        <v>98</v>
      </c>
      <c r="Y192" s="135" t="s">
        <v>66</v>
      </c>
      <c r="Z192" s="128" t="s">
        <v>98</v>
      </c>
      <c r="AA192" s="135" t="s">
        <v>66</v>
      </c>
      <c r="AB192" s="128" t="s">
        <v>98</v>
      </c>
      <c r="AC192" s="135" t="s">
        <v>66</v>
      </c>
      <c r="AD192" s="128" t="s">
        <v>98</v>
      </c>
      <c r="AE192" s="135" t="s">
        <v>66</v>
      </c>
      <c r="AF192" s="128" t="s">
        <v>98</v>
      </c>
      <c r="AG192" s="135" t="s">
        <v>66</v>
      </c>
      <c r="AH192" s="128" t="s">
        <v>98</v>
      </c>
      <c r="AI192" s="135" t="s">
        <v>66</v>
      </c>
      <c r="AJ192" s="128" t="s">
        <v>98</v>
      </c>
      <c r="AK192" s="135" t="s">
        <v>66</v>
      </c>
      <c r="AL192" s="128" t="s">
        <v>98</v>
      </c>
      <c r="AM192" s="135" t="s">
        <v>66</v>
      </c>
      <c r="AN192" s="128" t="s">
        <v>98</v>
      </c>
      <c r="AO192" s="135" t="s">
        <v>66</v>
      </c>
      <c r="AP192" s="128" t="s">
        <v>98</v>
      </c>
      <c r="AQ192" s="135" t="s">
        <v>66</v>
      </c>
      <c r="AR192" s="128" t="s">
        <v>98</v>
      </c>
      <c r="AS192" s="135" t="s">
        <v>66</v>
      </c>
      <c r="AT192" s="128" t="s">
        <v>98</v>
      </c>
      <c r="AU192" s="135" t="s">
        <v>66</v>
      </c>
      <c r="AV192" s="128" t="s">
        <v>98</v>
      </c>
      <c r="AW192" s="135" t="s">
        <v>66</v>
      </c>
      <c r="AX192" s="128" t="s">
        <v>98</v>
      </c>
      <c r="AY192" s="13"/>
      <c r="AZ192" s="70"/>
      <c r="BA192" s="70"/>
    </row>
    <row r="193" spans="2:53" s="8" customFormat="1" ht="12.75" customHeight="1" thickTop="1">
      <c r="B193" s="597" t="s">
        <v>63</v>
      </c>
      <c r="C193" s="598"/>
      <c r="D193" s="598"/>
      <c r="E193" s="157"/>
      <c r="F193" s="599"/>
      <c r="G193" s="600"/>
      <c r="H193" s="600"/>
      <c r="I193" s="600"/>
      <c r="J193" s="601"/>
      <c r="K193" s="158"/>
      <c r="L193" s="124">
        <f>IF(K193="","",$F193*K193)</f>
      </c>
      <c r="M193" s="158"/>
      <c r="N193" s="124">
        <f>IF(M193="","",$F193*M193)</f>
      </c>
      <c r="O193" s="158"/>
      <c r="P193" s="124">
        <f>IF(O193="","",$F193*O193)</f>
      </c>
      <c r="Q193" s="158"/>
      <c r="R193" s="124">
        <f>IF(Q193="","",$F193*Q193)</f>
      </c>
      <c r="S193" s="158"/>
      <c r="T193" s="124">
        <f>IF(S193="","",$F193*S193)</f>
      </c>
      <c r="U193" s="158"/>
      <c r="V193" s="124">
        <f>IF(U193="","",$F193*U193)</f>
      </c>
      <c r="W193" s="158"/>
      <c r="X193" s="124">
        <f>IF(W193="","",$F193*W193)</f>
      </c>
      <c r="Y193" s="158"/>
      <c r="Z193" s="124">
        <f>IF(Y193="","",$F193*Y193)</f>
      </c>
      <c r="AA193" s="158"/>
      <c r="AB193" s="124">
        <f>IF(AA193="","",$F193*AA193)</f>
      </c>
      <c r="AC193" s="158"/>
      <c r="AD193" s="124">
        <f>IF(AC193="","",$F193*AC193)</f>
      </c>
      <c r="AE193" s="158"/>
      <c r="AF193" s="124">
        <f>IF(AE193="","",$F193*AE193)</f>
      </c>
      <c r="AG193" s="158"/>
      <c r="AH193" s="124">
        <f>IF(AG193="","",$F193*AG193)</f>
      </c>
      <c r="AI193" s="158"/>
      <c r="AJ193" s="124">
        <f>IF(AI193="","",$F193*AI193)</f>
      </c>
      <c r="AK193" s="158"/>
      <c r="AL193" s="124">
        <f>IF(AK193="","",$F193*AK193)</f>
      </c>
      <c r="AM193" s="158"/>
      <c r="AN193" s="124">
        <f>IF(AM193="","",$F193*AM193)</f>
      </c>
      <c r="AO193" s="158"/>
      <c r="AP193" s="124">
        <f>IF(AO193="","",$F193*AO193)</f>
      </c>
      <c r="AQ193" s="158"/>
      <c r="AR193" s="124">
        <f>IF(AQ193="","",$F193*AQ193)</f>
      </c>
      <c r="AS193" s="158"/>
      <c r="AT193" s="124">
        <f>IF(AS193="","",$F193*AS193)</f>
      </c>
      <c r="AU193" s="158"/>
      <c r="AV193" s="124">
        <f>IF(AU193="","",$F193*AU193)</f>
      </c>
      <c r="AW193" s="158"/>
      <c r="AX193" s="124">
        <f>IF(AW193="","",$F193*AW193)</f>
      </c>
      <c r="AY193" s="13"/>
      <c r="AZ193" s="70"/>
      <c r="BA193" s="70"/>
    </row>
    <row r="194" spans="2:53" s="8" customFormat="1" ht="12.75" customHeight="1">
      <c r="B194" s="602" t="s">
        <v>64</v>
      </c>
      <c r="C194" s="603"/>
      <c r="D194" s="603"/>
      <c r="E194" s="159"/>
      <c r="F194" s="604"/>
      <c r="G194" s="605"/>
      <c r="H194" s="605"/>
      <c r="I194" s="605"/>
      <c r="J194" s="606"/>
      <c r="K194" s="160"/>
      <c r="L194" s="125">
        <f>IF(K194="","",$F194*K194)</f>
      </c>
      <c r="M194" s="160"/>
      <c r="N194" s="125">
        <f>IF(M194="","",$F194*M194)</f>
      </c>
      <c r="O194" s="160"/>
      <c r="P194" s="125">
        <f>IF(O194="","",$F194*O194)</f>
      </c>
      <c r="Q194" s="160"/>
      <c r="R194" s="125">
        <f>IF(Q194="","",$F194*Q194)</f>
      </c>
      <c r="S194" s="160"/>
      <c r="T194" s="125">
        <f>IF(S194="","",$F194*S194)</f>
      </c>
      <c r="U194" s="160"/>
      <c r="V194" s="125">
        <f>IF(U194="","",$F194*U194)</f>
      </c>
      <c r="W194" s="160"/>
      <c r="X194" s="125">
        <f>IF(W194="","",$F194*W194)</f>
      </c>
      <c r="Y194" s="160"/>
      <c r="Z194" s="125">
        <f>IF(Y194="","",$F194*Y194)</f>
      </c>
      <c r="AA194" s="160"/>
      <c r="AB194" s="125">
        <f>IF(AA194="","",$F194*AA194)</f>
      </c>
      <c r="AC194" s="160"/>
      <c r="AD194" s="125">
        <f>IF(AC194="","",$F194*AC194)</f>
      </c>
      <c r="AE194" s="160"/>
      <c r="AF194" s="125">
        <f>IF(AE194="","",$F194*AE194)</f>
      </c>
      <c r="AG194" s="160"/>
      <c r="AH194" s="125">
        <f>IF(AG194="","",$F194*AG194)</f>
      </c>
      <c r="AI194" s="160"/>
      <c r="AJ194" s="125">
        <f>IF(AI194="","",$F194*AI194)</f>
      </c>
      <c r="AK194" s="160"/>
      <c r="AL194" s="125">
        <f>IF(AK194="","",$F194*AK194)</f>
      </c>
      <c r="AM194" s="160"/>
      <c r="AN194" s="125">
        <f>IF(AM194="","",$F194*AM194)</f>
      </c>
      <c r="AO194" s="160"/>
      <c r="AP194" s="125">
        <f>IF(AO194="","",$F194*AO194)</f>
      </c>
      <c r="AQ194" s="160"/>
      <c r="AR194" s="125">
        <f>IF(AQ194="","",$F194*AQ194)</f>
      </c>
      <c r="AS194" s="160"/>
      <c r="AT194" s="125">
        <f>IF(AS194="","",$F194*AS194)</f>
      </c>
      <c r="AU194" s="160"/>
      <c r="AV194" s="125">
        <f>IF(AU194="","",$F194*AU194)</f>
      </c>
      <c r="AW194" s="160"/>
      <c r="AX194" s="125">
        <f>IF(AW194="","",$F194*AW194)</f>
      </c>
      <c r="AY194" s="13"/>
      <c r="AZ194" s="70"/>
      <c r="BA194" s="70"/>
    </row>
    <row r="195" spans="2:53" s="8" customFormat="1" ht="12.75" customHeight="1">
      <c r="B195" s="602" t="s">
        <v>65</v>
      </c>
      <c r="C195" s="603"/>
      <c r="D195" s="603"/>
      <c r="E195" s="159"/>
      <c r="F195" s="604"/>
      <c r="G195" s="605"/>
      <c r="H195" s="605"/>
      <c r="I195" s="605"/>
      <c r="J195" s="606"/>
      <c r="K195" s="160"/>
      <c r="L195" s="125">
        <f>IF(K195="","",$F195*K195)</f>
      </c>
      <c r="M195" s="160"/>
      <c r="N195" s="125">
        <f>IF(M195="","",$F195*M195)</f>
      </c>
      <c r="O195" s="160"/>
      <c r="P195" s="125">
        <f>IF(O195="","",$F195*O195)</f>
      </c>
      <c r="Q195" s="160"/>
      <c r="R195" s="125">
        <f>IF(Q195="","",$F195*Q195)</f>
      </c>
      <c r="S195" s="160"/>
      <c r="T195" s="125">
        <f>IF(S195="","",$F195*S195)</f>
      </c>
      <c r="U195" s="160"/>
      <c r="V195" s="125">
        <f>IF(U195="","",$F195*U195)</f>
      </c>
      <c r="W195" s="160"/>
      <c r="X195" s="125">
        <f>IF(W195="","",$F195*W195)</f>
      </c>
      <c r="Y195" s="160"/>
      <c r="Z195" s="125">
        <f>IF(Y195="","",$F195*Y195)</f>
      </c>
      <c r="AA195" s="160"/>
      <c r="AB195" s="125">
        <f>IF(AA195="","",$F195*AA195)</f>
      </c>
      <c r="AC195" s="160"/>
      <c r="AD195" s="125">
        <f>IF(AC195="","",$F195*AC195)</f>
      </c>
      <c r="AE195" s="160"/>
      <c r="AF195" s="125">
        <f>IF(AE195="","",$F195*AE195)</f>
      </c>
      <c r="AG195" s="160"/>
      <c r="AH195" s="125">
        <f>IF(AG195="","",$F195*AG195)</f>
      </c>
      <c r="AI195" s="160"/>
      <c r="AJ195" s="125">
        <f>IF(AI195="","",$F195*AI195)</f>
      </c>
      <c r="AK195" s="160"/>
      <c r="AL195" s="125">
        <f>IF(AK195="","",$F195*AK195)</f>
      </c>
      <c r="AM195" s="160"/>
      <c r="AN195" s="125">
        <f>IF(AM195="","",$F195*AM195)</f>
      </c>
      <c r="AO195" s="160"/>
      <c r="AP195" s="125">
        <f>IF(AO195="","",$F195*AO195)</f>
      </c>
      <c r="AQ195" s="160"/>
      <c r="AR195" s="125">
        <f>IF(AQ195="","",$F195*AQ195)</f>
      </c>
      <c r="AS195" s="160"/>
      <c r="AT195" s="125">
        <f>IF(AS195="","",$F195*AS195)</f>
      </c>
      <c r="AU195" s="160"/>
      <c r="AV195" s="125">
        <f>IF(AU195="","",$F195*AU195)</f>
      </c>
      <c r="AW195" s="160"/>
      <c r="AX195" s="125">
        <f>IF(AW195="","",$F195*AW195)</f>
      </c>
      <c r="AY195" s="13"/>
      <c r="AZ195" s="70"/>
      <c r="BA195" s="70"/>
    </row>
  </sheetData>
  <sheetProtection password="F471" sheet="1" formatRows="0" insertRows="0" deleteRows="0"/>
  <mergeCells count="587">
    <mergeCell ref="AW5:AX5"/>
    <mergeCell ref="B2:BA2"/>
    <mergeCell ref="B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AS9:AT9"/>
    <mergeCell ref="AU9:AV9"/>
    <mergeCell ref="AW9:AX9"/>
    <mergeCell ref="B10:J10"/>
    <mergeCell ref="K10:L10"/>
    <mergeCell ref="M10:N10"/>
    <mergeCell ref="O10:P10"/>
    <mergeCell ref="Q10:R10"/>
    <mergeCell ref="S10:T10"/>
    <mergeCell ref="U10:V10"/>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B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B12:J12"/>
    <mergeCell ref="K12:L12"/>
    <mergeCell ref="M12:N12"/>
    <mergeCell ref="O12:P12"/>
    <mergeCell ref="Q12:R12"/>
    <mergeCell ref="S12:T12"/>
    <mergeCell ref="U12:V12"/>
    <mergeCell ref="W12:X12"/>
    <mergeCell ref="Y12:Z12"/>
    <mergeCell ref="AA12:AB12"/>
    <mergeCell ref="AC12:AD12"/>
    <mergeCell ref="AE12:AF12"/>
    <mergeCell ref="AG12:AH12"/>
    <mergeCell ref="AI12:AJ12"/>
    <mergeCell ref="AK12:AL12"/>
    <mergeCell ref="AM12:AN12"/>
    <mergeCell ref="AO12:AP12"/>
    <mergeCell ref="AQ12:AR12"/>
    <mergeCell ref="AS12:AT12"/>
    <mergeCell ref="AU12:AV12"/>
    <mergeCell ref="AW12:AX12"/>
    <mergeCell ref="B13:J13"/>
    <mergeCell ref="K13:L13"/>
    <mergeCell ref="M13:N13"/>
    <mergeCell ref="O13:P13"/>
    <mergeCell ref="Q13:R13"/>
    <mergeCell ref="S13:T13"/>
    <mergeCell ref="U13:V13"/>
    <mergeCell ref="W13:X13"/>
    <mergeCell ref="Y13:Z13"/>
    <mergeCell ref="AA13:AB13"/>
    <mergeCell ref="AC13:AD13"/>
    <mergeCell ref="AE13:AF13"/>
    <mergeCell ref="AG13:AH13"/>
    <mergeCell ref="AI13:AJ13"/>
    <mergeCell ref="AK13:AL13"/>
    <mergeCell ref="AM13:AN13"/>
    <mergeCell ref="AO13:AP13"/>
    <mergeCell ref="AQ13:AR13"/>
    <mergeCell ref="AS13:AT13"/>
    <mergeCell ref="AU13:AV13"/>
    <mergeCell ref="AW13:AX13"/>
    <mergeCell ref="B14:J14"/>
    <mergeCell ref="K14:L14"/>
    <mergeCell ref="M14:N14"/>
    <mergeCell ref="O14:P14"/>
    <mergeCell ref="Q14:R14"/>
    <mergeCell ref="S14:T14"/>
    <mergeCell ref="U14:V14"/>
    <mergeCell ref="W14:X14"/>
    <mergeCell ref="Y14:Z14"/>
    <mergeCell ref="AA14:AB14"/>
    <mergeCell ref="AC14:AD14"/>
    <mergeCell ref="AE14:AF14"/>
    <mergeCell ref="AG14:AH14"/>
    <mergeCell ref="AI14:AJ14"/>
    <mergeCell ref="AK14:AL14"/>
    <mergeCell ref="AM14:AN14"/>
    <mergeCell ref="AO14:AP14"/>
    <mergeCell ref="AQ14:AR14"/>
    <mergeCell ref="AS14:AT14"/>
    <mergeCell ref="AU14:AV14"/>
    <mergeCell ref="AW14:AX14"/>
    <mergeCell ref="B15:J15"/>
    <mergeCell ref="K15:L15"/>
    <mergeCell ref="M15:N15"/>
    <mergeCell ref="O15:P15"/>
    <mergeCell ref="Q15:R15"/>
    <mergeCell ref="S15:T15"/>
    <mergeCell ref="U15:V15"/>
    <mergeCell ref="W15:X15"/>
    <mergeCell ref="Y15:Z15"/>
    <mergeCell ref="AA15:AB15"/>
    <mergeCell ref="AC15:AD15"/>
    <mergeCell ref="AE15:AF15"/>
    <mergeCell ref="AG15:AH15"/>
    <mergeCell ref="AI15:AJ15"/>
    <mergeCell ref="AK15:AL15"/>
    <mergeCell ref="AM15:AN15"/>
    <mergeCell ref="AO15:AP15"/>
    <mergeCell ref="AQ15:AR15"/>
    <mergeCell ref="AS15:AT15"/>
    <mergeCell ref="AU15:AV15"/>
    <mergeCell ref="AW15:AX15"/>
    <mergeCell ref="B16:J16"/>
    <mergeCell ref="K16:L16"/>
    <mergeCell ref="M16:N16"/>
    <mergeCell ref="O16:P16"/>
    <mergeCell ref="Q16:R16"/>
    <mergeCell ref="S16:T16"/>
    <mergeCell ref="U16:V16"/>
    <mergeCell ref="W16:X16"/>
    <mergeCell ref="Y16:Z16"/>
    <mergeCell ref="AA16:AB16"/>
    <mergeCell ref="AC16:AD16"/>
    <mergeCell ref="AE16:AF16"/>
    <mergeCell ref="AG16:AH16"/>
    <mergeCell ref="AI16:AJ16"/>
    <mergeCell ref="AK16:AL16"/>
    <mergeCell ref="AM16:AN16"/>
    <mergeCell ref="AO16:AP16"/>
    <mergeCell ref="AQ16:AR16"/>
    <mergeCell ref="AS16:AT16"/>
    <mergeCell ref="AU16:AV16"/>
    <mergeCell ref="AW16:AX16"/>
    <mergeCell ref="AZ16:BA16"/>
    <mergeCell ref="B17:J17"/>
    <mergeCell ref="K17:L17"/>
    <mergeCell ref="M17:N17"/>
    <mergeCell ref="O17:P17"/>
    <mergeCell ref="Q17:R17"/>
    <mergeCell ref="S17:T17"/>
    <mergeCell ref="U17:V17"/>
    <mergeCell ref="W17:X17"/>
    <mergeCell ref="AS17:AT17"/>
    <mergeCell ref="AU17:AV17"/>
    <mergeCell ref="Y17:Z17"/>
    <mergeCell ref="AA17:AB17"/>
    <mergeCell ref="AC17:AD17"/>
    <mergeCell ref="AE17:AF17"/>
    <mergeCell ref="AG17:AH17"/>
    <mergeCell ref="AI17:AJ17"/>
    <mergeCell ref="AW17:AX17"/>
    <mergeCell ref="AZ17:BA17"/>
    <mergeCell ref="B20:C20"/>
    <mergeCell ref="B22:C22"/>
    <mergeCell ref="F22:I22"/>
    <mergeCell ref="B23:C23"/>
    <mergeCell ref="AK17:AL17"/>
    <mergeCell ref="AM17:AN17"/>
    <mergeCell ref="AO17:AP17"/>
    <mergeCell ref="AQ17:AR17"/>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J63"/>
    <mergeCell ref="B65:I65"/>
    <mergeCell ref="AZ65:BA65"/>
    <mergeCell ref="B66:I66"/>
    <mergeCell ref="B67:I67"/>
    <mergeCell ref="B69:C69"/>
    <mergeCell ref="F71:I71"/>
    <mergeCell ref="B102:J102"/>
    <mergeCell ref="B104:I104"/>
    <mergeCell ref="B115:C115"/>
    <mergeCell ref="AZ104:BA104"/>
    <mergeCell ref="B105:I105"/>
    <mergeCell ref="B106:I106"/>
    <mergeCell ref="B132:C132"/>
    <mergeCell ref="F134:I134"/>
    <mergeCell ref="B116:C116"/>
    <mergeCell ref="B117:C117"/>
    <mergeCell ref="B118:C118"/>
    <mergeCell ref="B119:C119"/>
    <mergeCell ref="B109:C109"/>
    <mergeCell ref="B111:C111"/>
    <mergeCell ref="F111:I111"/>
    <mergeCell ref="B112:C112"/>
    <mergeCell ref="B113:C113"/>
    <mergeCell ref="B114:C114"/>
    <mergeCell ref="B120:C120"/>
    <mergeCell ref="B121:C121"/>
    <mergeCell ref="B122:C122"/>
    <mergeCell ref="B123:C123"/>
    <mergeCell ref="B124:C124"/>
    <mergeCell ref="B125:C125"/>
    <mergeCell ref="AZ129:BA129"/>
    <mergeCell ref="B130:I130"/>
    <mergeCell ref="B156:C156"/>
    <mergeCell ref="AZ152:BA152"/>
    <mergeCell ref="B153:I153"/>
    <mergeCell ref="B154:I154"/>
    <mergeCell ref="B150:J150"/>
    <mergeCell ref="F158:I158"/>
    <mergeCell ref="B159:C159"/>
    <mergeCell ref="B160:C160"/>
    <mergeCell ref="B152:I152"/>
    <mergeCell ref="B161:C161"/>
    <mergeCell ref="B126:C126"/>
    <mergeCell ref="B127:J127"/>
    <mergeCell ref="B129:I129"/>
    <mergeCell ref="AZ171:BA171"/>
    <mergeCell ref="B172:I172"/>
    <mergeCell ref="B173:I173"/>
    <mergeCell ref="B162:C162"/>
    <mergeCell ref="B163:C163"/>
    <mergeCell ref="B164:C164"/>
    <mergeCell ref="B165:C165"/>
    <mergeCell ref="B166:C166"/>
    <mergeCell ref="B167:C167"/>
    <mergeCell ref="B179:C179"/>
    <mergeCell ref="F179:J179"/>
    <mergeCell ref="K179:L179"/>
    <mergeCell ref="B168:C168"/>
    <mergeCell ref="B169:J169"/>
    <mergeCell ref="B171:I171"/>
    <mergeCell ref="M179:N179"/>
    <mergeCell ref="O179:P179"/>
    <mergeCell ref="Q179:R179"/>
    <mergeCell ref="S179:T179"/>
    <mergeCell ref="U179:V179"/>
    <mergeCell ref="W179:X179"/>
    <mergeCell ref="Y179:Z179"/>
    <mergeCell ref="AA179:AB179"/>
    <mergeCell ref="AC179:AD179"/>
    <mergeCell ref="AE179:AF179"/>
    <mergeCell ref="AG179:AH179"/>
    <mergeCell ref="AI179:AJ179"/>
    <mergeCell ref="AK179:AL179"/>
    <mergeCell ref="AM179:AN179"/>
    <mergeCell ref="AO179:AP179"/>
    <mergeCell ref="AQ179:AR179"/>
    <mergeCell ref="AS179:AT179"/>
    <mergeCell ref="AU179:AV179"/>
    <mergeCell ref="AW179:AX179"/>
    <mergeCell ref="AZ179:BA179"/>
    <mergeCell ref="B180:C180"/>
    <mergeCell ref="F180:J180"/>
    <mergeCell ref="K180:L180"/>
    <mergeCell ref="M180:N180"/>
    <mergeCell ref="O180:P180"/>
    <mergeCell ref="Q180:R180"/>
    <mergeCell ref="S180:T180"/>
    <mergeCell ref="U180:V180"/>
    <mergeCell ref="W180:X180"/>
    <mergeCell ref="Y180:Z180"/>
    <mergeCell ref="AA180:AB180"/>
    <mergeCell ref="AC180:AD180"/>
    <mergeCell ref="AE180:AF180"/>
    <mergeCell ref="AG180:AH180"/>
    <mergeCell ref="AI180:AJ180"/>
    <mergeCell ref="AK180:AL180"/>
    <mergeCell ref="AM180:AN180"/>
    <mergeCell ref="AO180:AP180"/>
    <mergeCell ref="AQ180:AR180"/>
    <mergeCell ref="AS180:AT180"/>
    <mergeCell ref="AU180:AV180"/>
    <mergeCell ref="AW180:AX180"/>
    <mergeCell ref="AZ180:BA180"/>
    <mergeCell ref="B181:C181"/>
    <mergeCell ref="F181:J181"/>
    <mergeCell ref="K181:L181"/>
    <mergeCell ref="M181:N181"/>
    <mergeCell ref="O181:P181"/>
    <mergeCell ref="Q181:R181"/>
    <mergeCell ref="S181:T181"/>
    <mergeCell ref="U181:V181"/>
    <mergeCell ref="W181:X181"/>
    <mergeCell ref="Y181:Z181"/>
    <mergeCell ref="AA181:AB181"/>
    <mergeCell ref="AC181:AD181"/>
    <mergeCell ref="AE181:AF181"/>
    <mergeCell ref="AG181:AH181"/>
    <mergeCell ref="AI181:AJ181"/>
    <mergeCell ref="AK181:AL181"/>
    <mergeCell ref="AM181:AN181"/>
    <mergeCell ref="AO181:AP181"/>
    <mergeCell ref="AQ181:AR181"/>
    <mergeCell ref="AS181:AT181"/>
    <mergeCell ref="AU181:AV181"/>
    <mergeCell ref="AW181:AX181"/>
    <mergeCell ref="AZ181:BA181"/>
    <mergeCell ref="B182:C182"/>
    <mergeCell ref="F182:J182"/>
    <mergeCell ref="K182:L182"/>
    <mergeCell ref="M182:N182"/>
    <mergeCell ref="O182:P182"/>
    <mergeCell ref="Q182:R182"/>
    <mergeCell ref="S182:T182"/>
    <mergeCell ref="U182:V182"/>
    <mergeCell ref="W182:X182"/>
    <mergeCell ref="Y182:Z182"/>
    <mergeCell ref="AA182:AB182"/>
    <mergeCell ref="AC182:AD182"/>
    <mergeCell ref="AE182:AF182"/>
    <mergeCell ref="AG182:AH182"/>
    <mergeCell ref="AI182:AJ182"/>
    <mergeCell ref="AK182:AL182"/>
    <mergeCell ref="AM182:AN182"/>
    <mergeCell ref="AO182:AP182"/>
    <mergeCell ref="AQ182:AR182"/>
    <mergeCell ref="AS182:AT182"/>
    <mergeCell ref="AU182:AV182"/>
    <mergeCell ref="AW182:AX182"/>
    <mergeCell ref="AZ182:BA182"/>
    <mergeCell ref="B183:C183"/>
    <mergeCell ref="F183:J183"/>
    <mergeCell ref="K183:L183"/>
    <mergeCell ref="M183:N183"/>
    <mergeCell ref="O183:P183"/>
    <mergeCell ref="Q183:R183"/>
    <mergeCell ref="S183:T183"/>
    <mergeCell ref="U183:V183"/>
    <mergeCell ref="W183:X183"/>
    <mergeCell ref="Y183:Z183"/>
    <mergeCell ref="AA183:AB183"/>
    <mergeCell ref="AC183:AD183"/>
    <mergeCell ref="AE183:AF183"/>
    <mergeCell ref="AG183:AH183"/>
    <mergeCell ref="AI183:AJ183"/>
    <mergeCell ref="AK183:AL183"/>
    <mergeCell ref="AM183:AN183"/>
    <mergeCell ref="AO183:AP183"/>
    <mergeCell ref="AQ183:AR183"/>
    <mergeCell ref="AS183:AT183"/>
    <mergeCell ref="AU183:AV183"/>
    <mergeCell ref="AW183:AX183"/>
    <mergeCell ref="AZ183:BA183"/>
    <mergeCell ref="B184:C184"/>
    <mergeCell ref="F184:J184"/>
    <mergeCell ref="K184:L184"/>
    <mergeCell ref="M184:N184"/>
    <mergeCell ref="O184:P184"/>
    <mergeCell ref="Q184:R184"/>
    <mergeCell ref="S184:T184"/>
    <mergeCell ref="U184:V184"/>
    <mergeCell ref="W184:X184"/>
    <mergeCell ref="Y184:Z184"/>
    <mergeCell ref="AA184:AB184"/>
    <mergeCell ref="AC184:AD184"/>
    <mergeCell ref="AE184:AF184"/>
    <mergeCell ref="AG184:AH184"/>
    <mergeCell ref="AI184:AJ184"/>
    <mergeCell ref="AK184:AL184"/>
    <mergeCell ref="AM184:AN184"/>
    <mergeCell ref="AO184:AP184"/>
    <mergeCell ref="AQ184:AR184"/>
    <mergeCell ref="AS184:AT184"/>
    <mergeCell ref="AU184:AV184"/>
    <mergeCell ref="AW184:AX184"/>
    <mergeCell ref="AZ184:BA184"/>
    <mergeCell ref="B185:C185"/>
    <mergeCell ref="F185:J185"/>
    <mergeCell ref="K185:L185"/>
    <mergeCell ref="M185:N185"/>
    <mergeCell ref="O185:P185"/>
    <mergeCell ref="Q185:R185"/>
    <mergeCell ref="S185:T185"/>
    <mergeCell ref="U185:V185"/>
    <mergeCell ref="W185:X185"/>
    <mergeCell ref="Y185:Z185"/>
    <mergeCell ref="AA185:AB185"/>
    <mergeCell ref="AC185:AD185"/>
    <mergeCell ref="AE185:AF185"/>
    <mergeCell ref="AG185:AH185"/>
    <mergeCell ref="AI185:AJ185"/>
    <mergeCell ref="AK185:AL185"/>
    <mergeCell ref="AM185:AN185"/>
    <mergeCell ref="AO185:AP185"/>
    <mergeCell ref="AQ185:AR185"/>
    <mergeCell ref="AS185:AT185"/>
    <mergeCell ref="AU185:AV185"/>
    <mergeCell ref="AW185:AX185"/>
    <mergeCell ref="AZ185:BA185"/>
    <mergeCell ref="B186:C186"/>
    <mergeCell ref="F186:J186"/>
    <mergeCell ref="K186:L186"/>
    <mergeCell ref="M186:N186"/>
    <mergeCell ref="O186:P186"/>
    <mergeCell ref="Q186:R186"/>
    <mergeCell ref="S186:T186"/>
    <mergeCell ref="U186:V186"/>
    <mergeCell ref="W186:X186"/>
    <mergeCell ref="Y186:Z186"/>
    <mergeCell ref="AA186:AB186"/>
    <mergeCell ref="AC186:AD186"/>
    <mergeCell ref="AE186:AF186"/>
    <mergeCell ref="AG186:AH186"/>
    <mergeCell ref="AI186:AJ186"/>
    <mergeCell ref="AK186:AL186"/>
    <mergeCell ref="AM186:AN186"/>
    <mergeCell ref="AO186:AP186"/>
    <mergeCell ref="AQ186:AR186"/>
    <mergeCell ref="AS186:AT186"/>
    <mergeCell ref="AU186:AV186"/>
    <mergeCell ref="AW186:AX186"/>
    <mergeCell ref="AZ186:BA186"/>
    <mergeCell ref="B187:C187"/>
    <mergeCell ref="F187:J187"/>
    <mergeCell ref="K187:L187"/>
    <mergeCell ref="M187:N187"/>
    <mergeCell ref="O187:P187"/>
    <mergeCell ref="Q187:R187"/>
    <mergeCell ref="S187:T187"/>
    <mergeCell ref="U187:V187"/>
    <mergeCell ref="W187:X187"/>
    <mergeCell ref="Y187:Z187"/>
    <mergeCell ref="AA187:AB187"/>
    <mergeCell ref="AC187:AD187"/>
    <mergeCell ref="AE187:AF187"/>
    <mergeCell ref="AG187:AH187"/>
    <mergeCell ref="AI187:AJ187"/>
    <mergeCell ref="AK187:AL187"/>
    <mergeCell ref="AM187:AN187"/>
    <mergeCell ref="AO187:AP187"/>
    <mergeCell ref="AQ187:AR187"/>
    <mergeCell ref="AS187:AT187"/>
    <mergeCell ref="AU187:AV187"/>
    <mergeCell ref="AW187:AX187"/>
    <mergeCell ref="AZ187:BA187"/>
    <mergeCell ref="B188:C188"/>
    <mergeCell ref="F188:J188"/>
    <mergeCell ref="K188:L188"/>
    <mergeCell ref="M188:N188"/>
    <mergeCell ref="O188:P188"/>
    <mergeCell ref="Q188:R188"/>
    <mergeCell ref="S188:T188"/>
    <mergeCell ref="U188:V188"/>
    <mergeCell ref="W188:X188"/>
    <mergeCell ref="Y188:Z188"/>
    <mergeCell ref="AA188:AB188"/>
    <mergeCell ref="AC188:AD188"/>
    <mergeCell ref="AE188:AF188"/>
    <mergeCell ref="AG188:AH188"/>
    <mergeCell ref="AI188:AJ188"/>
    <mergeCell ref="AK188:AL188"/>
    <mergeCell ref="AM188:AN188"/>
    <mergeCell ref="AO188:AP188"/>
    <mergeCell ref="AQ188:AR188"/>
    <mergeCell ref="AS188:AT188"/>
    <mergeCell ref="AU188:AV188"/>
    <mergeCell ref="AW188:AX188"/>
    <mergeCell ref="AZ188:BA188"/>
    <mergeCell ref="B189:C189"/>
    <mergeCell ref="F189:J189"/>
    <mergeCell ref="K189:L189"/>
    <mergeCell ref="M189:N189"/>
    <mergeCell ref="O189:P189"/>
    <mergeCell ref="Q189:R189"/>
    <mergeCell ref="S189:T189"/>
    <mergeCell ref="U189:V189"/>
    <mergeCell ref="W189:X189"/>
    <mergeCell ref="Y189:Z189"/>
    <mergeCell ref="AA189:AB189"/>
    <mergeCell ref="AC189:AD189"/>
    <mergeCell ref="AE189:AF189"/>
    <mergeCell ref="AG189:AH189"/>
    <mergeCell ref="AI189:AJ189"/>
    <mergeCell ref="AK189:AL189"/>
    <mergeCell ref="AM189:AN189"/>
    <mergeCell ref="AO189:AP189"/>
    <mergeCell ref="AQ189:AR189"/>
    <mergeCell ref="AS189:AT189"/>
    <mergeCell ref="AU189:AV189"/>
    <mergeCell ref="AW189:AX189"/>
    <mergeCell ref="AZ189:BA189"/>
    <mergeCell ref="B190:J190"/>
    <mergeCell ref="K190:L190"/>
    <mergeCell ref="M190:N190"/>
    <mergeCell ref="O190:P190"/>
    <mergeCell ref="Q190:R190"/>
    <mergeCell ref="AK190:AL190"/>
    <mergeCell ref="AM190:AN190"/>
    <mergeCell ref="AO190:AP190"/>
    <mergeCell ref="S190:T190"/>
    <mergeCell ref="U190:V190"/>
    <mergeCell ref="W190:X190"/>
    <mergeCell ref="Y190:Z190"/>
    <mergeCell ref="AA190:AB190"/>
    <mergeCell ref="AC190:AD190"/>
    <mergeCell ref="AQ190:AR190"/>
    <mergeCell ref="AS190:AT190"/>
    <mergeCell ref="AU190:AV190"/>
    <mergeCell ref="AW190:AX190"/>
    <mergeCell ref="AZ190:BA190"/>
    <mergeCell ref="B192:D192"/>
    <mergeCell ref="F192:J192"/>
    <mergeCell ref="AE190:AF190"/>
    <mergeCell ref="AG190:AH190"/>
    <mergeCell ref="AI190:AJ190"/>
    <mergeCell ref="B193:D193"/>
    <mergeCell ref="F193:J193"/>
    <mergeCell ref="B194:D194"/>
    <mergeCell ref="F194:J194"/>
    <mergeCell ref="B195:D195"/>
    <mergeCell ref="F195:J195"/>
    <mergeCell ref="E20:J21"/>
    <mergeCell ref="E69:J70"/>
    <mergeCell ref="E109:J110"/>
    <mergeCell ref="E132:J133"/>
    <mergeCell ref="E156:J157"/>
    <mergeCell ref="E177:J178"/>
    <mergeCell ref="B174:I174"/>
    <mergeCell ref="B175:I175"/>
    <mergeCell ref="B177:C177"/>
    <mergeCell ref="B158:C158"/>
  </mergeCells>
  <conditionalFormatting sqref="B23:AX62 AZ23:BA62">
    <cfRule type="expression" priority="17" dxfId="38" stopIfTrue="1">
      <formula>MOD(ROW()-22,2)=0</formula>
    </cfRule>
  </conditionalFormatting>
  <conditionalFormatting sqref="B72:AX101 AZ72:BA101">
    <cfRule type="expression" priority="16" dxfId="38" stopIfTrue="1">
      <formula>MOD(ROW()-71,2)=0</formula>
    </cfRule>
  </conditionalFormatting>
  <conditionalFormatting sqref="B112:AX126 AZ112:BA126">
    <cfRule type="expression" priority="15" dxfId="38" stopIfTrue="1">
      <formula>MOD(ROW()-111,2)=0</formula>
    </cfRule>
  </conditionalFormatting>
  <conditionalFormatting sqref="B135:AX149 AZ135:BA149">
    <cfRule type="expression" priority="14" dxfId="38" stopIfTrue="1">
      <formula>MOD(ROW()-134,2)=0</formula>
    </cfRule>
  </conditionalFormatting>
  <conditionalFormatting sqref="B159:AX168 AZ159:BA168">
    <cfRule type="expression" priority="13" dxfId="38" stopIfTrue="1">
      <formula>MOD(ROW()-158,2)=0</formula>
    </cfRule>
  </conditionalFormatting>
  <conditionalFormatting sqref="B180:AX189 AZ180:BA189">
    <cfRule type="expression" priority="12" dxfId="38" stopIfTrue="1">
      <formula>MOD(ROW()-179,2)=0</formula>
    </cfRule>
  </conditionalFormatting>
  <conditionalFormatting sqref="D23:D62">
    <cfRule type="expression" priority="11" dxfId="31" stopIfTrue="1">
      <formula>AND($E23&lt;&gt;"",$E23&lt;&gt;"G1",$E23&lt;&gt;"G2")</formula>
    </cfRule>
  </conditionalFormatting>
  <conditionalFormatting sqref="D72:D101">
    <cfRule type="expression" priority="10" dxfId="31" stopIfTrue="1">
      <formula>AND($E72&lt;&gt;"",$E72&lt;&gt;"G1",$E72&lt;&gt;"G2")</formula>
    </cfRule>
  </conditionalFormatting>
  <conditionalFormatting sqref="D112:D126">
    <cfRule type="expression" priority="9" dxfId="31" stopIfTrue="1">
      <formula>AND($E112&lt;&gt;"",$E112&lt;&gt;"W5")</formula>
    </cfRule>
  </conditionalFormatting>
  <conditionalFormatting sqref="D135:D149">
    <cfRule type="expression" priority="8" dxfId="31" stopIfTrue="1">
      <formula>AND($E135&lt;&gt;"",$E135&lt;&gt;"G1",$E135&lt;&gt;"G2")</formula>
    </cfRule>
  </conditionalFormatting>
  <conditionalFormatting sqref="D159:D168">
    <cfRule type="expression" priority="6" dxfId="31" stopIfTrue="1">
      <formula>AND($E159&lt;&gt;"",$E159&lt;&gt;"W1",$E159&lt;&gt;"W2",$E159&lt;&gt;"W3",$E159&lt;&gt;"W4")</formula>
    </cfRule>
  </conditionalFormatting>
  <conditionalFormatting sqref="D180:D189">
    <cfRule type="expression" priority="1" dxfId="31" stopIfTrue="1">
      <formula>AND($B180="天井",$E180&lt;&gt;"",$E180&lt;&gt;"D1",$E180&lt;&gt;"D2",$E180&lt;&gt;"D3",$E180&lt;&gt;"D3",$E180&lt;&gt;"D4")</formula>
    </cfRule>
    <cfRule type="expression" priority="5" dxfId="31" stopIfTrue="1">
      <formula>AND(OR($B180="外壁",$B180="床"),$E180&lt;&gt;"",$E180&lt;&gt;"D1",$E180&lt;&gt;"D2",$E180&lt;&gt;"D3",$E180&lt;&gt;"D3")</formula>
    </cfRule>
  </conditionalFormatting>
  <dataValidations count="15">
    <dataValidation type="list" operator="equal" allowBlank="1" showInputMessage="1" showErrorMessage="1" sqref="B180:C189">
      <formula1>"天井,外壁,床"</formula1>
    </dataValidation>
    <dataValidation allowBlank="1" showInputMessage="1" showErrorMessage="1" errorTitle="入力エラー" error="小数点は第二位まで、三位以下切り捨てで入力して下さい。" imeMode="disabled" sqref="M179 Y179 O179 Q179 S179 U179 W179 AU179 K179 AW179 Z63:Z64 L63:L64 N63:N64 P63:P64 R63:R64 T63:T64 V63:V64 X63:X64 AV63:AV64 AX63:AX64 AA179 AC179 AE179 AG179 AI179 AK179 AM179 AO179 AQ179 AS179 AB63:AB64 AD63:AD64 AF63:AF64 AH63:AH64 AJ63:AJ64 AL63:AL64 AN63:AN64 AP63:AP64 AR63:AR64 AT63:AT64 Z102:Z103 L102:L103 N102:N103 P102:P103 R102:R103 T102:T103 V102:V103 X102:X103 AV102:AV103 AX102:AX103 AB102:AB103 AD102:AD103 AF102:AF103 AH102:AH103 AJ102:AJ103 AL102:AL103 AN102:AN103 AP102:AP103 AR102:AR103 AT102:AT103 AR176:AR178 AP176:AP178 AN176:AN178 AL176:AL178 AJ176:AJ178 AH176:AH178 AF176:AF178 AD176:AD178 AB176:AB178 Z176:Z178 V176:V178 L176:L178 AX176:AX178 N176:N178 P176:P178 R176:R178 T176:T178 X176:X178 AV176:AV178 Z150:Z151 L150:L151 N150:N151 P150:P151 R150:R151 T150:T151 V150:V151 X150:X151 AV150:AV151 AX150:AX151 AB150:AB151 AD150:AD151 AF150:AF151 AH150:AH151 AJ150:AJ151 AL150:AL151 AN150:AN151 AP150:AP151 AR150:AR151 AT150:AT151 Z127:Z128"/>
    <dataValidation allowBlank="1" showInputMessage="1" showErrorMessage="1" errorTitle="入力エラー" error="小数点は第二位まで、三位以下切り捨てで入力して下さい。" imeMode="disabled" sqref="L127:L128 N127:N128 P127:P128 R127:R128 V127:V128 X127:X128 AV127:AV128 AX127:AX128 AB127:AB128 AD127:AD128 AF127:AF128 AH127:AH128 AJ127:AJ128 AL127:AL128 AN127:AN128 AP127:AP128 AR127:AR128 AT127:AT128 T127:T128 AV169:AV170 X169:X170 T169:T170 R169:R170 P169:P170 N169:N170 AX169:AX170 L169:L170 V169:V170 Z169:Z170 AB169:AB170 AD169:AD170 AF169:AF170 AH169:AH170 AJ169:AJ170 AL169:AL170 AN169:AN170 AP169:AP170 AR169:AR170 AT169:AT170 AT176:AT178 AV191 X191 T191 R191 P191 N191 AX191 L191 V191 Z191 AB191 AD191 AF191 AH191 AJ191 AL191 AN191 AP191 AR191 AT191 AR68:AR71 AP68:AP71 AN68:AN71 AL68:AL71 AJ68:AJ71 AH68:AH71 AF68:AF71 AD68:AD71 AB68:AB71 AX68:AX71 L68:L71 N68:N71 P68:P71 R68:R71 T68:T71 V68:V71 X68:X71 AV68:AV71 Z68:Z71 AT68:AT71 AT196:AT65536 X18:X22 V18:V22 T18:T22 R18:R22 P18:P22 N18:N22 AB18:AB22 AD18:AD22 AF18:AF22 AH18:AH22 AJ18:AJ22 AL18:AL22 AN18:AN22 AP18:AP22 AR18:AR22 AT18:AT22 L18:L22 Z18:Z22 AX18:AX22"/>
    <dataValidation allowBlank="1" showInputMessage="1" showErrorMessage="1" errorTitle="入力エラー" error="小数点は第二位まで、三位以下切り捨てで入力して下さい。" imeMode="disabled" sqref="AT155:AT158 Z196:Z65536 AV196:AV65536 X196:X65536 V196:V65536 T196:T65536 R196:R65536 P196:P65536 N196:N65536 L196:L65536 AX196:AX65536 AB196:AB65536 AD196:AD65536 AF196:AF65536 AH196:AH65536 AJ196:AJ65536 AL196:AL65536 AN196:AN65536 AP196:AP65536 AR196:AR65536 AT131:AT134 AR131:AR134 AP131:AP134 AN131:AN134 AL131:AL134 AJ131:AJ134 AH131:AH134 AF131:AF134 AD131:AD134 AB131:AB134 AX131:AX134 AV131:AV134 X131:X134 V131:V134 R131:R134 P131:P134 N131:N134 L131:L134 Z131:Z134 T131:T134 AR107:AR111 AR155:AR158 AP107:AP111 AP155:AP158 AN107:AN111 AN155:AN158 AL107:AL111 AL155:AL158 AJ107:AJ111 AJ155:AJ158 AH107:AH111 AH155:AH158 AF107:AF111 AF155:AF158 AD107:AD111 AD155:AD158 AB107:AB111 AB155:AB158 AX107:AX111 AX155:AX158 AV107:AV111 AV155:AV158 X107:X111 X155:X158 V107:V111 V155:V158 T107:T111 T155:T158 R107:R111 R155:R158 P107:P111 P155:P158 N107:N111 N155:N158 L107:L111 L155:L158 Z107:Z111 Z155:Z158 AT107:AT111 AT1:AT8 AR1:AR8 AP1:AP8 AN1:AN8 AL1:AL8 AJ1:AJ8 AH1:AH8 AF1:AF8 AD1:AD8 AB1:AB8 N1:N8 P1:P8 R1:R8 T1:T8 V1:V8 X1:X8 AX6:AX8 AV18:AV22 Z1:Z8 K10:AX10 L1:L8"/>
    <dataValidation allowBlank="1" showInputMessage="1" showErrorMessage="1" errorTitle="入力エラー" error="小数点は第二位まで、三位以下切り捨てで入力して下さい。" imeMode="disabled" sqref="AX1:AX4 AV1:AV8"/>
    <dataValidation type="custom" allowBlank="1" showInputMessage="1" showErrorMessage="1" errorTitle="入力エラー" error="小数点以下第一位を切り捨てで入力して下さい。" imeMode="disabled" sqref="AZ159:AZ168 AS72:AS101 AQ72:AQ101 AO72:AO101 AM72:AM101 AK72:AK101 AI72:AI101 AG72:AG101 AE72:AE101 AC72:AC101 AA72:AA101 K72:K101 AW72:AW101 AU72:AU101 Y72:Y101 W72:W101 U72:U101 S72:S101 Q72:Q101 O72:O101 M72:M101 F72:F101 H72:H101 AZ72:AZ101 AS135:AS149 AQ135:AQ149 AO135:AO149 AM135:AM149 AK135:AK149 AI135:AI149 AG135:AG149 AE135:AE149 AC135:AC149 AA135:AA149 K135:K149 AW135:AW149 AU135:AU149 Y135:Y149 W135:W149 U135:U149 S135:S149 Q135:Q149 O135:O149 M135:M149 F135:F149 H135:H149 AZ135:AZ149 AS112:AS126 AQ112:AQ126 AO112:AO126 AM112:AM126 AK112:AK126 AI112:AI126 AG112:AG126 AE112:AE126 AC112:AC126 AA112:AA126 K112:K126 AW112:AW126 AU112:AU126 Y112:Y126 W112:W126 U112:U126 S112:S126 Q112:Q126 O112:O126 M112:M126 F112:F126 H112:H126 AZ112:AZ126 AS159:AS168 AQ159:AQ168 AO159:AO168 AM159:AM168 AK159:AK168 AI159:AI168 AG159:AG168 AE159:AE168 AC159:AC168 AA159:AA168 K159:K168 AW159:AW168 AU159:AU168 Y159:Y168 W159:W168 U159:U168 S159:S168 Q159:Q168 O159:O168 M159:M168 F159:F168 H159:H168 AS23:AS62 AZ23:AZ62 H23:H62 F23:F62 M23:M62 O23:O62 Q23:Q62 S23:S62">
      <formula1>AZ159-ROUNDDOWN(AZ159,0)=0</formula1>
    </dataValidation>
    <dataValidation type="custom" allowBlank="1" showInputMessage="1" showErrorMessage="1" errorTitle="入力エラー" error="小数点以下第一位を切り捨てで入力して下さい。" imeMode="disabled" sqref="U23:U62 W23:W62 Y23:Y62 AU23:AU62 AW23:AW62 K23:K62 AA23:AA62 AC23:AC62 AE23:AE62 AG23:AG62 AI23:AI62 AK23:AK62 AM23:AM62 AO23:AO62 AQ23:AQ62">
      <formula1>AZ159-ROUNDDOWN(AZ159,0)=0</formula1>
    </dataValidation>
    <dataValidation type="custom" allowBlank="1" showInputMessage="1" showErrorMessage="1" errorTitle="入力エラー" error="小数点は第二位まで、三位以下切り捨てで入力して下さい。" imeMode="disabled" sqref="K180:AX189 Z159:Z168 AT72:AT101 AR72:AR101 AP72:AP101 AN72:AN101 AL72:AL101 AJ72:AJ101 AH72:AH101 AF72:AF101 AD72:AD101 AB72:AB101 BA72:BA101 AX72:AX101 AV72:AV101 X72:X101 V72:V101 T72:T101 R72:R101 P72:P101 N72:N101 L72:L101 J72:J101 Z72:Z101 AT135:AT149 AR135:AR149 AP135:AP149 AN135:AN149 AL135:AL149 AJ135:AJ149 AH135:AH149 AF135:AF149 AD135:AD149 AB135:AB149 BA135:BA149 AX135:AX149 AV135:AV149 X135:X149 V135:V149 T135:T149 R135:R149 P135:P149 N135:N149 L135:L149 J135:J149 Z135:Z149 AT112:AT126 AR112:AR126 AP112:AP126 AN112:AN126 AL112:AL126 AJ112:AJ126 AH112:AH126 AF112:AF126 AD112:AD126 AB112:AB126 BA112:BA126 AX112:AX126 AV112:AV126 X112:X126 V112:V126 T112:T126 R112:R126 P112:P126 N112:N126 L112:L126 J112:J126 Z112:Z126 AR159:AR168 AP159:AP168 AN159:AN168 AL159:AL168 AJ159:AJ168 AH159:AH168 AF159:AF168 AD159:AD168 AB159:AB168 AT159:AT168 BA159:BA168 AX159:AX168 AV159:AV168 X159:X168 V159:V168 T159:T168 R159:R168 P159:P168 N159:N168 L159:L168 J159:J168 AT23:AT62 J23:J62 L23:L62 N23:N62 P23:P62 R23:R62 T23:T62 V23:V62 X23:X62 AV23:AV62 AX23:AX62">
      <formula1>K180-ROUNDDOWN(K180,2)=0</formula1>
    </dataValidation>
    <dataValidation type="custom" allowBlank="1" showInputMessage="1" showErrorMessage="1" errorTitle="入力エラー" error="小数点は第二位まで、三位以下切り捨てで入力して下さい。" imeMode="disabled" sqref="BA23:BA62 Z23:Z62 AB23:AB62 AD23:AD62 AF23:AF62 AH23:AH62 AJ23:AJ62 AL23:AL62 AN23:AN62 AP23:AP62 AR23:AR62 AZ180:BA189 K193:AX195">
      <formula1>K180-ROUNDDOWN(K180,2)=0</formula1>
    </dataValidation>
    <dataValidation type="textLength" operator="equal" allowBlank="1" showInputMessage="1" showErrorMessage="1" errorTitle="文字数エラー" error="SII登録型番の9文字で登録してください。" imeMode="disabled" sqref="D159:D168 D112:D126">
      <formula1>9</formula1>
    </dataValidation>
    <dataValidation type="textLength" operator="equal" allowBlank="1" showInputMessage="1" showErrorMessage="1" errorTitle="文字数エラー" error="SII登録型番の8文字で登録してください。" imeMode="disabled" sqref="D135:D149 D72:D101 D23:D62">
      <formula1>8</formula1>
    </dataValidation>
    <dataValidation type="textLength" operator="equal" allowBlank="1" showInputMessage="1" showErrorMessage="1" errorTitle="文字数エラー" error="SII登録型番の10文字で登録してください。" imeMode="disabled" sqref="D180:D189">
      <formula1>10</formula1>
    </dataValidation>
    <dataValidation allowBlank="1" showInputMessage="1" showErrorMessage="1" errorTitle="入力エラー" error="小数点は第二位まで、三位以下切り捨てで入力して下さい。" sqref="K9:AX9"/>
    <dataValidation type="textLength" operator="equal" allowBlank="1" showInputMessage="1" showErrorMessage="1" errorTitle="文字数エラー" error="2桁の英数字で入力してください。" imeMode="disabled" sqref="E23:E62 E72:E101 E112:E126 E135:E149 E159:E168 E180:E189">
      <formula1>2</formula1>
    </dataValidation>
    <dataValidation allowBlank="1" showInputMessage="1" showErrorMessage="1" imeMode="disabled" sqref="AZ17:BA17 K11:AX17 AW5:AX5 AZ5"/>
  </dataValidations>
  <printOptions horizontalCentered="1" verticalCentered="1"/>
  <pageMargins left="0" right="0" top="0.15748031496062992" bottom="0" header="0.07874015748031496" footer="0"/>
  <pageSetup horizontalDpi="600" verticalDpi="600" orientation="landscape" paperSize="8" scale="44" r:id="rId2"/>
  <headerFooter>
    <oddHeader>&amp;R&amp;10VERSION 1.0</oddHeader>
    <oddFooter>&amp;L※当様式は定型様式ではあるが、行数の調整等の変更は可&amp;R&amp;P/&amp;N</oddFooter>
  </headerFooter>
  <rowBreaks count="1" manualBreakCount="1">
    <brk id="107" max="43"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F57"/>
  <sheetViews>
    <sheetView showGridLines="0" view="pageBreakPreview" zoomScale="65" zoomScaleNormal="55" zoomScaleSheetLayoutView="65" zoomScalePageLayoutView="0" workbookViewId="0" topLeftCell="A1">
      <selection activeCell="H9" sqref="H9:N9"/>
    </sheetView>
  </sheetViews>
  <sheetFormatPr defaultColWidth="9.140625" defaultRowHeight="15"/>
  <cols>
    <col min="1" max="1" width="2.00390625" style="1" customWidth="1"/>
    <col min="2" max="47" width="3.57421875" style="1" customWidth="1"/>
    <col min="48" max="48" width="2.00390625" style="1" customWidth="1"/>
    <col min="49" max="16384" width="9.00390625" style="1" customWidth="1"/>
  </cols>
  <sheetData>
    <row r="1" ht="15">
      <c r="AU1" s="165" t="s">
        <v>112</v>
      </c>
    </row>
    <row r="2" ht="15">
      <c r="AU2" s="166" t="s">
        <v>172</v>
      </c>
    </row>
    <row r="3" ht="13.5">
      <c r="AU3" s="71">
        <f>IF(OR('様式第８　完了実績報告書'!BD15&lt;&gt;"",'様式第８　完了実績報告書'!AI59&lt;&gt;""),'様式第８　完了実績報告書'!BD15&amp;"様"&amp;RIGHT(TRIM('様式第８　完了実績報告書'!AI59&amp;'様式第８　完了実績報告書'!AI59&amp;'様式第８　完了実績報告書'!AI59),4),"")</f>
      </c>
    </row>
    <row r="4" spans="2:47" s="167" customFormat="1" ht="26.25" customHeight="1">
      <c r="B4" s="735" t="s">
        <v>169</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7"/>
    </row>
    <row r="5" spans="3:47" ht="9.75" customHeight="1">
      <c r="C5" s="168"/>
      <c r="D5" s="169"/>
      <c r="E5" s="169"/>
      <c r="F5" s="169"/>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2:47" ht="19.5" customHeight="1">
      <c r="B6" s="726" t="s">
        <v>235</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U6" s="172"/>
    </row>
    <row r="7" spans="2:47" ht="24" customHeight="1">
      <c r="B7" s="726" t="s">
        <v>236</v>
      </c>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456" t="s">
        <v>237</v>
      </c>
      <c r="AO7" s="727"/>
      <c r="AP7" s="727"/>
      <c r="AQ7" s="457" t="s">
        <v>238</v>
      </c>
      <c r="AR7" s="727"/>
      <c r="AS7" s="727"/>
      <c r="AT7" s="732" t="s">
        <v>239</v>
      </c>
      <c r="AU7" s="732"/>
    </row>
    <row r="8" spans="3:47" ht="9.75" customHeight="1" thickBot="1">
      <c r="C8" s="170"/>
      <c r="D8" s="171"/>
      <c r="E8" s="171"/>
      <c r="F8" s="171"/>
      <c r="AU8" s="172"/>
    </row>
    <row r="9" spans="2:47" ht="39.75" customHeight="1" thickBot="1">
      <c r="B9" s="738" t="s">
        <v>113</v>
      </c>
      <c r="C9" s="739"/>
      <c r="D9" s="739"/>
      <c r="E9" s="739"/>
      <c r="F9" s="739"/>
      <c r="G9" s="740"/>
      <c r="H9" s="741"/>
      <c r="I9" s="742"/>
      <c r="J9" s="742"/>
      <c r="K9" s="742"/>
      <c r="L9" s="742"/>
      <c r="M9" s="742"/>
      <c r="N9" s="743"/>
      <c r="O9" s="744" t="s">
        <v>114</v>
      </c>
      <c r="P9" s="739"/>
      <c r="Q9" s="739"/>
      <c r="R9" s="739"/>
      <c r="S9" s="739"/>
      <c r="T9" s="740"/>
      <c r="U9" s="745"/>
      <c r="V9" s="746"/>
      <c r="W9" s="746"/>
      <c r="X9" s="746"/>
      <c r="Y9" s="746"/>
      <c r="Z9" s="746"/>
      <c r="AA9" s="746"/>
      <c r="AB9" s="746"/>
      <c r="AC9" s="746"/>
      <c r="AD9" s="746"/>
      <c r="AE9" s="746"/>
      <c r="AF9" s="746"/>
      <c r="AG9" s="746"/>
      <c r="AH9" s="746"/>
      <c r="AI9" s="746"/>
      <c r="AJ9" s="746"/>
      <c r="AK9" s="746"/>
      <c r="AL9" s="746"/>
      <c r="AM9" s="746"/>
      <c r="AN9" s="746"/>
      <c r="AO9" s="746"/>
      <c r="AP9" s="746"/>
      <c r="AQ9" s="746"/>
      <c r="AR9" s="746"/>
      <c r="AS9" s="746"/>
      <c r="AT9" s="746"/>
      <c r="AU9" s="747"/>
    </row>
    <row r="10" spans="3:47" ht="15" customHeight="1" thickBot="1">
      <c r="C10" s="173"/>
      <c r="D10" s="173"/>
      <c r="E10" s="173"/>
      <c r="F10" s="173"/>
      <c r="G10" s="173"/>
      <c r="H10" s="174"/>
      <c r="I10" s="174"/>
      <c r="J10" s="174"/>
      <c r="K10" s="174"/>
      <c r="L10" s="174"/>
      <c r="M10" s="174"/>
      <c r="N10" s="174"/>
      <c r="O10" s="174"/>
      <c r="P10" s="174"/>
      <c r="Q10" s="174"/>
      <c r="R10" s="174"/>
      <c r="S10" s="174"/>
      <c r="T10" s="174"/>
      <c r="U10" s="174"/>
      <c r="V10" s="173"/>
      <c r="W10" s="173"/>
      <c r="X10" s="173"/>
      <c r="Y10" s="173"/>
      <c r="Z10" s="173"/>
      <c r="AA10" s="173"/>
      <c r="AB10" s="173"/>
      <c r="AC10" s="173"/>
      <c r="AD10" s="174"/>
      <c r="AE10" s="174"/>
      <c r="AF10" s="174"/>
      <c r="AG10" s="174"/>
      <c r="AH10" s="174"/>
      <c r="AI10" s="174"/>
      <c r="AJ10" s="174"/>
      <c r="AK10" s="174"/>
      <c r="AL10" s="174"/>
      <c r="AM10" s="174"/>
      <c r="AN10" s="174"/>
      <c r="AO10" s="174"/>
      <c r="AP10" s="174"/>
      <c r="AQ10" s="174"/>
      <c r="AR10" s="174"/>
      <c r="AS10" s="174"/>
      <c r="AT10" s="174"/>
      <c r="AU10" s="174"/>
    </row>
    <row r="11" spans="2:58" ht="23.25" customHeight="1">
      <c r="B11" s="707" t="s">
        <v>115</v>
      </c>
      <c r="C11" s="708"/>
      <c r="D11" s="708"/>
      <c r="E11" s="708"/>
      <c r="F11" s="708"/>
      <c r="G11" s="709"/>
      <c r="H11" s="716" t="s">
        <v>116</v>
      </c>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8"/>
      <c r="AV11" s="175"/>
      <c r="AW11" s="176"/>
      <c r="AX11" s="176"/>
      <c r="AY11" s="176"/>
      <c r="AZ11" s="176"/>
      <c r="BA11" s="176"/>
      <c r="BB11" s="176"/>
      <c r="BC11" s="176"/>
      <c r="BD11" s="176"/>
      <c r="BE11" s="176"/>
      <c r="BF11" s="176"/>
    </row>
    <row r="12" spans="2:58" ht="23.25" customHeight="1">
      <c r="B12" s="710"/>
      <c r="C12" s="711"/>
      <c r="D12" s="711"/>
      <c r="E12" s="711"/>
      <c r="F12" s="711"/>
      <c r="G12" s="712"/>
      <c r="H12" s="719" t="s">
        <v>117</v>
      </c>
      <c r="I12" s="720"/>
      <c r="J12" s="720"/>
      <c r="K12" s="720"/>
      <c r="L12" s="720"/>
      <c r="M12" s="720"/>
      <c r="N12" s="720"/>
      <c r="O12" s="720"/>
      <c r="P12" s="720"/>
      <c r="Q12" s="720"/>
      <c r="R12" s="720"/>
      <c r="S12" s="720"/>
      <c r="T12" s="720"/>
      <c r="U12" s="720"/>
      <c r="V12" s="721"/>
      <c r="W12" s="722" t="s">
        <v>82</v>
      </c>
      <c r="X12" s="720"/>
      <c r="Y12" s="720"/>
      <c r="Z12" s="720"/>
      <c r="AA12" s="720"/>
      <c r="AB12" s="720"/>
      <c r="AC12" s="720"/>
      <c r="AD12" s="720"/>
      <c r="AE12" s="720"/>
      <c r="AF12" s="721"/>
      <c r="AG12" s="722" t="s">
        <v>83</v>
      </c>
      <c r="AH12" s="720"/>
      <c r="AI12" s="720"/>
      <c r="AJ12" s="720"/>
      <c r="AK12" s="720"/>
      <c r="AL12" s="720"/>
      <c r="AM12" s="720"/>
      <c r="AN12" s="720"/>
      <c r="AO12" s="720"/>
      <c r="AP12" s="720"/>
      <c r="AQ12" s="720"/>
      <c r="AR12" s="720"/>
      <c r="AS12" s="720"/>
      <c r="AT12" s="720"/>
      <c r="AU12" s="723"/>
      <c r="AV12" s="177"/>
      <c r="AW12" s="178"/>
      <c r="AX12" s="178"/>
      <c r="AY12" s="178"/>
      <c r="AZ12" s="178"/>
      <c r="BA12" s="179"/>
      <c r="BB12" s="178"/>
      <c r="BC12" s="178"/>
      <c r="BD12" s="178"/>
      <c r="BE12" s="178"/>
      <c r="BF12" s="178"/>
    </row>
    <row r="13" spans="2:58" ht="39.75" customHeight="1" thickBot="1">
      <c r="B13" s="713"/>
      <c r="C13" s="714"/>
      <c r="D13" s="714"/>
      <c r="E13" s="714"/>
      <c r="F13" s="714"/>
      <c r="G13" s="715"/>
      <c r="H13" s="180" t="s">
        <v>11</v>
      </c>
      <c r="I13" s="724" t="s">
        <v>84</v>
      </c>
      <c r="J13" s="724"/>
      <c r="K13" s="724"/>
      <c r="L13" s="725"/>
      <c r="M13" s="181" t="s">
        <v>11</v>
      </c>
      <c r="N13" s="724" t="s">
        <v>85</v>
      </c>
      <c r="O13" s="724"/>
      <c r="P13" s="724"/>
      <c r="Q13" s="725"/>
      <c r="R13" s="181" t="s">
        <v>11</v>
      </c>
      <c r="S13" s="724" t="s">
        <v>86</v>
      </c>
      <c r="T13" s="724"/>
      <c r="U13" s="724"/>
      <c r="V13" s="728"/>
      <c r="W13" s="180" t="s">
        <v>11</v>
      </c>
      <c r="X13" s="724" t="s">
        <v>118</v>
      </c>
      <c r="Y13" s="724"/>
      <c r="Z13" s="724"/>
      <c r="AA13" s="725"/>
      <c r="AB13" s="181" t="s">
        <v>11</v>
      </c>
      <c r="AC13" s="724" t="s">
        <v>119</v>
      </c>
      <c r="AD13" s="724"/>
      <c r="AE13" s="724"/>
      <c r="AF13" s="728"/>
      <c r="AG13" s="180" t="s">
        <v>11</v>
      </c>
      <c r="AH13" s="729" t="s">
        <v>120</v>
      </c>
      <c r="AI13" s="729"/>
      <c r="AJ13" s="729"/>
      <c r="AK13" s="730"/>
      <c r="AL13" s="181" t="s">
        <v>11</v>
      </c>
      <c r="AM13" s="724" t="s">
        <v>121</v>
      </c>
      <c r="AN13" s="724"/>
      <c r="AO13" s="724"/>
      <c r="AP13" s="725"/>
      <c r="AQ13" s="181" t="s">
        <v>11</v>
      </c>
      <c r="AR13" s="724" t="s">
        <v>122</v>
      </c>
      <c r="AS13" s="724"/>
      <c r="AT13" s="724"/>
      <c r="AU13" s="731"/>
      <c r="AV13" s="177"/>
      <c r="AW13" s="178"/>
      <c r="AX13" s="178"/>
      <c r="AY13" s="178"/>
      <c r="AZ13" s="178"/>
      <c r="BA13" s="179"/>
      <c r="BB13" s="178"/>
      <c r="BC13" s="178"/>
      <c r="BD13" s="178"/>
      <c r="BE13" s="178"/>
      <c r="BF13" s="178"/>
    </row>
    <row r="14" spans="3:47" ht="21.75" customHeight="1">
      <c r="C14" s="173"/>
      <c r="D14" s="173"/>
      <c r="E14" s="173"/>
      <c r="F14" s="173"/>
      <c r="G14" s="173"/>
      <c r="H14" s="174"/>
      <c r="I14" s="174"/>
      <c r="J14" s="174"/>
      <c r="K14" s="174"/>
      <c r="L14" s="174"/>
      <c r="M14" s="174"/>
      <c r="N14" s="174"/>
      <c r="O14" s="174"/>
      <c r="P14" s="174"/>
      <c r="Q14" s="174"/>
      <c r="R14" s="174"/>
      <c r="S14" s="174"/>
      <c r="T14" s="174"/>
      <c r="U14" s="174"/>
      <c r="V14" s="173"/>
      <c r="W14" s="173"/>
      <c r="X14" s="173"/>
      <c r="Y14" s="173"/>
      <c r="Z14" s="173"/>
      <c r="AA14" s="173"/>
      <c r="AB14" s="173"/>
      <c r="AC14" s="173"/>
      <c r="AD14" s="174"/>
      <c r="AE14" s="174"/>
      <c r="AF14" s="174"/>
      <c r="AG14" s="174"/>
      <c r="AH14" s="174"/>
      <c r="AI14" s="174"/>
      <c r="AJ14" s="174"/>
      <c r="AK14" s="174"/>
      <c r="AL14" s="174"/>
      <c r="AM14" s="174"/>
      <c r="AN14" s="174"/>
      <c r="AO14" s="174"/>
      <c r="AP14" s="174"/>
      <c r="AQ14" s="174"/>
      <c r="AR14" s="174"/>
      <c r="AS14" s="174"/>
      <c r="AT14" s="174"/>
      <c r="AU14" s="174"/>
    </row>
    <row r="15" spans="1:48" ht="34.5" customHeight="1">
      <c r="A15" s="182"/>
      <c r="B15" s="183"/>
      <c r="C15" s="184"/>
      <c r="D15" s="184"/>
      <c r="E15" s="706" t="s">
        <v>123</v>
      </c>
      <c r="F15" s="706"/>
      <c r="G15" s="706"/>
      <c r="H15" s="706"/>
      <c r="I15" s="458" t="s">
        <v>240</v>
      </c>
      <c r="J15" s="733"/>
      <c r="K15" s="733"/>
      <c r="L15" s="733"/>
      <c r="M15" s="733"/>
      <c r="N15" s="733"/>
      <c r="O15" s="733"/>
      <c r="P15" s="733"/>
      <c r="Q15" s="733"/>
      <c r="R15" s="459" t="s">
        <v>241</v>
      </c>
      <c r="S15" s="458"/>
      <c r="T15" s="186"/>
      <c r="U15" s="187"/>
      <c r="V15" s="182"/>
      <c r="W15" s="184"/>
      <c r="X15" s="184"/>
      <c r="Y15" s="184"/>
      <c r="Z15" s="184"/>
      <c r="AA15" s="184"/>
      <c r="AB15" s="186"/>
      <c r="AC15" s="186"/>
      <c r="AD15" s="188"/>
      <c r="AE15" s="186"/>
      <c r="AF15" s="185"/>
      <c r="AG15" s="185"/>
      <c r="AH15" s="185"/>
      <c r="AI15" s="185"/>
      <c r="AJ15" s="185"/>
      <c r="AK15" s="185"/>
      <c r="AL15" s="185"/>
      <c r="AM15" s="185"/>
      <c r="AN15" s="185"/>
      <c r="AO15" s="185"/>
      <c r="AP15" s="185"/>
      <c r="AQ15" s="185"/>
      <c r="AR15" s="701"/>
      <c r="AS15" s="701"/>
      <c r="AT15" s="186"/>
      <c r="AU15" s="189"/>
      <c r="AV15" s="183"/>
    </row>
    <row r="16" spans="1:48" ht="36" customHeight="1">
      <c r="A16" s="183"/>
      <c r="B16" s="183"/>
      <c r="C16" s="183"/>
      <c r="D16" s="183"/>
      <c r="E16" s="697"/>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8"/>
      <c r="AK16" s="698"/>
      <c r="AL16" s="698"/>
      <c r="AM16" s="698"/>
      <c r="AN16" s="698"/>
      <c r="AO16" s="698"/>
      <c r="AP16" s="698"/>
      <c r="AQ16" s="699"/>
      <c r="AR16" s="187"/>
      <c r="AS16" s="187"/>
      <c r="AT16" s="187"/>
      <c r="AU16" s="187"/>
      <c r="AV16" s="183"/>
    </row>
    <row r="17" spans="1:48" ht="36" customHeight="1">
      <c r="A17" s="183"/>
      <c r="B17" s="183"/>
      <c r="C17" s="183"/>
      <c r="D17" s="183"/>
      <c r="E17" s="700"/>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2"/>
      <c r="AR17" s="187"/>
      <c r="AS17" s="187"/>
      <c r="AT17" s="187"/>
      <c r="AU17" s="187"/>
      <c r="AV17" s="183"/>
    </row>
    <row r="18" spans="1:48" ht="36" customHeight="1">
      <c r="A18" s="183"/>
      <c r="B18" s="183"/>
      <c r="C18" s="183"/>
      <c r="D18" s="183"/>
      <c r="E18" s="700"/>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2"/>
      <c r="AR18" s="187"/>
      <c r="AS18" s="187"/>
      <c r="AT18" s="187"/>
      <c r="AU18" s="187"/>
      <c r="AV18" s="183"/>
    </row>
    <row r="19" spans="1:48" ht="36" customHeight="1">
      <c r="A19" s="183"/>
      <c r="B19" s="183"/>
      <c r="C19" s="183"/>
      <c r="D19" s="183"/>
      <c r="E19" s="700"/>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01"/>
      <c r="AO19" s="701"/>
      <c r="AP19" s="701"/>
      <c r="AQ19" s="702"/>
      <c r="AR19" s="187"/>
      <c r="AS19" s="187"/>
      <c r="AT19" s="187"/>
      <c r="AU19" s="187"/>
      <c r="AV19" s="183"/>
    </row>
    <row r="20" spans="1:48" ht="36" customHeight="1">
      <c r="A20" s="183"/>
      <c r="B20" s="183"/>
      <c r="C20" s="183"/>
      <c r="D20" s="183"/>
      <c r="E20" s="700"/>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2"/>
      <c r="AR20" s="187"/>
      <c r="AS20" s="187"/>
      <c r="AT20" s="187"/>
      <c r="AU20" s="187"/>
      <c r="AV20" s="183"/>
    </row>
    <row r="21" spans="1:48" ht="36" customHeight="1">
      <c r="A21" s="183"/>
      <c r="B21" s="183"/>
      <c r="C21" s="183"/>
      <c r="D21" s="183"/>
      <c r="E21" s="700"/>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1"/>
      <c r="AM21" s="701"/>
      <c r="AN21" s="701"/>
      <c r="AO21" s="701"/>
      <c r="AP21" s="701"/>
      <c r="AQ21" s="702"/>
      <c r="AR21" s="187"/>
      <c r="AS21" s="187"/>
      <c r="AT21" s="187"/>
      <c r="AU21" s="187"/>
      <c r="AV21" s="183"/>
    </row>
    <row r="22" spans="1:48" ht="36" customHeight="1">
      <c r="A22" s="183"/>
      <c r="B22" s="183"/>
      <c r="C22" s="183"/>
      <c r="D22" s="183"/>
      <c r="E22" s="700"/>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c r="AQ22" s="702"/>
      <c r="AR22" s="187"/>
      <c r="AS22" s="187"/>
      <c r="AT22" s="187"/>
      <c r="AU22" s="187"/>
      <c r="AV22" s="183"/>
    </row>
    <row r="23" spans="1:48" ht="36" customHeight="1">
      <c r="A23" s="183"/>
      <c r="B23" s="183"/>
      <c r="C23" s="183"/>
      <c r="D23" s="183"/>
      <c r="E23" s="700"/>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1"/>
      <c r="AM23" s="701"/>
      <c r="AN23" s="701"/>
      <c r="AO23" s="701"/>
      <c r="AP23" s="701"/>
      <c r="AQ23" s="702"/>
      <c r="AR23" s="187"/>
      <c r="AS23" s="187"/>
      <c r="AT23" s="187"/>
      <c r="AU23" s="187"/>
      <c r="AV23" s="183"/>
    </row>
    <row r="24" spans="1:48" ht="36" customHeight="1">
      <c r="A24" s="183"/>
      <c r="B24" s="183"/>
      <c r="C24" s="183"/>
      <c r="D24" s="183"/>
      <c r="E24" s="700"/>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2"/>
      <c r="AR24" s="187"/>
      <c r="AS24" s="187"/>
      <c r="AT24" s="187"/>
      <c r="AU24" s="187"/>
      <c r="AV24" s="183"/>
    </row>
    <row r="25" spans="1:48" ht="36" customHeight="1">
      <c r="A25" s="183"/>
      <c r="B25" s="183"/>
      <c r="C25" s="183"/>
      <c r="D25" s="183"/>
      <c r="E25" s="700"/>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2"/>
      <c r="AR25" s="187"/>
      <c r="AS25" s="187"/>
      <c r="AT25" s="187"/>
      <c r="AU25" s="187"/>
      <c r="AV25" s="183"/>
    </row>
    <row r="26" spans="1:48" ht="36" customHeight="1">
      <c r="A26" s="183"/>
      <c r="B26" s="183"/>
      <c r="C26" s="183"/>
      <c r="D26" s="183"/>
      <c r="E26" s="700"/>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1"/>
      <c r="AM26" s="701"/>
      <c r="AN26" s="701"/>
      <c r="AO26" s="701"/>
      <c r="AP26" s="701"/>
      <c r="AQ26" s="702"/>
      <c r="AR26" s="187"/>
      <c r="AS26" s="187"/>
      <c r="AT26" s="187"/>
      <c r="AU26" s="187"/>
      <c r="AV26" s="183"/>
    </row>
    <row r="27" spans="1:48" ht="36" customHeight="1">
      <c r="A27" s="183"/>
      <c r="B27" s="183"/>
      <c r="C27" s="183"/>
      <c r="D27" s="183"/>
      <c r="E27" s="700"/>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1"/>
      <c r="AM27" s="701"/>
      <c r="AN27" s="701"/>
      <c r="AO27" s="701"/>
      <c r="AP27" s="701"/>
      <c r="AQ27" s="702"/>
      <c r="AR27" s="187"/>
      <c r="AS27" s="187"/>
      <c r="AT27" s="187"/>
      <c r="AU27" s="187"/>
      <c r="AV27" s="183"/>
    </row>
    <row r="28" spans="1:48" ht="12" customHeight="1">
      <c r="A28" s="183"/>
      <c r="B28" s="183"/>
      <c r="C28" s="183"/>
      <c r="D28" s="183"/>
      <c r="E28" s="700"/>
      <c r="F28" s="701"/>
      <c r="G28" s="701"/>
      <c r="H28" s="701"/>
      <c r="I28" s="701"/>
      <c r="J28" s="701"/>
      <c r="K28" s="701"/>
      <c r="L28" s="701"/>
      <c r="M28" s="701"/>
      <c r="N28" s="701"/>
      <c r="O28" s="701"/>
      <c r="P28" s="701"/>
      <c r="Q28" s="701"/>
      <c r="R28" s="701"/>
      <c r="S28" s="701"/>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2"/>
      <c r="AR28" s="189"/>
      <c r="AS28" s="189"/>
      <c r="AT28" s="189"/>
      <c r="AU28" s="189"/>
      <c r="AV28" s="183"/>
    </row>
    <row r="29" spans="1:48" ht="34.5" customHeight="1">
      <c r="A29" s="182"/>
      <c r="B29" s="183"/>
      <c r="C29" s="183"/>
      <c r="D29" s="183"/>
      <c r="E29" s="700"/>
      <c r="F29" s="701"/>
      <c r="G29" s="701"/>
      <c r="H29" s="701"/>
      <c r="I29" s="701"/>
      <c r="J29" s="701"/>
      <c r="K29" s="701"/>
      <c r="L29" s="701"/>
      <c r="M29" s="701"/>
      <c r="N29" s="701"/>
      <c r="O29" s="701"/>
      <c r="P29" s="701"/>
      <c r="Q29" s="701"/>
      <c r="R29" s="701"/>
      <c r="S29" s="701"/>
      <c r="T29" s="701"/>
      <c r="U29" s="701"/>
      <c r="V29" s="701"/>
      <c r="W29" s="701"/>
      <c r="X29" s="701"/>
      <c r="Y29" s="701"/>
      <c r="Z29" s="701"/>
      <c r="AA29" s="701"/>
      <c r="AB29" s="701"/>
      <c r="AC29" s="701"/>
      <c r="AD29" s="701"/>
      <c r="AE29" s="701"/>
      <c r="AF29" s="701"/>
      <c r="AG29" s="701"/>
      <c r="AH29" s="701"/>
      <c r="AI29" s="701"/>
      <c r="AJ29" s="701"/>
      <c r="AK29" s="701"/>
      <c r="AL29" s="701"/>
      <c r="AM29" s="701"/>
      <c r="AN29" s="701"/>
      <c r="AO29" s="701"/>
      <c r="AP29" s="701"/>
      <c r="AQ29" s="702"/>
      <c r="AR29" s="184"/>
      <c r="AS29" s="189"/>
      <c r="AT29" s="189"/>
      <c r="AU29" s="189"/>
      <c r="AV29" s="183"/>
    </row>
    <row r="30" spans="1:48" ht="36" customHeight="1">
      <c r="A30" s="183"/>
      <c r="B30" s="183"/>
      <c r="C30" s="183"/>
      <c r="D30" s="183"/>
      <c r="E30" s="700"/>
      <c r="F30" s="701"/>
      <c r="G30" s="701"/>
      <c r="H30" s="701"/>
      <c r="I30" s="701"/>
      <c r="J30" s="701"/>
      <c r="K30" s="701"/>
      <c r="L30" s="701"/>
      <c r="M30" s="701"/>
      <c r="N30" s="701"/>
      <c r="O30" s="701"/>
      <c r="P30" s="701"/>
      <c r="Q30" s="701"/>
      <c r="R30" s="701"/>
      <c r="S30" s="701"/>
      <c r="T30" s="701"/>
      <c r="U30" s="701"/>
      <c r="V30" s="701"/>
      <c r="W30" s="701"/>
      <c r="X30" s="701"/>
      <c r="Y30" s="701"/>
      <c r="Z30" s="701"/>
      <c r="AA30" s="701"/>
      <c r="AB30" s="701"/>
      <c r="AC30" s="701"/>
      <c r="AD30" s="701"/>
      <c r="AE30" s="701"/>
      <c r="AF30" s="701"/>
      <c r="AG30" s="701"/>
      <c r="AH30" s="701"/>
      <c r="AI30" s="701"/>
      <c r="AJ30" s="701"/>
      <c r="AK30" s="701"/>
      <c r="AL30" s="701"/>
      <c r="AM30" s="701"/>
      <c r="AN30" s="701"/>
      <c r="AO30" s="701"/>
      <c r="AP30" s="701"/>
      <c r="AQ30" s="702"/>
      <c r="AR30" s="187"/>
      <c r="AS30" s="187"/>
      <c r="AT30" s="187"/>
      <c r="AU30" s="187"/>
      <c r="AV30" s="183"/>
    </row>
    <row r="31" spans="1:48" ht="36" customHeight="1">
      <c r="A31" s="183"/>
      <c r="B31" s="183"/>
      <c r="C31" s="183"/>
      <c r="D31" s="183"/>
      <c r="E31" s="703"/>
      <c r="F31" s="704"/>
      <c r="G31" s="704"/>
      <c r="H31" s="704"/>
      <c r="I31" s="704"/>
      <c r="J31" s="704"/>
      <c r="K31" s="704"/>
      <c r="L31" s="704"/>
      <c r="M31" s="704"/>
      <c r="N31" s="704"/>
      <c r="O31" s="704"/>
      <c r="P31" s="704"/>
      <c r="Q31" s="704"/>
      <c r="R31" s="704"/>
      <c r="S31" s="704"/>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05"/>
      <c r="AR31" s="187"/>
      <c r="AS31" s="187"/>
      <c r="AT31" s="187"/>
      <c r="AU31" s="187"/>
      <c r="AV31" s="183"/>
    </row>
    <row r="32" spans="1:48" ht="34.5" customHeight="1">
      <c r="A32" s="183"/>
      <c r="B32" s="460"/>
      <c r="C32" s="460"/>
      <c r="D32" s="460"/>
      <c r="E32" s="461"/>
      <c r="F32" s="461"/>
      <c r="G32" s="461"/>
      <c r="H32" s="461"/>
      <c r="I32" s="461"/>
      <c r="J32" s="461"/>
      <c r="K32" s="461"/>
      <c r="L32" s="461"/>
      <c r="M32" s="461"/>
      <c r="N32" s="461"/>
      <c r="O32" s="461"/>
      <c r="P32" s="461"/>
      <c r="Q32" s="461"/>
      <c r="R32" s="461"/>
      <c r="S32" s="461"/>
      <c r="T32" s="461"/>
      <c r="U32" s="461"/>
      <c r="V32" s="461"/>
      <c r="W32" s="461"/>
      <c r="X32" s="461"/>
      <c r="Y32" s="461"/>
      <c r="Z32" s="461"/>
      <c r="AA32" s="461"/>
      <c r="AB32" s="461"/>
      <c r="AC32" s="461"/>
      <c r="AD32" s="461"/>
      <c r="AE32" s="461"/>
      <c r="AF32" s="461"/>
      <c r="AG32" s="461"/>
      <c r="AH32" s="461"/>
      <c r="AI32" s="461"/>
      <c r="AJ32" s="461"/>
      <c r="AK32" s="461"/>
      <c r="AL32" s="461"/>
      <c r="AM32" s="461"/>
      <c r="AN32" s="461"/>
      <c r="AO32" s="461"/>
      <c r="AP32" s="461"/>
      <c r="AQ32" s="461"/>
      <c r="AR32" s="460"/>
      <c r="AS32" s="460"/>
      <c r="AT32" s="460"/>
      <c r="AU32" s="460"/>
      <c r="AV32" s="183"/>
    </row>
    <row r="33" spans="1:48" ht="34.5" customHeight="1">
      <c r="A33" s="183"/>
      <c r="B33" s="460"/>
      <c r="C33" s="460"/>
      <c r="D33" s="460"/>
      <c r="E33" s="734" t="s">
        <v>123</v>
      </c>
      <c r="F33" s="734"/>
      <c r="G33" s="734"/>
      <c r="H33" s="734"/>
      <c r="I33" s="458" t="s">
        <v>242</v>
      </c>
      <c r="J33" s="733"/>
      <c r="K33" s="733"/>
      <c r="L33" s="733"/>
      <c r="M33" s="733"/>
      <c r="N33" s="733"/>
      <c r="O33" s="733"/>
      <c r="P33" s="733"/>
      <c r="Q33" s="733"/>
      <c r="R33" s="462" t="s">
        <v>243</v>
      </c>
      <c r="S33" s="458"/>
      <c r="T33" s="458"/>
      <c r="U33" s="458"/>
      <c r="V33" s="458"/>
      <c r="W33" s="458"/>
      <c r="X33" s="458"/>
      <c r="Y33" s="458"/>
      <c r="Z33" s="458"/>
      <c r="AA33" s="458"/>
      <c r="AB33" s="286"/>
      <c r="AC33" s="463"/>
      <c r="AD33" s="463"/>
      <c r="AE33" s="463"/>
      <c r="AF33" s="463"/>
      <c r="AG33" s="463"/>
      <c r="AH33" s="463"/>
      <c r="AI33" s="463"/>
      <c r="AJ33" s="463"/>
      <c r="AK33" s="463"/>
      <c r="AL33" s="463"/>
      <c r="AM33" s="463"/>
      <c r="AN33" s="463"/>
      <c r="AO33" s="463"/>
      <c r="AP33" s="463"/>
      <c r="AQ33" s="463"/>
      <c r="AR33" s="460"/>
      <c r="AS33" s="460"/>
      <c r="AT33" s="460"/>
      <c r="AU33" s="460"/>
      <c r="AV33" s="183"/>
    </row>
    <row r="34" spans="1:48" ht="36" customHeight="1">
      <c r="A34" s="183"/>
      <c r="B34" s="187"/>
      <c r="C34" s="187"/>
      <c r="D34" s="187"/>
      <c r="E34" s="697"/>
      <c r="F34" s="698"/>
      <c r="G34" s="698"/>
      <c r="H34" s="698"/>
      <c r="I34" s="698"/>
      <c r="J34" s="698"/>
      <c r="K34" s="698"/>
      <c r="L34" s="698"/>
      <c r="M34" s="698"/>
      <c r="N34" s="698"/>
      <c r="O34" s="698"/>
      <c r="P34" s="698"/>
      <c r="Q34" s="698"/>
      <c r="R34" s="698"/>
      <c r="S34" s="698"/>
      <c r="T34" s="698"/>
      <c r="U34" s="698"/>
      <c r="V34" s="698"/>
      <c r="W34" s="698"/>
      <c r="X34" s="698"/>
      <c r="Y34" s="698"/>
      <c r="Z34" s="698"/>
      <c r="AA34" s="698"/>
      <c r="AB34" s="698"/>
      <c r="AC34" s="698"/>
      <c r="AD34" s="698"/>
      <c r="AE34" s="698"/>
      <c r="AF34" s="698"/>
      <c r="AG34" s="698"/>
      <c r="AH34" s="698"/>
      <c r="AI34" s="698"/>
      <c r="AJ34" s="698"/>
      <c r="AK34" s="698"/>
      <c r="AL34" s="698"/>
      <c r="AM34" s="698"/>
      <c r="AN34" s="698"/>
      <c r="AO34" s="698"/>
      <c r="AP34" s="698"/>
      <c r="AQ34" s="699"/>
      <c r="AR34" s="187"/>
      <c r="AS34" s="187"/>
      <c r="AT34" s="187"/>
      <c r="AU34" s="187"/>
      <c r="AV34" s="183"/>
    </row>
    <row r="35" spans="1:48" ht="36" customHeight="1">
      <c r="A35" s="183"/>
      <c r="B35" s="187"/>
      <c r="C35" s="187"/>
      <c r="D35" s="187"/>
      <c r="E35" s="700"/>
      <c r="F35" s="701"/>
      <c r="G35" s="701"/>
      <c r="H35" s="701"/>
      <c r="I35" s="701"/>
      <c r="J35" s="701"/>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1"/>
      <c r="AM35" s="701"/>
      <c r="AN35" s="701"/>
      <c r="AO35" s="701"/>
      <c r="AP35" s="701"/>
      <c r="AQ35" s="702"/>
      <c r="AR35" s="187"/>
      <c r="AS35" s="187"/>
      <c r="AT35" s="187"/>
      <c r="AU35" s="187"/>
      <c r="AV35" s="183"/>
    </row>
    <row r="36" spans="1:48" ht="36" customHeight="1">
      <c r="A36" s="183"/>
      <c r="B36" s="187"/>
      <c r="C36" s="187"/>
      <c r="D36" s="187"/>
      <c r="E36" s="700"/>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2"/>
      <c r="AR36" s="187"/>
      <c r="AS36" s="187"/>
      <c r="AT36" s="187"/>
      <c r="AU36" s="187"/>
      <c r="AV36" s="183"/>
    </row>
    <row r="37" spans="1:48" ht="36" customHeight="1">
      <c r="A37" s="183"/>
      <c r="B37" s="187"/>
      <c r="C37" s="187"/>
      <c r="D37" s="187"/>
      <c r="E37" s="700"/>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2"/>
      <c r="AR37" s="187"/>
      <c r="AS37" s="187"/>
      <c r="AT37" s="187"/>
      <c r="AU37" s="187"/>
      <c r="AV37" s="183"/>
    </row>
    <row r="38" spans="1:48" ht="36" customHeight="1">
      <c r="A38" s="183"/>
      <c r="B38" s="187"/>
      <c r="C38" s="187"/>
      <c r="D38" s="187"/>
      <c r="E38" s="700"/>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2"/>
      <c r="AR38" s="187"/>
      <c r="AS38" s="187"/>
      <c r="AT38" s="187"/>
      <c r="AU38" s="187"/>
      <c r="AV38" s="183"/>
    </row>
    <row r="39" spans="1:48" ht="36" customHeight="1">
      <c r="A39" s="183"/>
      <c r="B39" s="187"/>
      <c r="C39" s="187"/>
      <c r="D39" s="187"/>
      <c r="E39" s="700"/>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2"/>
      <c r="AR39" s="187"/>
      <c r="AS39" s="187"/>
      <c r="AT39" s="187"/>
      <c r="AU39" s="187"/>
      <c r="AV39" s="183"/>
    </row>
    <row r="40" spans="1:48" ht="36" customHeight="1">
      <c r="A40" s="183"/>
      <c r="B40" s="187"/>
      <c r="C40" s="187"/>
      <c r="D40" s="187"/>
      <c r="E40" s="700"/>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2"/>
      <c r="AR40" s="187"/>
      <c r="AS40" s="187"/>
      <c r="AT40" s="187"/>
      <c r="AU40" s="187"/>
      <c r="AV40" s="183"/>
    </row>
    <row r="41" spans="1:48" ht="36" customHeight="1">
      <c r="A41" s="183"/>
      <c r="B41" s="187"/>
      <c r="C41" s="187"/>
      <c r="D41" s="187"/>
      <c r="E41" s="700"/>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2"/>
      <c r="AR41" s="187"/>
      <c r="AS41" s="187"/>
      <c r="AT41" s="187"/>
      <c r="AU41" s="187"/>
      <c r="AV41" s="183"/>
    </row>
    <row r="42" spans="1:48" ht="36" customHeight="1">
      <c r="A42" s="183"/>
      <c r="B42" s="187"/>
      <c r="C42" s="187"/>
      <c r="D42" s="187"/>
      <c r="E42" s="700"/>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2"/>
      <c r="AR42" s="187"/>
      <c r="AS42" s="187"/>
      <c r="AT42" s="187"/>
      <c r="AU42" s="187"/>
      <c r="AV42" s="183"/>
    </row>
    <row r="43" spans="1:48" ht="36" customHeight="1">
      <c r="A43" s="183"/>
      <c r="B43" s="187"/>
      <c r="C43" s="187"/>
      <c r="D43" s="187"/>
      <c r="E43" s="700"/>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c r="AL43" s="701"/>
      <c r="AM43" s="701"/>
      <c r="AN43" s="701"/>
      <c r="AO43" s="701"/>
      <c r="AP43" s="701"/>
      <c r="AQ43" s="702"/>
      <c r="AR43" s="187"/>
      <c r="AS43" s="187"/>
      <c r="AT43" s="187"/>
      <c r="AU43" s="187"/>
      <c r="AV43" s="183"/>
    </row>
    <row r="44" spans="1:48" ht="36" customHeight="1">
      <c r="A44" s="183"/>
      <c r="B44" s="187"/>
      <c r="C44" s="187"/>
      <c r="D44" s="187"/>
      <c r="E44" s="700"/>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2"/>
      <c r="AR44" s="187"/>
      <c r="AS44" s="187"/>
      <c r="AT44" s="187"/>
      <c r="AU44" s="187"/>
      <c r="AV44" s="183"/>
    </row>
    <row r="45" spans="1:48" ht="36" customHeight="1">
      <c r="A45" s="183"/>
      <c r="B45" s="187"/>
      <c r="C45" s="187"/>
      <c r="D45" s="187"/>
      <c r="E45" s="700"/>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2"/>
      <c r="AR45" s="187"/>
      <c r="AS45" s="187"/>
      <c r="AT45" s="187"/>
      <c r="AU45" s="187"/>
      <c r="AV45" s="183"/>
    </row>
    <row r="46" spans="1:48" ht="12" customHeight="1">
      <c r="A46" s="183"/>
      <c r="B46" s="187"/>
      <c r="C46" s="187"/>
      <c r="D46" s="187"/>
      <c r="E46" s="700"/>
      <c r="F46" s="701"/>
      <c r="G46" s="701"/>
      <c r="H46" s="701"/>
      <c r="I46" s="701"/>
      <c r="J46" s="701"/>
      <c r="K46" s="701"/>
      <c r="L46" s="701"/>
      <c r="M46" s="701"/>
      <c r="N46" s="701"/>
      <c r="O46" s="701"/>
      <c r="P46" s="701"/>
      <c r="Q46" s="701"/>
      <c r="R46" s="701"/>
      <c r="S46" s="701"/>
      <c r="T46" s="701"/>
      <c r="U46" s="701"/>
      <c r="V46" s="701"/>
      <c r="W46" s="701"/>
      <c r="X46" s="701"/>
      <c r="Y46" s="701"/>
      <c r="Z46" s="701"/>
      <c r="AA46" s="701"/>
      <c r="AB46" s="701"/>
      <c r="AC46" s="701"/>
      <c r="AD46" s="701"/>
      <c r="AE46" s="701"/>
      <c r="AF46" s="701"/>
      <c r="AG46" s="701"/>
      <c r="AH46" s="701"/>
      <c r="AI46" s="701"/>
      <c r="AJ46" s="701"/>
      <c r="AK46" s="701"/>
      <c r="AL46" s="701"/>
      <c r="AM46" s="701"/>
      <c r="AN46" s="701"/>
      <c r="AO46" s="701"/>
      <c r="AP46" s="701"/>
      <c r="AQ46" s="702"/>
      <c r="AR46" s="189"/>
      <c r="AS46" s="189"/>
      <c r="AT46" s="189"/>
      <c r="AU46" s="189"/>
      <c r="AV46" s="183"/>
    </row>
    <row r="47" spans="1:48" ht="34.5" customHeight="1">
      <c r="A47" s="182"/>
      <c r="B47" s="187"/>
      <c r="C47" s="187"/>
      <c r="D47" s="187"/>
      <c r="E47" s="700"/>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1"/>
      <c r="AO47" s="701"/>
      <c r="AP47" s="701"/>
      <c r="AQ47" s="702"/>
      <c r="AR47" s="184"/>
      <c r="AS47" s="189"/>
      <c r="AT47" s="189"/>
      <c r="AU47" s="189"/>
      <c r="AV47" s="183"/>
    </row>
    <row r="48" spans="1:48" ht="36" customHeight="1">
      <c r="A48" s="183"/>
      <c r="B48" s="187"/>
      <c r="C48" s="187"/>
      <c r="D48" s="187"/>
      <c r="E48" s="700"/>
      <c r="F48" s="701"/>
      <c r="G48" s="701"/>
      <c r="H48" s="701"/>
      <c r="I48" s="701"/>
      <c r="J48" s="701"/>
      <c r="K48" s="701"/>
      <c r="L48" s="701"/>
      <c r="M48" s="701"/>
      <c r="N48" s="701"/>
      <c r="O48" s="701"/>
      <c r="P48" s="701"/>
      <c r="Q48" s="701"/>
      <c r="R48" s="701"/>
      <c r="S48" s="701"/>
      <c r="T48" s="701"/>
      <c r="U48" s="701"/>
      <c r="V48" s="701"/>
      <c r="W48" s="701"/>
      <c r="X48" s="701"/>
      <c r="Y48" s="701"/>
      <c r="Z48" s="701"/>
      <c r="AA48" s="701"/>
      <c r="AB48" s="701"/>
      <c r="AC48" s="701"/>
      <c r="AD48" s="701"/>
      <c r="AE48" s="701"/>
      <c r="AF48" s="701"/>
      <c r="AG48" s="701"/>
      <c r="AH48" s="701"/>
      <c r="AI48" s="701"/>
      <c r="AJ48" s="701"/>
      <c r="AK48" s="701"/>
      <c r="AL48" s="701"/>
      <c r="AM48" s="701"/>
      <c r="AN48" s="701"/>
      <c r="AO48" s="701"/>
      <c r="AP48" s="701"/>
      <c r="AQ48" s="702"/>
      <c r="AR48" s="187"/>
      <c r="AS48" s="187"/>
      <c r="AT48" s="187"/>
      <c r="AU48" s="187"/>
      <c r="AV48" s="183"/>
    </row>
    <row r="49" spans="1:48" ht="36" customHeight="1">
      <c r="A49" s="183"/>
      <c r="B49" s="187"/>
      <c r="C49" s="187"/>
      <c r="D49" s="187"/>
      <c r="E49" s="703"/>
      <c r="F49" s="704"/>
      <c r="G49" s="704"/>
      <c r="H49" s="704"/>
      <c r="I49" s="704"/>
      <c r="J49" s="704"/>
      <c r="K49" s="704"/>
      <c r="L49" s="704"/>
      <c r="M49" s="704"/>
      <c r="N49" s="704"/>
      <c r="O49" s="704"/>
      <c r="P49" s="704"/>
      <c r="Q49" s="704"/>
      <c r="R49" s="704"/>
      <c r="S49" s="704"/>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05"/>
      <c r="AR49" s="187"/>
      <c r="AS49" s="187"/>
      <c r="AT49" s="187"/>
      <c r="AU49" s="187"/>
      <c r="AV49" s="183"/>
    </row>
    <row r="50" spans="1:48" ht="36" customHeight="1">
      <c r="A50" s="183"/>
      <c r="B50" s="187"/>
      <c r="C50" s="187"/>
      <c r="D50" s="187"/>
      <c r="E50" s="187"/>
      <c r="F50" s="187"/>
      <c r="G50" s="187"/>
      <c r="H50" s="187"/>
      <c r="I50" s="187"/>
      <c r="J50" s="187"/>
      <c r="K50" s="187"/>
      <c r="L50" s="187"/>
      <c r="M50" s="187"/>
      <c r="N50" s="187"/>
      <c r="O50" s="187"/>
      <c r="P50" s="187"/>
      <c r="Q50" s="187"/>
      <c r="R50" s="187"/>
      <c r="S50" s="187"/>
      <c r="T50" s="187"/>
      <c r="U50" s="187"/>
      <c r="V50" s="190"/>
      <c r="W50" s="187"/>
      <c r="X50" s="187"/>
      <c r="Y50" s="187"/>
      <c r="Z50" s="187"/>
      <c r="AA50" s="187"/>
      <c r="AB50" s="187"/>
      <c r="AC50" s="187"/>
      <c r="AD50" s="187"/>
      <c r="AE50" s="187"/>
      <c r="AF50" s="187"/>
      <c r="AG50" s="187"/>
      <c r="AH50" s="187"/>
      <c r="AI50" s="187"/>
      <c r="AJ50" s="187"/>
      <c r="AK50" s="187"/>
      <c r="AL50" s="187"/>
      <c r="AM50" s="187"/>
      <c r="AN50" s="187"/>
      <c r="AO50" s="187"/>
      <c r="AP50" s="187"/>
      <c r="AQ50" s="187"/>
      <c r="AR50" s="187"/>
      <c r="AS50" s="187"/>
      <c r="AT50" s="187"/>
      <c r="AU50" s="187"/>
      <c r="AV50" s="183"/>
    </row>
    <row r="51" spans="1:48" ht="36" customHeight="1">
      <c r="A51" s="183"/>
      <c r="B51" s="187"/>
      <c r="C51" s="187"/>
      <c r="D51" s="187"/>
      <c r="E51" s="187"/>
      <c r="F51" s="187"/>
      <c r="G51" s="187"/>
      <c r="H51" s="187"/>
      <c r="I51" s="187"/>
      <c r="J51" s="187"/>
      <c r="K51" s="187"/>
      <c r="L51" s="187"/>
      <c r="M51" s="187"/>
      <c r="N51" s="187"/>
      <c r="O51" s="187"/>
      <c r="P51" s="187"/>
      <c r="Q51" s="187"/>
      <c r="R51" s="187"/>
      <c r="S51" s="187"/>
      <c r="T51" s="187"/>
      <c r="U51" s="187"/>
      <c r="V51" s="190"/>
      <c r="W51" s="187"/>
      <c r="X51" s="187"/>
      <c r="Y51" s="187"/>
      <c r="Z51" s="187"/>
      <c r="AA51" s="187"/>
      <c r="AB51" s="187"/>
      <c r="AC51" s="187"/>
      <c r="AD51" s="187"/>
      <c r="AE51" s="187"/>
      <c r="AF51" s="187"/>
      <c r="AG51" s="187"/>
      <c r="AH51" s="187"/>
      <c r="AI51" s="187"/>
      <c r="AJ51" s="187"/>
      <c r="AK51" s="187"/>
      <c r="AL51" s="187"/>
      <c r="AM51" s="187"/>
      <c r="AN51" s="187"/>
      <c r="AO51" s="187"/>
      <c r="AP51" s="187"/>
      <c r="AQ51" s="187"/>
      <c r="AR51" s="187"/>
      <c r="AS51" s="187"/>
      <c r="AT51" s="187"/>
      <c r="AU51" s="187"/>
      <c r="AV51" s="183"/>
    </row>
    <row r="52" spans="1:48" ht="36" customHeight="1">
      <c r="A52" s="183"/>
      <c r="B52" s="187"/>
      <c r="C52" s="187"/>
      <c r="D52" s="187"/>
      <c r="E52" s="187"/>
      <c r="F52" s="187"/>
      <c r="G52" s="187"/>
      <c r="H52" s="187"/>
      <c r="I52" s="187"/>
      <c r="J52" s="187"/>
      <c r="K52" s="187"/>
      <c r="L52" s="187"/>
      <c r="M52" s="187"/>
      <c r="N52" s="187"/>
      <c r="O52" s="187"/>
      <c r="P52" s="187"/>
      <c r="Q52" s="187"/>
      <c r="R52" s="187"/>
      <c r="S52" s="187"/>
      <c r="T52" s="187"/>
      <c r="U52" s="187"/>
      <c r="V52" s="190"/>
      <c r="W52" s="187"/>
      <c r="X52" s="187"/>
      <c r="Y52" s="187"/>
      <c r="Z52" s="187"/>
      <c r="AA52" s="187"/>
      <c r="AB52" s="187"/>
      <c r="AC52" s="187"/>
      <c r="AD52" s="187"/>
      <c r="AE52" s="187"/>
      <c r="AF52" s="187"/>
      <c r="AG52" s="187"/>
      <c r="AH52" s="187"/>
      <c r="AI52" s="187"/>
      <c r="AJ52" s="187"/>
      <c r="AK52" s="187"/>
      <c r="AL52" s="187"/>
      <c r="AM52" s="187"/>
      <c r="AN52" s="187"/>
      <c r="AO52" s="187"/>
      <c r="AP52" s="187"/>
      <c r="AQ52" s="187"/>
      <c r="AR52" s="187"/>
      <c r="AS52" s="187"/>
      <c r="AT52" s="187"/>
      <c r="AU52" s="187"/>
      <c r="AV52" s="183"/>
    </row>
    <row r="53" spans="1:48" ht="36" customHeight="1">
      <c r="A53" s="183"/>
      <c r="B53" s="187"/>
      <c r="C53" s="187"/>
      <c r="D53" s="187"/>
      <c r="E53" s="187"/>
      <c r="F53" s="187"/>
      <c r="G53" s="187"/>
      <c r="H53" s="187"/>
      <c r="I53" s="187"/>
      <c r="J53" s="187"/>
      <c r="K53" s="187"/>
      <c r="L53" s="187"/>
      <c r="M53" s="187"/>
      <c r="N53" s="187"/>
      <c r="O53" s="187"/>
      <c r="P53" s="187"/>
      <c r="Q53" s="187"/>
      <c r="R53" s="187"/>
      <c r="S53" s="187"/>
      <c r="T53" s="187"/>
      <c r="U53" s="187"/>
      <c r="V53" s="190"/>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3"/>
    </row>
    <row r="54" spans="1:48" ht="36" customHeight="1">
      <c r="A54" s="183"/>
      <c r="B54" s="187"/>
      <c r="C54" s="187"/>
      <c r="D54" s="187"/>
      <c r="E54" s="187"/>
      <c r="F54" s="187"/>
      <c r="G54" s="187"/>
      <c r="H54" s="187"/>
      <c r="I54" s="187"/>
      <c r="J54" s="187"/>
      <c r="K54" s="187"/>
      <c r="L54" s="187"/>
      <c r="M54" s="187"/>
      <c r="N54" s="187"/>
      <c r="O54" s="187"/>
      <c r="P54" s="187"/>
      <c r="Q54" s="187"/>
      <c r="R54" s="187"/>
      <c r="S54" s="187"/>
      <c r="T54" s="187"/>
      <c r="U54" s="187"/>
      <c r="V54" s="190"/>
      <c r="W54" s="187"/>
      <c r="X54" s="187"/>
      <c r="Y54" s="187"/>
      <c r="Z54" s="187"/>
      <c r="AA54" s="187"/>
      <c r="AB54" s="187"/>
      <c r="AC54" s="187"/>
      <c r="AD54" s="187"/>
      <c r="AE54" s="187"/>
      <c r="AF54" s="187"/>
      <c r="AG54" s="187"/>
      <c r="AH54" s="187"/>
      <c r="AI54" s="187"/>
      <c r="AJ54" s="187"/>
      <c r="AK54" s="187"/>
      <c r="AL54" s="187"/>
      <c r="AM54" s="187"/>
      <c r="AN54" s="187"/>
      <c r="AO54" s="187"/>
      <c r="AP54" s="187"/>
      <c r="AQ54" s="187"/>
      <c r="AR54" s="187"/>
      <c r="AS54" s="187"/>
      <c r="AT54" s="187"/>
      <c r="AU54" s="187"/>
      <c r="AV54" s="183"/>
    </row>
    <row r="55" spans="1:48" ht="36" customHeight="1">
      <c r="A55" s="183"/>
      <c r="B55" s="187"/>
      <c r="C55" s="187"/>
      <c r="D55" s="187"/>
      <c r="E55" s="187"/>
      <c r="F55" s="187"/>
      <c r="G55" s="187"/>
      <c r="H55" s="187"/>
      <c r="I55" s="187"/>
      <c r="J55" s="187"/>
      <c r="K55" s="187"/>
      <c r="L55" s="187"/>
      <c r="M55" s="187"/>
      <c r="N55" s="187"/>
      <c r="O55" s="187"/>
      <c r="P55" s="187"/>
      <c r="Q55" s="187"/>
      <c r="R55" s="187"/>
      <c r="S55" s="187"/>
      <c r="T55" s="187"/>
      <c r="U55" s="187"/>
      <c r="V55" s="190"/>
      <c r="W55" s="187"/>
      <c r="X55" s="187"/>
      <c r="Y55" s="187"/>
      <c r="Z55" s="187"/>
      <c r="AA55" s="187"/>
      <c r="AB55" s="187"/>
      <c r="AC55" s="187"/>
      <c r="AD55" s="187"/>
      <c r="AE55" s="187"/>
      <c r="AF55" s="187"/>
      <c r="AG55" s="187"/>
      <c r="AH55" s="187"/>
      <c r="AI55" s="187"/>
      <c r="AJ55" s="187"/>
      <c r="AK55" s="187"/>
      <c r="AL55" s="187"/>
      <c r="AM55" s="187"/>
      <c r="AN55" s="187"/>
      <c r="AO55" s="187"/>
      <c r="AP55" s="187"/>
      <c r="AQ55" s="187"/>
      <c r="AR55" s="187"/>
      <c r="AS55" s="187"/>
      <c r="AT55" s="187"/>
      <c r="AU55" s="187"/>
      <c r="AV55" s="183"/>
    </row>
    <row r="56" spans="1:49" ht="21.75" customHeight="1">
      <c r="A56" s="183"/>
      <c r="B56" s="191"/>
      <c r="C56" s="191"/>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3"/>
      <c r="AP56" s="193"/>
      <c r="AQ56" s="193"/>
      <c r="AR56" s="193"/>
      <c r="AS56" s="193"/>
      <c r="AT56" s="193"/>
      <c r="AU56" s="193"/>
      <c r="AV56" s="183"/>
      <c r="AW56" s="194"/>
    </row>
    <row r="57" ht="16.5" customHeight="1">
      <c r="AW57" s="194"/>
    </row>
  </sheetData>
  <sheetProtection password="F471" sheet="1"/>
  <mergeCells count="30">
    <mergeCell ref="AT7:AU7"/>
    <mergeCell ref="J15:Q15"/>
    <mergeCell ref="E33:H33"/>
    <mergeCell ref="J33:Q33"/>
    <mergeCell ref="B4:AU4"/>
    <mergeCell ref="B9:G9"/>
    <mergeCell ref="H9:N9"/>
    <mergeCell ref="O9:T9"/>
    <mergeCell ref="U9:AU9"/>
    <mergeCell ref="B6:AN6"/>
    <mergeCell ref="N13:Q13"/>
    <mergeCell ref="B7:AM7"/>
    <mergeCell ref="AO7:AP7"/>
    <mergeCell ref="AR7:AS7"/>
    <mergeCell ref="S13:V13"/>
    <mergeCell ref="X13:AA13"/>
    <mergeCell ref="AC13:AF13"/>
    <mergeCell ref="AH13:AK13"/>
    <mergeCell ref="AM13:AP13"/>
    <mergeCell ref="AR13:AU13"/>
    <mergeCell ref="E16:AQ31"/>
    <mergeCell ref="E34:AQ49"/>
    <mergeCell ref="E15:H15"/>
    <mergeCell ref="AR15:AS15"/>
    <mergeCell ref="B11:G13"/>
    <mergeCell ref="H11:AU11"/>
    <mergeCell ref="H12:V12"/>
    <mergeCell ref="W12:AF12"/>
    <mergeCell ref="AG12:AU12"/>
    <mergeCell ref="I13:L13"/>
  </mergeCells>
  <dataValidations count="2">
    <dataValidation type="textLength" operator="equal" allowBlank="1" showInputMessage="1" showErrorMessage="1" error="入力された桁数が不正です。&#10;5ケタで再度入力してください。" imeMode="disabled" sqref="H9">
      <formula1>5</formula1>
    </dataValidation>
    <dataValidation type="list" allowBlank="1" showInputMessage="1" showErrorMessage="1" sqref="AB13 H13 M13 R13 W13 AL13 AG13 AQ13">
      <formula1>"■,□"</formula1>
    </dataValidation>
  </dataValidations>
  <printOptions horizontalCentered="1" verticalCentered="1"/>
  <pageMargins left="0.31496062992125984" right="0.31496062992125984" top="0.4330708661417323" bottom="0.15748031496062992" header="0.31496062992125984" footer="0.31496062992125984"/>
  <pageSetup fitToHeight="1" fitToWidth="1" horizontalDpi="600" verticalDpi="600" orientation="portrait" paperSize="9" scale="57" r:id="rId1"/>
  <headerFooter>
    <oddHeader>&amp;RVERSION 1.0</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W76"/>
  <sheetViews>
    <sheetView showGridLines="0" view="pageBreakPreview" zoomScale="65" zoomScaleNormal="55" zoomScaleSheetLayoutView="65" zoomScalePageLayoutView="0" workbookViewId="0" topLeftCell="A1">
      <selection activeCell="H9" sqref="H9:O9"/>
    </sheetView>
  </sheetViews>
  <sheetFormatPr defaultColWidth="9.140625" defaultRowHeight="15"/>
  <cols>
    <col min="1" max="1" width="2.00390625" style="1" customWidth="1"/>
    <col min="2" max="47" width="3.57421875" style="1" customWidth="1"/>
    <col min="48" max="48" width="2.00390625" style="1" customWidth="1"/>
    <col min="49" max="16384" width="9.00390625" style="1" customWidth="1"/>
  </cols>
  <sheetData>
    <row r="1" ht="15">
      <c r="AU1" s="165" t="s">
        <v>112</v>
      </c>
    </row>
    <row r="2" ht="15">
      <c r="AU2" s="166" t="s">
        <v>172</v>
      </c>
    </row>
    <row r="3" ht="13.5">
      <c r="AU3" s="71">
        <f>IF(OR('様式第８　完了実績報告書'!BD15&lt;&gt;"",'様式第８　完了実績報告書'!AI59&lt;&gt;""),'様式第８　完了実績報告書'!BD15&amp;"様"&amp;RIGHT(TRIM('様式第８　完了実績報告書'!AI59&amp;'様式第８　完了実績報告書'!AI59&amp;'様式第８　完了実績報告書'!AI59),4),"")</f>
      </c>
    </row>
    <row r="4" spans="2:47" s="167" customFormat="1" ht="26.25" customHeight="1">
      <c r="B4" s="735" t="s">
        <v>169</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7"/>
    </row>
    <row r="5" spans="3:47" ht="9.75" customHeight="1">
      <c r="C5" s="168"/>
      <c r="D5" s="169"/>
      <c r="E5" s="169"/>
      <c r="F5" s="169"/>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2:47" ht="19.5" customHeight="1">
      <c r="B6" s="726" t="s">
        <v>235</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U6" s="172"/>
    </row>
    <row r="7" spans="2:47" ht="24" customHeight="1">
      <c r="B7" s="726" t="s">
        <v>236</v>
      </c>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456" t="s">
        <v>237</v>
      </c>
      <c r="AO7" s="727"/>
      <c r="AP7" s="727"/>
      <c r="AQ7" s="457" t="s">
        <v>238</v>
      </c>
      <c r="AR7" s="727"/>
      <c r="AS7" s="727"/>
      <c r="AT7" s="732" t="s">
        <v>239</v>
      </c>
      <c r="AU7" s="732"/>
    </row>
    <row r="8" spans="3:47" ht="9.75" customHeight="1" thickBot="1">
      <c r="C8" s="170"/>
      <c r="D8" s="171"/>
      <c r="E8" s="171"/>
      <c r="F8" s="171"/>
      <c r="AU8" s="172"/>
    </row>
    <row r="9" spans="2:47" ht="39.75" customHeight="1" thickBot="1">
      <c r="B9" s="738" t="s">
        <v>113</v>
      </c>
      <c r="C9" s="739"/>
      <c r="D9" s="739"/>
      <c r="E9" s="739"/>
      <c r="F9" s="739"/>
      <c r="G9" s="740"/>
      <c r="H9" s="748"/>
      <c r="I9" s="749"/>
      <c r="J9" s="749"/>
      <c r="K9" s="749"/>
      <c r="L9" s="749"/>
      <c r="M9" s="749"/>
      <c r="N9" s="749"/>
      <c r="O9" s="750"/>
      <c r="P9" s="751" t="s">
        <v>225</v>
      </c>
      <c r="Q9" s="752"/>
      <c r="R9" s="752"/>
      <c r="S9" s="752"/>
      <c r="T9" s="752"/>
      <c r="U9" s="752"/>
      <c r="V9" s="753"/>
      <c r="W9" s="754"/>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6"/>
    </row>
    <row r="10" spans="3:47" ht="15" customHeight="1">
      <c r="C10" s="173"/>
      <c r="D10" s="173"/>
      <c r="E10" s="173"/>
      <c r="F10" s="173"/>
      <c r="G10" s="173"/>
      <c r="H10" s="174"/>
      <c r="I10" s="174"/>
      <c r="J10" s="174"/>
      <c r="K10" s="174"/>
      <c r="L10" s="174"/>
      <c r="M10" s="174"/>
      <c r="N10" s="174"/>
      <c r="O10" s="174"/>
      <c r="P10" s="174"/>
      <c r="Q10" s="174"/>
      <c r="R10" s="174"/>
      <c r="S10" s="174"/>
      <c r="T10" s="174"/>
      <c r="U10" s="174"/>
      <c r="V10" s="174"/>
      <c r="W10" s="174"/>
      <c r="X10" s="174"/>
      <c r="Y10" s="173"/>
      <c r="Z10" s="173"/>
      <c r="AA10" s="173"/>
      <c r="AB10" s="173"/>
      <c r="AC10" s="173"/>
      <c r="AD10" s="174"/>
      <c r="AE10" s="174"/>
      <c r="AF10" s="174"/>
      <c r="AG10" s="174"/>
      <c r="AH10" s="174"/>
      <c r="AI10" s="174"/>
      <c r="AJ10" s="174"/>
      <c r="AK10" s="174"/>
      <c r="AL10" s="174"/>
      <c r="AM10" s="174"/>
      <c r="AN10" s="174"/>
      <c r="AO10" s="174"/>
      <c r="AP10" s="174"/>
      <c r="AQ10" s="174"/>
      <c r="AR10" s="174"/>
      <c r="AS10" s="174"/>
      <c r="AT10" s="174"/>
      <c r="AU10" s="174"/>
    </row>
    <row r="11" spans="2:47" ht="21.75" customHeight="1">
      <c r="B11" s="436"/>
      <c r="C11" s="436"/>
      <c r="D11" s="436"/>
      <c r="E11" s="436"/>
      <c r="F11" s="436"/>
      <c r="G11" s="436"/>
      <c r="H11" s="436"/>
      <c r="I11" s="436"/>
      <c r="J11" s="436"/>
      <c r="K11" s="436"/>
      <c r="L11" s="436"/>
      <c r="M11" s="436"/>
      <c r="N11" s="436"/>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c r="AP11" s="436"/>
      <c r="AQ11" s="436"/>
      <c r="AR11" s="436"/>
      <c r="AS11" s="436"/>
      <c r="AT11" s="436"/>
      <c r="AU11" s="436"/>
    </row>
    <row r="12" spans="1:48" ht="34.5" customHeight="1">
      <c r="A12" s="182"/>
      <c r="B12" s="183"/>
      <c r="C12" s="184"/>
      <c r="D12" s="184"/>
      <c r="E12" s="757" t="s">
        <v>226</v>
      </c>
      <c r="F12" s="757"/>
      <c r="G12" s="757"/>
      <c r="H12" s="757"/>
      <c r="I12" s="437"/>
      <c r="J12" s="438"/>
      <c r="K12" s="438"/>
      <c r="L12" s="438"/>
      <c r="M12" s="438"/>
      <c r="N12" s="438"/>
      <c r="O12" s="438"/>
      <c r="P12" s="438"/>
      <c r="Q12" s="438"/>
      <c r="R12" s="438"/>
      <c r="S12" s="438"/>
      <c r="T12" s="186"/>
      <c r="U12" s="437"/>
      <c r="V12" s="437"/>
      <c r="W12" s="437"/>
      <c r="X12" s="437"/>
      <c r="Y12" s="437"/>
      <c r="Z12" s="437"/>
      <c r="AA12" s="437"/>
      <c r="AB12" s="437"/>
      <c r="AC12" s="437"/>
      <c r="AD12" s="188"/>
      <c r="AE12" s="186"/>
      <c r="AF12" s="185"/>
      <c r="AG12" s="185"/>
      <c r="AH12" s="185"/>
      <c r="AI12" s="185"/>
      <c r="AJ12" s="185"/>
      <c r="AK12" s="185"/>
      <c r="AL12" s="185"/>
      <c r="AM12" s="185"/>
      <c r="AN12" s="185"/>
      <c r="AO12" s="185"/>
      <c r="AP12" s="185"/>
      <c r="AQ12" s="185"/>
      <c r="AR12" s="701"/>
      <c r="AS12" s="701"/>
      <c r="AT12" s="186"/>
      <c r="AU12" s="189"/>
      <c r="AV12" s="183"/>
    </row>
    <row r="13" spans="1:48" ht="34.5" customHeight="1">
      <c r="A13" s="183"/>
      <c r="B13" s="183"/>
      <c r="C13" s="183"/>
      <c r="D13" s="183"/>
      <c r="E13" s="697"/>
      <c r="F13" s="698"/>
      <c r="G13" s="698"/>
      <c r="H13" s="698"/>
      <c r="I13" s="698"/>
      <c r="J13" s="698"/>
      <c r="K13" s="698"/>
      <c r="L13" s="698"/>
      <c r="M13" s="698"/>
      <c r="N13" s="698"/>
      <c r="O13" s="698"/>
      <c r="P13" s="698"/>
      <c r="Q13" s="698"/>
      <c r="R13" s="698"/>
      <c r="S13" s="698"/>
      <c r="T13" s="698"/>
      <c r="U13" s="698"/>
      <c r="V13" s="698"/>
      <c r="W13" s="698"/>
      <c r="X13" s="698"/>
      <c r="Y13" s="698"/>
      <c r="Z13" s="698"/>
      <c r="AA13" s="698"/>
      <c r="AB13" s="698"/>
      <c r="AC13" s="698"/>
      <c r="AD13" s="698"/>
      <c r="AE13" s="698"/>
      <c r="AF13" s="698"/>
      <c r="AG13" s="698"/>
      <c r="AH13" s="698"/>
      <c r="AI13" s="698"/>
      <c r="AJ13" s="698"/>
      <c r="AK13" s="698"/>
      <c r="AL13" s="698"/>
      <c r="AM13" s="698"/>
      <c r="AN13" s="698"/>
      <c r="AO13" s="698"/>
      <c r="AP13" s="698"/>
      <c r="AQ13" s="699"/>
      <c r="AR13" s="187"/>
      <c r="AS13" s="187"/>
      <c r="AT13" s="187"/>
      <c r="AU13" s="187"/>
      <c r="AV13" s="183"/>
    </row>
    <row r="14" spans="1:48" ht="34.5" customHeight="1">
      <c r="A14" s="183"/>
      <c r="B14" s="183"/>
      <c r="C14" s="183"/>
      <c r="D14" s="183"/>
      <c r="E14" s="700"/>
      <c r="F14" s="701"/>
      <c r="G14" s="701"/>
      <c r="H14" s="701"/>
      <c r="I14" s="701"/>
      <c r="J14" s="701"/>
      <c r="K14" s="701"/>
      <c r="L14" s="701"/>
      <c r="M14" s="701"/>
      <c r="N14" s="701"/>
      <c r="O14" s="701"/>
      <c r="P14" s="701"/>
      <c r="Q14" s="701"/>
      <c r="R14" s="701"/>
      <c r="S14" s="701"/>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2"/>
      <c r="AR14" s="187"/>
      <c r="AS14" s="187"/>
      <c r="AT14" s="187"/>
      <c r="AU14" s="187"/>
      <c r="AV14" s="183"/>
    </row>
    <row r="15" spans="1:48" ht="34.5" customHeight="1">
      <c r="A15" s="183"/>
      <c r="B15" s="183"/>
      <c r="C15" s="183"/>
      <c r="D15" s="183"/>
      <c r="E15" s="700"/>
      <c r="F15" s="701"/>
      <c r="G15" s="701"/>
      <c r="H15" s="701"/>
      <c r="I15" s="701"/>
      <c r="J15" s="701"/>
      <c r="K15" s="701"/>
      <c r="L15" s="701"/>
      <c r="M15" s="701"/>
      <c r="N15" s="701"/>
      <c r="O15" s="701"/>
      <c r="P15" s="701"/>
      <c r="Q15" s="701"/>
      <c r="R15" s="701"/>
      <c r="S15" s="701"/>
      <c r="T15" s="701"/>
      <c r="U15" s="701"/>
      <c r="V15" s="701"/>
      <c r="W15" s="701"/>
      <c r="X15" s="701"/>
      <c r="Y15" s="701"/>
      <c r="Z15" s="701"/>
      <c r="AA15" s="701"/>
      <c r="AB15" s="701"/>
      <c r="AC15" s="701"/>
      <c r="AD15" s="701"/>
      <c r="AE15" s="701"/>
      <c r="AF15" s="701"/>
      <c r="AG15" s="701"/>
      <c r="AH15" s="701"/>
      <c r="AI15" s="701"/>
      <c r="AJ15" s="701"/>
      <c r="AK15" s="701"/>
      <c r="AL15" s="701"/>
      <c r="AM15" s="701"/>
      <c r="AN15" s="701"/>
      <c r="AO15" s="701"/>
      <c r="AP15" s="701"/>
      <c r="AQ15" s="702"/>
      <c r="AR15" s="187"/>
      <c r="AS15" s="187"/>
      <c r="AT15" s="187"/>
      <c r="AU15" s="187"/>
      <c r="AV15" s="183"/>
    </row>
    <row r="16" spans="1:48" ht="34.5" customHeight="1">
      <c r="A16" s="183"/>
      <c r="B16" s="183"/>
      <c r="C16" s="183"/>
      <c r="D16" s="183"/>
      <c r="E16" s="700"/>
      <c r="F16" s="701"/>
      <c r="G16" s="701"/>
      <c r="H16" s="701"/>
      <c r="I16" s="701"/>
      <c r="J16" s="701"/>
      <c r="K16" s="701"/>
      <c r="L16" s="701"/>
      <c r="M16" s="701"/>
      <c r="N16" s="701"/>
      <c r="O16" s="701"/>
      <c r="P16" s="701"/>
      <c r="Q16" s="701"/>
      <c r="R16" s="701"/>
      <c r="S16" s="701"/>
      <c r="T16" s="701"/>
      <c r="U16" s="701"/>
      <c r="V16" s="701"/>
      <c r="W16" s="701"/>
      <c r="X16" s="701"/>
      <c r="Y16" s="701"/>
      <c r="Z16" s="701"/>
      <c r="AA16" s="701"/>
      <c r="AB16" s="701"/>
      <c r="AC16" s="701"/>
      <c r="AD16" s="701"/>
      <c r="AE16" s="701"/>
      <c r="AF16" s="701"/>
      <c r="AG16" s="701"/>
      <c r="AH16" s="701"/>
      <c r="AI16" s="701"/>
      <c r="AJ16" s="701"/>
      <c r="AK16" s="701"/>
      <c r="AL16" s="701"/>
      <c r="AM16" s="701"/>
      <c r="AN16" s="701"/>
      <c r="AO16" s="701"/>
      <c r="AP16" s="701"/>
      <c r="AQ16" s="702"/>
      <c r="AR16" s="187"/>
      <c r="AS16" s="187"/>
      <c r="AT16" s="187"/>
      <c r="AU16" s="187"/>
      <c r="AV16" s="183"/>
    </row>
    <row r="17" spans="1:48" ht="34.5" customHeight="1">
      <c r="A17" s="183"/>
      <c r="B17" s="183"/>
      <c r="C17" s="183"/>
      <c r="D17" s="183"/>
      <c r="E17" s="700"/>
      <c r="F17" s="701"/>
      <c r="G17" s="701"/>
      <c r="H17" s="701"/>
      <c r="I17" s="701"/>
      <c r="J17" s="701"/>
      <c r="K17" s="701"/>
      <c r="L17" s="701"/>
      <c r="M17" s="701"/>
      <c r="N17" s="701"/>
      <c r="O17" s="701"/>
      <c r="P17" s="701"/>
      <c r="Q17" s="701"/>
      <c r="R17" s="701"/>
      <c r="S17" s="701"/>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2"/>
      <c r="AR17" s="187"/>
      <c r="AS17" s="187"/>
      <c r="AT17" s="187"/>
      <c r="AU17" s="187"/>
      <c r="AV17" s="183"/>
    </row>
    <row r="18" spans="1:48" ht="34.5" customHeight="1">
      <c r="A18" s="183"/>
      <c r="B18" s="183"/>
      <c r="C18" s="183"/>
      <c r="D18" s="183"/>
      <c r="E18" s="700"/>
      <c r="F18" s="701"/>
      <c r="G18" s="701"/>
      <c r="H18" s="701"/>
      <c r="I18" s="701"/>
      <c r="J18" s="701"/>
      <c r="K18" s="701"/>
      <c r="L18" s="701"/>
      <c r="M18" s="701"/>
      <c r="N18" s="701"/>
      <c r="O18" s="701"/>
      <c r="P18" s="701"/>
      <c r="Q18" s="701"/>
      <c r="R18" s="701"/>
      <c r="S18" s="701"/>
      <c r="T18" s="701"/>
      <c r="U18" s="701"/>
      <c r="V18" s="701"/>
      <c r="W18" s="701"/>
      <c r="X18" s="701"/>
      <c r="Y18" s="701"/>
      <c r="Z18" s="701"/>
      <c r="AA18" s="701"/>
      <c r="AB18" s="701"/>
      <c r="AC18" s="701"/>
      <c r="AD18" s="701"/>
      <c r="AE18" s="701"/>
      <c r="AF18" s="701"/>
      <c r="AG18" s="701"/>
      <c r="AH18" s="701"/>
      <c r="AI18" s="701"/>
      <c r="AJ18" s="701"/>
      <c r="AK18" s="701"/>
      <c r="AL18" s="701"/>
      <c r="AM18" s="701"/>
      <c r="AN18" s="701"/>
      <c r="AO18" s="701"/>
      <c r="AP18" s="701"/>
      <c r="AQ18" s="702"/>
      <c r="AR18" s="187"/>
      <c r="AS18" s="187"/>
      <c r="AT18" s="187"/>
      <c r="AU18" s="187"/>
      <c r="AV18" s="183"/>
    </row>
    <row r="19" spans="1:48" ht="34.5" customHeight="1">
      <c r="A19" s="183"/>
      <c r="B19" s="183"/>
      <c r="C19" s="183"/>
      <c r="D19" s="183"/>
      <c r="E19" s="700"/>
      <c r="F19" s="701"/>
      <c r="G19" s="701"/>
      <c r="H19" s="701"/>
      <c r="I19" s="701"/>
      <c r="J19" s="701"/>
      <c r="K19" s="701"/>
      <c r="L19" s="701"/>
      <c r="M19" s="701"/>
      <c r="N19" s="701"/>
      <c r="O19" s="701"/>
      <c r="P19" s="701"/>
      <c r="Q19" s="701"/>
      <c r="R19" s="701"/>
      <c r="S19" s="701"/>
      <c r="T19" s="701"/>
      <c r="U19" s="701"/>
      <c r="V19" s="701"/>
      <c r="W19" s="701"/>
      <c r="X19" s="701"/>
      <c r="Y19" s="701"/>
      <c r="Z19" s="701"/>
      <c r="AA19" s="701"/>
      <c r="AB19" s="701"/>
      <c r="AC19" s="701"/>
      <c r="AD19" s="701"/>
      <c r="AE19" s="701"/>
      <c r="AF19" s="701"/>
      <c r="AG19" s="701"/>
      <c r="AH19" s="701"/>
      <c r="AI19" s="701"/>
      <c r="AJ19" s="701"/>
      <c r="AK19" s="701"/>
      <c r="AL19" s="701"/>
      <c r="AM19" s="701"/>
      <c r="AN19" s="701"/>
      <c r="AO19" s="701"/>
      <c r="AP19" s="701"/>
      <c r="AQ19" s="702"/>
      <c r="AR19" s="187"/>
      <c r="AS19" s="187"/>
      <c r="AT19" s="187"/>
      <c r="AU19" s="187"/>
      <c r="AV19" s="183"/>
    </row>
    <row r="20" spans="1:48" ht="34.5" customHeight="1">
      <c r="A20" s="183"/>
      <c r="B20" s="183"/>
      <c r="C20" s="183"/>
      <c r="D20" s="183"/>
      <c r="E20" s="700"/>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701"/>
      <c r="AK20" s="701"/>
      <c r="AL20" s="701"/>
      <c r="AM20" s="701"/>
      <c r="AN20" s="701"/>
      <c r="AO20" s="701"/>
      <c r="AP20" s="701"/>
      <c r="AQ20" s="702"/>
      <c r="AR20" s="187"/>
      <c r="AS20" s="187"/>
      <c r="AT20" s="187"/>
      <c r="AU20" s="187"/>
      <c r="AV20" s="183"/>
    </row>
    <row r="21" spans="1:48" ht="34.5" customHeight="1">
      <c r="A21" s="183"/>
      <c r="B21" s="183"/>
      <c r="C21" s="183"/>
      <c r="D21" s="183"/>
      <c r="E21" s="700"/>
      <c r="F21" s="701"/>
      <c r="G21" s="701"/>
      <c r="H21" s="701"/>
      <c r="I21" s="701"/>
      <c r="J21" s="701"/>
      <c r="K21" s="701"/>
      <c r="L21" s="701"/>
      <c r="M21" s="701"/>
      <c r="N21" s="701"/>
      <c r="O21" s="701"/>
      <c r="P21" s="701"/>
      <c r="Q21" s="701"/>
      <c r="R21" s="701"/>
      <c r="S21" s="701"/>
      <c r="T21" s="701"/>
      <c r="U21" s="701"/>
      <c r="V21" s="701"/>
      <c r="W21" s="701"/>
      <c r="X21" s="701"/>
      <c r="Y21" s="701"/>
      <c r="Z21" s="701"/>
      <c r="AA21" s="701"/>
      <c r="AB21" s="701"/>
      <c r="AC21" s="701"/>
      <c r="AD21" s="701"/>
      <c r="AE21" s="701"/>
      <c r="AF21" s="701"/>
      <c r="AG21" s="701"/>
      <c r="AH21" s="701"/>
      <c r="AI21" s="701"/>
      <c r="AJ21" s="701"/>
      <c r="AK21" s="701"/>
      <c r="AL21" s="701"/>
      <c r="AM21" s="701"/>
      <c r="AN21" s="701"/>
      <c r="AO21" s="701"/>
      <c r="AP21" s="701"/>
      <c r="AQ21" s="702"/>
      <c r="AR21" s="187"/>
      <c r="AS21" s="187"/>
      <c r="AT21" s="187"/>
      <c r="AU21" s="187"/>
      <c r="AV21" s="183"/>
    </row>
    <row r="22" spans="1:48" ht="34.5" customHeight="1">
      <c r="A22" s="183"/>
      <c r="B22" s="183"/>
      <c r="C22" s="183"/>
      <c r="D22" s="183"/>
      <c r="E22" s="700"/>
      <c r="F22" s="701"/>
      <c r="G22" s="701"/>
      <c r="H22" s="701"/>
      <c r="I22" s="701"/>
      <c r="J22" s="701"/>
      <c r="K22" s="701"/>
      <c r="L22" s="701"/>
      <c r="M22" s="701"/>
      <c r="N22" s="701"/>
      <c r="O22" s="701"/>
      <c r="P22" s="701"/>
      <c r="Q22" s="701"/>
      <c r="R22" s="701"/>
      <c r="S22" s="701"/>
      <c r="T22" s="701"/>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c r="AQ22" s="702"/>
      <c r="AR22" s="187"/>
      <c r="AS22" s="187"/>
      <c r="AT22" s="187"/>
      <c r="AU22" s="187"/>
      <c r="AV22" s="183"/>
    </row>
    <row r="23" spans="1:48" ht="34.5" customHeight="1">
      <c r="A23" s="183"/>
      <c r="B23" s="183"/>
      <c r="C23" s="183"/>
      <c r="D23" s="183"/>
      <c r="E23" s="700"/>
      <c r="F23" s="701"/>
      <c r="G23" s="701"/>
      <c r="H23" s="701"/>
      <c r="I23" s="701"/>
      <c r="J23" s="701"/>
      <c r="K23" s="701"/>
      <c r="L23" s="701"/>
      <c r="M23" s="701"/>
      <c r="N23" s="701"/>
      <c r="O23" s="701"/>
      <c r="P23" s="701"/>
      <c r="Q23" s="701"/>
      <c r="R23" s="701"/>
      <c r="S23" s="701"/>
      <c r="T23" s="701"/>
      <c r="U23" s="701"/>
      <c r="V23" s="701"/>
      <c r="W23" s="701"/>
      <c r="X23" s="701"/>
      <c r="Y23" s="701"/>
      <c r="Z23" s="701"/>
      <c r="AA23" s="701"/>
      <c r="AB23" s="701"/>
      <c r="AC23" s="701"/>
      <c r="AD23" s="701"/>
      <c r="AE23" s="701"/>
      <c r="AF23" s="701"/>
      <c r="AG23" s="701"/>
      <c r="AH23" s="701"/>
      <c r="AI23" s="701"/>
      <c r="AJ23" s="701"/>
      <c r="AK23" s="701"/>
      <c r="AL23" s="701"/>
      <c r="AM23" s="701"/>
      <c r="AN23" s="701"/>
      <c r="AO23" s="701"/>
      <c r="AP23" s="701"/>
      <c r="AQ23" s="702"/>
      <c r="AR23" s="189"/>
      <c r="AS23" s="189"/>
      <c r="AT23" s="189"/>
      <c r="AU23" s="189"/>
      <c r="AV23" s="183"/>
    </row>
    <row r="24" spans="1:48" ht="34.5" customHeight="1">
      <c r="A24" s="183"/>
      <c r="B24" s="183"/>
      <c r="C24" s="183"/>
      <c r="D24" s="183"/>
      <c r="E24" s="700"/>
      <c r="F24" s="701"/>
      <c r="G24" s="701"/>
      <c r="H24" s="701"/>
      <c r="I24" s="701"/>
      <c r="J24" s="701"/>
      <c r="K24" s="701"/>
      <c r="L24" s="701"/>
      <c r="M24" s="701"/>
      <c r="N24" s="701"/>
      <c r="O24" s="701"/>
      <c r="P24" s="701"/>
      <c r="Q24" s="701"/>
      <c r="R24" s="701"/>
      <c r="S24" s="701"/>
      <c r="T24" s="701"/>
      <c r="U24" s="701"/>
      <c r="V24" s="701"/>
      <c r="W24" s="701"/>
      <c r="X24" s="701"/>
      <c r="Y24" s="701"/>
      <c r="Z24" s="701"/>
      <c r="AA24" s="701"/>
      <c r="AB24" s="701"/>
      <c r="AC24" s="701"/>
      <c r="AD24" s="701"/>
      <c r="AE24" s="701"/>
      <c r="AF24" s="701"/>
      <c r="AG24" s="701"/>
      <c r="AH24" s="701"/>
      <c r="AI24" s="701"/>
      <c r="AJ24" s="701"/>
      <c r="AK24" s="701"/>
      <c r="AL24" s="701"/>
      <c r="AM24" s="701"/>
      <c r="AN24" s="701"/>
      <c r="AO24" s="701"/>
      <c r="AP24" s="701"/>
      <c r="AQ24" s="702"/>
      <c r="AR24" s="184"/>
      <c r="AS24" s="189"/>
      <c r="AT24" s="189"/>
      <c r="AU24" s="189"/>
      <c r="AV24" s="183"/>
    </row>
    <row r="25" spans="1:48" ht="34.5" customHeight="1">
      <c r="A25" s="183"/>
      <c r="B25" s="183"/>
      <c r="C25" s="183"/>
      <c r="D25" s="183"/>
      <c r="E25" s="700"/>
      <c r="F25" s="701"/>
      <c r="G25" s="701"/>
      <c r="H25" s="701"/>
      <c r="I25" s="701"/>
      <c r="J25" s="701"/>
      <c r="K25" s="701"/>
      <c r="L25" s="701"/>
      <c r="M25" s="701"/>
      <c r="N25" s="701"/>
      <c r="O25" s="701"/>
      <c r="P25" s="701"/>
      <c r="Q25" s="701"/>
      <c r="R25" s="701"/>
      <c r="S25" s="701"/>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2"/>
      <c r="AR25" s="187"/>
      <c r="AS25" s="187"/>
      <c r="AT25" s="187"/>
      <c r="AU25" s="187"/>
      <c r="AV25" s="183"/>
    </row>
    <row r="26" spans="1:48" ht="34.5" customHeight="1">
      <c r="A26" s="183"/>
      <c r="B26" s="183"/>
      <c r="C26" s="183"/>
      <c r="D26" s="183"/>
      <c r="E26" s="700"/>
      <c r="F26" s="701"/>
      <c r="G26" s="701"/>
      <c r="H26" s="701"/>
      <c r="I26" s="701"/>
      <c r="J26" s="701"/>
      <c r="K26" s="701"/>
      <c r="L26" s="701"/>
      <c r="M26" s="701"/>
      <c r="N26" s="701"/>
      <c r="O26" s="701"/>
      <c r="P26" s="701"/>
      <c r="Q26" s="701"/>
      <c r="R26" s="701"/>
      <c r="S26" s="701"/>
      <c r="T26" s="701"/>
      <c r="U26" s="701"/>
      <c r="V26" s="701"/>
      <c r="W26" s="701"/>
      <c r="X26" s="701"/>
      <c r="Y26" s="701"/>
      <c r="Z26" s="701"/>
      <c r="AA26" s="701"/>
      <c r="AB26" s="701"/>
      <c r="AC26" s="701"/>
      <c r="AD26" s="701"/>
      <c r="AE26" s="701"/>
      <c r="AF26" s="701"/>
      <c r="AG26" s="701"/>
      <c r="AH26" s="701"/>
      <c r="AI26" s="701"/>
      <c r="AJ26" s="701"/>
      <c r="AK26" s="701"/>
      <c r="AL26" s="701"/>
      <c r="AM26" s="701"/>
      <c r="AN26" s="701"/>
      <c r="AO26" s="701"/>
      <c r="AP26" s="701"/>
      <c r="AQ26" s="702"/>
      <c r="AR26" s="187"/>
      <c r="AS26" s="187"/>
      <c r="AT26" s="187"/>
      <c r="AU26" s="187"/>
      <c r="AV26" s="183"/>
    </row>
    <row r="27" spans="1:48" ht="34.5" customHeight="1">
      <c r="A27" s="183"/>
      <c r="B27" s="187"/>
      <c r="C27" s="187"/>
      <c r="D27" s="187"/>
      <c r="E27" s="700"/>
      <c r="F27" s="701"/>
      <c r="G27" s="701"/>
      <c r="H27" s="701"/>
      <c r="I27" s="701"/>
      <c r="J27" s="701"/>
      <c r="K27" s="701"/>
      <c r="L27" s="701"/>
      <c r="M27" s="701"/>
      <c r="N27" s="701"/>
      <c r="O27" s="701"/>
      <c r="P27" s="701"/>
      <c r="Q27" s="701"/>
      <c r="R27" s="701"/>
      <c r="S27" s="701"/>
      <c r="T27" s="701"/>
      <c r="U27" s="701"/>
      <c r="V27" s="701"/>
      <c r="W27" s="701"/>
      <c r="X27" s="701"/>
      <c r="Y27" s="701"/>
      <c r="Z27" s="701"/>
      <c r="AA27" s="701"/>
      <c r="AB27" s="701"/>
      <c r="AC27" s="701"/>
      <c r="AD27" s="701"/>
      <c r="AE27" s="701"/>
      <c r="AF27" s="701"/>
      <c r="AG27" s="701"/>
      <c r="AH27" s="701"/>
      <c r="AI27" s="701"/>
      <c r="AJ27" s="701"/>
      <c r="AK27" s="701"/>
      <c r="AL27" s="701"/>
      <c r="AM27" s="701"/>
      <c r="AN27" s="701"/>
      <c r="AO27" s="701"/>
      <c r="AP27" s="701"/>
      <c r="AQ27" s="702"/>
      <c r="AR27" s="187"/>
      <c r="AS27" s="187"/>
      <c r="AT27" s="187"/>
      <c r="AU27" s="187"/>
      <c r="AV27" s="183"/>
    </row>
    <row r="28" spans="1:48" ht="34.5" customHeight="1">
      <c r="A28" s="183"/>
      <c r="B28" s="183"/>
      <c r="C28" s="184"/>
      <c r="D28" s="184"/>
      <c r="E28" s="703"/>
      <c r="F28" s="704"/>
      <c r="G28" s="704"/>
      <c r="H28" s="704"/>
      <c r="I28" s="704"/>
      <c r="J28" s="704"/>
      <c r="K28" s="704"/>
      <c r="L28" s="704"/>
      <c r="M28" s="704"/>
      <c r="N28" s="704"/>
      <c r="O28" s="704"/>
      <c r="P28" s="704"/>
      <c r="Q28" s="704"/>
      <c r="R28" s="704"/>
      <c r="S28" s="704"/>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05"/>
      <c r="AR28" s="701"/>
      <c r="AS28" s="701"/>
      <c r="AT28" s="186"/>
      <c r="AU28" s="189"/>
      <c r="AV28" s="183"/>
    </row>
    <row r="29" spans="1:48" ht="34.5" customHeight="1">
      <c r="A29" s="183"/>
      <c r="B29" s="187"/>
      <c r="C29" s="187"/>
      <c r="D29" s="187"/>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439"/>
      <c r="AK29" s="439"/>
      <c r="AL29" s="439"/>
      <c r="AM29" s="439"/>
      <c r="AN29" s="439"/>
      <c r="AO29" s="439"/>
      <c r="AP29" s="439"/>
      <c r="AQ29" s="439"/>
      <c r="AR29" s="187"/>
      <c r="AS29" s="187"/>
      <c r="AT29" s="187"/>
      <c r="AU29" s="187"/>
      <c r="AV29" s="183"/>
    </row>
    <row r="30" spans="1:48" ht="34.5" customHeight="1">
      <c r="A30" s="183"/>
      <c r="B30" s="187"/>
      <c r="C30" s="187"/>
      <c r="D30" s="187"/>
      <c r="E30" s="758" t="s">
        <v>227</v>
      </c>
      <c r="F30" s="758"/>
      <c r="G30" s="758"/>
      <c r="H30" s="758"/>
      <c r="I30" s="758"/>
      <c r="J30" s="758"/>
      <c r="K30" s="437"/>
      <c r="L30" s="437"/>
      <c r="M30" s="437"/>
      <c r="N30" s="437"/>
      <c r="O30" s="437"/>
      <c r="P30" s="437"/>
      <c r="Q30" s="437"/>
      <c r="R30" s="437"/>
      <c r="S30" s="437"/>
      <c r="T30" s="437"/>
      <c r="U30" s="437"/>
      <c r="V30" s="437"/>
      <c r="W30" s="437"/>
      <c r="X30" s="437"/>
      <c r="Y30" s="437"/>
      <c r="Z30" s="437"/>
      <c r="AA30" s="437"/>
      <c r="AB30" s="437"/>
      <c r="AC30" s="437"/>
      <c r="AD30" s="440"/>
      <c r="AE30" s="440"/>
      <c r="AF30" s="440"/>
      <c r="AG30" s="440"/>
      <c r="AH30" s="440"/>
      <c r="AI30" s="440"/>
      <c r="AJ30" s="440"/>
      <c r="AK30" s="440"/>
      <c r="AL30" s="440"/>
      <c r="AM30" s="440"/>
      <c r="AN30" s="440"/>
      <c r="AO30" s="440"/>
      <c r="AP30" s="440"/>
      <c r="AQ30" s="440"/>
      <c r="AR30" s="187"/>
      <c r="AS30" s="187"/>
      <c r="AT30" s="187"/>
      <c r="AU30" s="187"/>
      <c r="AV30" s="183"/>
    </row>
    <row r="31" spans="1:48" ht="34.5" customHeight="1">
      <c r="A31" s="183"/>
      <c r="B31" s="187"/>
      <c r="C31" s="187"/>
      <c r="D31" s="187"/>
      <c r="E31" s="697"/>
      <c r="F31" s="698"/>
      <c r="G31" s="698"/>
      <c r="H31" s="698"/>
      <c r="I31" s="698"/>
      <c r="J31" s="698"/>
      <c r="K31" s="698"/>
      <c r="L31" s="698"/>
      <c r="M31" s="698"/>
      <c r="N31" s="698"/>
      <c r="O31" s="698"/>
      <c r="P31" s="698"/>
      <c r="Q31" s="698"/>
      <c r="R31" s="698"/>
      <c r="S31" s="698"/>
      <c r="T31" s="698"/>
      <c r="U31" s="698"/>
      <c r="V31" s="698"/>
      <c r="W31" s="698"/>
      <c r="X31" s="698"/>
      <c r="Y31" s="698"/>
      <c r="Z31" s="698"/>
      <c r="AA31" s="698"/>
      <c r="AB31" s="698"/>
      <c r="AC31" s="698"/>
      <c r="AD31" s="698"/>
      <c r="AE31" s="698"/>
      <c r="AF31" s="698"/>
      <c r="AG31" s="698"/>
      <c r="AH31" s="698"/>
      <c r="AI31" s="698"/>
      <c r="AJ31" s="698"/>
      <c r="AK31" s="698"/>
      <c r="AL31" s="698"/>
      <c r="AM31" s="698"/>
      <c r="AN31" s="698"/>
      <c r="AO31" s="698"/>
      <c r="AP31" s="698"/>
      <c r="AQ31" s="699"/>
      <c r="AR31" s="187"/>
      <c r="AS31" s="187"/>
      <c r="AT31" s="187"/>
      <c r="AU31" s="187"/>
      <c r="AV31" s="183"/>
    </row>
    <row r="32" spans="1:48" ht="34.5" customHeight="1">
      <c r="A32" s="183"/>
      <c r="B32" s="187"/>
      <c r="C32" s="187"/>
      <c r="D32" s="187"/>
      <c r="E32" s="700"/>
      <c r="F32" s="701"/>
      <c r="G32" s="701"/>
      <c r="H32" s="701"/>
      <c r="I32" s="701"/>
      <c r="J32" s="701"/>
      <c r="K32" s="701"/>
      <c r="L32" s="701"/>
      <c r="M32" s="701"/>
      <c r="N32" s="701"/>
      <c r="O32" s="701"/>
      <c r="P32" s="701"/>
      <c r="Q32" s="701"/>
      <c r="R32" s="701"/>
      <c r="S32" s="701"/>
      <c r="T32" s="701"/>
      <c r="U32" s="701"/>
      <c r="V32" s="701"/>
      <c r="W32" s="701"/>
      <c r="X32" s="701"/>
      <c r="Y32" s="701"/>
      <c r="Z32" s="701"/>
      <c r="AA32" s="701"/>
      <c r="AB32" s="701"/>
      <c r="AC32" s="701"/>
      <c r="AD32" s="701"/>
      <c r="AE32" s="701"/>
      <c r="AF32" s="701"/>
      <c r="AG32" s="701"/>
      <c r="AH32" s="701"/>
      <c r="AI32" s="701"/>
      <c r="AJ32" s="701"/>
      <c r="AK32" s="701"/>
      <c r="AL32" s="701"/>
      <c r="AM32" s="701"/>
      <c r="AN32" s="701"/>
      <c r="AO32" s="701"/>
      <c r="AP32" s="701"/>
      <c r="AQ32" s="702"/>
      <c r="AR32" s="187"/>
      <c r="AS32" s="187"/>
      <c r="AT32" s="187"/>
      <c r="AU32" s="187"/>
      <c r="AV32" s="183"/>
    </row>
    <row r="33" spans="1:48" ht="34.5" customHeight="1">
      <c r="A33" s="183"/>
      <c r="B33" s="187"/>
      <c r="C33" s="187"/>
      <c r="D33" s="187"/>
      <c r="E33" s="700"/>
      <c r="F33" s="701"/>
      <c r="G33" s="701"/>
      <c r="H33" s="701"/>
      <c r="I33" s="701"/>
      <c r="J33" s="701"/>
      <c r="K33" s="701"/>
      <c r="L33" s="701"/>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1"/>
      <c r="AK33" s="701"/>
      <c r="AL33" s="701"/>
      <c r="AM33" s="701"/>
      <c r="AN33" s="701"/>
      <c r="AO33" s="701"/>
      <c r="AP33" s="701"/>
      <c r="AQ33" s="702"/>
      <c r="AR33" s="187"/>
      <c r="AS33" s="187"/>
      <c r="AT33" s="187"/>
      <c r="AU33" s="187"/>
      <c r="AV33" s="183"/>
    </row>
    <row r="34" spans="1:48" ht="34.5" customHeight="1">
      <c r="A34" s="183"/>
      <c r="B34" s="187"/>
      <c r="C34" s="187"/>
      <c r="D34" s="187"/>
      <c r="E34" s="700"/>
      <c r="F34" s="701"/>
      <c r="G34" s="701"/>
      <c r="H34" s="701"/>
      <c r="I34" s="701"/>
      <c r="J34" s="701"/>
      <c r="K34" s="701"/>
      <c r="L34" s="701"/>
      <c r="M34" s="701"/>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2"/>
      <c r="AR34" s="187"/>
      <c r="AS34" s="187"/>
      <c r="AT34" s="187"/>
      <c r="AU34" s="187"/>
      <c r="AV34" s="183"/>
    </row>
    <row r="35" spans="1:48" ht="34.5" customHeight="1">
      <c r="A35" s="183"/>
      <c r="B35" s="187"/>
      <c r="C35" s="187"/>
      <c r="D35" s="187"/>
      <c r="E35" s="700"/>
      <c r="F35" s="701"/>
      <c r="G35" s="701"/>
      <c r="H35" s="701"/>
      <c r="I35" s="701"/>
      <c r="J35" s="701"/>
      <c r="K35" s="701"/>
      <c r="L35" s="701"/>
      <c r="M35" s="701"/>
      <c r="N35" s="701"/>
      <c r="O35" s="701"/>
      <c r="P35" s="701"/>
      <c r="Q35" s="701"/>
      <c r="R35" s="701"/>
      <c r="S35" s="701"/>
      <c r="T35" s="701"/>
      <c r="U35" s="701"/>
      <c r="V35" s="701"/>
      <c r="W35" s="701"/>
      <c r="X35" s="701"/>
      <c r="Y35" s="701"/>
      <c r="Z35" s="701"/>
      <c r="AA35" s="701"/>
      <c r="AB35" s="701"/>
      <c r="AC35" s="701"/>
      <c r="AD35" s="701"/>
      <c r="AE35" s="701"/>
      <c r="AF35" s="701"/>
      <c r="AG35" s="701"/>
      <c r="AH35" s="701"/>
      <c r="AI35" s="701"/>
      <c r="AJ35" s="701"/>
      <c r="AK35" s="701"/>
      <c r="AL35" s="701"/>
      <c r="AM35" s="701"/>
      <c r="AN35" s="701"/>
      <c r="AO35" s="701"/>
      <c r="AP35" s="701"/>
      <c r="AQ35" s="702"/>
      <c r="AR35" s="187"/>
      <c r="AS35" s="187"/>
      <c r="AT35" s="187"/>
      <c r="AU35" s="187"/>
      <c r="AV35" s="183"/>
    </row>
    <row r="36" spans="1:48" ht="34.5" customHeight="1">
      <c r="A36" s="183"/>
      <c r="B36" s="187"/>
      <c r="C36" s="187"/>
      <c r="D36" s="187"/>
      <c r="E36" s="700"/>
      <c r="F36" s="701"/>
      <c r="G36" s="701"/>
      <c r="H36" s="701"/>
      <c r="I36" s="701"/>
      <c r="J36" s="701"/>
      <c r="K36" s="701"/>
      <c r="L36" s="701"/>
      <c r="M36" s="701"/>
      <c r="N36" s="701"/>
      <c r="O36" s="701"/>
      <c r="P36" s="701"/>
      <c r="Q36" s="701"/>
      <c r="R36" s="701"/>
      <c r="S36" s="701"/>
      <c r="T36" s="701"/>
      <c r="U36" s="701"/>
      <c r="V36" s="701"/>
      <c r="W36" s="701"/>
      <c r="X36" s="701"/>
      <c r="Y36" s="701"/>
      <c r="Z36" s="701"/>
      <c r="AA36" s="701"/>
      <c r="AB36" s="701"/>
      <c r="AC36" s="701"/>
      <c r="AD36" s="701"/>
      <c r="AE36" s="701"/>
      <c r="AF36" s="701"/>
      <c r="AG36" s="701"/>
      <c r="AH36" s="701"/>
      <c r="AI36" s="701"/>
      <c r="AJ36" s="701"/>
      <c r="AK36" s="701"/>
      <c r="AL36" s="701"/>
      <c r="AM36" s="701"/>
      <c r="AN36" s="701"/>
      <c r="AO36" s="701"/>
      <c r="AP36" s="701"/>
      <c r="AQ36" s="702"/>
      <c r="AR36" s="187"/>
      <c r="AS36" s="187"/>
      <c r="AT36" s="187"/>
      <c r="AU36" s="187"/>
      <c r="AV36" s="183"/>
    </row>
    <row r="37" spans="1:48" ht="34.5" customHeight="1">
      <c r="A37" s="183"/>
      <c r="B37" s="187"/>
      <c r="C37" s="187"/>
      <c r="D37" s="187"/>
      <c r="E37" s="700"/>
      <c r="F37" s="701"/>
      <c r="G37" s="701"/>
      <c r="H37" s="701"/>
      <c r="I37" s="701"/>
      <c r="J37" s="701"/>
      <c r="K37" s="701"/>
      <c r="L37" s="701"/>
      <c r="M37" s="701"/>
      <c r="N37" s="701"/>
      <c r="O37" s="701"/>
      <c r="P37" s="701"/>
      <c r="Q37" s="701"/>
      <c r="R37" s="701"/>
      <c r="S37" s="701"/>
      <c r="T37" s="701"/>
      <c r="U37" s="701"/>
      <c r="V37" s="701"/>
      <c r="W37" s="701"/>
      <c r="X37" s="701"/>
      <c r="Y37" s="701"/>
      <c r="Z37" s="701"/>
      <c r="AA37" s="701"/>
      <c r="AB37" s="701"/>
      <c r="AC37" s="701"/>
      <c r="AD37" s="701"/>
      <c r="AE37" s="701"/>
      <c r="AF37" s="701"/>
      <c r="AG37" s="701"/>
      <c r="AH37" s="701"/>
      <c r="AI37" s="701"/>
      <c r="AJ37" s="701"/>
      <c r="AK37" s="701"/>
      <c r="AL37" s="701"/>
      <c r="AM37" s="701"/>
      <c r="AN37" s="701"/>
      <c r="AO37" s="701"/>
      <c r="AP37" s="701"/>
      <c r="AQ37" s="702"/>
      <c r="AR37" s="187"/>
      <c r="AS37" s="187"/>
      <c r="AT37" s="187"/>
      <c r="AU37" s="187"/>
      <c r="AV37" s="183"/>
    </row>
    <row r="38" spans="1:48" ht="34.5" customHeight="1">
      <c r="A38" s="183"/>
      <c r="B38" s="187"/>
      <c r="C38" s="187"/>
      <c r="D38" s="187"/>
      <c r="E38" s="700"/>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1"/>
      <c r="AJ38" s="701"/>
      <c r="AK38" s="701"/>
      <c r="AL38" s="701"/>
      <c r="AM38" s="701"/>
      <c r="AN38" s="701"/>
      <c r="AO38" s="701"/>
      <c r="AP38" s="701"/>
      <c r="AQ38" s="702"/>
      <c r="AR38" s="187"/>
      <c r="AS38" s="187"/>
      <c r="AT38" s="187"/>
      <c r="AU38" s="187"/>
      <c r="AV38" s="183"/>
    </row>
    <row r="39" spans="1:48" ht="34.5" customHeight="1">
      <c r="A39" s="183"/>
      <c r="B39" s="187"/>
      <c r="C39" s="187"/>
      <c r="D39" s="187"/>
      <c r="E39" s="700"/>
      <c r="F39" s="701"/>
      <c r="G39" s="701"/>
      <c r="H39" s="701"/>
      <c r="I39" s="701"/>
      <c r="J39" s="701"/>
      <c r="K39" s="701"/>
      <c r="L39" s="701"/>
      <c r="M39" s="701"/>
      <c r="N39" s="701"/>
      <c r="O39" s="701"/>
      <c r="P39" s="701"/>
      <c r="Q39" s="701"/>
      <c r="R39" s="701"/>
      <c r="S39" s="701"/>
      <c r="T39" s="701"/>
      <c r="U39" s="701"/>
      <c r="V39" s="701"/>
      <c r="W39" s="701"/>
      <c r="X39" s="701"/>
      <c r="Y39" s="701"/>
      <c r="Z39" s="701"/>
      <c r="AA39" s="701"/>
      <c r="AB39" s="701"/>
      <c r="AC39" s="701"/>
      <c r="AD39" s="701"/>
      <c r="AE39" s="701"/>
      <c r="AF39" s="701"/>
      <c r="AG39" s="701"/>
      <c r="AH39" s="701"/>
      <c r="AI39" s="701"/>
      <c r="AJ39" s="701"/>
      <c r="AK39" s="701"/>
      <c r="AL39" s="701"/>
      <c r="AM39" s="701"/>
      <c r="AN39" s="701"/>
      <c r="AO39" s="701"/>
      <c r="AP39" s="701"/>
      <c r="AQ39" s="702"/>
      <c r="AR39" s="189"/>
      <c r="AS39" s="189"/>
      <c r="AT39" s="189"/>
      <c r="AU39" s="189"/>
      <c r="AV39" s="183"/>
    </row>
    <row r="40" spans="1:48" ht="34.5" customHeight="1">
      <c r="A40" s="183"/>
      <c r="B40" s="187"/>
      <c r="C40" s="187"/>
      <c r="D40" s="187"/>
      <c r="E40" s="700"/>
      <c r="F40" s="701"/>
      <c r="G40" s="701"/>
      <c r="H40" s="701"/>
      <c r="I40" s="701"/>
      <c r="J40" s="701"/>
      <c r="K40" s="701"/>
      <c r="L40" s="701"/>
      <c r="M40" s="701"/>
      <c r="N40" s="701"/>
      <c r="O40" s="701"/>
      <c r="P40" s="701"/>
      <c r="Q40" s="701"/>
      <c r="R40" s="701"/>
      <c r="S40" s="701"/>
      <c r="T40" s="701"/>
      <c r="U40" s="701"/>
      <c r="V40" s="701"/>
      <c r="W40" s="701"/>
      <c r="X40" s="701"/>
      <c r="Y40" s="701"/>
      <c r="Z40" s="701"/>
      <c r="AA40" s="701"/>
      <c r="AB40" s="701"/>
      <c r="AC40" s="701"/>
      <c r="AD40" s="701"/>
      <c r="AE40" s="701"/>
      <c r="AF40" s="701"/>
      <c r="AG40" s="701"/>
      <c r="AH40" s="701"/>
      <c r="AI40" s="701"/>
      <c r="AJ40" s="701"/>
      <c r="AK40" s="701"/>
      <c r="AL40" s="701"/>
      <c r="AM40" s="701"/>
      <c r="AN40" s="701"/>
      <c r="AO40" s="701"/>
      <c r="AP40" s="701"/>
      <c r="AQ40" s="702"/>
      <c r="AR40" s="184"/>
      <c r="AS40" s="189"/>
      <c r="AT40" s="189"/>
      <c r="AU40" s="189"/>
      <c r="AV40" s="183"/>
    </row>
    <row r="41" spans="1:48" ht="34.5" customHeight="1">
      <c r="A41" s="183"/>
      <c r="B41" s="187"/>
      <c r="C41" s="187"/>
      <c r="D41" s="187"/>
      <c r="E41" s="700"/>
      <c r="F41" s="701"/>
      <c r="G41" s="701"/>
      <c r="H41" s="701"/>
      <c r="I41" s="701"/>
      <c r="J41" s="701"/>
      <c r="K41" s="701"/>
      <c r="L41" s="701"/>
      <c r="M41" s="701"/>
      <c r="N41" s="701"/>
      <c r="O41" s="701"/>
      <c r="P41" s="701"/>
      <c r="Q41" s="701"/>
      <c r="R41" s="701"/>
      <c r="S41" s="701"/>
      <c r="T41" s="701"/>
      <c r="U41" s="701"/>
      <c r="V41" s="701"/>
      <c r="W41" s="701"/>
      <c r="X41" s="701"/>
      <c r="Y41" s="701"/>
      <c r="Z41" s="701"/>
      <c r="AA41" s="701"/>
      <c r="AB41" s="701"/>
      <c r="AC41" s="701"/>
      <c r="AD41" s="701"/>
      <c r="AE41" s="701"/>
      <c r="AF41" s="701"/>
      <c r="AG41" s="701"/>
      <c r="AH41" s="701"/>
      <c r="AI41" s="701"/>
      <c r="AJ41" s="701"/>
      <c r="AK41" s="701"/>
      <c r="AL41" s="701"/>
      <c r="AM41" s="701"/>
      <c r="AN41" s="701"/>
      <c r="AO41" s="701"/>
      <c r="AP41" s="701"/>
      <c r="AQ41" s="702"/>
      <c r="AR41" s="187"/>
      <c r="AS41" s="187"/>
      <c r="AT41" s="187"/>
      <c r="AU41" s="187"/>
      <c r="AV41" s="183"/>
    </row>
    <row r="42" spans="1:48" ht="34.5" customHeight="1">
      <c r="A42" s="183"/>
      <c r="B42" s="187"/>
      <c r="C42" s="187"/>
      <c r="D42" s="187"/>
      <c r="E42" s="700"/>
      <c r="F42" s="701"/>
      <c r="G42" s="701"/>
      <c r="H42" s="701"/>
      <c r="I42" s="701"/>
      <c r="J42" s="701"/>
      <c r="K42" s="701"/>
      <c r="L42" s="701"/>
      <c r="M42" s="701"/>
      <c r="N42" s="701"/>
      <c r="O42" s="701"/>
      <c r="P42" s="701"/>
      <c r="Q42" s="701"/>
      <c r="R42" s="701"/>
      <c r="S42" s="701"/>
      <c r="T42" s="701"/>
      <c r="U42" s="701"/>
      <c r="V42" s="701"/>
      <c r="W42" s="701"/>
      <c r="X42" s="701"/>
      <c r="Y42" s="701"/>
      <c r="Z42" s="701"/>
      <c r="AA42" s="701"/>
      <c r="AB42" s="701"/>
      <c r="AC42" s="701"/>
      <c r="AD42" s="701"/>
      <c r="AE42" s="701"/>
      <c r="AF42" s="701"/>
      <c r="AG42" s="701"/>
      <c r="AH42" s="701"/>
      <c r="AI42" s="701"/>
      <c r="AJ42" s="701"/>
      <c r="AK42" s="701"/>
      <c r="AL42" s="701"/>
      <c r="AM42" s="701"/>
      <c r="AN42" s="701"/>
      <c r="AO42" s="701"/>
      <c r="AP42" s="701"/>
      <c r="AQ42" s="702"/>
      <c r="AR42" s="187"/>
      <c r="AS42" s="187"/>
      <c r="AT42" s="187"/>
      <c r="AU42" s="187"/>
      <c r="AV42" s="183"/>
    </row>
    <row r="43" spans="1:48" ht="36" customHeight="1">
      <c r="A43" s="183"/>
      <c r="B43" s="187"/>
      <c r="C43" s="187"/>
      <c r="D43" s="187"/>
      <c r="E43" s="700"/>
      <c r="F43" s="701"/>
      <c r="G43" s="701"/>
      <c r="H43" s="701"/>
      <c r="I43" s="701"/>
      <c r="J43" s="701"/>
      <c r="K43" s="701"/>
      <c r="L43" s="701"/>
      <c r="M43" s="701"/>
      <c r="N43" s="701"/>
      <c r="O43" s="701"/>
      <c r="P43" s="701"/>
      <c r="Q43" s="701"/>
      <c r="R43" s="701"/>
      <c r="S43" s="701"/>
      <c r="T43" s="701"/>
      <c r="U43" s="701"/>
      <c r="V43" s="701"/>
      <c r="W43" s="701"/>
      <c r="X43" s="701"/>
      <c r="Y43" s="701"/>
      <c r="Z43" s="701"/>
      <c r="AA43" s="701"/>
      <c r="AB43" s="701"/>
      <c r="AC43" s="701"/>
      <c r="AD43" s="701"/>
      <c r="AE43" s="701"/>
      <c r="AF43" s="701"/>
      <c r="AG43" s="701"/>
      <c r="AH43" s="701"/>
      <c r="AI43" s="701"/>
      <c r="AJ43" s="701"/>
      <c r="AK43" s="701"/>
      <c r="AL43" s="701"/>
      <c r="AM43" s="701"/>
      <c r="AN43" s="701"/>
      <c r="AO43" s="701"/>
      <c r="AP43" s="701"/>
      <c r="AQ43" s="702"/>
      <c r="AR43" s="187"/>
      <c r="AS43" s="187"/>
      <c r="AT43" s="187"/>
      <c r="AU43" s="187"/>
      <c r="AV43" s="183"/>
    </row>
    <row r="44" spans="1:48" ht="36" customHeight="1">
      <c r="A44" s="183"/>
      <c r="B44" s="187"/>
      <c r="C44" s="187"/>
      <c r="D44" s="187"/>
      <c r="E44" s="700"/>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1"/>
      <c r="AO44" s="701"/>
      <c r="AP44" s="701"/>
      <c r="AQ44" s="702"/>
      <c r="AR44" s="187"/>
      <c r="AS44" s="187"/>
      <c r="AT44" s="187"/>
      <c r="AU44" s="187"/>
      <c r="AV44" s="183"/>
    </row>
    <row r="45" spans="1:48" ht="36" customHeight="1">
      <c r="A45" s="183"/>
      <c r="B45" s="187"/>
      <c r="C45" s="187"/>
      <c r="D45" s="187"/>
      <c r="E45" s="700"/>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1"/>
      <c r="AO45" s="701"/>
      <c r="AP45" s="701"/>
      <c r="AQ45" s="702"/>
      <c r="AR45" s="187"/>
      <c r="AS45" s="187"/>
      <c r="AT45" s="187"/>
      <c r="AU45" s="187"/>
      <c r="AV45" s="183"/>
    </row>
    <row r="46" spans="1:48" ht="36" customHeight="1">
      <c r="A46" s="183"/>
      <c r="B46" s="187"/>
      <c r="C46" s="187"/>
      <c r="D46" s="187"/>
      <c r="E46" s="703"/>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05"/>
      <c r="AR46" s="187"/>
      <c r="AS46" s="187"/>
      <c r="AT46" s="187"/>
      <c r="AU46" s="187"/>
      <c r="AV46" s="183"/>
    </row>
    <row r="47" spans="1:48" ht="36" customHeight="1">
      <c r="A47" s="183"/>
      <c r="B47" s="436"/>
      <c r="C47" s="436"/>
      <c r="D47" s="436"/>
      <c r="E47" s="436"/>
      <c r="F47" s="436"/>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1"/>
      <c r="AM47" s="441"/>
      <c r="AN47" s="441"/>
      <c r="AO47" s="441"/>
      <c r="AP47" s="441"/>
      <c r="AQ47" s="436"/>
      <c r="AR47" s="436"/>
      <c r="AS47" s="436"/>
      <c r="AT47" s="436"/>
      <c r="AU47" s="436"/>
      <c r="AV47" s="183"/>
    </row>
    <row r="48" spans="1:48" ht="36" customHeight="1">
      <c r="A48" s="183"/>
      <c r="B48" s="436"/>
      <c r="C48" s="436"/>
      <c r="D48" s="436"/>
      <c r="E48" s="436"/>
      <c r="F48" s="436"/>
      <c r="G48" s="442"/>
      <c r="H48" s="442"/>
      <c r="I48" s="442"/>
      <c r="J48" s="442"/>
      <c r="K48" s="442"/>
      <c r="L48" s="442"/>
      <c r="M48" s="442"/>
      <c r="N48" s="442"/>
      <c r="O48" s="442"/>
      <c r="P48" s="442"/>
      <c r="Q48" s="442"/>
      <c r="R48" s="442"/>
      <c r="S48" s="442"/>
      <c r="T48" s="442"/>
      <c r="U48" s="442"/>
      <c r="V48" s="442"/>
      <c r="W48" s="442"/>
      <c r="X48" s="442"/>
      <c r="Y48" s="442"/>
      <c r="Z48" s="442"/>
      <c r="AA48" s="442"/>
      <c r="AB48" s="442"/>
      <c r="AC48" s="442"/>
      <c r="AD48" s="442"/>
      <c r="AE48" s="442"/>
      <c r="AF48" s="442"/>
      <c r="AG48" s="442"/>
      <c r="AH48" s="442"/>
      <c r="AI48" s="442"/>
      <c r="AJ48" s="442"/>
      <c r="AK48" s="442"/>
      <c r="AL48" s="442"/>
      <c r="AM48" s="442"/>
      <c r="AN48" s="442"/>
      <c r="AO48" s="442"/>
      <c r="AP48" s="442"/>
      <c r="AQ48" s="436"/>
      <c r="AR48" s="436"/>
      <c r="AS48" s="436"/>
      <c r="AT48" s="436"/>
      <c r="AU48" s="436"/>
      <c r="AV48" s="183"/>
    </row>
    <row r="49" spans="1:48" ht="36" customHeight="1">
      <c r="A49" s="183"/>
      <c r="B49" s="436"/>
      <c r="C49" s="436"/>
      <c r="D49" s="436"/>
      <c r="E49" s="436"/>
      <c r="F49" s="436"/>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36"/>
      <c r="AR49" s="436"/>
      <c r="AS49" s="436"/>
      <c r="AT49" s="436"/>
      <c r="AU49" s="436"/>
      <c r="AV49" s="183"/>
    </row>
    <row r="50" spans="1:48" ht="36" customHeight="1">
      <c r="A50" s="183"/>
      <c r="B50" s="436"/>
      <c r="C50" s="436"/>
      <c r="D50" s="436"/>
      <c r="E50" s="436"/>
      <c r="F50" s="436"/>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36"/>
      <c r="AR50" s="436"/>
      <c r="AS50" s="436"/>
      <c r="AT50" s="436"/>
      <c r="AU50" s="436"/>
      <c r="AV50" s="183"/>
    </row>
    <row r="51" spans="1:48" ht="36" customHeight="1">
      <c r="A51" s="183"/>
      <c r="B51" s="436"/>
      <c r="C51" s="436"/>
      <c r="D51" s="436"/>
      <c r="E51" s="436"/>
      <c r="F51" s="436"/>
      <c r="G51" s="442"/>
      <c r="H51" s="442"/>
      <c r="I51" s="442"/>
      <c r="J51" s="442"/>
      <c r="K51" s="442"/>
      <c r="L51" s="442"/>
      <c r="M51" s="442"/>
      <c r="N51" s="442"/>
      <c r="O51" s="442"/>
      <c r="P51" s="442"/>
      <c r="Q51" s="442"/>
      <c r="R51" s="442"/>
      <c r="S51" s="442"/>
      <c r="T51" s="442"/>
      <c r="U51" s="442"/>
      <c r="V51" s="442"/>
      <c r="W51" s="442"/>
      <c r="X51" s="442"/>
      <c r="Y51" s="442"/>
      <c r="Z51" s="442"/>
      <c r="AA51" s="442"/>
      <c r="AB51" s="442"/>
      <c r="AC51" s="442"/>
      <c r="AD51" s="442"/>
      <c r="AE51" s="442"/>
      <c r="AF51" s="442"/>
      <c r="AG51" s="442"/>
      <c r="AH51" s="442"/>
      <c r="AI51" s="442"/>
      <c r="AJ51" s="442"/>
      <c r="AK51" s="442"/>
      <c r="AL51" s="442"/>
      <c r="AM51" s="442"/>
      <c r="AN51" s="442"/>
      <c r="AO51" s="442"/>
      <c r="AP51" s="442"/>
      <c r="AQ51" s="436"/>
      <c r="AR51" s="436"/>
      <c r="AS51" s="436"/>
      <c r="AT51" s="436"/>
      <c r="AU51" s="436"/>
      <c r="AV51" s="183"/>
    </row>
    <row r="52" spans="1:49" ht="21.75" customHeight="1">
      <c r="A52" s="183"/>
      <c r="B52" s="436"/>
      <c r="C52" s="436"/>
      <c r="D52" s="436"/>
      <c r="E52" s="436"/>
      <c r="F52" s="436"/>
      <c r="G52" s="442"/>
      <c r="H52" s="442"/>
      <c r="I52" s="442"/>
      <c r="J52" s="442"/>
      <c r="K52" s="442"/>
      <c r="L52" s="442"/>
      <c r="M52" s="442"/>
      <c r="N52" s="442"/>
      <c r="O52" s="442"/>
      <c r="P52" s="442"/>
      <c r="Q52" s="442"/>
      <c r="R52" s="442"/>
      <c r="S52" s="442"/>
      <c r="T52" s="442"/>
      <c r="U52" s="442"/>
      <c r="V52" s="442"/>
      <c r="W52" s="442"/>
      <c r="X52" s="442"/>
      <c r="Y52" s="442"/>
      <c r="Z52" s="442"/>
      <c r="AA52" s="442"/>
      <c r="AB52" s="442"/>
      <c r="AC52" s="442"/>
      <c r="AD52" s="442"/>
      <c r="AE52" s="442"/>
      <c r="AF52" s="442"/>
      <c r="AG52" s="442"/>
      <c r="AH52" s="442"/>
      <c r="AI52" s="442"/>
      <c r="AJ52" s="442"/>
      <c r="AK52" s="442"/>
      <c r="AL52" s="442"/>
      <c r="AM52" s="442"/>
      <c r="AN52" s="442"/>
      <c r="AO52" s="442"/>
      <c r="AP52" s="442"/>
      <c r="AQ52" s="436"/>
      <c r="AR52" s="436"/>
      <c r="AS52" s="436"/>
      <c r="AT52" s="436"/>
      <c r="AU52" s="436"/>
      <c r="AV52" s="183"/>
      <c r="AW52" s="194"/>
    </row>
    <row r="53" spans="7:49" ht="16.5" customHeight="1">
      <c r="G53" s="442"/>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c r="AG53" s="442"/>
      <c r="AH53" s="442"/>
      <c r="AI53" s="442"/>
      <c r="AJ53" s="442"/>
      <c r="AK53" s="442"/>
      <c r="AL53" s="442"/>
      <c r="AM53" s="442"/>
      <c r="AN53" s="442"/>
      <c r="AO53" s="442"/>
      <c r="AP53" s="442"/>
      <c r="AW53" s="194"/>
    </row>
    <row r="54" spans="7:42" ht="13.5">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row>
    <row r="55" spans="7:42" ht="13.5">
      <c r="G55" s="442"/>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row>
    <row r="56" spans="7:42" ht="13.5">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row>
    <row r="57" spans="7:42" ht="13.5">
      <c r="G57" s="442"/>
      <c r="H57" s="442"/>
      <c r="I57" s="442"/>
      <c r="J57" s="442"/>
      <c r="K57" s="442"/>
      <c r="L57" s="442"/>
      <c r="M57" s="442"/>
      <c r="N57" s="442"/>
      <c r="O57" s="442"/>
      <c r="P57" s="442"/>
      <c r="Q57" s="442"/>
      <c r="R57" s="442"/>
      <c r="S57" s="442"/>
      <c r="T57" s="442"/>
      <c r="U57" s="442"/>
      <c r="V57" s="442"/>
      <c r="W57" s="442"/>
      <c r="X57" s="442"/>
      <c r="Y57" s="442"/>
      <c r="Z57" s="442"/>
      <c r="AA57" s="442"/>
      <c r="AB57" s="442"/>
      <c r="AC57" s="442"/>
      <c r="AD57" s="442"/>
      <c r="AE57" s="442"/>
      <c r="AF57" s="442"/>
      <c r="AG57" s="442"/>
      <c r="AH57" s="442"/>
      <c r="AI57" s="442"/>
      <c r="AJ57" s="442"/>
      <c r="AK57" s="442"/>
      <c r="AL57" s="442"/>
      <c r="AM57" s="442"/>
      <c r="AN57" s="442"/>
      <c r="AO57" s="442"/>
      <c r="AP57" s="442"/>
    </row>
    <row r="58" spans="7:42" ht="13.5">
      <c r="G58" s="442"/>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row>
    <row r="59" spans="7:42" ht="13.5">
      <c r="G59" s="442"/>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c r="AG59" s="442"/>
      <c r="AH59" s="442"/>
      <c r="AI59" s="442"/>
      <c r="AJ59" s="442"/>
      <c r="AK59" s="442"/>
      <c r="AL59" s="442"/>
      <c r="AM59" s="442"/>
      <c r="AN59" s="442"/>
      <c r="AO59" s="442"/>
      <c r="AP59" s="442"/>
    </row>
    <row r="60" spans="7:42" ht="13.5">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c r="AG60" s="442"/>
      <c r="AH60" s="442"/>
      <c r="AI60" s="442"/>
      <c r="AJ60" s="442"/>
      <c r="AK60" s="442"/>
      <c r="AL60" s="442"/>
      <c r="AM60" s="442"/>
      <c r="AN60" s="442"/>
      <c r="AO60" s="442"/>
      <c r="AP60" s="442"/>
    </row>
    <row r="61" spans="7:42" ht="13.5">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c r="AG61" s="442"/>
      <c r="AH61" s="442"/>
      <c r="AI61" s="442"/>
      <c r="AJ61" s="442"/>
      <c r="AK61" s="442"/>
      <c r="AL61" s="442"/>
      <c r="AM61" s="442"/>
      <c r="AN61" s="442"/>
      <c r="AO61" s="442"/>
      <c r="AP61" s="442"/>
    </row>
    <row r="62" spans="7:42" ht="13.5">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c r="AG62" s="442"/>
      <c r="AH62" s="442"/>
      <c r="AI62" s="442"/>
      <c r="AJ62" s="442"/>
      <c r="AK62" s="442"/>
      <c r="AL62" s="442"/>
      <c r="AM62" s="442"/>
      <c r="AN62" s="442"/>
      <c r="AO62" s="442"/>
      <c r="AP62" s="442"/>
    </row>
    <row r="63" spans="7:42" ht="13.5">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c r="AG63" s="442"/>
      <c r="AH63" s="442"/>
      <c r="AI63" s="442"/>
      <c r="AJ63" s="442"/>
      <c r="AK63" s="442"/>
      <c r="AL63" s="442"/>
      <c r="AM63" s="442"/>
      <c r="AN63" s="442"/>
      <c r="AO63" s="442"/>
      <c r="AP63" s="442"/>
    </row>
    <row r="64" spans="7:42" ht="13.5">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2"/>
    </row>
    <row r="65" spans="7:42" ht="13.5">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2"/>
      <c r="AI65" s="442"/>
      <c r="AJ65" s="442"/>
      <c r="AK65" s="442"/>
      <c r="AL65" s="442"/>
      <c r="AM65" s="442"/>
      <c r="AN65" s="442"/>
      <c r="AO65" s="442"/>
      <c r="AP65" s="442"/>
    </row>
    <row r="66" spans="7:42" ht="13.5">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c r="AO66" s="442"/>
      <c r="AP66" s="442"/>
    </row>
    <row r="67" spans="7:42" ht="13.5">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c r="AG67" s="442"/>
      <c r="AH67" s="442"/>
      <c r="AI67" s="442"/>
      <c r="AJ67" s="442"/>
      <c r="AK67" s="442"/>
      <c r="AL67" s="442"/>
      <c r="AM67" s="442"/>
      <c r="AN67" s="442"/>
      <c r="AO67" s="442"/>
      <c r="AP67" s="442"/>
    </row>
    <row r="68" spans="7:42" ht="13.5">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c r="AG68" s="442"/>
      <c r="AH68" s="442"/>
      <c r="AI68" s="442"/>
      <c r="AJ68" s="442"/>
      <c r="AK68" s="442"/>
      <c r="AL68" s="442"/>
      <c r="AM68" s="442"/>
      <c r="AN68" s="442"/>
      <c r="AO68" s="442"/>
      <c r="AP68" s="442"/>
    </row>
    <row r="69" spans="7:42" ht="13.5">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c r="AG69" s="442"/>
      <c r="AH69" s="442"/>
      <c r="AI69" s="442"/>
      <c r="AJ69" s="442"/>
      <c r="AK69" s="442"/>
      <c r="AL69" s="442"/>
      <c r="AM69" s="442"/>
      <c r="AN69" s="442"/>
      <c r="AO69" s="442"/>
      <c r="AP69" s="442"/>
    </row>
    <row r="70" spans="7:42" ht="13.5">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c r="AO70" s="442"/>
      <c r="AP70" s="442"/>
    </row>
    <row r="71" spans="7:42" ht="13.5">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c r="AG71" s="442"/>
      <c r="AH71" s="442"/>
      <c r="AI71" s="442"/>
      <c r="AJ71" s="442"/>
      <c r="AK71" s="442"/>
      <c r="AL71" s="442"/>
      <c r="AM71" s="442"/>
      <c r="AN71" s="442"/>
      <c r="AO71" s="442"/>
      <c r="AP71" s="442"/>
    </row>
    <row r="72" spans="7:42" ht="13.5">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c r="AG72" s="442"/>
      <c r="AH72" s="442"/>
      <c r="AI72" s="442"/>
      <c r="AJ72" s="442"/>
      <c r="AK72" s="442"/>
      <c r="AL72" s="442"/>
      <c r="AM72" s="442"/>
      <c r="AN72" s="442"/>
      <c r="AO72" s="442"/>
      <c r="AP72" s="442"/>
    </row>
    <row r="73" spans="7:42" ht="13.5">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c r="AG73" s="442"/>
      <c r="AH73" s="442"/>
      <c r="AI73" s="442"/>
      <c r="AJ73" s="442"/>
      <c r="AK73" s="442"/>
      <c r="AL73" s="442"/>
      <c r="AM73" s="442"/>
      <c r="AN73" s="442"/>
      <c r="AO73" s="442"/>
      <c r="AP73" s="442"/>
    </row>
    <row r="74" spans="7:42" ht="13.5">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c r="AG74" s="442"/>
      <c r="AH74" s="442"/>
      <c r="AI74" s="442"/>
      <c r="AJ74" s="442"/>
      <c r="AK74" s="442"/>
      <c r="AL74" s="442"/>
      <c r="AM74" s="442"/>
      <c r="AN74" s="442"/>
      <c r="AO74" s="442"/>
      <c r="AP74" s="442"/>
    </row>
    <row r="75" spans="7:42" ht="13.5">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row>
    <row r="76" spans="7:42" ht="13.5">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row>
  </sheetData>
  <sheetProtection password="F471" sheet="1"/>
  <mergeCells count="16">
    <mergeCell ref="AT7:AU7"/>
    <mergeCell ref="E12:H12"/>
    <mergeCell ref="AR12:AS12"/>
    <mergeCell ref="E13:AQ28"/>
    <mergeCell ref="AR28:AS28"/>
    <mergeCell ref="E30:J30"/>
    <mergeCell ref="E31:AQ46"/>
    <mergeCell ref="B4:AU4"/>
    <mergeCell ref="B9:G9"/>
    <mergeCell ref="H9:O9"/>
    <mergeCell ref="P9:V9"/>
    <mergeCell ref="W9:AU9"/>
    <mergeCell ref="B6:AN6"/>
    <mergeCell ref="B7:AM7"/>
    <mergeCell ref="AO7:AP7"/>
    <mergeCell ref="AR7:AS7"/>
  </mergeCells>
  <dataValidations count="1">
    <dataValidation type="textLength" operator="equal" allowBlank="1" showInputMessage="1" showErrorMessage="1" error="入力された桁数が不正です。&#10;5ケタで再度入力してください。" imeMode="disabled" sqref="H9">
      <formula1>5</formula1>
    </dataValidation>
  </dataValidations>
  <printOptions horizontalCentered="1" verticalCentered="1"/>
  <pageMargins left="0.31496062992125984" right="0.31496062992125984" top="0.4330708661417323" bottom="0.15748031496062992" header="0.31496062992125984" footer="0.31496062992125984"/>
  <pageSetup fitToHeight="1" fitToWidth="1" horizontalDpi="600" verticalDpi="600" orientation="portrait" paperSize="9" scale="57" r:id="rId1"/>
  <headerFooter>
    <oddHeader>&amp;RVERSION 1.0</oddHeader>
  </headerFooter>
</worksheet>
</file>

<file path=xl/worksheets/sheet6.xml><?xml version="1.0" encoding="utf-8"?>
<worksheet xmlns="http://schemas.openxmlformats.org/spreadsheetml/2006/main" xmlns:r="http://schemas.openxmlformats.org/officeDocument/2006/relationships">
  <dimension ref="A1:AW51"/>
  <sheetViews>
    <sheetView view="pageBreakPreview" zoomScale="70" zoomScaleNormal="70" zoomScaleSheetLayoutView="70" zoomScalePageLayoutView="0" workbookViewId="0" topLeftCell="A1">
      <selection activeCell="H10" sqref="H10:W10"/>
    </sheetView>
  </sheetViews>
  <sheetFormatPr defaultColWidth="9.140625" defaultRowHeight="15"/>
  <cols>
    <col min="1" max="1" width="2.00390625" style="1" customWidth="1"/>
    <col min="2" max="47" width="3.57421875" style="1" customWidth="1"/>
    <col min="48" max="48" width="2.00390625" style="1" customWidth="1"/>
    <col min="49" max="16384" width="9.00390625" style="1" customWidth="1"/>
  </cols>
  <sheetData>
    <row r="1" ht="15">
      <c r="AU1" s="165" t="s">
        <v>112</v>
      </c>
    </row>
    <row r="2" ht="15">
      <c r="AU2" s="166" t="s">
        <v>172</v>
      </c>
    </row>
    <row r="3" ht="15" customHeight="1">
      <c r="AU3" s="71">
        <f>IF(OR('様式第８　完了実績報告書'!BD15&lt;&gt;"",'様式第８　完了実績報告書'!AI59&lt;&gt;""),'様式第８　完了実績報告書'!BD15&amp;"様"&amp;RIGHT(TRIM('様式第８　完了実績報告書'!AI59&amp;'様式第８　完了実績報告書'!AI59&amp;'様式第８　完了実績報告書'!AI59),4),"")</f>
      </c>
    </row>
    <row r="4" spans="2:47" s="167" customFormat="1" ht="26.25" customHeight="1">
      <c r="B4" s="735" t="s">
        <v>169</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7"/>
    </row>
    <row r="5" spans="3:47" ht="9.75" customHeight="1">
      <c r="C5" s="168"/>
      <c r="D5" s="169"/>
      <c r="E5" s="169"/>
      <c r="F5" s="169"/>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2:47" ht="19.5" customHeight="1">
      <c r="B6" s="726" t="s">
        <v>235</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U6" s="172"/>
    </row>
    <row r="7" spans="2:47" ht="19.5" customHeight="1">
      <c r="B7" s="726" t="s">
        <v>236</v>
      </c>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456" t="s">
        <v>237</v>
      </c>
      <c r="AO7" s="727"/>
      <c r="AP7" s="727"/>
      <c r="AQ7" s="457" t="s">
        <v>238</v>
      </c>
      <c r="AR7" s="727"/>
      <c r="AS7" s="727"/>
      <c r="AT7" s="732" t="s">
        <v>239</v>
      </c>
      <c r="AU7" s="732"/>
    </row>
    <row r="8" spans="3:6" ht="9.75" customHeight="1">
      <c r="C8" s="170"/>
      <c r="D8" s="171"/>
      <c r="E8" s="171"/>
      <c r="F8" s="171"/>
    </row>
    <row r="9" spans="2:47" ht="21" customHeight="1" thickBot="1">
      <c r="B9" s="195" t="s">
        <v>124</v>
      </c>
      <c r="C9" s="170"/>
      <c r="D9" s="171"/>
      <c r="E9" s="171"/>
      <c r="F9" s="171"/>
      <c r="Z9" s="195"/>
      <c r="AO9" s="196"/>
      <c r="AP9" s="196"/>
      <c r="AQ9" s="196"/>
      <c r="AR9" s="196"/>
      <c r="AS9" s="196"/>
      <c r="AT9" s="196"/>
      <c r="AU9" s="196"/>
    </row>
    <row r="10" spans="2:47" ht="30" customHeight="1">
      <c r="B10" s="771" t="s">
        <v>125</v>
      </c>
      <c r="C10" s="772"/>
      <c r="D10" s="772"/>
      <c r="E10" s="772"/>
      <c r="F10" s="772"/>
      <c r="G10" s="773"/>
      <c r="H10" s="774"/>
      <c r="I10" s="774"/>
      <c r="J10" s="774"/>
      <c r="K10" s="774"/>
      <c r="L10" s="774"/>
      <c r="M10" s="774"/>
      <c r="N10" s="774"/>
      <c r="O10" s="774"/>
      <c r="P10" s="774"/>
      <c r="Q10" s="774"/>
      <c r="R10" s="774"/>
      <c r="S10" s="774"/>
      <c r="T10" s="774"/>
      <c r="U10" s="774"/>
      <c r="V10" s="774"/>
      <c r="W10" s="775"/>
      <c r="X10" s="197"/>
      <c r="Y10" s="198"/>
      <c r="Z10" s="771" t="s">
        <v>125</v>
      </c>
      <c r="AA10" s="772"/>
      <c r="AB10" s="772"/>
      <c r="AC10" s="772"/>
      <c r="AD10" s="772"/>
      <c r="AE10" s="773"/>
      <c r="AF10" s="774"/>
      <c r="AG10" s="774"/>
      <c r="AH10" s="774"/>
      <c r="AI10" s="774"/>
      <c r="AJ10" s="774"/>
      <c r="AK10" s="774"/>
      <c r="AL10" s="774"/>
      <c r="AM10" s="774"/>
      <c r="AN10" s="774"/>
      <c r="AO10" s="774"/>
      <c r="AP10" s="774"/>
      <c r="AQ10" s="774"/>
      <c r="AR10" s="774"/>
      <c r="AS10" s="774"/>
      <c r="AT10" s="774"/>
      <c r="AU10" s="775"/>
    </row>
    <row r="11" spans="2:47" ht="29.25" customHeight="1">
      <c r="B11" s="765" t="s">
        <v>126</v>
      </c>
      <c r="C11" s="766"/>
      <c r="D11" s="766"/>
      <c r="E11" s="766"/>
      <c r="F11" s="766"/>
      <c r="G11" s="767"/>
      <c r="H11" s="768"/>
      <c r="I11" s="768"/>
      <c r="J11" s="768"/>
      <c r="K11" s="768"/>
      <c r="L11" s="768"/>
      <c r="M11" s="768"/>
      <c r="N11" s="768"/>
      <c r="O11" s="768"/>
      <c r="P11" s="768"/>
      <c r="Q11" s="768"/>
      <c r="R11" s="768"/>
      <c r="S11" s="768"/>
      <c r="T11" s="768"/>
      <c r="U11" s="768"/>
      <c r="V11" s="768"/>
      <c r="W11" s="769"/>
      <c r="X11" s="197"/>
      <c r="Y11" s="198"/>
      <c r="Z11" s="765" t="s">
        <v>126</v>
      </c>
      <c r="AA11" s="766"/>
      <c r="AB11" s="766"/>
      <c r="AC11" s="766"/>
      <c r="AD11" s="766"/>
      <c r="AE11" s="767"/>
      <c r="AF11" s="768"/>
      <c r="AG11" s="768"/>
      <c r="AH11" s="768"/>
      <c r="AI11" s="768"/>
      <c r="AJ11" s="768"/>
      <c r="AK11" s="768"/>
      <c r="AL11" s="768"/>
      <c r="AM11" s="768"/>
      <c r="AN11" s="768"/>
      <c r="AO11" s="768"/>
      <c r="AP11" s="768"/>
      <c r="AQ11" s="768"/>
      <c r="AR11" s="768"/>
      <c r="AS11" s="768"/>
      <c r="AT11" s="768"/>
      <c r="AU11" s="769"/>
    </row>
    <row r="12" spans="2:47" ht="29.25" customHeight="1">
      <c r="B12" s="765" t="s">
        <v>127</v>
      </c>
      <c r="C12" s="766"/>
      <c r="D12" s="766"/>
      <c r="E12" s="766"/>
      <c r="F12" s="766"/>
      <c r="G12" s="767"/>
      <c r="H12" s="770"/>
      <c r="I12" s="768"/>
      <c r="J12" s="768"/>
      <c r="K12" s="768"/>
      <c r="L12" s="768"/>
      <c r="M12" s="768"/>
      <c r="N12" s="768"/>
      <c r="O12" s="768"/>
      <c r="P12" s="768"/>
      <c r="Q12" s="768"/>
      <c r="R12" s="768"/>
      <c r="S12" s="768"/>
      <c r="T12" s="768"/>
      <c r="U12" s="768"/>
      <c r="V12" s="768"/>
      <c r="W12" s="769"/>
      <c r="X12" s="197"/>
      <c r="Y12" s="198"/>
      <c r="Z12" s="765" t="s">
        <v>127</v>
      </c>
      <c r="AA12" s="766"/>
      <c r="AB12" s="766"/>
      <c r="AC12" s="766"/>
      <c r="AD12" s="766"/>
      <c r="AE12" s="767"/>
      <c r="AF12" s="770"/>
      <c r="AG12" s="768"/>
      <c r="AH12" s="768"/>
      <c r="AI12" s="768"/>
      <c r="AJ12" s="768"/>
      <c r="AK12" s="768"/>
      <c r="AL12" s="768"/>
      <c r="AM12" s="768"/>
      <c r="AN12" s="768"/>
      <c r="AO12" s="768"/>
      <c r="AP12" s="768"/>
      <c r="AQ12" s="768"/>
      <c r="AR12" s="768"/>
      <c r="AS12" s="768"/>
      <c r="AT12" s="768"/>
      <c r="AU12" s="769"/>
    </row>
    <row r="13" spans="2:47" ht="29.25" customHeight="1" thickBot="1">
      <c r="B13" s="760" t="s">
        <v>128</v>
      </c>
      <c r="C13" s="761"/>
      <c r="D13" s="761"/>
      <c r="E13" s="761"/>
      <c r="F13" s="761"/>
      <c r="G13" s="762"/>
      <c r="H13" s="763"/>
      <c r="I13" s="763"/>
      <c r="J13" s="763"/>
      <c r="K13" s="763"/>
      <c r="L13" s="763"/>
      <c r="M13" s="763"/>
      <c r="N13" s="763"/>
      <c r="O13" s="763"/>
      <c r="P13" s="763"/>
      <c r="Q13" s="763"/>
      <c r="R13" s="763"/>
      <c r="S13" s="763"/>
      <c r="T13" s="763"/>
      <c r="U13" s="763"/>
      <c r="V13" s="763"/>
      <c r="W13" s="764"/>
      <c r="X13" s="197"/>
      <c r="Y13" s="198"/>
      <c r="Z13" s="760" t="s">
        <v>128</v>
      </c>
      <c r="AA13" s="761"/>
      <c r="AB13" s="761"/>
      <c r="AC13" s="761"/>
      <c r="AD13" s="761"/>
      <c r="AE13" s="762"/>
      <c r="AF13" s="763"/>
      <c r="AG13" s="763"/>
      <c r="AH13" s="763"/>
      <c r="AI13" s="763"/>
      <c r="AJ13" s="763"/>
      <c r="AK13" s="763"/>
      <c r="AL13" s="763"/>
      <c r="AM13" s="763"/>
      <c r="AN13" s="763"/>
      <c r="AO13" s="763"/>
      <c r="AP13" s="763"/>
      <c r="AQ13" s="763"/>
      <c r="AR13" s="763"/>
      <c r="AS13" s="763"/>
      <c r="AT13" s="763"/>
      <c r="AU13" s="764"/>
    </row>
    <row r="14" spans="2:47" ht="15" customHeight="1">
      <c r="B14" s="173"/>
      <c r="C14" s="173"/>
      <c r="D14" s="173"/>
      <c r="E14" s="173"/>
      <c r="F14" s="173"/>
      <c r="G14" s="173"/>
      <c r="H14" s="174"/>
      <c r="I14" s="174"/>
      <c r="J14" s="174"/>
      <c r="K14" s="174"/>
      <c r="L14" s="174"/>
      <c r="M14" s="174"/>
      <c r="N14" s="174"/>
      <c r="O14" s="174"/>
      <c r="P14" s="174"/>
      <c r="Q14" s="174"/>
      <c r="R14" s="174"/>
      <c r="S14" s="174"/>
      <c r="T14" s="174"/>
      <c r="U14" s="174"/>
      <c r="V14" s="174"/>
      <c r="W14" s="174"/>
      <c r="X14" s="174"/>
      <c r="Y14" s="173"/>
      <c r="Z14" s="173"/>
      <c r="AA14" s="173"/>
      <c r="AB14" s="173"/>
      <c r="AC14" s="173"/>
      <c r="AD14" s="173"/>
      <c r="AE14" s="174"/>
      <c r="AF14" s="174"/>
      <c r="AG14" s="174"/>
      <c r="AH14" s="174"/>
      <c r="AI14" s="174"/>
      <c r="AJ14" s="174"/>
      <c r="AK14" s="174"/>
      <c r="AL14" s="174"/>
      <c r="AM14" s="174"/>
      <c r="AN14" s="174"/>
      <c r="AO14" s="174"/>
      <c r="AP14" s="174"/>
      <c r="AQ14" s="174"/>
      <c r="AR14" s="174"/>
      <c r="AS14" s="174"/>
      <c r="AT14" s="174"/>
      <c r="AU14" s="174"/>
    </row>
    <row r="15" spans="1:48" ht="34.5" customHeight="1">
      <c r="A15" s="182"/>
      <c r="B15" s="758" t="s">
        <v>129</v>
      </c>
      <c r="C15" s="758"/>
      <c r="D15" s="758"/>
      <c r="E15" s="758"/>
      <c r="F15" s="186"/>
      <c r="G15" s="199"/>
      <c r="H15" s="186"/>
      <c r="I15" s="759"/>
      <c r="J15" s="759"/>
      <c r="K15" s="759"/>
      <c r="L15" s="759"/>
      <c r="M15" s="759"/>
      <c r="N15" s="759"/>
      <c r="O15" s="759"/>
      <c r="P15" s="759"/>
      <c r="Q15" s="759"/>
      <c r="R15" s="759"/>
      <c r="S15" s="759"/>
      <c r="T15" s="704"/>
      <c r="U15" s="704"/>
      <c r="V15" s="186"/>
      <c r="W15" s="187"/>
      <c r="X15" s="187"/>
      <c r="Y15" s="182"/>
      <c r="Z15" s="758" t="s">
        <v>129</v>
      </c>
      <c r="AA15" s="758"/>
      <c r="AB15" s="758"/>
      <c r="AC15" s="758"/>
      <c r="AD15" s="186"/>
      <c r="AE15" s="188"/>
      <c r="AF15" s="186"/>
      <c r="AG15" s="759"/>
      <c r="AH15" s="759"/>
      <c r="AI15" s="759"/>
      <c r="AJ15" s="759"/>
      <c r="AK15" s="759"/>
      <c r="AL15" s="759"/>
      <c r="AM15" s="759"/>
      <c r="AN15" s="759"/>
      <c r="AO15" s="759"/>
      <c r="AP15" s="759"/>
      <c r="AQ15" s="759"/>
      <c r="AR15" s="704"/>
      <c r="AS15" s="704"/>
      <c r="AT15" s="186"/>
      <c r="AU15" s="189"/>
      <c r="AV15" s="183"/>
    </row>
    <row r="16" spans="1:48" ht="36" customHeight="1">
      <c r="A16" s="183"/>
      <c r="B16" s="697"/>
      <c r="C16" s="698"/>
      <c r="D16" s="698"/>
      <c r="E16" s="698"/>
      <c r="F16" s="698"/>
      <c r="G16" s="698"/>
      <c r="H16" s="698"/>
      <c r="I16" s="698"/>
      <c r="J16" s="698"/>
      <c r="K16" s="698"/>
      <c r="L16" s="698"/>
      <c r="M16" s="698"/>
      <c r="N16" s="698"/>
      <c r="O16" s="698"/>
      <c r="P16" s="698"/>
      <c r="Q16" s="698"/>
      <c r="R16" s="698"/>
      <c r="S16" s="698"/>
      <c r="T16" s="698"/>
      <c r="U16" s="698"/>
      <c r="V16" s="698"/>
      <c r="W16" s="699"/>
      <c r="X16" s="190"/>
      <c r="Y16" s="190"/>
      <c r="Z16" s="697"/>
      <c r="AA16" s="698"/>
      <c r="AB16" s="698"/>
      <c r="AC16" s="698"/>
      <c r="AD16" s="698"/>
      <c r="AE16" s="698"/>
      <c r="AF16" s="698"/>
      <c r="AG16" s="698"/>
      <c r="AH16" s="698"/>
      <c r="AI16" s="698"/>
      <c r="AJ16" s="698"/>
      <c r="AK16" s="698"/>
      <c r="AL16" s="698"/>
      <c r="AM16" s="698"/>
      <c r="AN16" s="698"/>
      <c r="AO16" s="698"/>
      <c r="AP16" s="698"/>
      <c r="AQ16" s="698"/>
      <c r="AR16" s="698"/>
      <c r="AS16" s="698"/>
      <c r="AT16" s="698"/>
      <c r="AU16" s="699"/>
      <c r="AV16" s="183"/>
    </row>
    <row r="17" spans="1:48" ht="36" customHeight="1">
      <c r="A17" s="183"/>
      <c r="B17" s="700"/>
      <c r="C17" s="701"/>
      <c r="D17" s="701"/>
      <c r="E17" s="701"/>
      <c r="F17" s="701"/>
      <c r="G17" s="701"/>
      <c r="H17" s="701"/>
      <c r="I17" s="701"/>
      <c r="J17" s="701"/>
      <c r="K17" s="701"/>
      <c r="L17" s="701"/>
      <c r="M17" s="701"/>
      <c r="N17" s="701"/>
      <c r="O17" s="701"/>
      <c r="P17" s="701"/>
      <c r="Q17" s="701"/>
      <c r="R17" s="701"/>
      <c r="S17" s="701"/>
      <c r="T17" s="701"/>
      <c r="U17" s="701"/>
      <c r="V17" s="701"/>
      <c r="W17" s="702"/>
      <c r="X17" s="190"/>
      <c r="Y17" s="190"/>
      <c r="Z17" s="700"/>
      <c r="AA17" s="701"/>
      <c r="AB17" s="701"/>
      <c r="AC17" s="701"/>
      <c r="AD17" s="701"/>
      <c r="AE17" s="701"/>
      <c r="AF17" s="701"/>
      <c r="AG17" s="701"/>
      <c r="AH17" s="701"/>
      <c r="AI17" s="701"/>
      <c r="AJ17" s="701"/>
      <c r="AK17" s="701"/>
      <c r="AL17" s="701"/>
      <c r="AM17" s="701"/>
      <c r="AN17" s="701"/>
      <c r="AO17" s="701"/>
      <c r="AP17" s="701"/>
      <c r="AQ17" s="701"/>
      <c r="AR17" s="701"/>
      <c r="AS17" s="701"/>
      <c r="AT17" s="701"/>
      <c r="AU17" s="702"/>
      <c r="AV17" s="183"/>
    </row>
    <row r="18" spans="1:48" ht="36" customHeight="1">
      <c r="A18" s="183"/>
      <c r="B18" s="700"/>
      <c r="C18" s="701"/>
      <c r="D18" s="701"/>
      <c r="E18" s="701"/>
      <c r="F18" s="701"/>
      <c r="G18" s="701"/>
      <c r="H18" s="701"/>
      <c r="I18" s="701"/>
      <c r="J18" s="701"/>
      <c r="K18" s="701"/>
      <c r="L18" s="701"/>
      <c r="M18" s="701"/>
      <c r="N18" s="701"/>
      <c r="O18" s="701"/>
      <c r="P18" s="701"/>
      <c r="Q18" s="701"/>
      <c r="R18" s="701"/>
      <c r="S18" s="701"/>
      <c r="T18" s="701"/>
      <c r="U18" s="701"/>
      <c r="V18" s="701"/>
      <c r="W18" s="702"/>
      <c r="X18" s="190"/>
      <c r="Y18" s="190"/>
      <c r="Z18" s="700"/>
      <c r="AA18" s="701"/>
      <c r="AB18" s="701"/>
      <c r="AC18" s="701"/>
      <c r="AD18" s="701"/>
      <c r="AE18" s="701"/>
      <c r="AF18" s="701"/>
      <c r="AG18" s="701"/>
      <c r="AH18" s="701"/>
      <c r="AI18" s="701"/>
      <c r="AJ18" s="701"/>
      <c r="AK18" s="701"/>
      <c r="AL18" s="701"/>
      <c r="AM18" s="701"/>
      <c r="AN18" s="701"/>
      <c r="AO18" s="701"/>
      <c r="AP18" s="701"/>
      <c r="AQ18" s="701"/>
      <c r="AR18" s="701"/>
      <c r="AS18" s="701"/>
      <c r="AT18" s="701"/>
      <c r="AU18" s="702"/>
      <c r="AV18" s="183"/>
    </row>
    <row r="19" spans="1:48" ht="36" customHeight="1">
      <c r="A19" s="183"/>
      <c r="B19" s="700"/>
      <c r="C19" s="701"/>
      <c r="D19" s="701"/>
      <c r="E19" s="701"/>
      <c r="F19" s="701"/>
      <c r="G19" s="701"/>
      <c r="H19" s="701"/>
      <c r="I19" s="701"/>
      <c r="J19" s="701"/>
      <c r="K19" s="701"/>
      <c r="L19" s="701"/>
      <c r="M19" s="701"/>
      <c r="N19" s="701"/>
      <c r="O19" s="701"/>
      <c r="P19" s="701"/>
      <c r="Q19" s="701"/>
      <c r="R19" s="701"/>
      <c r="S19" s="701"/>
      <c r="T19" s="701"/>
      <c r="U19" s="701"/>
      <c r="V19" s="701"/>
      <c r="W19" s="702"/>
      <c r="X19" s="190"/>
      <c r="Y19" s="190"/>
      <c r="Z19" s="700"/>
      <c r="AA19" s="701"/>
      <c r="AB19" s="701"/>
      <c r="AC19" s="701"/>
      <c r="AD19" s="701"/>
      <c r="AE19" s="701"/>
      <c r="AF19" s="701"/>
      <c r="AG19" s="701"/>
      <c r="AH19" s="701"/>
      <c r="AI19" s="701"/>
      <c r="AJ19" s="701"/>
      <c r="AK19" s="701"/>
      <c r="AL19" s="701"/>
      <c r="AM19" s="701"/>
      <c r="AN19" s="701"/>
      <c r="AO19" s="701"/>
      <c r="AP19" s="701"/>
      <c r="AQ19" s="701"/>
      <c r="AR19" s="701"/>
      <c r="AS19" s="701"/>
      <c r="AT19" s="701"/>
      <c r="AU19" s="702"/>
      <c r="AV19" s="183"/>
    </row>
    <row r="20" spans="1:48" ht="36" customHeight="1">
      <c r="A20" s="183"/>
      <c r="B20" s="700"/>
      <c r="C20" s="701"/>
      <c r="D20" s="701"/>
      <c r="E20" s="701"/>
      <c r="F20" s="701"/>
      <c r="G20" s="701"/>
      <c r="H20" s="701"/>
      <c r="I20" s="701"/>
      <c r="J20" s="701"/>
      <c r="K20" s="701"/>
      <c r="L20" s="701"/>
      <c r="M20" s="701"/>
      <c r="N20" s="701"/>
      <c r="O20" s="701"/>
      <c r="P20" s="701"/>
      <c r="Q20" s="701"/>
      <c r="R20" s="701"/>
      <c r="S20" s="701"/>
      <c r="T20" s="701"/>
      <c r="U20" s="701"/>
      <c r="V20" s="701"/>
      <c r="W20" s="702"/>
      <c r="X20" s="190"/>
      <c r="Y20" s="190"/>
      <c r="Z20" s="700"/>
      <c r="AA20" s="701"/>
      <c r="AB20" s="701"/>
      <c r="AC20" s="701"/>
      <c r="AD20" s="701"/>
      <c r="AE20" s="701"/>
      <c r="AF20" s="701"/>
      <c r="AG20" s="701"/>
      <c r="AH20" s="701"/>
      <c r="AI20" s="701"/>
      <c r="AJ20" s="701"/>
      <c r="AK20" s="701"/>
      <c r="AL20" s="701"/>
      <c r="AM20" s="701"/>
      <c r="AN20" s="701"/>
      <c r="AO20" s="701"/>
      <c r="AP20" s="701"/>
      <c r="AQ20" s="701"/>
      <c r="AR20" s="701"/>
      <c r="AS20" s="701"/>
      <c r="AT20" s="701"/>
      <c r="AU20" s="702"/>
      <c r="AV20" s="183"/>
    </row>
    <row r="21" spans="1:48" ht="36" customHeight="1">
      <c r="A21" s="183"/>
      <c r="B21" s="700"/>
      <c r="C21" s="701"/>
      <c r="D21" s="701"/>
      <c r="E21" s="701"/>
      <c r="F21" s="701"/>
      <c r="G21" s="701"/>
      <c r="H21" s="701"/>
      <c r="I21" s="701"/>
      <c r="J21" s="701"/>
      <c r="K21" s="701"/>
      <c r="L21" s="701"/>
      <c r="M21" s="701"/>
      <c r="N21" s="701"/>
      <c r="O21" s="701"/>
      <c r="P21" s="701"/>
      <c r="Q21" s="701"/>
      <c r="R21" s="701"/>
      <c r="S21" s="701"/>
      <c r="T21" s="701"/>
      <c r="U21" s="701"/>
      <c r="V21" s="701"/>
      <c r="W21" s="702"/>
      <c r="X21" s="190"/>
      <c r="Y21" s="190"/>
      <c r="Z21" s="700"/>
      <c r="AA21" s="701"/>
      <c r="AB21" s="701"/>
      <c r="AC21" s="701"/>
      <c r="AD21" s="701"/>
      <c r="AE21" s="701"/>
      <c r="AF21" s="701"/>
      <c r="AG21" s="701"/>
      <c r="AH21" s="701"/>
      <c r="AI21" s="701"/>
      <c r="AJ21" s="701"/>
      <c r="AK21" s="701"/>
      <c r="AL21" s="701"/>
      <c r="AM21" s="701"/>
      <c r="AN21" s="701"/>
      <c r="AO21" s="701"/>
      <c r="AP21" s="701"/>
      <c r="AQ21" s="701"/>
      <c r="AR21" s="701"/>
      <c r="AS21" s="701"/>
      <c r="AT21" s="701"/>
      <c r="AU21" s="702"/>
      <c r="AV21" s="183"/>
    </row>
    <row r="22" spans="1:48" ht="36" customHeight="1">
      <c r="A22" s="183"/>
      <c r="B22" s="700"/>
      <c r="C22" s="701"/>
      <c r="D22" s="701"/>
      <c r="E22" s="701"/>
      <c r="F22" s="701"/>
      <c r="G22" s="701"/>
      <c r="H22" s="701"/>
      <c r="I22" s="701"/>
      <c r="J22" s="701"/>
      <c r="K22" s="701"/>
      <c r="L22" s="701"/>
      <c r="M22" s="701"/>
      <c r="N22" s="701"/>
      <c r="O22" s="701"/>
      <c r="P22" s="701"/>
      <c r="Q22" s="701"/>
      <c r="R22" s="701"/>
      <c r="S22" s="701"/>
      <c r="T22" s="701"/>
      <c r="U22" s="701"/>
      <c r="V22" s="701"/>
      <c r="W22" s="702"/>
      <c r="X22" s="190"/>
      <c r="Y22" s="190"/>
      <c r="Z22" s="700"/>
      <c r="AA22" s="701"/>
      <c r="AB22" s="701"/>
      <c r="AC22" s="701"/>
      <c r="AD22" s="701"/>
      <c r="AE22" s="701"/>
      <c r="AF22" s="701"/>
      <c r="AG22" s="701"/>
      <c r="AH22" s="701"/>
      <c r="AI22" s="701"/>
      <c r="AJ22" s="701"/>
      <c r="AK22" s="701"/>
      <c r="AL22" s="701"/>
      <c r="AM22" s="701"/>
      <c r="AN22" s="701"/>
      <c r="AO22" s="701"/>
      <c r="AP22" s="701"/>
      <c r="AQ22" s="701"/>
      <c r="AR22" s="701"/>
      <c r="AS22" s="701"/>
      <c r="AT22" s="701"/>
      <c r="AU22" s="702"/>
      <c r="AV22" s="183"/>
    </row>
    <row r="23" spans="1:48" ht="36" customHeight="1">
      <c r="A23" s="183"/>
      <c r="B23" s="700"/>
      <c r="C23" s="701"/>
      <c r="D23" s="701"/>
      <c r="E23" s="701"/>
      <c r="F23" s="701"/>
      <c r="G23" s="701"/>
      <c r="H23" s="701"/>
      <c r="I23" s="701"/>
      <c r="J23" s="701"/>
      <c r="K23" s="701"/>
      <c r="L23" s="701"/>
      <c r="M23" s="701"/>
      <c r="N23" s="701"/>
      <c r="O23" s="701"/>
      <c r="P23" s="701"/>
      <c r="Q23" s="701"/>
      <c r="R23" s="701"/>
      <c r="S23" s="701"/>
      <c r="T23" s="701"/>
      <c r="U23" s="701"/>
      <c r="V23" s="701"/>
      <c r="W23" s="702"/>
      <c r="X23" s="190"/>
      <c r="Y23" s="190"/>
      <c r="Z23" s="700"/>
      <c r="AA23" s="701"/>
      <c r="AB23" s="701"/>
      <c r="AC23" s="701"/>
      <c r="AD23" s="701"/>
      <c r="AE23" s="701"/>
      <c r="AF23" s="701"/>
      <c r="AG23" s="701"/>
      <c r="AH23" s="701"/>
      <c r="AI23" s="701"/>
      <c r="AJ23" s="701"/>
      <c r="AK23" s="701"/>
      <c r="AL23" s="701"/>
      <c r="AM23" s="701"/>
      <c r="AN23" s="701"/>
      <c r="AO23" s="701"/>
      <c r="AP23" s="701"/>
      <c r="AQ23" s="701"/>
      <c r="AR23" s="701"/>
      <c r="AS23" s="701"/>
      <c r="AT23" s="701"/>
      <c r="AU23" s="702"/>
      <c r="AV23" s="183"/>
    </row>
    <row r="24" spans="1:48" ht="36" customHeight="1">
      <c r="A24" s="183"/>
      <c r="B24" s="700"/>
      <c r="C24" s="701"/>
      <c r="D24" s="701"/>
      <c r="E24" s="701"/>
      <c r="F24" s="701"/>
      <c r="G24" s="701"/>
      <c r="H24" s="701"/>
      <c r="I24" s="701"/>
      <c r="J24" s="701"/>
      <c r="K24" s="701"/>
      <c r="L24" s="701"/>
      <c r="M24" s="701"/>
      <c r="N24" s="701"/>
      <c r="O24" s="701"/>
      <c r="P24" s="701"/>
      <c r="Q24" s="701"/>
      <c r="R24" s="701"/>
      <c r="S24" s="701"/>
      <c r="T24" s="701"/>
      <c r="U24" s="701"/>
      <c r="V24" s="701"/>
      <c r="W24" s="702"/>
      <c r="X24" s="190"/>
      <c r="Y24" s="190"/>
      <c r="Z24" s="700"/>
      <c r="AA24" s="701"/>
      <c r="AB24" s="701"/>
      <c r="AC24" s="701"/>
      <c r="AD24" s="701"/>
      <c r="AE24" s="701"/>
      <c r="AF24" s="701"/>
      <c r="AG24" s="701"/>
      <c r="AH24" s="701"/>
      <c r="AI24" s="701"/>
      <c r="AJ24" s="701"/>
      <c r="AK24" s="701"/>
      <c r="AL24" s="701"/>
      <c r="AM24" s="701"/>
      <c r="AN24" s="701"/>
      <c r="AO24" s="701"/>
      <c r="AP24" s="701"/>
      <c r="AQ24" s="701"/>
      <c r="AR24" s="701"/>
      <c r="AS24" s="701"/>
      <c r="AT24" s="701"/>
      <c r="AU24" s="702"/>
      <c r="AV24" s="183"/>
    </row>
    <row r="25" spans="1:48" ht="36" customHeight="1">
      <c r="A25" s="183"/>
      <c r="B25" s="703"/>
      <c r="C25" s="704"/>
      <c r="D25" s="704"/>
      <c r="E25" s="704"/>
      <c r="F25" s="704"/>
      <c r="G25" s="704"/>
      <c r="H25" s="704"/>
      <c r="I25" s="704"/>
      <c r="J25" s="704"/>
      <c r="K25" s="704"/>
      <c r="L25" s="704"/>
      <c r="M25" s="704"/>
      <c r="N25" s="704"/>
      <c r="O25" s="704"/>
      <c r="P25" s="704"/>
      <c r="Q25" s="704"/>
      <c r="R25" s="704"/>
      <c r="S25" s="704"/>
      <c r="T25" s="704"/>
      <c r="U25" s="704"/>
      <c r="V25" s="704"/>
      <c r="W25" s="705"/>
      <c r="X25" s="190"/>
      <c r="Y25" s="190"/>
      <c r="Z25" s="703"/>
      <c r="AA25" s="704"/>
      <c r="AB25" s="704"/>
      <c r="AC25" s="704"/>
      <c r="AD25" s="704"/>
      <c r="AE25" s="704"/>
      <c r="AF25" s="704"/>
      <c r="AG25" s="704"/>
      <c r="AH25" s="704"/>
      <c r="AI25" s="704"/>
      <c r="AJ25" s="704"/>
      <c r="AK25" s="704"/>
      <c r="AL25" s="704"/>
      <c r="AM25" s="704"/>
      <c r="AN25" s="704"/>
      <c r="AO25" s="704"/>
      <c r="AP25" s="704"/>
      <c r="AQ25" s="704"/>
      <c r="AR25" s="704"/>
      <c r="AS25" s="704"/>
      <c r="AT25" s="704"/>
      <c r="AU25" s="705"/>
      <c r="AV25" s="183"/>
    </row>
    <row r="26" spans="1:48" ht="12" customHeight="1">
      <c r="A26" s="183"/>
      <c r="B26" s="187"/>
      <c r="C26" s="187"/>
      <c r="D26" s="187"/>
      <c r="E26" s="187"/>
      <c r="F26" s="187"/>
      <c r="G26" s="187"/>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89"/>
      <c r="AJ26" s="190"/>
      <c r="AK26" s="190"/>
      <c r="AL26" s="190"/>
      <c r="AM26" s="189"/>
      <c r="AN26" s="189"/>
      <c r="AO26" s="189"/>
      <c r="AP26" s="189"/>
      <c r="AQ26" s="189"/>
      <c r="AR26" s="189"/>
      <c r="AS26" s="189"/>
      <c r="AT26" s="189"/>
      <c r="AU26" s="189"/>
      <c r="AV26" s="183"/>
    </row>
    <row r="27" spans="1:48" ht="34.5" customHeight="1">
      <c r="A27" s="182"/>
      <c r="B27" s="758" t="s">
        <v>130</v>
      </c>
      <c r="C27" s="758"/>
      <c r="D27" s="758"/>
      <c r="E27" s="758"/>
      <c r="F27" s="186"/>
      <c r="G27" s="199"/>
      <c r="H27" s="199"/>
      <c r="I27" s="199"/>
      <c r="J27" s="199"/>
      <c r="K27" s="199"/>
      <c r="L27" s="199"/>
      <c r="M27" s="199"/>
      <c r="N27" s="199"/>
      <c r="O27" s="199"/>
      <c r="P27" s="199"/>
      <c r="Q27" s="200"/>
      <c r="R27" s="187"/>
      <c r="S27" s="187"/>
      <c r="T27" s="187"/>
      <c r="U27" s="187"/>
      <c r="V27" s="187"/>
      <c r="W27" s="187"/>
      <c r="X27" s="187"/>
      <c r="Y27" s="182"/>
      <c r="Z27" s="758" t="s">
        <v>130</v>
      </c>
      <c r="AA27" s="758"/>
      <c r="AB27" s="758"/>
      <c r="AC27" s="758"/>
      <c r="AD27" s="186"/>
      <c r="AE27" s="188"/>
      <c r="AF27" s="189"/>
      <c r="AG27" s="189"/>
      <c r="AH27" s="189"/>
      <c r="AI27" s="189"/>
      <c r="AJ27" s="189"/>
      <c r="AK27" s="189"/>
      <c r="AL27" s="189"/>
      <c r="AM27" s="189"/>
      <c r="AN27" s="189"/>
      <c r="AO27" s="189"/>
      <c r="AP27" s="189"/>
      <c r="AQ27" s="189"/>
      <c r="AR27" s="189"/>
      <c r="AS27" s="189"/>
      <c r="AT27" s="189"/>
      <c r="AU27" s="189"/>
      <c r="AV27" s="183"/>
    </row>
    <row r="28" spans="1:48" ht="36" customHeight="1">
      <c r="A28" s="183"/>
      <c r="B28" s="697"/>
      <c r="C28" s="698"/>
      <c r="D28" s="698"/>
      <c r="E28" s="698"/>
      <c r="F28" s="698"/>
      <c r="G28" s="698"/>
      <c r="H28" s="698"/>
      <c r="I28" s="698"/>
      <c r="J28" s="698"/>
      <c r="K28" s="698"/>
      <c r="L28" s="698"/>
      <c r="M28" s="698"/>
      <c r="N28" s="698"/>
      <c r="O28" s="698"/>
      <c r="P28" s="698"/>
      <c r="Q28" s="698"/>
      <c r="R28" s="698"/>
      <c r="S28" s="698"/>
      <c r="T28" s="698"/>
      <c r="U28" s="698"/>
      <c r="V28" s="698"/>
      <c r="W28" s="699"/>
      <c r="X28" s="190"/>
      <c r="Y28" s="190"/>
      <c r="Z28" s="697"/>
      <c r="AA28" s="698"/>
      <c r="AB28" s="698"/>
      <c r="AC28" s="698"/>
      <c r="AD28" s="698"/>
      <c r="AE28" s="698"/>
      <c r="AF28" s="698"/>
      <c r="AG28" s="698"/>
      <c r="AH28" s="698"/>
      <c r="AI28" s="698"/>
      <c r="AJ28" s="698"/>
      <c r="AK28" s="698"/>
      <c r="AL28" s="698"/>
      <c r="AM28" s="698"/>
      <c r="AN28" s="698"/>
      <c r="AO28" s="698"/>
      <c r="AP28" s="698"/>
      <c r="AQ28" s="698"/>
      <c r="AR28" s="698"/>
      <c r="AS28" s="698"/>
      <c r="AT28" s="698"/>
      <c r="AU28" s="699"/>
      <c r="AV28" s="183"/>
    </row>
    <row r="29" spans="1:48" ht="36" customHeight="1">
      <c r="A29" s="183"/>
      <c r="B29" s="700"/>
      <c r="C29" s="701"/>
      <c r="D29" s="701"/>
      <c r="E29" s="701"/>
      <c r="F29" s="701"/>
      <c r="G29" s="701"/>
      <c r="H29" s="701"/>
      <c r="I29" s="701"/>
      <c r="J29" s="701"/>
      <c r="K29" s="701"/>
      <c r="L29" s="701"/>
      <c r="M29" s="701"/>
      <c r="N29" s="701"/>
      <c r="O29" s="701"/>
      <c r="P29" s="701"/>
      <c r="Q29" s="701"/>
      <c r="R29" s="701"/>
      <c r="S29" s="701"/>
      <c r="T29" s="701"/>
      <c r="U29" s="701"/>
      <c r="V29" s="701"/>
      <c r="W29" s="702"/>
      <c r="X29" s="190"/>
      <c r="Y29" s="190"/>
      <c r="Z29" s="700"/>
      <c r="AA29" s="701"/>
      <c r="AB29" s="701"/>
      <c r="AC29" s="701"/>
      <c r="AD29" s="701"/>
      <c r="AE29" s="701"/>
      <c r="AF29" s="701"/>
      <c r="AG29" s="701"/>
      <c r="AH29" s="701"/>
      <c r="AI29" s="701"/>
      <c r="AJ29" s="701"/>
      <c r="AK29" s="701"/>
      <c r="AL29" s="701"/>
      <c r="AM29" s="701"/>
      <c r="AN29" s="701"/>
      <c r="AO29" s="701"/>
      <c r="AP29" s="701"/>
      <c r="AQ29" s="701"/>
      <c r="AR29" s="701"/>
      <c r="AS29" s="701"/>
      <c r="AT29" s="701"/>
      <c r="AU29" s="702"/>
      <c r="AV29" s="183"/>
    </row>
    <row r="30" spans="1:48" ht="36" customHeight="1">
      <c r="A30" s="183"/>
      <c r="B30" s="700"/>
      <c r="C30" s="701"/>
      <c r="D30" s="701"/>
      <c r="E30" s="701"/>
      <c r="F30" s="701"/>
      <c r="G30" s="701"/>
      <c r="H30" s="701"/>
      <c r="I30" s="701"/>
      <c r="J30" s="701"/>
      <c r="K30" s="701"/>
      <c r="L30" s="701"/>
      <c r="M30" s="701"/>
      <c r="N30" s="701"/>
      <c r="O30" s="701"/>
      <c r="P30" s="701"/>
      <c r="Q30" s="701"/>
      <c r="R30" s="701"/>
      <c r="S30" s="701"/>
      <c r="T30" s="701"/>
      <c r="U30" s="701"/>
      <c r="V30" s="701"/>
      <c r="W30" s="702"/>
      <c r="X30" s="190"/>
      <c r="Y30" s="190"/>
      <c r="Z30" s="700"/>
      <c r="AA30" s="701"/>
      <c r="AB30" s="701"/>
      <c r="AC30" s="701"/>
      <c r="AD30" s="701"/>
      <c r="AE30" s="701"/>
      <c r="AF30" s="701"/>
      <c r="AG30" s="701"/>
      <c r="AH30" s="701"/>
      <c r="AI30" s="701"/>
      <c r="AJ30" s="701"/>
      <c r="AK30" s="701"/>
      <c r="AL30" s="701"/>
      <c r="AM30" s="701"/>
      <c r="AN30" s="701"/>
      <c r="AO30" s="701"/>
      <c r="AP30" s="701"/>
      <c r="AQ30" s="701"/>
      <c r="AR30" s="701"/>
      <c r="AS30" s="701"/>
      <c r="AT30" s="701"/>
      <c r="AU30" s="702"/>
      <c r="AV30" s="183"/>
    </row>
    <row r="31" spans="1:48" ht="36" customHeight="1">
      <c r="A31" s="183"/>
      <c r="B31" s="700"/>
      <c r="C31" s="701"/>
      <c r="D31" s="701"/>
      <c r="E31" s="701"/>
      <c r="F31" s="701"/>
      <c r="G31" s="701"/>
      <c r="H31" s="701"/>
      <c r="I31" s="701"/>
      <c r="J31" s="701"/>
      <c r="K31" s="701"/>
      <c r="L31" s="701"/>
      <c r="M31" s="701"/>
      <c r="N31" s="701"/>
      <c r="O31" s="701"/>
      <c r="P31" s="701"/>
      <c r="Q31" s="701"/>
      <c r="R31" s="701"/>
      <c r="S31" s="701"/>
      <c r="T31" s="701"/>
      <c r="U31" s="701"/>
      <c r="V31" s="701"/>
      <c r="W31" s="702"/>
      <c r="X31" s="190"/>
      <c r="Y31" s="190"/>
      <c r="Z31" s="700"/>
      <c r="AA31" s="701"/>
      <c r="AB31" s="701"/>
      <c r="AC31" s="701"/>
      <c r="AD31" s="701"/>
      <c r="AE31" s="701"/>
      <c r="AF31" s="701"/>
      <c r="AG31" s="701"/>
      <c r="AH31" s="701"/>
      <c r="AI31" s="701"/>
      <c r="AJ31" s="701"/>
      <c r="AK31" s="701"/>
      <c r="AL31" s="701"/>
      <c r="AM31" s="701"/>
      <c r="AN31" s="701"/>
      <c r="AO31" s="701"/>
      <c r="AP31" s="701"/>
      <c r="AQ31" s="701"/>
      <c r="AR31" s="701"/>
      <c r="AS31" s="701"/>
      <c r="AT31" s="701"/>
      <c r="AU31" s="702"/>
      <c r="AV31" s="183"/>
    </row>
    <row r="32" spans="1:48" ht="36" customHeight="1">
      <c r="A32" s="183"/>
      <c r="B32" s="700"/>
      <c r="C32" s="701"/>
      <c r="D32" s="701"/>
      <c r="E32" s="701"/>
      <c r="F32" s="701"/>
      <c r="G32" s="701"/>
      <c r="H32" s="701"/>
      <c r="I32" s="701"/>
      <c r="J32" s="701"/>
      <c r="K32" s="701"/>
      <c r="L32" s="701"/>
      <c r="M32" s="701"/>
      <c r="N32" s="701"/>
      <c r="O32" s="701"/>
      <c r="P32" s="701"/>
      <c r="Q32" s="701"/>
      <c r="R32" s="701"/>
      <c r="S32" s="701"/>
      <c r="T32" s="701"/>
      <c r="U32" s="701"/>
      <c r="V32" s="701"/>
      <c r="W32" s="702"/>
      <c r="X32" s="190"/>
      <c r="Y32" s="190"/>
      <c r="Z32" s="700"/>
      <c r="AA32" s="701"/>
      <c r="AB32" s="701"/>
      <c r="AC32" s="701"/>
      <c r="AD32" s="701"/>
      <c r="AE32" s="701"/>
      <c r="AF32" s="701"/>
      <c r="AG32" s="701"/>
      <c r="AH32" s="701"/>
      <c r="AI32" s="701"/>
      <c r="AJ32" s="701"/>
      <c r="AK32" s="701"/>
      <c r="AL32" s="701"/>
      <c r="AM32" s="701"/>
      <c r="AN32" s="701"/>
      <c r="AO32" s="701"/>
      <c r="AP32" s="701"/>
      <c r="AQ32" s="701"/>
      <c r="AR32" s="701"/>
      <c r="AS32" s="701"/>
      <c r="AT32" s="701"/>
      <c r="AU32" s="702"/>
      <c r="AV32" s="183"/>
    </row>
    <row r="33" spans="1:48" ht="36" customHeight="1">
      <c r="A33" s="183"/>
      <c r="B33" s="700"/>
      <c r="C33" s="701"/>
      <c r="D33" s="701"/>
      <c r="E33" s="701"/>
      <c r="F33" s="701"/>
      <c r="G33" s="701"/>
      <c r="H33" s="701"/>
      <c r="I33" s="701"/>
      <c r="J33" s="701"/>
      <c r="K33" s="701"/>
      <c r="L33" s="701"/>
      <c r="M33" s="701"/>
      <c r="N33" s="701"/>
      <c r="O33" s="701"/>
      <c r="P33" s="701"/>
      <c r="Q33" s="701"/>
      <c r="R33" s="701"/>
      <c r="S33" s="701"/>
      <c r="T33" s="701"/>
      <c r="U33" s="701"/>
      <c r="V33" s="701"/>
      <c r="W33" s="702"/>
      <c r="X33" s="190"/>
      <c r="Y33" s="190"/>
      <c r="Z33" s="700"/>
      <c r="AA33" s="701"/>
      <c r="AB33" s="701"/>
      <c r="AC33" s="701"/>
      <c r="AD33" s="701"/>
      <c r="AE33" s="701"/>
      <c r="AF33" s="701"/>
      <c r="AG33" s="701"/>
      <c r="AH33" s="701"/>
      <c r="AI33" s="701"/>
      <c r="AJ33" s="701"/>
      <c r="AK33" s="701"/>
      <c r="AL33" s="701"/>
      <c r="AM33" s="701"/>
      <c r="AN33" s="701"/>
      <c r="AO33" s="701"/>
      <c r="AP33" s="701"/>
      <c r="AQ33" s="701"/>
      <c r="AR33" s="701"/>
      <c r="AS33" s="701"/>
      <c r="AT33" s="701"/>
      <c r="AU33" s="702"/>
      <c r="AV33" s="183"/>
    </row>
    <row r="34" spans="1:48" ht="36" customHeight="1">
      <c r="A34" s="183"/>
      <c r="B34" s="700"/>
      <c r="C34" s="701"/>
      <c r="D34" s="701"/>
      <c r="E34" s="701"/>
      <c r="F34" s="701"/>
      <c r="G34" s="701"/>
      <c r="H34" s="701"/>
      <c r="I34" s="701"/>
      <c r="J34" s="701"/>
      <c r="K34" s="701"/>
      <c r="L34" s="701"/>
      <c r="M34" s="701"/>
      <c r="N34" s="701"/>
      <c r="O34" s="701"/>
      <c r="P34" s="701"/>
      <c r="Q34" s="701"/>
      <c r="R34" s="701"/>
      <c r="S34" s="701"/>
      <c r="T34" s="701"/>
      <c r="U34" s="701"/>
      <c r="V34" s="701"/>
      <c r="W34" s="702"/>
      <c r="X34" s="190"/>
      <c r="Y34" s="190"/>
      <c r="Z34" s="700"/>
      <c r="AA34" s="701"/>
      <c r="AB34" s="701"/>
      <c r="AC34" s="701"/>
      <c r="AD34" s="701"/>
      <c r="AE34" s="701"/>
      <c r="AF34" s="701"/>
      <c r="AG34" s="701"/>
      <c r="AH34" s="701"/>
      <c r="AI34" s="701"/>
      <c r="AJ34" s="701"/>
      <c r="AK34" s="701"/>
      <c r="AL34" s="701"/>
      <c r="AM34" s="701"/>
      <c r="AN34" s="701"/>
      <c r="AO34" s="701"/>
      <c r="AP34" s="701"/>
      <c r="AQ34" s="701"/>
      <c r="AR34" s="701"/>
      <c r="AS34" s="701"/>
      <c r="AT34" s="701"/>
      <c r="AU34" s="702"/>
      <c r="AV34" s="183"/>
    </row>
    <row r="35" spans="1:48" ht="36" customHeight="1">
      <c r="A35" s="183"/>
      <c r="B35" s="700"/>
      <c r="C35" s="701"/>
      <c r="D35" s="701"/>
      <c r="E35" s="701"/>
      <c r="F35" s="701"/>
      <c r="G35" s="701"/>
      <c r="H35" s="701"/>
      <c r="I35" s="701"/>
      <c r="J35" s="701"/>
      <c r="K35" s="701"/>
      <c r="L35" s="701"/>
      <c r="M35" s="701"/>
      <c r="N35" s="701"/>
      <c r="O35" s="701"/>
      <c r="P35" s="701"/>
      <c r="Q35" s="701"/>
      <c r="R35" s="701"/>
      <c r="S35" s="701"/>
      <c r="T35" s="701"/>
      <c r="U35" s="701"/>
      <c r="V35" s="701"/>
      <c r="W35" s="702"/>
      <c r="X35" s="190"/>
      <c r="Y35" s="190"/>
      <c r="Z35" s="700"/>
      <c r="AA35" s="701"/>
      <c r="AB35" s="701"/>
      <c r="AC35" s="701"/>
      <c r="AD35" s="701"/>
      <c r="AE35" s="701"/>
      <c r="AF35" s="701"/>
      <c r="AG35" s="701"/>
      <c r="AH35" s="701"/>
      <c r="AI35" s="701"/>
      <c r="AJ35" s="701"/>
      <c r="AK35" s="701"/>
      <c r="AL35" s="701"/>
      <c r="AM35" s="701"/>
      <c r="AN35" s="701"/>
      <c r="AO35" s="701"/>
      <c r="AP35" s="701"/>
      <c r="AQ35" s="701"/>
      <c r="AR35" s="701"/>
      <c r="AS35" s="701"/>
      <c r="AT35" s="701"/>
      <c r="AU35" s="702"/>
      <c r="AV35" s="183"/>
    </row>
    <row r="36" spans="1:48" ht="36" customHeight="1">
      <c r="A36" s="183"/>
      <c r="B36" s="700"/>
      <c r="C36" s="701"/>
      <c r="D36" s="701"/>
      <c r="E36" s="701"/>
      <c r="F36" s="701"/>
      <c r="G36" s="701"/>
      <c r="H36" s="701"/>
      <c r="I36" s="701"/>
      <c r="J36" s="701"/>
      <c r="K36" s="701"/>
      <c r="L36" s="701"/>
      <c r="M36" s="701"/>
      <c r="N36" s="701"/>
      <c r="O36" s="701"/>
      <c r="P36" s="701"/>
      <c r="Q36" s="701"/>
      <c r="R36" s="701"/>
      <c r="S36" s="701"/>
      <c r="T36" s="701"/>
      <c r="U36" s="701"/>
      <c r="V36" s="701"/>
      <c r="W36" s="702"/>
      <c r="X36" s="190"/>
      <c r="Y36" s="190"/>
      <c r="Z36" s="700"/>
      <c r="AA36" s="701"/>
      <c r="AB36" s="701"/>
      <c r="AC36" s="701"/>
      <c r="AD36" s="701"/>
      <c r="AE36" s="701"/>
      <c r="AF36" s="701"/>
      <c r="AG36" s="701"/>
      <c r="AH36" s="701"/>
      <c r="AI36" s="701"/>
      <c r="AJ36" s="701"/>
      <c r="AK36" s="701"/>
      <c r="AL36" s="701"/>
      <c r="AM36" s="701"/>
      <c r="AN36" s="701"/>
      <c r="AO36" s="701"/>
      <c r="AP36" s="701"/>
      <c r="AQ36" s="701"/>
      <c r="AR36" s="701"/>
      <c r="AS36" s="701"/>
      <c r="AT36" s="701"/>
      <c r="AU36" s="702"/>
      <c r="AV36" s="183"/>
    </row>
    <row r="37" spans="1:48" ht="36" customHeight="1">
      <c r="A37" s="183"/>
      <c r="B37" s="703"/>
      <c r="C37" s="704"/>
      <c r="D37" s="704"/>
      <c r="E37" s="704"/>
      <c r="F37" s="704"/>
      <c r="G37" s="704"/>
      <c r="H37" s="704"/>
      <c r="I37" s="704"/>
      <c r="J37" s="704"/>
      <c r="K37" s="704"/>
      <c r="L37" s="704"/>
      <c r="M37" s="704"/>
      <c r="N37" s="704"/>
      <c r="O37" s="704"/>
      <c r="P37" s="704"/>
      <c r="Q37" s="704"/>
      <c r="R37" s="704"/>
      <c r="S37" s="704"/>
      <c r="T37" s="704"/>
      <c r="U37" s="704"/>
      <c r="V37" s="704"/>
      <c r="W37" s="705"/>
      <c r="X37" s="190"/>
      <c r="Y37" s="190"/>
      <c r="Z37" s="703"/>
      <c r="AA37" s="704"/>
      <c r="AB37" s="704"/>
      <c r="AC37" s="704"/>
      <c r="AD37" s="704"/>
      <c r="AE37" s="704"/>
      <c r="AF37" s="704"/>
      <c r="AG37" s="704"/>
      <c r="AH37" s="704"/>
      <c r="AI37" s="704"/>
      <c r="AJ37" s="704"/>
      <c r="AK37" s="704"/>
      <c r="AL37" s="704"/>
      <c r="AM37" s="704"/>
      <c r="AN37" s="704"/>
      <c r="AO37" s="704"/>
      <c r="AP37" s="704"/>
      <c r="AQ37" s="704"/>
      <c r="AR37" s="704"/>
      <c r="AS37" s="704"/>
      <c r="AT37" s="704"/>
      <c r="AU37" s="705"/>
      <c r="AV37" s="183"/>
    </row>
    <row r="38" spans="1:48" ht="12" customHeight="1">
      <c r="A38" s="183"/>
      <c r="B38" s="187"/>
      <c r="C38" s="187"/>
      <c r="D38" s="187"/>
      <c r="E38" s="187"/>
      <c r="F38" s="187"/>
      <c r="G38" s="187"/>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89"/>
      <c r="AJ38" s="190"/>
      <c r="AK38" s="190"/>
      <c r="AL38" s="190"/>
      <c r="AM38" s="189"/>
      <c r="AN38" s="189"/>
      <c r="AO38" s="189"/>
      <c r="AP38" s="189"/>
      <c r="AQ38" s="189"/>
      <c r="AR38" s="189"/>
      <c r="AS38" s="189"/>
      <c r="AT38" s="189"/>
      <c r="AU38" s="189"/>
      <c r="AV38" s="183"/>
    </row>
    <row r="39" spans="1:48" ht="34.5" customHeight="1">
      <c r="A39" s="182"/>
      <c r="B39" s="758" t="s">
        <v>131</v>
      </c>
      <c r="C39" s="758"/>
      <c r="D39" s="758"/>
      <c r="E39" s="758"/>
      <c r="F39" s="201" t="s">
        <v>132</v>
      </c>
      <c r="G39" s="759"/>
      <c r="H39" s="759"/>
      <c r="I39" s="759"/>
      <c r="J39" s="759"/>
      <c r="K39" s="759"/>
      <c r="L39" s="759"/>
      <c r="M39" s="759"/>
      <c r="N39" s="759"/>
      <c r="O39" s="759"/>
      <c r="P39" s="759"/>
      <c r="Q39" s="759"/>
      <c r="R39" s="184" t="s">
        <v>133</v>
      </c>
      <c r="S39" s="187"/>
      <c r="T39" s="187"/>
      <c r="U39" s="187"/>
      <c r="V39" s="187"/>
      <c r="W39" s="187"/>
      <c r="X39" s="187"/>
      <c r="Y39" s="182"/>
      <c r="Z39" s="758" t="s">
        <v>131</v>
      </c>
      <c r="AA39" s="758"/>
      <c r="AB39" s="758"/>
      <c r="AC39" s="758"/>
      <c r="AD39" s="201" t="s">
        <v>132</v>
      </c>
      <c r="AE39" s="759"/>
      <c r="AF39" s="759"/>
      <c r="AG39" s="759"/>
      <c r="AH39" s="759"/>
      <c r="AI39" s="759"/>
      <c r="AJ39" s="759"/>
      <c r="AK39" s="759"/>
      <c r="AL39" s="759"/>
      <c r="AM39" s="759"/>
      <c r="AN39" s="759"/>
      <c r="AO39" s="759"/>
      <c r="AP39" s="184" t="s">
        <v>133</v>
      </c>
      <c r="AQ39" s="187"/>
      <c r="AR39" s="187"/>
      <c r="AS39" s="187"/>
      <c r="AT39" s="187"/>
      <c r="AU39" s="187"/>
      <c r="AV39" s="183"/>
    </row>
    <row r="40" spans="1:48" ht="36" customHeight="1">
      <c r="A40" s="183"/>
      <c r="B40" s="697"/>
      <c r="C40" s="698"/>
      <c r="D40" s="698"/>
      <c r="E40" s="698"/>
      <c r="F40" s="698"/>
      <c r="G40" s="698"/>
      <c r="H40" s="698"/>
      <c r="I40" s="698"/>
      <c r="J40" s="698"/>
      <c r="K40" s="698"/>
      <c r="L40" s="698"/>
      <c r="M40" s="698"/>
      <c r="N40" s="698"/>
      <c r="O40" s="698"/>
      <c r="P40" s="698"/>
      <c r="Q40" s="698"/>
      <c r="R40" s="698"/>
      <c r="S40" s="698"/>
      <c r="T40" s="698"/>
      <c r="U40" s="698"/>
      <c r="V40" s="698"/>
      <c r="W40" s="699"/>
      <c r="X40" s="190"/>
      <c r="Y40" s="190"/>
      <c r="Z40" s="697"/>
      <c r="AA40" s="698"/>
      <c r="AB40" s="698"/>
      <c r="AC40" s="698"/>
      <c r="AD40" s="698"/>
      <c r="AE40" s="698"/>
      <c r="AF40" s="698"/>
      <c r="AG40" s="698"/>
      <c r="AH40" s="698"/>
      <c r="AI40" s="698"/>
      <c r="AJ40" s="698"/>
      <c r="AK40" s="698"/>
      <c r="AL40" s="698"/>
      <c r="AM40" s="698"/>
      <c r="AN40" s="698"/>
      <c r="AO40" s="698"/>
      <c r="AP40" s="698"/>
      <c r="AQ40" s="698"/>
      <c r="AR40" s="698"/>
      <c r="AS40" s="698"/>
      <c r="AT40" s="698"/>
      <c r="AU40" s="699"/>
      <c r="AV40" s="183"/>
    </row>
    <row r="41" spans="1:48" ht="36" customHeight="1">
      <c r="A41" s="183"/>
      <c r="B41" s="700"/>
      <c r="C41" s="701"/>
      <c r="D41" s="701"/>
      <c r="E41" s="701"/>
      <c r="F41" s="701"/>
      <c r="G41" s="701"/>
      <c r="H41" s="701"/>
      <c r="I41" s="701"/>
      <c r="J41" s="701"/>
      <c r="K41" s="701"/>
      <c r="L41" s="701"/>
      <c r="M41" s="701"/>
      <c r="N41" s="701"/>
      <c r="O41" s="701"/>
      <c r="P41" s="701"/>
      <c r="Q41" s="701"/>
      <c r="R41" s="701"/>
      <c r="S41" s="701"/>
      <c r="T41" s="701"/>
      <c r="U41" s="701"/>
      <c r="V41" s="701"/>
      <c r="W41" s="702"/>
      <c r="X41" s="190"/>
      <c r="Y41" s="190"/>
      <c r="Z41" s="700"/>
      <c r="AA41" s="701"/>
      <c r="AB41" s="701"/>
      <c r="AC41" s="701"/>
      <c r="AD41" s="701"/>
      <c r="AE41" s="701"/>
      <c r="AF41" s="701"/>
      <c r="AG41" s="701"/>
      <c r="AH41" s="701"/>
      <c r="AI41" s="701"/>
      <c r="AJ41" s="701"/>
      <c r="AK41" s="701"/>
      <c r="AL41" s="701"/>
      <c r="AM41" s="701"/>
      <c r="AN41" s="701"/>
      <c r="AO41" s="701"/>
      <c r="AP41" s="701"/>
      <c r="AQ41" s="701"/>
      <c r="AR41" s="701"/>
      <c r="AS41" s="701"/>
      <c r="AT41" s="701"/>
      <c r="AU41" s="702"/>
      <c r="AV41" s="183"/>
    </row>
    <row r="42" spans="1:48" ht="36" customHeight="1">
      <c r="A42" s="183"/>
      <c r="B42" s="700"/>
      <c r="C42" s="701"/>
      <c r="D42" s="701"/>
      <c r="E42" s="701"/>
      <c r="F42" s="701"/>
      <c r="G42" s="701"/>
      <c r="H42" s="701"/>
      <c r="I42" s="701"/>
      <c r="J42" s="701"/>
      <c r="K42" s="701"/>
      <c r="L42" s="701"/>
      <c r="M42" s="701"/>
      <c r="N42" s="701"/>
      <c r="O42" s="701"/>
      <c r="P42" s="701"/>
      <c r="Q42" s="701"/>
      <c r="R42" s="701"/>
      <c r="S42" s="701"/>
      <c r="T42" s="701"/>
      <c r="U42" s="701"/>
      <c r="V42" s="701"/>
      <c r="W42" s="702"/>
      <c r="X42" s="190"/>
      <c r="Y42" s="190"/>
      <c r="Z42" s="700"/>
      <c r="AA42" s="701"/>
      <c r="AB42" s="701"/>
      <c r="AC42" s="701"/>
      <c r="AD42" s="701"/>
      <c r="AE42" s="701"/>
      <c r="AF42" s="701"/>
      <c r="AG42" s="701"/>
      <c r="AH42" s="701"/>
      <c r="AI42" s="701"/>
      <c r="AJ42" s="701"/>
      <c r="AK42" s="701"/>
      <c r="AL42" s="701"/>
      <c r="AM42" s="701"/>
      <c r="AN42" s="701"/>
      <c r="AO42" s="701"/>
      <c r="AP42" s="701"/>
      <c r="AQ42" s="701"/>
      <c r="AR42" s="701"/>
      <c r="AS42" s="701"/>
      <c r="AT42" s="701"/>
      <c r="AU42" s="702"/>
      <c r="AV42" s="183"/>
    </row>
    <row r="43" spans="1:48" ht="36" customHeight="1">
      <c r="A43" s="183"/>
      <c r="B43" s="700"/>
      <c r="C43" s="701"/>
      <c r="D43" s="701"/>
      <c r="E43" s="701"/>
      <c r="F43" s="701"/>
      <c r="G43" s="701"/>
      <c r="H43" s="701"/>
      <c r="I43" s="701"/>
      <c r="J43" s="701"/>
      <c r="K43" s="701"/>
      <c r="L43" s="701"/>
      <c r="M43" s="701"/>
      <c r="N43" s="701"/>
      <c r="O43" s="701"/>
      <c r="P43" s="701"/>
      <c r="Q43" s="701"/>
      <c r="R43" s="701"/>
      <c r="S43" s="701"/>
      <c r="T43" s="701"/>
      <c r="U43" s="701"/>
      <c r="V43" s="701"/>
      <c r="W43" s="702"/>
      <c r="X43" s="190"/>
      <c r="Y43" s="190"/>
      <c r="Z43" s="700"/>
      <c r="AA43" s="701"/>
      <c r="AB43" s="701"/>
      <c r="AC43" s="701"/>
      <c r="AD43" s="701"/>
      <c r="AE43" s="701"/>
      <c r="AF43" s="701"/>
      <c r="AG43" s="701"/>
      <c r="AH43" s="701"/>
      <c r="AI43" s="701"/>
      <c r="AJ43" s="701"/>
      <c r="AK43" s="701"/>
      <c r="AL43" s="701"/>
      <c r="AM43" s="701"/>
      <c r="AN43" s="701"/>
      <c r="AO43" s="701"/>
      <c r="AP43" s="701"/>
      <c r="AQ43" s="701"/>
      <c r="AR43" s="701"/>
      <c r="AS43" s="701"/>
      <c r="AT43" s="701"/>
      <c r="AU43" s="702"/>
      <c r="AV43" s="183"/>
    </row>
    <row r="44" spans="1:48" ht="36" customHeight="1">
      <c r="A44" s="183"/>
      <c r="B44" s="700"/>
      <c r="C44" s="701"/>
      <c r="D44" s="701"/>
      <c r="E44" s="701"/>
      <c r="F44" s="701"/>
      <c r="G44" s="701"/>
      <c r="H44" s="701"/>
      <c r="I44" s="701"/>
      <c r="J44" s="701"/>
      <c r="K44" s="701"/>
      <c r="L44" s="701"/>
      <c r="M44" s="701"/>
      <c r="N44" s="701"/>
      <c r="O44" s="701"/>
      <c r="P44" s="701"/>
      <c r="Q44" s="701"/>
      <c r="R44" s="701"/>
      <c r="S44" s="701"/>
      <c r="T44" s="701"/>
      <c r="U44" s="701"/>
      <c r="V44" s="701"/>
      <c r="W44" s="702"/>
      <c r="X44" s="190"/>
      <c r="Y44" s="190"/>
      <c r="Z44" s="700"/>
      <c r="AA44" s="701"/>
      <c r="AB44" s="701"/>
      <c r="AC44" s="701"/>
      <c r="AD44" s="701"/>
      <c r="AE44" s="701"/>
      <c r="AF44" s="701"/>
      <c r="AG44" s="701"/>
      <c r="AH44" s="701"/>
      <c r="AI44" s="701"/>
      <c r="AJ44" s="701"/>
      <c r="AK44" s="701"/>
      <c r="AL44" s="701"/>
      <c r="AM44" s="701"/>
      <c r="AN44" s="701"/>
      <c r="AO44" s="701"/>
      <c r="AP44" s="701"/>
      <c r="AQ44" s="701"/>
      <c r="AR44" s="701"/>
      <c r="AS44" s="701"/>
      <c r="AT44" s="701"/>
      <c r="AU44" s="702"/>
      <c r="AV44" s="183"/>
    </row>
    <row r="45" spans="1:48" ht="36" customHeight="1">
      <c r="A45" s="183"/>
      <c r="B45" s="700"/>
      <c r="C45" s="701"/>
      <c r="D45" s="701"/>
      <c r="E45" s="701"/>
      <c r="F45" s="701"/>
      <c r="G45" s="701"/>
      <c r="H45" s="701"/>
      <c r="I45" s="701"/>
      <c r="J45" s="701"/>
      <c r="K45" s="701"/>
      <c r="L45" s="701"/>
      <c r="M45" s="701"/>
      <c r="N45" s="701"/>
      <c r="O45" s="701"/>
      <c r="P45" s="701"/>
      <c r="Q45" s="701"/>
      <c r="R45" s="701"/>
      <c r="S45" s="701"/>
      <c r="T45" s="701"/>
      <c r="U45" s="701"/>
      <c r="V45" s="701"/>
      <c r="W45" s="702"/>
      <c r="X45" s="190"/>
      <c r="Y45" s="190"/>
      <c r="Z45" s="700"/>
      <c r="AA45" s="701"/>
      <c r="AB45" s="701"/>
      <c r="AC45" s="701"/>
      <c r="AD45" s="701"/>
      <c r="AE45" s="701"/>
      <c r="AF45" s="701"/>
      <c r="AG45" s="701"/>
      <c r="AH45" s="701"/>
      <c r="AI45" s="701"/>
      <c r="AJ45" s="701"/>
      <c r="AK45" s="701"/>
      <c r="AL45" s="701"/>
      <c r="AM45" s="701"/>
      <c r="AN45" s="701"/>
      <c r="AO45" s="701"/>
      <c r="AP45" s="701"/>
      <c r="AQ45" s="701"/>
      <c r="AR45" s="701"/>
      <c r="AS45" s="701"/>
      <c r="AT45" s="701"/>
      <c r="AU45" s="702"/>
      <c r="AV45" s="183"/>
    </row>
    <row r="46" spans="1:48" ht="36" customHeight="1">
      <c r="A46" s="183"/>
      <c r="B46" s="700"/>
      <c r="C46" s="701"/>
      <c r="D46" s="701"/>
      <c r="E46" s="701"/>
      <c r="F46" s="701"/>
      <c r="G46" s="701"/>
      <c r="H46" s="701"/>
      <c r="I46" s="701"/>
      <c r="J46" s="701"/>
      <c r="K46" s="701"/>
      <c r="L46" s="701"/>
      <c r="M46" s="701"/>
      <c r="N46" s="701"/>
      <c r="O46" s="701"/>
      <c r="P46" s="701"/>
      <c r="Q46" s="701"/>
      <c r="R46" s="701"/>
      <c r="S46" s="701"/>
      <c r="T46" s="701"/>
      <c r="U46" s="701"/>
      <c r="V46" s="701"/>
      <c r="W46" s="702"/>
      <c r="X46" s="190"/>
      <c r="Y46" s="190"/>
      <c r="Z46" s="700"/>
      <c r="AA46" s="701"/>
      <c r="AB46" s="701"/>
      <c r="AC46" s="701"/>
      <c r="AD46" s="701"/>
      <c r="AE46" s="701"/>
      <c r="AF46" s="701"/>
      <c r="AG46" s="701"/>
      <c r="AH46" s="701"/>
      <c r="AI46" s="701"/>
      <c r="AJ46" s="701"/>
      <c r="AK46" s="701"/>
      <c r="AL46" s="701"/>
      <c r="AM46" s="701"/>
      <c r="AN46" s="701"/>
      <c r="AO46" s="701"/>
      <c r="AP46" s="701"/>
      <c r="AQ46" s="701"/>
      <c r="AR46" s="701"/>
      <c r="AS46" s="701"/>
      <c r="AT46" s="701"/>
      <c r="AU46" s="702"/>
      <c r="AV46" s="183"/>
    </row>
    <row r="47" spans="1:48" ht="36" customHeight="1">
      <c r="A47" s="183"/>
      <c r="B47" s="700"/>
      <c r="C47" s="701"/>
      <c r="D47" s="701"/>
      <c r="E47" s="701"/>
      <c r="F47" s="701"/>
      <c r="G47" s="701"/>
      <c r="H47" s="701"/>
      <c r="I47" s="701"/>
      <c r="J47" s="701"/>
      <c r="K47" s="701"/>
      <c r="L47" s="701"/>
      <c r="M47" s="701"/>
      <c r="N47" s="701"/>
      <c r="O47" s="701"/>
      <c r="P47" s="701"/>
      <c r="Q47" s="701"/>
      <c r="R47" s="701"/>
      <c r="S47" s="701"/>
      <c r="T47" s="701"/>
      <c r="U47" s="701"/>
      <c r="V47" s="701"/>
      <c r="W47" s="702"/>
      <c r="X47" s="190"/>
      <c r="Y47" s="190"/>
      <c r="Z47" s="700"/>
      <c r="AA47" s="701"/>
      <c r="AB47" s="701"/>
      <c r="AC47" s="701"/>
      <c r="AD47" s="701"/>
      <c r="AE47" s="701"/>
      <c r="AF47" s="701"/>
      <c r="AG47" s="701"/>
      <c r="AH47" s="701"/>
      <c r="AI47" s="701"/>
      <c r="AJ47" s="701"/>
      <c r="AK47" s="701"/>
      <c r="AL47" s="701"/>
      <c r="AM47" s="701"/>
      <c r="AN47" s="701"/>
      <c r="AO47" s="701"/>
      <c r="AP47" s="701"/>
      <c r="AQ47" s="701"/>
      <c r="AR47" s="701"/>
      <c r="AS47" s="701"/>
      <c r="AT47" s="701"/>
      <c r="AU47" s="702"/>
      <c r="AV47" s="183"/>
    </row>
    <row r="48" spans="1:48" ht="36" customHeight="1">
      <c r="A48" s="183"/>
      <c r="B48" s="700"/>
      <c r="C48" s="701"/>
      <c r="D48" s="701"/>
      <c r="E48" s="701"/>
      <c r="F48" s="701"/>
      <c r="G48" s="701"/>
      <c r="H48" s="701"/>
      <c r="I48" s="701"/>
      <c r="J48" s="701"/>
      <c r="K48" s="701"/>
      <c r="L48" s="701"/>
      <c r="M48" s="701"/>
      <c r="N48" s="701"/>
      <c r="O48" s="701"/>
      <c r="P48" s="701"/>
      <c r="Q48" s="701"/>
      <c r="R48" s="701"/>
      <c r="S48" s="701"/>
      <c r="T48" s="701"/>
      <c r="U48" s="701"/>
      <c r="V48" s="701"/>
      <c r="W48" s="702"/>
      <c r="X48" s="190"/>
      <c r="Y48" s="190"/>
      <c r="Z48" s="700"/>
      <c r="AA48" s="701"/>
      <c r="AB48" s="701"/>
      <c r="AC48" s="701"/>
      <c r="AD48" s="701"/>
      <c r="AE48" s="701"/>
      <c r="AF48" s="701"/>
      <c r="AG48" s="701"/>
      <c r="AH48" s="701"/>
      <c r="AI48" s="701"/>
      <c r="AJ48" s="701"/>
      <c r="AK48" s="701"/>
      <c r="AL48" s="701"/>
      <c r="AM48" s="701"/>
      <c r="AN48" s="701"/>
      <c r="AO48" s="701"/>
      <c r="AP48" s="701"/>
      <c r="AQ48" s="701"/>
      <c r="AR48" s="701"/>
      <c r="AS48" s="701"/>
      <c r="AT48" s="701"/>
      <c r="AU48" s="702"/>
      <c r="AV48" s="183"/>
    </row>
    <row r="49" spans="1:48" ht="36" customHeight="1">
      <c r="A49" s="183"/>
      <c r="B49" s="703"/>
      <c r="C49" s="704"/>
      <c r="D49" s="704"/>
      <c r="E49" s="704"/>
      <c r="F49" s="704"/>
      <c r="G49" s="704"/>
      <c r="H49" s="704"/>
      <c r="I49" s="704"/>
      <c r="J49" s="704"/>
      <c r="K49" s="704"/>
      <c r="L49" s="704"/>
      <c r="M49" s="704"/>
      <c r="N49" s="704"/>
      <c r="O49" s="704"/>
      <c r="P49" s="704"/>
      <c r="Q49" s="704"/>
      <c r="R49" s="704"/>
      <c r="S49" s="704"/>
      <c r="T49" s="704"/>
      <c r="U49" s="704"/>
      <c r="V49" s="704"/>
      <c r="W49" s="705"/>
      <c r="X49" s="190"/>
      <c r="Y49" s="190"/>
      <c r="Z49" s="703"/>
      <c r="AA49" s="704"/>
      <c r="AB49" s="704"/>
      <c r="AC49" s="704"/>
      <c r="AD49" s="704"/>
      <c r="AE49" s="704"/>
      <c r="AF49" s="704"/>
      <c r="AG49" s="704"/>
      <c r="AH49" s="704"/>
      <c r="AI49" s="704"/>
      <c r="AJ49" s="704"/>
      <c r="AK49" s="704"/>
      <c r="AL49" s="704"/>
      <c r="AM49" s="704"/>
      <c r="AN49" s="704"/>
      <c r="AO49" s="704"/>
      <c r="AP49" s="704"/>
      <c r="AQ49" s="704"/>
      <c r="AR49" s="704"/>
      <c r="AS49" s="704"/>
      <c r="AT49" s="704"/>
      <c r="AU49" s="705"/>
      <c r="AV49" s="183"/>
    </row>
    <row r="50" spans="1:49" ht="21.75" customHeight="1">
      <c r="A50" s="183"/>
      <c r="B50" s="191"/>
      <c r="C50" s="191"/>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3"/>
      <c r="AP50" s="193"/>
      <c r="AQ50" s="193"/>
      <c r="AR50" s="193"/>
      <c r="AS50" s="193"/>
      <c r="AT50" s="193"/>
      <c r="AU50" s="193"/>
      <c r="AV50" s="183"/>
      <c r="AW50" s="194"/>
    </row>
    <row r="51" ht="16.5" customHeight="1">
      <c r="AW51" s="194"/>
    </row>
  </sheetData>
  <sheetProtection password="F471" sheet="1"/>
  <mergeCells count="40">
    <mergeCell ref="AT7:AU7"/>
    <mergeCell ref="B4:AU4"/>
    <mergeCell ref="B10:G10"/>
    <mergeCell ref="H10:W10"/>
    <mergeCell ref="Z10:AE10"/>
    <mergeCell ref="AF10:AU10"/>
    <mergeCell ref="B6:AN6"/>
    <mergeCell ref="B7:AM7"/>
    <mergeCell ref="AO7:AP7"/>
    <mergeCell ref="AR7:AS7"/>
    <mergeCell ref="B11:G11"/>
    <mergeCell ref="H11:W11"/>
    <mergeCell ref="Z11:AE11"/>
    <mergeCell ref="AF11:AU11"/>
    <mergeCell ref="B12:G12"/>
    <mergeCell ref="H12:W12"/>
    <mergeCell ref="Z12:AE12"/>
    <mergeCell ref="AF12:AU12"/>
    <mergeCell ref="B13:G13"/>
    <mergeCell ref="H13:W13"/>
    <mergeCell ref="Z13:AE13"/>
    <mergeCell ref="AF13:AU13"/>
    <mergeCell ref="B15:E15"/>
    <mergeCell ref="I15:S15"/>
    <mergeCell ref="T15:U15"/>
    <mergeCell ref="Z15:AC15"/>
    <mergeCell ref="AG15:AQ15"/>
    <mergeCell ref="AR15:AS15"/>
    <mergeCell ref="B16:W25"/>
    <mergeCell ref="Z16:AU25"/>
    <mergeCell ref="B27:E27"/>
    <mergeCell ref="Z27:AC27"/>
    <mergeCell ref="B28:W37"/>
    <mergeCell ref="Z28:AU37"/>
    <mergeCell ref="B39:E39"/>
    <mergeCell ref="G39:Q39"/>
    <mergeCell ref="Z39:AC39"/>
    <mergeCell ref="AE39:AO39"/>
    <mergeCell ref="B40:W49"/>
    <mergeCell ref="Z40:AU49"/>
  </mergeCells>
  <printOptions horizontalCentered="1" verticalCentered="1"/>
  <pageMargins left="0.31496062992125984" right="0.31496062992125984" top="0.4330708661417323" bottom="0.15748031496062992" header="0.31496062992125984" footer="0.31496062992125984"/>
  <pageSetup horizontalDpi="600" verticalDpi="600" orientation="portrait" paperSize="9" scale="57" r:id="rId2"/>
  <headerFooter>
    <oddHeader>&amp;RVERSION 1.0</oddHeader>
  </headerFooter>
  <drawing r:id="rId1"/>
</worksheet>
</file>

<file path=xl/worksheets/sheet7.xml><?xml version="1.0" encoding="utf-8"?>
<worksheet xmlns="http://schemas.openxmlformats.org/spreadsheetml/2006/main" xmlns:r="http://schemas.openxmlformats.org/officeDocument/2006/relationships">
  <dimension ref="A1:AW51"/>
  <sheetViews>
    <sheetView view="pageBreakPreview" zoomScale="70" zoomScaleNormal="70" zoomScaleSheetLayoutView="70" zoomScalePageLayoutView="0" workbookViewId="0" topLeftCell="A1">
      <selection activeCell="H10" sqref="H10:W10"/>
    </sheetView>
  </sheetViews>
  <sheetFormatPr defaultColWidth="9.140625" defaultRowHeight="15"/>
  <cols>
    <col min="1" max="1" width="2.00390625" style="1" customWidth="1"/>
    <col min="2" max="47" width="3.57421875" style="1" customWidth="1"/>
    <col min="48" max="48" width="2.00390625" style="1" customWidth="1"/>
    <col min="49" max="16384" width="9.00390625" style="1" customWidth="1"/>
  </cols>
  <sheetData>
    <row r="1" ht="15">
      <c r="AU1" s="165" t="s">
        <v>112</v>
      </c>
    </row>
    <row r="2" ht="15">
      <c r="AU2" s="166" t="s">
        <v>172</v>
      </c>
    </row>
    <row r="3" ht="15" customHeight="1">
      <c r="AU3" s="71">
        <f>IF(OR('様式第８　完了実績報告書'!BD15&lt;&gt;"",'様式第８　完了実績報告書'!AI59&lt;&gt;""),'様式第８　完了実績報告書'!BD15&amp;"様"&amp;RIGHT(TRIM('様式第８　完了実績報告書'!AI59&amp;'様式第８　完了実績報告書'!AI59&amp;'様式第８　完了実績報告書'!AI59),4),"")</f>
      </c>
    </row>
    <row r="4" spans="2:47" s="167" customFormat="1" ht="26.25" customHeight="1">
      <c r="B4" s="735" t="s">
        <v>169</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7"/>
    </row>
    <row r="5" spans="3:47" ht="9.75" customHeight="1">
      <c r="C5" s="168"/>
      <c r="D5" s="169"/>
      <c r="E5" s="169"/>
      <c r="F5" s="169"/>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row>
    <row r="6" spans="2:47" ht="19.5" customHeight="1">
      <c r="B6" s="726" t="s">
        <v>235</v>
      </c>
      <c r="C6" s="726"/>
      <c r="D6" s="726"/>
      <c r="E6" s="726"/>
      <c r="F6" s="726"/>
      <c r="G6" s="726"/>
      <c r="H6" s="726"/>
      <c r="I6" s="726"/>
      <c r="J6" s="726"/>
      <c r="K6" s="726"/>
      <c r="L6" s="726"/>
      <c r="M6" s="726"/>
      <c r="N6" s="726"/>
      <c r="O6" s="726"/>
      <c r="P6" s="726"/>
      <c r="Q6" s="726"/>
      <c r="R6" s="726"/>
      <c r="S6" s="726"/>
      <c r="T6" s="726"/>
      <c r="U6" s="726"/>
      <c r="V6" s="726"/>
      <c r="W6" s="726"/>
      <c r="X6" s="726"/>
      <c r="Y6" s="726"/>
      <c r="Z6" s="726"/>
      <c r="AA6" s="726"/>
      <c r="AB6" s="726"/>
      <c r="AC6" s="726"/>
      <c r="AD6" s="726"/>
      <c r="AE6" s="726"/>
      <c r="AF6" s="726"/>
      <c r="AG6" s="726"/>
      <c r="AH6" s="726"/>
      <c r="AI6" s="726"/>
      <c r="AJ6" s="726"/>
      <c r="AK6" s="726"/>
      <c r="AL6" s="726"/>
      <c r="AM6" s="726"/>
      <c r="AN6" s="726"/>
      <c r="AU6" s="172"/>
    </row>
    <row r="7" spans="2:47" ht="19.5" customHeight="1">
      <c r="B7" s="726" t="s">
        <v>236</v>
      </c>
      <c r="C7" s="726"/>
      <c r="D7" s="726"/>
      <c r="E7" s="726"/>
      <c r="F7" s="726"/>
      <c r="G7" s="726"/>
      <c r="H7" s="726"/>
      <c r="I7" s="726"/>
      <c r="J7" s="726"/>
      <c r="K7" s="726"/>
      <c r="L7" s="726"/>
      <c r="M7" s="726"/>
      <c r="N7" s="726"/>
      <c r="O7" s="726"/>
      <c r="P7" s="726"/>
      <c r="Q7" s="726"/>
      <c r="R7" s="726"/>
      <c r="S7" s="726"/>
      <c r="T7" s="726"/>
      <c r="U7" s="726"/>
      <c r="V7" s="726"/>
      <c r="W7" s="726"/>
      <c r="X7" s="726"/>
      <c r="Y7" s="726"/>
      <c r="Z7" s="726"/>
      <c r="AA7" s="726"/>
      <c r="AB7" s="726"/>
      <c r="AC7" s="726"/>
      <c r="AD7" s="726"/>
      <c r="AE7" s="726"/>
      <c r="AF7" s="726"/>
      <c r="AG7" s="726"/>
      <c r="AH7" s="726"/>
      <c r="AI7" s="726"/>
      <c r="AJ7" s="726"/>
      <c r="AK7" s="726"/>
      <c r="AL7" s="726"/>
      <c r="AM7" s="726"/>
      <c r="AN7" s="456" t="s">
        <v>237</v>
      </c>
      <c r="AO7" s="727"/>
      <c r="AP7" s="727"/>
      <c r="AQ7" s="457" t="s">
        <v>238</v>
      </c>
      <c r="AR7" s="727"/>
      <c r="AS7" s="727"/>
      <c r="AT7" s="732" t="s">
        <v>239</v>
      </c>
      <c r="AU7" s="732"/>
    </row>
    <row r="8" spans="3:6" ht="9.75" customHeight="1">
      <c r="C8" s="170"/>
      <c r="D8" s="171"/>
      <c r="E8" s="171"/>
      <c r="F8" s="171"/>
    </row>
    <row r="9" spans="2:47" ht="21" customHeight="1" thickBot="1">
      <c r="B9" s="195" t="s">
        <v>134</v>
      </c>
      <c r="C9" s="170"/>
      <c r="D9" s="171"/>
      <c r="E9" s="171"/>
      <c r="F9" s="171"/>
      <c r="Z9" s="195"/>
      <c r="AO9" s="196"/>
      <c r="AP9" s="196"/>
      <c r="AQ9" s="196"/>
      <c r="AR9" s="196"/>
      <c r="AS9" s="196"/>
      <c r="AT9" s="196"/>
      <c r="AU9" s="196"/>
    </row>
    <row r="10" spans="2:47" ht="30" customHeight="1">
      <c r="B10" s="771" t="s">
        <v>125</v>
      </c>
      <c r="C10" s="772"/>
      <c r="D10" s="772"/>
      <c r="E10" s="772"/>
      <c r="F10" s="772"/>
      <c r="G10" s="773"/>
      <c r="H10" s="781"/>
      <c r="I10" s="781"/>
      <c r="J10" s="781"/>
      <c r="K10" s="781"/>
      <c r="L10" s="781"/>
      <c r="M10" s="781"/>
      <c r="N10" s="781"/>
      <c r="O10" s="781"/>
      <c r="P10" s="781"/>
      <c r="Q10" s="781"/>
      <c r="R10" s="781"/>
      <c r="S10" s="781"/>
      <c r="T10" s="781"/>
      <c r="U10" s="781"/>
      <c r="V10" s="781"/>
      <c r="W10" s="782"/>
      <c r="X10" s="197"/>
      <c r="Y10" s="198"/>
      <c r="Z10" s="771" t="s">
        <v>125</v>
      </c>
      <c r="AA10" s="772"/>
      <c r="AB10" s="772"/>
      <c r="AC10" s="772"/>
      <c r="AD10" s="772"/>
      <c r="AE10" s="773"/>
      <c r="AF10" s="781"/>
      <c r="AG10" s="781"/>
      <c r="AH10" s="781"/>
      <c r="AI10" s="781"/>
      <c r="AJ10" s="781"/>
      <c r="AK10" s="781"/>
      <c r="AL10" s="781"/>
      <c r="AM10" s="781"/>
      <c r="AN10" s="781"/>
      <c r="AO10" s="781"/>
      <c r="AP10" s="781"/>
      <c r="AQ10" s="781"/>
      <c r="AR10" s="781"/>
      <c r="AS10" s="781"/>
      <c r="AT10" s="781"/>
      <c r="AU10" s="782"/>
    </row>
    <row r="11" spans="2:47" ht="29.25" customHeight="1">
      <c r="B11" s="765" t="s">
        <v>168</v>
      </c>
      <c r="C11" s="766"/>
      <c r="D11" s="766"/>
      <c r="E11" s="766"/>
      <c r="F11" s="766"/>
      <c r="G11" s="767"/>
      <c r="H11" s="778"/>
      <c r="I11" s="778"/>
      <c r="J11" s="778"/>
      <c r="K11" s="778"/>
      <c r="L11" s="778"/>
      <c r="M11" s="778"/>
      <c r="N11" s="778"/>
      <c r="O11" s="778"/>
      <c r="P11" s="778"/>
      <c r="Q11" s="778"/>
      <c r="R11" s="778"/>
      <c r="S11" s="778"/>
      <c r="T11" s="778"/>
      <c r="U11" s="778"/>
      <c r="V11" s="778"/>
      <c r="W11" s="779"/>
      <c r="X11" s="197"/>
      <c r="Y11" s="198"/>
      <c r="Z11" s="765" t="s">
        <v>168</v>
      </c>
      <c r="AA11" s="766"/>
      <c r="AB11" s="766"/>
      <c r="AC11" s="766"/>
      <c r="AD11" s="766"/>
      <c r="AE11" s="767"/>
      <c r="AF11" s="778"/>
      <c r="AG11" s="778"/>
      <c r="AH11" s="778"/>
      <c r="AI11" s="778"/>
      <c r="AJ11" s="778"/>
      <c r="AK11" s="778"/>
      <c r="AL11" s="778"/>
      <c r="AM11" s="778"/>
      <c r="AN11" s="778"/>
      <c r="AO11" s="778"/>
      <c r="AP11" s="778"/>
      <c r="AQ11" s="778"/>
      <c r="AR11" s="778"/>
      <c r="AS11" s="778"/>
      <c r="AT11" s="778"/>
      <c r="AU11" s="779"/>
    </row>
    <row r="12" spans="2:47" ht="29.25" customHeight="1">
      <c r="B12" s="765" t="s">
        <v>135</v>
      </c>
      <c r="C12" s="766"/>
      <c r="D12" s="766"/>
      <c r="E12" s="766"/>
      <c r="F12" s="766"/>
      <c r="G12" s="767"/>
      <c r="H12" s="780"/>
      <c r="I12" s="778"/>
      <c r="J12" s="778"/>
      <c r="K12" s="778"/>
      <c r="L12" s="778"/>
      <c r="M12" s="778"/>
      <c r="N12" s="778"/>
      <c r="O12" s="778"/>
      <c r="P12" s="778"/>
      <c r="Q12" s="778"/>
      <c r="R12" s="778"/>
      <c r="S12" s="778"/>
      <c r="T12" s="778"/>
      <c r="U12" s="778"/>
      <c r="V12" s="778"/>
      <c r="W12" s="779"/>
      <c r="X12" s="197"/>
      <c r="Y12" s="198"/>
      <c r="Z12" s="765" t="s">
        <v>135</v>
      </c>
      <c r="AA12" s="766"/>
      <c r="AB12" s="766"/>
      <c r="AC12" s="766"/>
      <c r="AD12" s="766"/>
      <c r="AE12" s="767"/>
      <c r="AF12" s="780"/>
      <c r="AG12" s="778"/>
      <c r="AH12" s="778"/>
      <c r="AI12" s="778"/>
      <c r="AJ12" s="778"/>
      <c r="AK12" s="778"/>
      <c r="AL12" s="778"/>
      <c r="AM12" s="778"/>
      <c r="AN12" s="778"/>
      <c r="AO12" s="778"/>
      <c r="AP12" s="778"/>
      <c r="AQ12" s="778"/>
      <c r="AR12" s="778"/>
      <c r="AS12" s="778"/>
      <c r="AT12" s="778"/>
      <c r="AU12" s="779"/>
    </row>
    <row r="13" spans="2:47" ht="29.25" customHeight="1" thickBot="1">
      <c r="B13" s="760" t="s">
        <v>136</v>
      </c>
      <c r="C13" s="761"/>
      <c r="D13" s="761"/>
      <c r="E13" s="761"/>
      <c r="F13" s="761"/>
      <c r="G13" s="762"/>
      <c r="H13" s="776"/>
      <c r="I13" s="776"/>
      <c r="J13" s="776"/>
      <c r="K13" s="776"/>
      <c r="L13" s="776"/>
      <c r="M13" s="776"/>
      <c r="N13" s="776"/>
      <c r="O13" s="776"/>
      <c r="P13" s="776"/>
      <c r="Q13" s="776"/>
      <c r="R13" s="776"/>
      <c r="S13" s="776"/>
      <c r="T13" s="776"/>
      <c r="U13" s="776"/>
      <c r="V13" s="776"/>
      <c r="W13" s="777"/>
      <c r="X13" s="197"/>
      <c r="Y13" s="198"/>
      <c r="Z13" s="760" t="s">
        <v>136</v>
      </c>
      <c r="AA13" s="761"/>
      <c r="AB13" s="761"/>
      <c r="AC13" s="761"/>
      <c r="AD13" s="761"/>
      <c r="AE13" s="762"/>
      <c r="AF13" s="776"/>
      <c r="AG13" s="776"/>
      <c r="AH13" s="776"/>
      <c r="AI13" s="776"/>
      <c r="AJ13" s="776"/>
      <c r="AK13" s="776"/>
      <c r="AL13" s="776"/>
      <c r="AM13" s="776"/>
      <c r="AN13" s="776"/>
      <c r="AO13" s="776"/>
      <c r="AP13" s="776"/>
      <c r="AQ13" s="776"/>
      <c r="AR13" s="776"/>
      <c r="AS13" s="776"/>
      <c r="AT13" s="776"/>
      <c r="AU13" s="777"/>
    </row>
    <row r="14" spans="2:47" ht="15" customHeight="1">
      <c r="B14" s="173"/>
      <c r="C14" s="173"/>
      <c r="D14" s="173"/>
      <c r="E14" s="173"/>
      <c r="F14" s="173"/>
      <c r="G14" s="173"/>
      <c r="H14" s="174"/>
      <c r="I14" s="174"/>
      <c r="J14" s="174"/>
      <c r="K14" s="174"/>
      <c r="L14" s="174"/>
      <c r="M14" s="174"/>
      <c r="N14" s="174"/>
      <c r="O14" s="174"/>
      <c r="P14" s="174"/>
      <c r="Q14" s="174"/>
      <c r="R14" s="174"/>
      <c r="S14" s="174"/>
      <c r="T14" s="174"/>
      <c r="U14" s="174"/>
      <c r="V14" s="174"/>
      <c r="W14" s="174"/>
      <c r="X14" s="174"/>
      <c r="Y14" s="173"/>
      <c r="Z14" s="173"/>
      <c r="AA14" s="173"/>
      <c r="AB14" s="173"/>
      <c r="AC14" s="173"/>
      <c r="AD14" s="173"/>
      <c r="AE14" s="174"/>
      <c r="AF14" s="174"/>
      <c r="AG14" s="174"/>
      <c r="AH14" s="174"/>
      <c r="AI14" s="174"/>
      <c r="AJ14" s="174"/>
      <c r="AK14" s="174"/>
      <c r="AL14" s="174"/>
      <c r="AM14" s="174"/>
      <c r="AN14" s="174"/>
      <c r="AO14" s="174"/>
      <c r="AP14" s="174"/>
      <c r="AQ14" s="174"/>
      <c r="AR14" s="174"/>
      <c r="AS14" s="174"/>
      <c r="AT14" s="174"/>
      <c r="AU14" s="174"/>
    </row>
    <row r="15" spans="1:48" ht="34.5" customHeight="1">
      <c r="A15" s="182"/>
      <c r="B15" s="758" t="s">
        <v>129</v>
      </c>
      <c r="C15" s="758"/>
      <c r="D15" s="758"/>
      <c r="E15" s="758"/>
      <c r="F15" s="186"/>
      <c r="G15" s="199"/>
      <c r="H15" s="186"/>
      <c r="I15" s="759"/>
      <c r="J15" s="759"/>
      <c r="K15" s="759"/>
      <c r="L15" s="759"/>
      <c r="M15" s="759"/>
      <c r="N15" s="759"/>
      <c r="O15" s="759"/>
      <c r="P15" s="759"/>
      <c r="Q15" s="759"/>
      <c r="R15" s="759"/>
      <c r="S15" s="759"/>
      <c r="T15" s="704"/>
      <c r="U15" s="704"/>
      <c r="V15" s="186"/>
      <c r="W15" s="187"/>
      <c r="X15" s="187"/>
      <c r="Y15" s="182"/>
      <c r="Z15" s="758" t="s">
        <v>129</v>
      </c>
      <c r="AA15" s="758"/>
      <c r="AB15" s="758"/>
      <c r="AC15" s="758"/>
      <c r="AD15" s="186"/>
      <c r="AE15" s="188"/>
      <c r="AF15" s="186"/>
      <c r="AG15" s="759"/>
      <c r="AH15" s="759"/>
      <c r="AI15" s="759"/>
      <c r="AJ15" s="759"/>
      <c r="AK15" s="759"/>
      <c r="AL15" s="759"/>
      <c r="AM15" s="759"/>
      <c r="AN15" s="759"/>
      <c r="AO15" s="759"/>
      <c r="AP15" s="759"/>
      <c r="AQ15" s="759"/>
      <c r="AR15" s="704"/>
      <c r="AS15" s="704"/>
      <c r="AT15" s="186"/>
      <c r="AU15" s="189"/>
      <c r="AV15" s="183"/>
    </row>
    <row r="16" spans="1:48" ht="36" customHeight="1">
      <c r="A16" s="183"/>
      <c r="B16" s="697"/>
      <c r="C16" s="698"/>
      <c r="D16" s="698"/>
      <c r="E16" s="698"/>
      <c r="F16" s="698"/>
      <c r="G16" s="698"/>
      <c r="H16" s="698"/>
      <c r="I16" s="698"/>
      <c r="J16" s="698"/>
      <c r="K16" s="698"/>
      <c r="L16" s="698"/>
      <c r="M16" s="698"/>
      <c r="N16" s="698"/>
      <c r="O16" s="698"/>
      <c r="P16" s="698"/>
      <c r="Q16" s="698"/>
      <c r="R16" s="698"/>
      <c r="S16" s="698"/>
      <c r="T16" s="698"/>
      <c r="U16" s="698"/>
      <c r="V16" s="698"/>
      <c r="W16" s="699"/>
      <c r="X16" s="190"/>
      <c r="Y16" s="190"/>
      <c r="Z16" s="697"/>
      <c r="AA16" s="698"/>
      <c r="AB16" s="698"/>
      <c r="AC16" s="698"/>
      <c r="AD16" s="698"/>
      <c r="AE16" s="698"/>
      <c r="AF16" s="698"/>
      <c r="AG16" s="698"/>
      <c r="AH16" s="698"/>
      <c r="AI16" s="698"/>
      <c r="AJ16" s="698"/>
      <c r="AK16" s="698"/>
      <c r="AL16" s="698"/>
      <c r="AM16" s="698"/>
      <c r="AN16" s="698"/>
      <c r="AO16" s="698"/>
      <c r="AP16" s="698"/>
      <c r="AQ16" s="698"/>
      <c r="AR16" s="698"/>
      <c r="AS16" s="698"/>
      <c r="AT16" s="698"/>
      <c r="AU16" s="699"/>
      <c r="AV16" s="183"/>
    </row>
    <row r="17" spans="1:48" ht="36" customHeight="1">
      <c r="A17" s="183"/>
      <c r="B17" s="700"/>
      <c r="C17" s="701"/>
      <c r="D17" s="701"/>
      <c r="E17" s="701"/>
      <c r="F17" s="701"/>
      <c r="G17" s="701"/>
      <c r="H17" s="701"/>
      <c r="I17" s="701"/>
      <c r="J17" s="701"/>
      <c r="K17" s="701"/>
      <c r="L17" s="701"/>
      <c r="M17" s="701"/>
      <c r="N17" s="701"/>
      <c r="O17" s="701"/>
      <c r="P17" s="701"/>
      <c r="Q17" s="701"/>
      <c r="R17" s="701"/>
      <c r="S17" s="701"/>
      <c r="T17" s="701"/>
      <c r="U17" s="701"/>
      <c r="V17" s="701"/>
      <c r="W17" s="702"/>
      <c r="X17" s="190"/>
      <c r="Y17" s="190"/>
      <c r="Z17" s="700"/>
      <c r="AA17" s="701"/>
      <c r="AB17" s="701"/>
      <c r="AC17" s="701"/>
      <c r="AD17" s="701"/>
      <c r="AE17" s="701"/>
      <c r="AF17" s="701"/>
      <c r="AG17" s="701"/>
      <c r="AH17" s="701"/>
      <c r="AI17" s="701"/>
      <c r="AJ17" s="701"/>
      <c r="AK17" s="701"/>
      <c r="AL17" s="701"/>
      <c r="AM17" s="701"/>
      <c r="AN17" s="701"/>
      <c r="AO17" s="701"/>
      <c r="AP17" s="701"/>
      <c r="AQ17" s="701"/>
      <c r="AR17" s="701"/>
      <c r="AS17" s="701"/>
      <c r="AT17" s="701"/>
      <c r="AU17" s="702"/>
      <c r="AV17" s="183"/>
    </row>
    <row r="18" spans="1:48" ht="36" customHeight="1">
      <c r="A18" s="183"/>
      <c r="B18" s="700"/>
      <c r="C18" s="701"/>
      <c r="D18" s="701"/>
      <c r="E18" s="701"/>
      <c r="F18" s="701"/>
      <c r="G18" s="701"/>
      <c r="H18" s="701"/>
      <c r="I18" s="701"/>
      <c r="J18" s="701"/>
      <c r="K18" s="701"/>
      <c r="L18" s="701"/>
      <c r="M18" s="701"/>
      <c r="N18" s="701"/>
      <c r="O18" s="701"/>
      <c r="P18" s="701"/>
      <c r="Q18" s="701"/>
      <c r="R18" s="701"/>
      <c r="S18" s="701"/>
      <c r="T18" s="701"/>
      <c r="U18" s="701"/>
      <c r="V18" s="701"/>
      <c r="W18" s="702"/>
      <c r="X18" s="190"/>
      <c r="Y18" s="190"/>
      <c r="Z18" s="700"/>
      <c r="AA18" s="701"/>
      <c r="AB18" s="701"/>
      <c r="AC18" s="701"/>
      <c r="AD18" s="701"/>
      <c r="AE18" s="701"/>
      <c r="AF18" s="701"/>
      <c r="AG18" s="701"/>
      <c r="AH18" s="701"/>
      <c r="AI18" s="701"/>
      <c r="AJ18" s="701"/>
      <c r="AK18" s="701"/>
      <c r="AL18" s="701"/>
      <c r="AM18" s="701"/>
      <c r="AN18" s="701"/>
      <c r="AO18" s="701"/>
      <c r="AP18" s="701"/>
      <c r="AQ18" s="701"/>
      <c r="AR18" s="701"/>
      <c r="AS18" s="701"/>
      <c r="AT18" s="701"/>
      <c r="AU18" s="702"/>
      <c r="AV18" s="183"/>
    </row>
    <row r="19" spans="1:48" ht="36" customHeight="1">
      <c r="A19" s="183"/>
      <c r="B19" s="700"/>
      <c r="C19" s="701"/>
      <c r="D19" s="701"/>
      <c r="E19" s="701"/>
      <c r="F19" s="701"/>
      <c r="G19" s="701"/>
      <c r="H19" s="701"/>
      <c r="I19" s="701"/>
      <c r="J19" s="701"/>
      <c r="K19" s="701"/>
      <c r="L19" s="701"/>
      <c r="M19" s="701"/>
      <c r="N19" s="701"/>
      <c r="O19" s="701"/>
      <c r="P19" s="701"/>
      <c r="Q19" s="701"/>
      <c r="R19" s="701"/>
      <c r="S19" s="701"/>
      <c r="T19" s="701"/>
      <c r="U19" s="701"/>
      <c r="V19" s="701"/>
      <c r="W19" s="702"/>
      <c r="X19" s="190"/>
      <c r="Y19" s="190"/>
      <c r="Z19" s="700"/>
      <c r="AA19" s="701"/>
      <c r="AB19" s="701"/>
      <c r="AC19" s="701"/>
      <c r="AD19" s="701"/>
      <c r="AE19" s="701"/>
      <c r="AF19" s="701"/>
      <c r="AG19" s="701"/>
      <c r="AH19" s="701"/>
      <c r="AI19" s="701"/>
      <c r="AJ19" s="701"/>
      <c r="AK19" s="701"/>
      <c r="AL19" s="701"/>
      <c r="AM19" s="701"/>
      <c r="AN19" s="701"/>
      <c r="AO19" s="701"/>
      <c r="AP19" s="701"/>
      <c r="AQ19" s="701"/>
      <c r="AR19" s="701"/>
      <c r="AS19" s="701"/>
      <c r="AT19" s="701"/>
      <c r="AU19" s="702"/>
      <c r="AV19" s="183"/>
    </row>
    <row r="20" spans="1:48" ht="36" customHeight="1">
      <c r="A20" s="183"/>
      <c r="B20" s="700"/>
      <c r="C20" s="701"/>
      <c r="D20" s="701"/>
      <c r="E20" s="701"/>
      <c r="F20" s="701"/>
      <c r="G20" s="701"/>
      <c r="H20" s="701"/>
      <c r="I20" s="701"/>
      <c r="J20" s="701"/>
      <c r="K20" s="701"/>
      <c r="L20" s="701"/>
      <c r="M20" s="701"/>
      <c r="N20" s="701"/>
      <c r="O20" s="701"/>
      <c r="P20" s="701"/>
      <c r="Q20" s="701"/>
      <c r="R20" s="701"/>
      <c r="S20" s="701"/>
      <c r="T20" s="701"/>
      <c r="U20" s="701"/>
      <c r="V20" s="701"/>
      <c r="W20" s="702"/>
      <c r="X20" s="190"/>
      <c r="Y20" s="190"/>
      <c r="Z20" s="700"/>
      <c r="AA20" s="701"/>
      <c r="AB20" s="701"/>
      <c r="AC20" s="701"/>
      <c r="AD20" s="701"/>
      <c r="AE20" s="701"/>
      <c r="AF20" s="701"/>
      <c r="AG20" s="701"/>
      <c r="AH20" s="701"/>
      <c r="AI20" s="701"/>
      <c r="AJ20" s="701"/>
      <c r="AK20" s="701"/>
      <c r="AL20" s="701"/>
      <c r="AM20" s="701"/>
      <c r="AN20" s="701"/>
      <c r="AO20" s="701"/>
      <c r="AP20" s="701"/>
      <c r="AQ20" s="701"/>
      <c r="AR20" s="701"/>
      <c r="AS20" s="701"/>
      <c r="AT20" s="701"/>
      <c r="AU20" s="702"/>
      <c r="AV20" s="183"/>
    </row>
    <row r="21" spans="1:48" ht="36" customHeight="1">
      <c r="A21" s="183"/>
      <c r="B21" s="700"/>
      <c r="C21" s="701"/>
      <c r="D21" s="701"/>
      <c r="E21" s="701"/>
      <c r="F21" s="701"/>
      <c r="G21" s="701"/>
      <c r="H21" s="701"/>
      <c r="I21" s="701"/>
      <c r="J21" s="701"/>
      <c r="K21" s="701"/>
      <c r="L21" s="701"/>
      <c r="M21" s="701"/>
      <c r="N21" s="701"/>
      <c r="O21" s="701"/>
      <c r="P21" s="701"/>
      <c r="Q21" s="701"/>
      <c r="R21" s="701"/>
      <c r="S21" s="701"/>
      <c r="T21" s="701"/>
      <c r="U21" s="701"/>
      <c r="V21" s="701"/>
      <c r="W21" s="702"/>
      <c r="X21" s="190"/>
      <c r="Y21" s="190"/>
      <c r="Z21" s="700"/>
      <c r="AA21" s="701"/>
      <c r="AB21" s="701"/>
      <c r="AC21" s="701"/>
      <c r="AD21" s="701"/>
      <c r="AE21" s="701"/>
      <c r="AF21" s="701"/>
      <c r="AG21" s="701"/>
      <c r="AH21" s="701"/>
      <c r="AI21" s="701"/>
      <c r="AJ21" s="701"/>
      <c r="AK21" s="701"/>
      <c r="AL21" s="701"/>
      <c r="AM21" s="701"/>
      <c r="AN21" s="701"/>
      <c r="AO21" s="701"/>
      <c r="AP21" s="701"/>
      <c r="AQ21" s="701"/>
      <c r="AR21" s="701"/>
      <c r="AS21" s="701"/>
      <c r="AT21" s="701"/>
      <c r="AU21" s="702"/>
      <c r="AV21" s="183"/>
    </row>
    <row r="22" spans="1:48" ht="36" customHeight="1">
      <c r="A22" s="183"/>
      <c r="B22" s="700"/>
      <c r="C22" s="701"/>
      <c r="D22" s="701"/>
      <c r="E22" s="701"/>
      <c r="F22" s="701"/>
      <c r="G22" s="701"/>
      <c r="H22" s="701"/>
      <c r="I22" s="701"/>
      <c r="J22" s="701"/>
      <c r="K22" s="701"/>
      <c r="L22" s="701"/>
      <c r="M22" s="701"/>
      <c r="N22" s="701"/>
      <c r="O22" s="701"/>
      <c r="P22" s="701"/>
      <c r="Q22" s="701"/>
      <c r="R22" s="701"/>
      <c r="S22" s="701"/>
      <c r="T22" s="701"/>
      <c r="U22" s="701"/>
      <c r="V22" s="701"/>
      <c r="W22" s="702"/>
      <c r="X22" s="190"/>
      <c r="Y22" s="190"/>
      <c r="Z22" s="700"/>
      <c r="AA22" s="701"/>
      <c r="AB22" s="701"/>
      <c r="AC22" s="701"/>
      <c r="AD22" s="701"/>
      <c r="AE22" s="701"/>
      <c r="AF22" s="701"/>
      <c r="AG22" s="701"/>
      <c r="AH22" s="701"/>
      <c r="AI22" s="701"/>
      <c r="AJ22" s="701"/>
      <c r="AK22" s="701"/>
      <c r="AL22" s="701"/>
      <c r="AM22" s="701"/>
      <c r="AN22" s="701"/>
      <c r="AO22" s="701"/>
      <c r="AP22" s="701"/>
      <c r="AQ22" s="701"/>
      <c r="AR22" s="701"/>
      <c r="AS22" s="701"/>
      <c r="AT22" s="701"/>
      <c r="AU22" s="702"/>
      <c r="AV22" s="183"/>
    </row>
    <row r="23" spans="1:48" ht="36" customHeight="1">
      <c r="A23" s="183"/>
      <c r="B23" s="700"/>
      <c r="C23" s="701"/>
      <c r="D23" s="701"/>
      <c r="E23" s="701"/>
      <c r="F23" s="701"/>
      <c r="G23" s="701"/>
      <c r="H23" s="701"/>
      <c r="I23" s="701"/>
      <c r="J23" s="701"/>
      <c r="K23" s="701"/>
      <c r="L23" s="701"/>
      <c r="M23" s="701"/>
      <c r="N23" s="701"/>
      <c r="O23" s="701"/>
      <c r="P23" s="701"/>
      <c r="Q23" s="701"/>
      <c r="R23" s="701"/>
      <c r="S23" s="701"/>
      <c r="T23" s="701"/>
      <c r="U23" s="701"/>
      <c r="V23" s="701"/>
      <c r="W23" s="702"/>
      <c r="X23" s="190"/>
      <c r="Y23" s="190"/>
      <c r="Z23" s="700"/>
      <c r="AA23" s="701"/>
      <c r="AB23" s="701"/>
      <c r="AC23" s="701"/>
      <c r="AD23" s="701"/>
      <c r="AE23" s="701"/>
      <c r="AF23" s="701"/>
      <c r="AG23" s="701"/>
      <c r="AH23" s="701"/>
      <c r="AI23" s="701"/>
      <c r="AJ23" s="701"/>
      <c r="AK23" s="701"/>
      <c r="AL23" s="701"/>
      <c r="AM23" s="701"/>
      <c r="AN23" s="701"/>
      <c r="AO23" s="701"/>
      <c r="AP23" s="701"/>
      <c r="AQ23" s="701"/>
      <c r="AR23" s="701"/>
      <c r="AS23" s="701"/>
      <c r="AT23" s="701"/>
      <c r="AU23" s="702"/>
      <c r="AV23" s="183"/>
    </row>
    <row r="24" spans="1:48" ht="36" customHeight="1">
      <c r="A24" s="183"/>
      <c r="B24" s="700"/>
      <c r="C24" s="701"/>
      <c r="D24" s="701"/>
      <c r="E24" s="701"/>
      <c r="F24" s="701"/>
      <c r="G24" s="701"/>
      <c r="H24" s="701"/>
      <c r="I24" s="701"/>
      <c r="J24" s="701"/>
      <c r="K24" s="701"/>
      <c r="L24" s="701"/>
      <c r="M24" s="701"/>
      <c r="N24" s="701"/>
      <c r="O24" s="701"/>
      <c r="P24" s="701"/>
      <c r="Q24" s="701"/>
      <c r="R24" s="701"/>
      <c r="S24" s="701"/>
      <c r="T24" s="701"/>
      <c r="U24" s="701"/>
      <c r="V24" s="701"/>
      <c r="W24" s="702"/>
      <c r="X24" s="190"/>
      <c r="Y24" s="190"/>
      <c r="Z24" s="700"/>
      <c r="AA24" s="701"/>
      <c r="AB24" s="701"/>
      <c r="AC24" s="701"/>
      <c r="AD24" s="701"/>
      <c r="AE24" s="701"/>
      <c r="AF24" s="701"/>
      <c r="AG24" s="701"/>
      <c r="AH24" s="701"/>
      <c r="AI24" s="701"/>
      <c r="AJ24" s="701"/>
      <c r="AK24" s="701"/>
      <c r="AL24" s="701"/>
      <c r="AM24" s="701"/>
      <c r="AN24" s="701"/>
      <c r="AO24" s="701"/>
      <c r="AP24" s="701"/>
      <c r="AQ24" s="701"/>
      <c r="AR24" s="701"/>
      <c r="AS24" s="701"/>
      <c r="AT24" s="701"/>
      <c r="AU24" s="702"/>
      <c r="AV24" s="183"/>
    </row>
    <row r="25" spans="1:48" ht="36" customHeight="1">
      <c r="A25" s="183"/>
      <c r="B25" s="703"/>
      <c r="C25" s="704"/>
      <c r="D25" s="704"/>
      <c r="E25" s="704"/>
      <c r="F25" s="704"/>
      <c r="G25" s="704"/>
      <c r="H25" s="704"/>
      <c r="I25" s="704"/>
      <c r="J25" s="704"/>
      <c r="K25" s="704"/>
      <c r="L25" s="704"/>
      <c r="M25" s="704"/>
      <c r="N25" s="704"/>
      <c r="O25" s="704"/>
      <c r="P25" s="704"/>
      <c r="Q25" s="704"/>
      <c r="R25" s="704"/>
      <c r="S25" s="704"/>
      <c r="T25" s="704"/>
      <c r="U25" s="704"/>
      <c r="V25" s="704"/>
      <c r="W25" s="705"/>
      <c r="X25" s="190"/>
      <c r="Y25" s="190"/>
      <c r="Z25" s="703"/>
      <c r="AA25" s="704"/>
      <c r="AB25" s="704"/>
      <c r="AC25" s="704"/>
      <c r="AD25" s="704"/>
      <c r="AE25" s="704"/>
      <c r="AF25" s="704"/>
      <c r="AG25" s="704"/>
      <c r="AH25" s="704"/>
      <c r="AI25" s="704"/>
      <c r="AJ25" s="704"/>
      <c r="AK25" s="704"/>
      <c r="AL25" s="704"/>
      <c r="AM25" s="704"/>
      <c r="AN25" s="704"/>
      <c r="AO25" s="704"/>
      <c r="AP25" s="704"/>
      <c r="AQ25" s="704"/>
      <c r="AR25" s="704"/>
      <c r="AS25" s="704"/>
      <c r="AT25" s="704"/>
      <c r="AU25" s="705"/>
      <c r="AV25" s="183"/>
    </row>
    <row r="26" spans="1:48" ht="12" customHeight="1">
      <c r="A26" s="183"/>
      <c r="B26" s="187"/>
      <c r="C26" s="187"/>
      <c r="D26" s="187"/>
      <c r="E26" s="187"/>
      <c r="F26" s="187"/>
      <c r="G26" s="187"/>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89"/>
      <c r="AJ26" s="190"/>
      <c r="AK26" s="190"/>
      <c r="AL26" s="190"/>
      <c r="AM26" s="189"/>
      <c r="AN26" s="189"/>
      <c r="AO26" s="189"/>
      <c r="AP26" s="189"/>
      <c r="AQ26" s="189"/>
      <c r="AR26" s="189"/>
      <c r="AS26" s="189"/>
      <c r="AT26" s="189"/>
      <c r="AU26" s="189"/>
      <c r="AV26" s="183"/>
    </row>
    <row r="27" spans="1:48" ht="34.5" customHeight="1">
      <c r="A27" s="182"/>
      <c r="B27" s="758" t="s">
        <v>130</v>
      </c>
      <c r="C27" s="758"/>
      <c r="D27" s="758"/>
      <c r="E27" s="758"/>
      <c r="F27" s="186"/>
      <c r="G27" s="199"/>
      <c r="H27" s="199"/>
      <c r="I27" s="199"/>
      <c r="J27" s="199"/>
      <c r="K27" s="199"/>
      <c r="L27" s="199"/>
      <c r="M27" s="199"/>
      <c r="N27" s="199"/>
      <c r="O27" s="199"/>
      <c r="P27" s="199"/>
      <c r="Q27" s="200"/>
      <c r="R27" s="187"/>
      <c r="S27" s="187"/>
      <c r="T27" s="187"/>
      <c r="U27" s="187"/>
      <c r="V27" s="187"/>
      <c r="W27" s="187"/>
      <c r="X27" s="187"/>
      <c r="Y27" s="182"/>
      <c r="Z27" s="758" t="s">
        <v>130</v>
      </c>
      <c r="AA27" s="758"/>
      <c r="AB27" s="758"/>
      <c r="AC27" s="758"/>
      <c r="AD27" s="186"/>
      <c r="AE27" s="188"/>
      <c r="AF27" s="189"/>
      <c r="AG27" s="189"/>
      <c r="AH27" s="189"/>
      <c r="AI27" s="189"/>
      <c r="AJ27" s="189"/>
      <c r="AK27" s="189"/>
      <c r="AL27" s="189"/>
      <c r="AM27" s="189"/>
      <c r="AN27" s="189"/>
      <c r="AO27" s="189"/>
      <c r="AP27" s="189"/>
      <c r="AQ27" s="189"/>
      <c r="AR27" s="189"/>
      <c r="AS27" s="189"/>
      <c r="AT27" s="189"/>
      <c r="AU27" s="189"/>
      <c r="AV27" s="183"/>
    </row>
    <row r="28" spans="1:48" ht="36" customHeight="1">
      <c r="A28" s="183"/>
      <c r="B28" s="697"/>
      <c r="C28" s="698"/>
      <c r="D28" s="698"/>
      <c r="E28" s="698"/>
      <c r="F28" s="698"/>
      <c r="G28" s="698"/>
      <c r="H28" s="698"/>
      <c r="I28" s="698"/>
      <c r="J28" s="698"/>
      <c r="K28" s="698"/>
      <c r="L28" s="698"/>
      <c r="M28" s="698"/>
      <c r="N28" s="698"/>
      <c r="O28" s="698"/>
      <c r="P28" s="698"/>
      <c r="Q28" s="698"/>
      <c r="R28" s="698"/>
      <c r="S28" s="698"/>
      <c r="T28" s="698"/>
      <c r="U28" s="698"/>
      <c r="V28" s="698"/>
      <c r="W28" s="699"/>
      <c r="X28" s="190"/>
      <c r="Y28" s="190"/>
      <c r="Z28" s="697"/>
      <c r="AA28" s="698"/>
      <c r="AB28" s="698"/>
      <c r="AC28" s="698"/>
      <c r="AD28" s="698"/>
      <c r="AE28" s="698"/>
      <c r="AF28" s="698"/>
      <c r="AG28" s="698"/>
      <c r="AH28" s="698"/>
      <c r="AI28" s="698"/>
      <c r="AJ28" s="698"/>
      <c r="AK28" s="698"/>
      <c r="AL28" s="698"/>
      <c r="AM28" s="698"/>
      <c r="AN28" s="698"/>
      <c r="AO28" s="698"/>
      <c r="AP28" s="698"/>
      <c r="AQ28" s="698"/>
      <c r="AR28" s="698"/>
      <c r="AS28" s="698"/>
      <c r="AT28" s="698"/>
      <c r="AU28" s="699"/>
      <c r="AV28" s="183"/>
    </row>
    <row r="29" spans="1:48" ht="36" customHeight="1">
      <c r="A29" s="183"/>
      <c r="B29" s="700"/>
      <c r="C29" s="701"/>
      <c r="D29" s="701"/>
      <c r="E29" s="701"/>
      <c r="F29" s="701"/>
      <c r="G29" s="701"/>
      <c r="H29" s="701"/>
      <c r="I29" s="701"/>
      <c r="J29" s="701"/>
      <c r="K29" s="701"/>
      <c r="L29" s="701"/>
      <c r="M29" s="701"/>
      <c r="N29" s="701"/>
      <c r="O29" s="701"/>
      <c r="P29" s="701"/>
      <c r="Q29" s="701"/>
      <c r="R29" s="701"/>
      <c r="S29" s="701"/>
      <c r="T29" s="701"/>
      <c r="U29" s="701"/>
      <c r="V29" s="701"/>
      <c r="W29" s="702"/>
      <c r="X29" s="190"/>
      <c r="Y29" s="190"/>
      <c r="Z29" s="700"/>
      <c r="AA29" s="701"/>
      <c r="AB29" s="701"/>
      <c r="AC29" s="701"/>
      <c r="AD29" s="701"/>
      <c r="AE29" s="701"/>
      <c r="AF29" s="701"/>
      <c r="AG29" s="701"/>
      <c r="AH29" s="701"/>
      <c r="AI29" s="701"/>
      <c r="AJ29" s="701"/>
      <c r="AK29" s="701"/>
      <c r="AL29" s="701"/>
      <c r="AM29" s="701"/>
      <c r="AN29" s="701"/>
      <c r="AO29" s="701"/>
      <c r="AP29" s="701"/>
      <c r="AQ29" s="701"/>
      <c r="AR29" s="701"/>
      <c r="AS29" s="701"/>
      <c r="AT29" s="701"/>
      <c r="AU29" s="702"/>
      <c r="AV29" s="183"/>
    </row>
    <row r="30" spans="1:48" ht="36" customHeight="1">
      <c r="A30" s="183"/>
      <c r="B30" s="700"/>
      <c r="C30" s="701"/>
      <c r="D30" s="701"/>
      <c r="E30" s="701"/>
      <c r="F30" s="701"/>
      <c r="G30" s="701"/>
      <c r="H30" s="701"/>
      <c r="I30" s="701"/>
      <c r="J30" s="701"/>
      <c r="K30" s="701"/>
      <c r="L30" s="701"/>
      <c r="M30" s="701"/>
      <c r="N30" s="701"/>
      <c r="O30" s="701"/>
      <c r="P30" s="701"/>
      <c r="Q30" s="701"/>
      <c r="R30" s="701"/>
      <c r="S30" s="701"/>
      <c r="T30" s="701"/>
      <c r="U30" s="701"/>
      <c r="V30" s="701"/>
      <c r="W30" s="702"/>
      <c r="X30" s="190"/>
      <c r="Y30" s="190"/>
      <c r="Z30" s="700"/>
      <c r="AA30" s="701"/>
      <c r="AB30" s="701"/>
      <c r="AC30" s="701"/>
      <c r="AD30" s="701"/>
      <c r="AE30" s="701"/>
      <c r="AF30" s="701"/>
      <c r="AG30" s="701"/>
      <c r="AH30" s="701"/>
      <c r="AI30" s="701"/>
      <c r="AJ30" s="701"/>
      <c r="AK30" s="701"/>
      <c r="AL30" s="701"/>
      <c r="AM30" s="701"/>
      <c r="AN30" s="701"/>
      <c r="AO30" s="701"/>
      <c r="AP30" s="701"/>
      <c r="AQ30" s="701"/>
      <c r="AR30" s="701"/>
      <c r="AS30" s="701"/>
      <c r="AT30" s="701"/>
      <c r="AU30" s="702"/>
      <c r="AV30" s="183"/>
    </row>
    <row r="31" spans="1:48" ht="36" customHeight="1">
      <c r="A31" s="183"/>
      <c r="B31" s="700"/>
      <c r="C31" s="701"/>
      <c r="D31" s="701"/>
      <c r="E31" s="701"/>
      <c r="F31" s="701"/>
      <c r="G31" s="701"/>
      <c r="H31" s="701"/>
      <c r="I31" s="701"/>
      <c r="J31" s="701"/>
      <c r="K31" s="701"/>
      <c r="L31" s="701"/>
      <c r="M31" s="701"/>
      <c r="N31" s="701"/>
      <c r="O31" s="701"/>
      <c r="P31" s="701"/>
      <c r="Q31" s="701"/>
      <c r="R31" s="701"/>
      <c r="S31" s="701"/>
      <c r="T31" s="701"/>
      <c r="U31" s="701"/>
      <c r="V31" s="701"/>
      <c r="W31" s="702"/>
      <c r="X31" s="190"/>
      <c r="Y31" s="190"/>
      <c r="Z31" s="700"/>
      <c r="AA31" s="701"/>
      <c r="AB31" s="701"/>
      <c r="AC31" s="701"/>
      <c r="AD31" s="701"/>
      <c r="AE31" s="701"/>
      <c r="AF31" s="701"/>
      <c r="AG31" s="701"/>
      <c r="AH31" s="701"/>
      <c r="AI31" s="701"/>
      <c r="AJ31" s="701"/>
      <c r="AK31" s="701"/>
      <c r="AL31" s="701"/>
      <c r="AM31" s="701"/>
      <c r="AN31" s="701"/>
      <c r="AO31" s="701"/>
      <c r="AP31" s="701"/>
      <c r="AQ31" s="701"/>
      <c r="AR31" s="701"/>
      <c r="AS31" s="701"/>
      <c r="AT31" s="701"/>
      <c r="AU31" s="702"/>
      <c r="AV31" s="183"/>
    </row>
    <row r="32" spans="1:48" ht="36" customHeight="1">
      <c r="A32" s="183"/>
      <c r="B32" s="700"/>
      <c r="C32" s="701"/>
      <c r="D32" s="701"/>
      <c r="E32" s="701"/>
      <c r="F32" s="701"/>
      <c r="G32" s="701"/>
      <c r="H32" s="701"/>
      <c r="I32" s="701"/>
      <c r="J32" s="701"/>
      <c r="K32" s="701"/>
      <c r="L32" s="701"/>
      <c r="M32" s="701"/>
      <c r="N32" s="701"/>
      <c r="O32" s="701"/>
      <c r="P32" s="701"/>
      <c r="Q32" s="701"/>
      <c r="R32" s="701"/>
      <c r="S32" s="701"/>
      <c r="T32" s="701"/>
      <c r="U32" s="701"/>
      <c r="V32" s="701"/>
      <c r="W32" s="702"/>
      <c r="X32" s="190"/>
      <c r="Y32" s="190"/>
      <c r="Z32" s="700"/>
      <c r="AA32" s="701"/>
      <c r="AB32" s="701"/>
      <c r="AC32" s="701"/>
      <c r="AD32" s="701"/>
      <c r="AE32" s="701"/>
      <c r="AF32" s="701"/>
      <c r="AG32" s="701"/>
      <c r="AH32" s="701"/>
      <c r="AI32" s="701"/>
      <c r="AJ32" s="701"/>
      <c r="AK32" s="701"/>
      <c r="AL32" s="701"/>
      <c r="AM32" s="701"/>
      <c r="AN32" s="701"/>
      <c r="AO32" s="701"/>
      <c r="AP32" s="701"/>
      <c r="AQ32" s="701"/>
      <c r="AR32" s="701"/>
      <c r="AS32" s="701"/>
      <c r="AT32" s="701"/>
      <c r="AU32" s="702"/>
      <c r="AV32" s="183"/>
    </row>
    <row r="33" spans="1:48" ht="36" customHeight="1">
      <c r="A33" s="183"/>
      <c r="B33" s="700"/>
      <c r="C33" s="701"/>
      <c r="D33" s="701"/>
      <c r="E33" s="701"/>
      <c r="F33" s="701"/>
      <c r="G33" s="701"/>
      <c r="H33" s="701"/>
      <c r="I33" s="701"/>
      <c r="J33" s="701"/>
      <c r="K33" s="701"/>
      <c r="L33" s="701"/>
      <c r="M33" s="701"/>
      <c r="N33" s="701"/>
      <c r="O33" s="701"/>
      <c r="P33" s="701"/>
      <c r="Q33" s="701"/>
      <c r="R33" s="701"/>
      <c r="S33" s="701"/>
      <c r="T33" s="701"/>
      <c r="U33" s="701"/>
      <c r="V33" s="701"/>
      <c r="W33" s="702"/>
      <c r="X33" s="190"/>
      <c r="Y33" s="190"/>
      <c r="Z33" s="700"/>
      <c r="AA33" s="701"/>
      <c r="AB33" s="701"/>
      <c r="AC33" s="701"/>
      <c r="AD33" s="701"/>
      <c r="AE33" s="701"/>
      <c r="AF33" s="701"/>
      <c r="AG33" s="701"/>
      <c r="AH33" s="701"/>
      <c r="AI33" s="701"/>
      <c r="AJ33" s="701"/>
      <c r="AK33" s="701"/>
      <c r="AL33" s="701"/>
      <c r="AM33" s="701"/>
      <c r="AN33" s="701"/>
      <c r="AO33" s="701"/>
      <c r="AP33" s="701"/>
      <c r="AQ33" s="701"/>
      <c r="AR33" s="701"/>
      <c r="AS33" s="701"/>
      <c r="AT33" s="701"/>
      <c r="AU33" s="702"/>
      <c r="AV33" s="183"/>
    </row>
    <row r="34" spans="1:48" ht="36" customHeight="1">
      <c r="A34" s="183"/>
      <c r="B34" s="700"/>
      <c r="C34" s="701"/>
      <c r="D34" s="701"/>
      <c r="E34" s="701"/>
      <c r="F34" s="701"/>
      <c r="G34" s="701"/>
      <c r="H34" s="701"/>
      <c r="I34" s="701"/>
      <c r="J34" s="701"/>
      <c r="K34" s="701"/>
      <c r="L34" s="701"/>
      <c r="M34" s="701"/>
      <c r="N34" s="701"/>
      <c r="O34" s="701"/>
      <c r="P34" s="701"/>
      <c r="Q34" s="701"/>
      <c r="R34" s="701"/>
      <c r="S34" s="701"/>
      <c r="T34" s="701"/>
      <c r="U34" s="701"/>
      <c r="V34" s="701"/>
      <c r="W34" s="702"/>
      <c r="X34" s="190"/>
      <c r="Y34" s="190"/>
      <c r="Z34" s="700"/>
      <c r="AA34" s="701"/>
      <c r="AB34" s="701"/>
      <c r="AC34" s="701"/>
      <c r="AD34" s="701"/>
      <c r="AE34" s="701"/>
      <c r="AF34" s="701"/>
      <c r="AG34" s="701"/>
      <c r="AH34" s="701"/>
      <c r="AI34" s="701"/>
      <c r="AJ34" s="701"/>
      <c r="AK34" s="701"/>
      <c r="AL34" s="701"/>
      <c r="AM34" s="701"/>
      <c r="AN34" s="701"/>
      <c r="AO34" s="701"/>
      <c r="AP34" s="701"/>
      <c r="AQ34" s="701"/>
      <c r="AR34" s="701"/>
      <c r="AS34" s="701"/>
      <c r="AT34" s="701"/>
      <c r="AU34" s="702"/>
      <c r="AV34" s="183"/>
    </row>
    <row r="35" spans="1:48" ht="36" customHeight="1">
      <c r="A35" s="183"/>
      <c r="B35" s="700"/>
      <c r="C35" s="701"/>
      <c r="D35" s="701"/>
      <c r="E35" s="701"/>
      <c r="F35" s="701"/>
      <c r="G35" s="701"/>
      <c r="H35" s="701"/>
      <c r="I35" s="701"/>
      <c r="J35" s="701"/>
      <c r="K35" s="701"/>
      <c r="L35" s="701"/>
      <c r="M35" s="701"/>
      <c r="N35" s="701"/>
      <c r="O35" s="701"/>
      <c r="P35" s="701"/>
      <c r="Q35" s="701"/>
      <c r="R35" s="701"/>
      <c r="S35" s="701"/>
      <c r="T35" s="701"/>
      <c r="U35" s="701"/>
      <c r="V35" s="701"/>
      <c r="W35" s="702"/>
      <c r="X35" s="190"/>
      <c r="Y35" s="190"/>
      <c r="Z35" s="700"/>
      <c r="AA35" s="701"/>
      <c r="AB35" s="701"/>
      <c r="AC35" s="701"/>
      <c r="AD35" s="701"/>
      <c r="AE35" s="701"/>
      <c r="AF35" s="701"/>
      <c r="AG35" s="701"/>
      <c r="AH35" s="701"/>
      <c r="AI35" s="701"/>
      <c r="AJ35" s="701"/>
      <c r="AK35" s="701"/>
      <c r="AL35" s="701"/>
      <c r="AM35" s="701"/>
      <c r="AN35" s="701"/>
      <c r="AO35" s="701"/>
      <c r="AP35" s="701"/>
      <c r="AQ35" s="701"/>
      <c r="AR35" s="701"/>
      <c r="AS35" s="701"/>
      <c r="AT35" s="701"/>
      <c r="AU35" s="702"/>
      <c r="AV35" s="183"/>
    </row>
    <row r="36" spans="1:48" ht="36" customHeight="1">
      <c r="A36" s="183"/>
      <c r="B36" s="700"/>
      <c r="C36" s="701"/>
      <c r="D36" s="701"/>
      <c r="E36" s="701"/>
      <c r="F36" s="701"/>
      <c r="G36" s="701"/>
      <c r="H36" s="701"/>
      <c r="I36" s="701"/>
      <c r="J36" s="701"/>
      <c r="K36" s="701"/>
      <c r="L36" s="701"/>
      <c r="M36" s="701"/>
      <c r="N36" s="701"/>
      <c r="O36" s="701"/>
      <c r="P36" s="701"/>
      <c r="Q36" s="701"/>
      <c r="R36" s="701"/>
      <c r="S36" s="701"/>
      <c r="T36" s="701"/>
      <c r="U36" s="701"/>
      <c r="V36" s="701"/>
      <c r="W36" s="702"/>
      <c r="X36" s="190"/>
      <c r="Y36" s="190"/>
      <c r="Z36" s="700"/>
      <c r="AA36" s="701"/>
      <c r="AB36" s="701"/>
      <c r="AC36" s="701"/>
      <c r="AD36" s="701"/>
      <c r="AE36" s="701"/>
      <c r="AF36" s="701"/>
      <c r="AG36" s="701"/>
      <c r="AH36" s="701"/>
      <c r="AI36" s="701"/>
      <c r="AJ36" s="701"/>
      <c r="AK36" s="701"/>
      <c r="AL36" s="701"/>
      <c r="AM36" s="701"/>
      <c r="AN36" s="701"/>
      <c r="AO36" s="701"/>
      <c r="AP36" s="701"/>
      <c r="AQ36" s="701"/>
      <c r="AR36" s="701"/>
      <c r="AS36" s="701"/>
      <c r="AT36" s="701"/>
      <c r="AU36" s="702"/>
      <c r="AV36" s="183"/>
    </row>
    <row r="37" spans="1:48" ht="36" customHeight="1">
      <c r="A37" s="183"/>
      <c r="B37" s="703"/>
      <c r="C37" s="704"/>
      <c r="D37" s="704"/>
      <c r="E37" s="704"/>
      <c r="F37" s="704"/>
      <c r="G37" s="704"/>
      <c r="H37" s="704"/>
      <c r="I37" s="704"/>
      <c r="J37" s="704"/>
      <c r="K37" s="704"/>
      <c r="L37" s="704"/>
      <c r="M37" s="704"/>
      <c r="N37" s="704"/>
      <c r="O37" s="704"/>
      <c r="P37" s="704"/>
      <c r="Q37" s="704"/>
      <c r="R37" s="704"/>
      <c r="S37" s="704"/>
      <c r="T37" s="704"/>
      <c r="U37" s="704"/>
      <c r="V37" s="704"/>
      <c r="W37" s="705"/>
      <c r="X37" s="190"/>
      <c r="Y37" s="190"/>
      <c r="Z37" s="703"/>
      <c r="AA37" s="704"/>
      <c r="AB37" s="704"/>
      <c r="AC37" s="704"/>
      <c r="AD37" s="704"/>
      <c r="AE37" s="704"/>
      <c r="AF37" s="704"/>
      <c r="AG37" s="704"/>
      <c r="AH37" s="704"/>
      <c r="AI37" s="704"/>
      <c r="AJ37" s="704"/>
      <c r="AK37" s="704"/>
      <c r="AL37" s="704"/>
      <c r="AM37" s="704"/>
      <c r="AN37" s="704"/>
      <c r="AO37" s="704"/>
      <c r="AP37" s="704"/>
      <c r="AQ37" s="704"/>
      <c r="AR37" s="704"/>
      <c r="AS37" s="704"/>
      <c r="AT37" s="704"/>
      <c r="AU37" s="705"/>
      <c r="AV37" s="183"/>
    </row>
    <row r="38" spans="1:48" ht="12" customHeight="1">
      <c r="A38" s="183"/>
      <c r="B38" s="187"/>
      <c r="C38" s="187"/>
      <c r="D38" s="187"/>
      <c r="E38" s="187"/>
      <c r="F38" s="187"/>
      <c r="G38" s="187"/>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89"/>
      <c r="AJ38" s="190"/>
      <c r="AK38" s="190"/>
      <c r="AL38" s="190"/>
      <c r="AM38" s="189"/>
      <c r="AN38" s="189"/>
      <c r="AO38" s="189"/>
      <c r="AP38" s="189"/>
      <c r="AQ38" s="189"/>
      <c r="AR38" s="189"/>
      <c r="AS38" s="189"/>
      <c r="AT38" s="189"/>
      <c r="AU38" s="189"/>
      <c r="AV38" s="183"/>
    </row>
    <row r="39" spans="1:48" ht="34.5" customHeight="1">
      <c r="A39" s="182"/>
      <c r="B39" s="758" t="s">
        <v>137</v>
      </c>
      <c r="C39" s="758"/>
      <c r="D39" s="758"/>
      <c r="E39" s="758"/>
      <c r="F39" s="758"/>
      <c r="G39" s="758"/>
      <c r="H39" s="758"/>
      <c r="I39" s="758"/>
      <c r="J39" s="201" t="s">
        <v>78</v>
      </c>
      <c r="K39" s="759"/>
      <c r="L39" s="759"/>
      <c r="M39" s="759"/>
      <c r="N39" s="759"/>
      <c r="O39" s="759"/>
      <c r="P39" s="759"/>
      <c r="Q39" s="759"/>
      <c r="R39" s="759"/>
      <c r="S39" s="759"/>
      <c r="T39" s="759"/>
      <c r="U39" s="759"/>
      <c r="V39" s="759"/>
      <c r="W39" s="184" t="s">
        <v>79</v>
      </c>
      <c r="X39" s="187"/>
      <c r="Y39" s="182"/>
      <c r="Z39" s="758" t="s">
        <v>137</v>
      </c>
      <c r="AA39" s="758"/>
      <c r="AB39" s="758"/>
      <c r="AC39" s="758"/>
      <c r="AD39" s="758"/>
      <c r="AE39" s="758"/>
      <c r="AF39" s="758"/>
      <c r="AG39" s="758"/>
      <c r="AH39" s="201" t="s">
        <v>78</v>
      </c>
      <c r="AI39" s="759"/>
      <c r="AJ39" s="759"/>
      <c r="AK39" s="759"/>
      <c r="AL39" s="759"/>
      <c r="AM39" s="759"/>
      <c r="AN39" s="759"/>
      <c r="AO39" s="759"/>
      <c r="AP39" s="759"/>
      <c r="AQ39" s="759"/>
      <c r="AR39" s="759"/>
      <c r="AS39" s="759"/>
      <c r="AT39" s="759"/>
      <c r="AU39" s="184" t="s">
        <v>79</v>
      </c>
      <c r="AV39" s="183"/>
    </row>
    <row r="40" spans="1:48" ht="36" customHeight="1">
      <c r="A40" s="183"/>
      <c r="B40" s="697"/>
      <c r="C40" s="698"/>
      <c r="D40" s="698"/>
      <c r="E40" s="698"/>
      <c r="F40" s="698"/>
      <c r="G40" s="698"/>
      <c r="H40" s="698"/>
      <c r="I40" s="698"/>
      <c r="J40" s="698"/>
      <c r="K40" s="698"/>
      <c r="L40" s="698"/>
      <c r="M40" s="698"/>
      <c r="N40" s="698"/>
      <c r="O40" s="698"/>
      <c r="P40" s="698"/>
      <c r="Q40" s="698"/>
      <c r="R40" s="698"/>
      <c r="S40" s="698"/>
      <c r="T40" s="698"/>
      <c r="U40" s="698"/>
      <c r="V40" s="698"/>
      <c r="W40" s="699"/>
      <c r="X40" s="190"/>
      <c r="Y40" s="190"/>
      <c r="Z40" s="697"/>
      <c r="AA40" s="698"/>
      <c r="AB40" s="698"/>
      <c r="AC40" s="698"/>
      <c r="AD40" s="698"/>
      <c r="AE40" s="698"/>
      <c r="AF40" s="698"/>
      <c r="AG40" s="698"/>
      <c r="AH40" s="698"/>
      <c r="AI40" s="698"/>
      <c r="AJ40" s="698"/>
      <c r="AK40" s="698"/>
      <c r="AL40" s="698"/>
      <c r="AM40" s="698"/>
      <c r="AN40" s="698"/>
      <c r="AO40" s="698"/>
      <c r="AP40" s="698"/>
      <c r="AQ40" s="698"/>
      <c r="AR40" s="698"/>
      <c r="AS40" s="698"/>
      <c r="AT40" s="698"/>
      <c r="AU40" s="699"/>
      <c r="AV40" s="183"/>
    </row>
    <row r="41" spans="1:48" ht="36" customHeight="1">
      <c r="A41" s="183"/>
      <c r="B41" s="700"/>
      <c r="C41" s="701"/>
      <c r="D41" s="701"/>
      <c r="E41" s="701"/>
      <c r="F41" s="701"/>
      <c r="G41" s="701"/>
      <c r="H41" s="701"/>
      <c r="I41" s="701"/>
      <c r="J41" s="701"/>
      <c r="K41" s="701"/>
      <c r="L41" s="701"/>
      <c r="M41" s="701"/>
      <c r="N41" s="701"/>
      <c r="O41" s="701"/>
      <c r="P41" s="701"/>
      <c r="Q41" s="701"/>
      <c r="R41" s="701"/>
      <c r="S41" s="701"/>
      <c r="T41" s="701"/>
      <c r="U41" s="701"/>
      <c r="V41" s="701"/>
      <c r="W41" s="702"/>
      <c r="X41" s="190"/>
      <c r="Y41" s="190"/>
      <c r="Z41" s="700"/>
      <c r="AA41" s="701"/>
      <c r="AB41" s="701"/>
      <c r="AC41" s="701"/>
      <c r="AD41" s="701"/>
      <c r="AE41" s="701"/>
      <c r="AF41" s="701"/>
      <c r="AG41" s="701"/>
      <c r="AH41" s="701"/>
      <c r="AI41" s="701"/>
      <c r="AJ41" s="701"/>
      <c r="AK41" s="701"/>
      <c r="AL41" s="701"/>
      <c r="AM41" s="701"/>
      <c r="AN41" s="701"/>
      <c r="AO41" s="701"/>
      <c r="AP41" s="701"/>
      <c r="AQ41" s="701"/>
      <c r="AR41" s="701"/>
      <c r="AS41" s="701"/>
      <c r="AT41" s="701"/>
      <c r="AU41" s="702"/>
      <c r="AV41" s="183"/>
    </row>
    <row r="42" spans="1:48" ht="36" customHeight="1">
      <c r="A42" s="183"/>
      <c r="B42" s="700"/>
      <c r="C42" s="701"/>
      <c r="D42" s="701"/>
      <c r="E42" s="701"/>
      <c r="F42" s="701"/>
      <c r="G42" s="701"/>
      <c r="H42" s="701"/>
      <c r="I42" s="701"/>
      <c r="J42" s="701"/>
      <c r="K42" s="701"/>
      <c r="L42" s="701"/>
      <c r="M42" s="701"/>
      <c r="N42" s="701"/>
      <c r="O42" s="701"/>
      <c r="P42" s="701"/>
      <c r="Q42" s="701"/>
      <c r="R42" s="701"/>
      <c r="S42" s="701"/>
      <c r="T42" s="701"/>
      <c r="U42" s="701"/>
      <c r="V42" s="701"/>
      <c r="W42" s="702"/>
      <c r="X42" s="190"/>
      <c r="Y42" s="190"/>
      <c r="Z42" s="700"/>
      <c r="AA42" s="701"/>
      <c r="AB42" s="701"/>
      <c r="AC42" s="701"/>
      <c r="AD42" s="701"/>
      <c r="AE42" s="701"/>
      <c r="AF42" s="701"/>
      <c r="AG42" s="701"/>
      <c r="AH42" s="701"/>
      <c r="AI42" s="701"/>
      <c r="AJ42" s="701"/>
      <c r="AK42" s="701"/>
      <c r="AL42" s="701"/>
      <c r="AM42" s="701"/>
      <c r="AN42" s="701"/>
      <c r="AO42" s="701"/>
      <c r="AP42" s="701"/>
      <c r="AQ42" s="701"/>
      <c r="AR42" s="701"/>
      <c r="AS42" s="701"/>
      <c r="AT42" s="701"/>
      <c r="AU42" s="702"/>
      <c r="AV42" s="183"/>
    </row>
    <row r="43" spans="1:48" ht="36" customHeight="1">
      <c r="A43" s="183"/>
      <c r="B43" s="700"/>
      <c r="C43" s="701"/>
      <c r="D43" s="701"/>
      <c r="E43" s="701"/>
      <c r="F43" s="701"/>
      <c r="G43" s="701"/>
      <c r="H43" s="701"/>
      <c r="I43" s="701"/>
      <c r="J43" s="701"/>
      <c r="K43" s="701"/>
      <c r="L43" s="701"/>
      <c r="M43" s="701"/>
      <c r="N43" s="701"/>
      <c r="O43" s="701"/>
      <c r="P43" s="701"/>
      <c r="Q43" s="701"/>
      <c r="R43" s="701"/>
      <c r="S43" s="701"/>
      <c r="T43" s="701"/>
      <c r="U43" s="701"/>
      <c r="V43" s="701"/>
      <c r="W43" s="702"/>
      <c r="X43" s="190"/>
      <c r="Y43" s="190"/>
      <c r="Z43" s="700"/>
      <c r="AA43" s="701"/>
      <c r="AB43" s="701"/>
      <c r="AC43" s="701"/>
      <c r="AD43" s="701"/>
      <c r="AE43" s="701"/>
      <c r="AF43" s="701"/>
      <c r="AG43" s="701"/>
      <c r="AH43" s="701"/>
      <c r="AI43" s="701"/>
      <c r="AJ43" s="701"/>
      <c r="AK43" s="701"/>
      <c r="AL43" s="701"/>
      <c r="AM43" s="701"/>
      <c r="AN43" s="701"/>
      <c r="AO43" s="701"/>
      <c r="AP43" s="701"/>
      <c r="AQ43" s="701"/>
      <c r="AR43" s="701"/>
      <c r="AS43" s="701"/>
      <c r="AT43" s="701"/>
      <c r="AU43" s="702"/>
      <c r="AV43" s="183"/>
    </row>
    <row r="44" spans="1:48" ht="36" customHeight="1">
      <c r="A44" s="183"/>
      <c r="B44" s="700"/>
      <c r="C44" s="701"/>
      <c r="D44" s="701"/>
      <c r="E44" s="701"/>
      <c r="F44" s="701"/>
      <c r="G44" s="701"/>
      <c r="H44" s="701"/>
      <c r="I44" s="701"/>
      <c r="J44" s="701"/>
      <c r="K44" s="701"/>
      <c r="L44" s="701"/>
      <c r="M44" s="701"/>
      <c r="N44" s="701"/>
      <c r="O44" s="701"/>
      <c r="P44" s="701"/>
      <c r="Q44" s="701"/>
      <c r="R44" s="701"/>
      <c r="S44" s="701"/>
      <c r="T44" s="701"/>
      <c r="U44" s="701"/>
      <c r="V44" s="701"/>
      <c r="W44" s="702"/>
      <c r="X44" s="190"/>
      <c r="Y44" s="190"/>
      <c r="Z44" s="700"/>
      <c r="AA44" s="701"/>
      <c r="AB44" s="701"/>
      <c r="AC44" s="701"/>
      <c r="AD44" s="701"/>
      <c r="AE44" s="701"/>
      <c r="AF44" s="701"/>
      <c r="AG44" s="701"/>
      <c r="AH44" s="701"/>
      <c r="AI44" s="701"/>
      <c r="AJ44" s="701"/>
      <c r="AK44" s="701"/>
      <c r="AL44" s="701"/>
      <c r="AM44" s="701"/>
      <c r="AN44" s="701"/>
      <c r="AO44" s="701"/>
      <c r="AP44" s="701"/>
      <c r="AQ44" s="701"/>
      <c r="AR44" s="701"/>
      <c r="AS44" s="701"/>
      <c r="AT44" s="701"/>
      <c r="AU44" s="702"/>
      <c r="AV44" s="183"/>
    </row>
    <row r="45" spans="1:48" ht="36" customHeight="1">
      <c r="A45" s="183"/>
      <c r="B45" s="700"/>
      <c r="C45" s="701"/>
      <c r="D45" s="701"/>
      <c r="E45" s="701"/>
      <c r="F45" s="701"/>
      <c r="G45" s="701"/>
      <c r="H45" s="701"/>
      <c r="I45" s="701"/>
      <c r="J45" s="701"/>
      <c r="K45" s="701"/>
      <c r="L45" s="701"/>
      <c r="M45" s="701"/>
      <c r="N45" s="701"/>
      <c r="O45" s="701"/>
      <c r="P45" s="701"/>
      <c r="Q45" s="701"/>
      <c r="R45" s="701"/>
      <c r="S45" s="701"/>
      <c r="T45" s="701"/>
      <c r="U45" s="701"/>
      <c r="V45" s="701"/>
      <c r="W45" s="702"/>
      <c r="X45" s="190"/>
      <c r="Y45" s="190"/>
      <c r="Z45" s="700"/>
      <c r="AA45" s="701"/>
      <c r="AB45" s="701"/>
      <c r="AC45" s="701"/>
      <c r="AD45" s="701"/>
      <c r="AE45" s="701"/>
      <c r="AF45" s="701"/>
      <c r="AG45" s="701"/>
      <c r="AH45" s="701"/>
      <c r="AI45" s="701"/>
      <c r="AJ45" s="701"/>
      <c r="AK45" s="701"/>
      <c r="AL45" s="701"/>
      <c r="AM45" s="701"/>
      <c r="AN45" s="701"/>
      <c r="AO45" s="701"/>
      <c r="AP45" s="701"/>
      <c r="AQ45" s="701"/>
      <c r="AR45" s="701"/>
      <c r="AS45" s="701"/>
      <c r="AT45" s="701"/>
      <c r="AU45" s="702"/>
      <c r="AV45" s="183"/>
    </row>
    <row r="46" spans="1:48" ht="36" customHeight="1">
      <c r="A46" s="183"/>
      <c r="B46" s="700"/>
      <c r="C46" s="701"/>
      <c r="D46" s="701"/>
      <c r="E46" s="701"/>
      <c r="F46" s="701"/>
      <c r="G46" s="701"/>
      <c r="H46" s="701"/>
      <c r="I46" s="701"/>
      <c r="J46" s="701"/>
      <c r="K46" s="701"/>
      <c r="L46" s="701"/>
      <c r="M46" s="701"/>
      <c r="N46" s="701"/>
      <c r="O46" s="701"/>
      <c r="P46" s="701"/>
      <c r="Q46" s="701"/>
      <c r="R46" s="701"/>
      <c r="S46" s="701"/>
      <c r="T46" s="701"/>
      <c r="U46" s="701"/>
      <c r="V46" s="701"/>
      <c r="W46" s="702"/>
      <c r="X46" s="190"/>
      <c r="Y46" s="190"/>
      <c r="Z46" s="700"/>
      <c r="AA46" s="701"/>
      <c r="AB46" s="701"/>
      <c r="AC46" s="701"/>
      <c r="AD46" s="701"/>
      <c r="AE46" s="701"/>
      <c r="AF46" s="701"/>
      <c r="AG46" s="701"/>
      <c r="AH46" s="701"/>
      <c r="AI46" s="701"/>
      <c r="AJ46" s="701"/>
      <c r="AK46" s="701"/>
      <c r="AL46" s="701"/>
      <c r="AM46" s="701"/>
      <c r="AN46" s="701"/>
      <c r="AO46" s="701"/>
      <c r="AP46" s="701"/>
      <c r="AQ46" s="701"/>
      <c r="AR46" s="701"/>
      <c r="AS46" s="701"/>
      <c r="AT46" s="701"/>
      <c r="AU46" s="702"/>
      <c r="AV46" s="183"/>
    </row>
    <row r="47" spans="1:48" ht="36" customHeight="1">
      <c r="A47" s="183"/>
      <c r="B47" s="700"/>
      <c r="C47" s="701"/>
      <c r="D47" s="701"/>
      <c r="E47" s="701"/>
      <c r="F47" s="701"/>
      <c r="G47" s="701"/>
      <c r="H47" s="701"/>
      <c r="I47" s="701"/>
      <c r="J47" s="701"/>
      <c r="K47" s="701"/>
      <c r="L47" s="701"/>
      <c r="M47" s="701"/>
      <c r="N47" s="701"/>
      <c r="O47" s="701"/>
      <c r="P47" s="701"/>
      <c r="Q47" s="701"/>
      <c r="R47" s="701"/>
      <c r="S47" s="701"/>
      <c r="T47" s="701"/>
      <c r="U47" s="701"/>
      <c r="V47" s="701"/>
      <c r="W47" s="702"/>
      <c r="X47" s="190"/>
      <c r="Y47" s="190"/>
      <c r="Z47" s="700"/>
      <c r="AA47" s="701"/>
      <c r="AB47" s="701"/>
      <c r="AC47" s="701"/>
      <c r="AD47" s="701"/>
      <c r="AE47" s="701"/>
      <c r="AF47" s="701"/>
      <c r="AG47" s="701"/>
      <c r="AH47" s="701"/>
      <c r="AI47" s="701"/>
      <c r="AJ47" s="701"/>
      <c r="AK47" s="701"/>
      <c r="AL47" s="701"/>
      <c r="AM47" s="701"/>
      <c r="AN47" s="701"/>
      <c r="AO47" s="701"/>
      <c r="AP47" s="701"/>
      <c r="AQ47" s="701"/>
      <c r="AR47" s="701"/>
      <c r="AS47" s="701"/>
      <c r="AT47" s="701"/>
      <c r="AU47" s="702"/>
      <c r="AV47" s="183"/>
    </row>
    <row r="48" spans="1:48" ht="36" customHeight="1">
      <c r="A48" s="183"/>
      <c r="B48" s="700"/>
      <c r="C48" s="701"/>
      <c r="D48" s="701"/>
      <c r="E48" s="701"/>
      <c r="F48" s="701"/>
      <c r="G48" s="701"/>
      <c r="H48" s="701"/>
      <c r="I48" s="701"/>
      <c r="J48" s="701"/>
      <c r="K48" s="701"/>
      <c r="L48" s="701"/>
      <c r="M48" s="701"/>
      <c r="N48" s="701"/>
      <c r="O48" s="701"/>
      <c r="P48" s="701"/>
      <c r="Q48" s="701"/>
      <c r="R48" s="701"/>
      <c r="S48" s="701"/>
      <c r="T48" s="701"/>
      <c r="U48" s="701"/>
      <c r="V48" s="701"/>
      <c r="W48" s="702"/>
      <c r="X48" s="190"/>
      <c r="Y48" s="190"/>
      <c r="Z48" s="700"/>
      <c r="AA48" s="701"/>
      <c r="AB48" s="701"/>
      <c r="AC48" s="701"/>
      <c r="AD48" s="701"/>
      <c r="AE48" s="701"/>
      <c r="AF48" s="701"/>
      <c r="AG48" s="701"/>
      <c r="AH48" s="701"/>
      <c r="AI48" s="701"/>
      <c r="AJ48" s="701"/>
      <c r="AK48" s="701"/>
      <c r="AL48" s="701"/>
      <c r="AM48" s="701"/>
      <c r="AN48" s="701"/>
      <c r="AO48" s="701"/>
      <c r="AP48" s="701"/>
      <c r="AQ48" s="701"/>
      <c r="AR48" s="701"/>
      <c r="AS48" s="701"/>
      <c r="AT48" s="701"/>
      <c r="AU48" s="702"/>
      <c r="AV48" s="183"/>
    </row>
    <row r="49" spans="1:48" ht="36" customHeight="1">
      <c r="A49" s="183"/>
      <c r="B49" s="703"/>
      <c r="C49" s="704"/>
      <c r="D49" s="704"/>
      <c r="E49" s="704"/>
      <c r="F49" s="704"/>
      <c r="G49" s="704"/>
      <c r="H49" s="704"/>
      <c r="I49" s="704"/>
      <c r="J49" s="704"/>
      <c r="K49" s="704"/>
      <c r="L49" s="704"/>
      <c r="M49" s="704"/>
      <c r="N49" s="704"/>
      <c r="O49" s="704"/>
      <c r="P49" s="704"/>
      <c r="Q49" s="704"/>
      <c r="R49" s="704"/>
      <c r="S49" s="704"/>
      <c r="T49" s="704"/>
      <c r="U49" s="704"/>
      <c r="V49" s="704"/>
      <c r="W49" s="705"/>
      <c r="X49" s="190"/>
      <c r="Y49" s="190"/>
      <c r="Z49" s="703"/>
      <c r="AA49" s="704"/>
      <c r="AB49" s="704"/>
      <c r="AC49" s="704"/>
      <c r="AD49" s="704"/>
      <c r="AE49" s="704"/>
      <c r="AF49" s="704"/>
      <c r="AG49" s="704"/>
      <c r="AH49" s="704"/>
      <c r="AI49" s="704"/>
      <c r="AJ49" s="704"/>
      <c r="AK49" s="704"/>
      <c r="AL49" s="704"/>
      <c r="AM49" s="704"/>
      <c r="AN49" s="704"/>
      <c r="AO49" s="704"/>
      <c r="AP49" s="704"/>
      <c r="AQ49" s="704"/>
      <c r="AR49" s="704"/>
      <c r="AS49" s="704"/>
      <c r="AT49" s="704"/>
      <c r="AU49" s="705"/>
      <c r="AV49" s="183"/>
    </row>
    <row r="50" spans="1:49" ht="21.75" customHeight="1">
      <c r="A50" s="183"/>
      <c r="B50" s="191"/>
      <c r="C50" s="191"/>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3"/>
      <c r="AP50" s="193"/>
      <c r="AQ50" s="193"/>
      <c r="AR50" s="193"/>
      <c r="AS50" s="193"/>
      <c r="AT50" s="193"/>
      <c r="AU50" s="193"/>
      <c r="AV50" s="183"/>
      <c r="AW50" s="194"/>
    </row>
    <row r="51" ht="16.5" customHeight="1">
      <c r="AW51" s="194"/>
    </row>
  </sheetData>
  <sheetProtection password="F471" sheet="1"/>
  <mergeCells count="40">
    <mergeCell ref="AT7:AU7"/>
    <mergeCell ref="B4:AU4"/>
    <mergeCell ref="B10:G10"/>
    <mergeCell ref="H10:W10"/>
    <mergeCell ref="Z10:AE10"/>
    <mergeCell ref="AF10:AU10"/>
    <mergeCell ref="B6:AN6"/>
    <mergeCell ref="B7:AM7"/>
    <mergeCell ref="AO7:AP7"/>
    <mergeCell ref="AR7:AS7"/>
    <mergeCell ref="B11:G11"/>
    <mergeCell ref="H11:W11"/>
    <mergeCell ref="Z11:AE11"/>
    <mergeCell ref="AF11:AU11"/>
    <mergeCell ref="B12:G12"/>
    <mergeCell ref="H12:W12"/>
    <mergeCell ref="Z12:AE12"/>
    <mergeCell ref="AF12:AU12"/>
    <mergeCell ref="B13:G13"/>
    <mergeCell ref="H13:W13"/>
    <mergeCell ref="Z13:AE13"/>
    <mergeCell ref="AF13:AU13"/>
    <mergeCell ref="B15:E15"/>
    <mergeCell ref="I15:S15"/>
    <mergeCell ref="T15:U15"/>
    <mergeCell ref="Z15:AC15"/>
    <mergeCell ref="AG15:AQ15"/>
    <mergeCell ref="AR15:AS15"/>
    <mergeCell ref="B16:W25"/>
    <mergeCell ref="Z16:AU25"/>
    <mergeCell ref="B27:E27"/>
    <mergeCell ref="Z27:AC27"/>
    <mergeCell ref="B28:W37"/>
    <mergeCell ref="Z28:AU37"/>
    <mergeCell ref="B39:I39"/>
    <mergeCell ref="K39:V39"/>
    <mergeCell ref="Z39:AG39"/>
    <mergeCell ref="AI39:AT39"/>
    <mergeCell ref="B40:W49"/>
    <mergeCell ref="Z40:AU49"/>
  </mergeCells>
  <printOptions horizontalCentered="1" verticalCentered="1"/>
  <pageMargins left="0.31496062992125984" right="0.31496062992125984" top="0.4330708661417323" bottom="0.15748031496062992" header="0.31496062992125984" footer="0.31496062992125984"/>
  <pageSetup horizontalDpi="600" verticalDpi="600" orientation="portrait" paperSize="9" scale="57" r:id="rId2"/>
  <headerFooter>
    <oddHeader>&amp;RVERSION 1.0</oddHeader>
  </headerFooter>
  <drawing r:id="rId1"/>
</worksheet>
</file>

<file path=xl/worksheets/sheet8.xml><?xml version="1.0" encoding="utf-8"?>
<worksheet xmlns="http://schemas.openxmlformats.org/spreadsheetml/2006/main" xmlns:r="http://schemas.openxmlformats.org/officeDocument/2006/relationships">
  <dimension ref="A1:CN45"/>
  <sheetViews>
    <sheetView showGridLines="0" view="pageBreakPreview" zoomScale="85" zoomScaleNormal="70" zoomScaleSheetLayoutView="85" zoomScalePageLayoutView="0" workbookViewId="0" topLeftCell="A1">
      <selection activeCell="BT2" sqref="BT2:BZ2"/>
    </sheetView>
  </sheetViews>
  <sheetFormatPr defaultColWidth="1.421875" defaultRowHeight="15"/>
  <cols>
    <col min="1" max="3" width="1.421875" style="381" customWidth="1"/>
    <col min="4" max="5" width="1.421875" style="419" customWidth="1"/>
    <col min="6" max="7" width="1.421875" style="420" customWidth="1"/>
    <col min="8" max="11" width="1.421875" style="381" customWidth="1"/>
    <col min="12" max="12" width="1.28515625" style="381" customWidth="1"/>
    <col min="13" max="92" width="1.421875" style="381" customWidth="1"/>
    <col min="93" max="16384" width="1.421875" style="381" customWidth="1"/>
  </cols>
  <sheetData>
    <row r="1" spans="1:71" ht="17.25" customHeight="1">
      <c r="A1" s="378"/>
      <c r="B1" s="378"/>
      <c r="C1" s="378"/>
      <c r="D1" s="379"/>
      <c r="E1" s="379"/>
      <c r="F1" s="380"/>
      <c r="G1" s="380"/>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c r="BA1" s="378"/>
      <c r="BB1" s="378"/>
      <c r="BC1" s="378"/>
      <c r="BD1" s="378"/>
      <c r="BE1" s="378"/>
      <c r="BF1" s="378"/>
      <c r="BG1" s="378"/>
      <c r="BH1" s="378"/>
      <c r="BI1" s="378"/>
      <c r="BJ1" s="378"/>
      <c r="BK1" s="378"/>
      <c r="BL1" s="378"/>
      <c r="BM1" s="378"/>
      <c r="BN1" s="378"/>
      <c r="BO1" s="378"/>
      <c r="BP1" s="378"/>
      <c r="BQ1" s="378"/>
      <c r="BR1" s="378"/>
      <c r="BS1" s="378"/>
    </row>
    <row r="2" spans="1:92" s="388" customFormat="1" ht="19.5" customHeight="1">
      <c r="A2" s="382"/>
      <c r="B2" s="383"/>
      <c r="C2" s="383"/>
      <c r="D2" s="384"/>
      <c r="E2" s="384"/>
      <c r="F2" s="385"/>
      <c r="G2" s="385"/>
      <c r="H2" s="383"/>
      <c r="I2" s="386"/>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c r="AM2" s="387"/>
      <c r="AN2" s="387"/>
      <c r="AO2" s="387"/>
      <c r="AP2" s="387"/>
      <c r="AQ2" s="387"/>
      <c r="AR2" s="382"/>
      <c r="AS2" s="382"/>
      <c r="AT2" s="382"/>
      <c r="AU2" s="382"/>
      <c r="AV2" s="382"/>
      <c r="AW2" s="382"/>
      <c r="AX2" s="382"/>
      <c r="AY2" s="382"/>
      <c r="AZ2" s="382"/>
      <c r="BA2" s="382"/>
      <c r="BB2" s="382"/>
      <c r="BC2" s="382"/>
      <c r="BD2" s="382"/>
      <c r="BE2" s="806" t="s">
        <v>99</v>
      </c>
      <c r="BF2" s="806"/>
      <c r="BG2" s="806"/>
      <c r="BH2" s="806"/>
      <c r="BI2" s="806"/>
      <c r="BJ2" s="806"/>
      <c r="BK2" s="806"/>
      <c r="BL2" s="806"/>
      <c r="BM2" s="806"/>
      <c r="BN2" s="806"/>
      <c r="BO2" s="807" t="s">
        <v>180</v>
      </c>
      <c r="BP2" s="807"/>
      <c r="BQ2" s="807"/>
      <c r="BR2" s="807"/>
      <c r="BS2" s="807"/>
      <c r="BT2" s="566"/>
      <c r="BU2" s="566"/>
      <c r="BV2" s="566"/>
      <c r="BW2" s="566"/>
      <c r="BX2" s="566"/>
      <c r="BY2" s="566"/>
      <c r="BZ2" s="566"/>
      <c r="CA2" s="567" t="s">
        <v>181</v>
      </c>
      <c r="CB2" s="567"/>
      <c r="CC2" s="567"/>
      <c r="CD2" s="567"/>
      <c r="CE2" s="567"/>
      <c r="CF2" s="566"/>
      <c r="CG2" s="566"/>
      <c r="CH2" s="566"/>
      <c r="CI2" s="566"/>
      <c r="CJ2" s="566"/>
      <c r="CK2" s="566"/>
      <c r="CL2" s="567" t="s">
        <v>182</v>
      </c>
      <c r="CM2" s="567"/>
      <c r="CN2" s="567"/>
    </row>
    <row r="3" spans="2:89" s="388" customFormat="1" ht="9.75" customHeight="1">
      <c r="B3" s="389"/>
      <c r="C3" s="389"/>
      <c r="D3" s="390"/>
      <c r="E3" s="390"/>
      <c r="F3" s="391"/>
      <c r="G3" s="391"/>
      <c r="H3" s="389"/>
      <c r="I3" s="392"/>
      <c r="J3" s="393"/>
      <c r="K3" s="393"/>
      <c r="L3" s="393"/>
      <c r="M3" s="393"/>
      <c r="N3" s="393"/>
      <c r="O3" s="393"/>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3"/>
      <c r="AQ3" s="393"/>
      <c r="BM3" s="394"/>
      <c r="BN3" s="394"/>
      <c r="BO3" s="394"/>
      <c r="BP3" s="394"/>
      <c r="BQ3" s="394"/>
      <c r="BR3" s="394"/>
      <c r="BS3" s="394"/>
      <c r="BT3" s="394"/>
      <c r="BU3" s="394"/>
      <c r="BV3" s="394"/>
      <c r="BW3" s="394"/>
      <c r="BX3" s="394"/>
      <c r="BY3" s="394"/>
      <c r="BZ3" s="394"/>
      <c r="CA3" s="394"/>
      <c r="CB3" s="394"/>
      <c r="CC3" s="394"/>
      <c r="CD3" s="394"/>
      <c r="CE3" s="394"/>
      <c r="CF3" s="394"/>
      <c r="CG3" s="394"/>
      <c r="CH3" s="394"/>
      <c r="CI3" s="394"/>
      <c r="CJ3" s="394"/>
      <c r="CK3" s="394"/>
    </row>
    <row r="4" spans="1:91" s="388" customFormat="1" ht="18" customHeight="1">
      <c r="A4" s="393" t="s">
        <v>183</v>
      </c>
      <c r="B4" s="389"/>
      <c r="C4" s="389"/>
      <c r="D4" s="390"/>
      <c r="E4" s="390"/>
      <c r="F4" s="391"/>
      <c r="G4" s="391"/>
      <c r="H4" s="389"/>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c r="AI4" s="803"/>
      <c r="AJ4" s="803"/>
      <c r="AK4" s="393"/>
      <c r="AL4" s="393"/>
      <c r="AM4" s="393"/>
      <c r="AN4" s="393"/>
      <c r="AO4" s="393"/>
      <c r="AP4" s="393"/>
      <c r="AQ4" s="393"/>
      <c r="BJ4" s="443"/>
      <c r="BK4" s="443"/>
      <c r="BL4" s="443"/>
      <c r="BM4" s="443"/>
      <c r="BN4" s="443"/>
      <c r="BO4" s="803" t="s">
        <v>29</v>
      </c>
      <c r="BP4" s="803"/>
      <c r="BQ4" s="803"/>
      <c r="BR4" s="803"/>
      <c r="BS4" s="802"/>
      <c r="BT4" s="802"/>
      <c r="BU4" s="802"/>
      <c r="BV4" s="802"/>
      <c r="BW4" s="802"/>
      <c r="BX4" s="803" t="s">
        <v>16</v>
      </c>
      <c r="BY4" s="803"/>
      <c r="BZ4" s="802"/>
      <c r="CA4" s="802"/>
      <c r="CB4" s="802"/>
      <c r="CC4" s="802"/>
      <c r="CD4" s="802"/>
      <c r="CE4" s="803" t="s">
        <v>17</v>
      </c>
      <c r="CF4" s="803"/>
      <c r="CG4" s="802"/>
      <c r="CH4" s="802"/>
      <c r="CI4" s="802"/>
      <c r="CJ4" s="802"/>
      <c r="CK4" s="802"/>
      <c r="CL4" s="803" t="s">
        <v>18</v>
      </c>
      <c r="CM4" s="803"/>
    </row>
    <row r="5" spans="1:89" s="388" customFormat="1" ht="18" customHeight="1">
      <c r="A5" s="395"/>
      <c r="B5" s="389"/>
      <c r="C5" s="389"/>
      <c r="D5" s="390"/>
      <c r="E5" s="390"/>
      <c r="F5" s="391"/>
      <c r="G5" s="391"/>
      <c r="H5" s="389"/>
      <c r="I5" s="393"/>
      <c r="J5" s="393"/>
      <c r="K5" s="393"/>
      <c r="L5" s="393"/>
      <c r="M5" s="393"/>
      <c r="N5" s="393"/>
      <c r="O5" s="393"/>
      <c r="P5" s="393"/>
      <c r="Q5" s="393"/>
      <c r="R5" s="393"/>
      <c r="S5" s="393"/>
      <c r="T5" s="393"/>
      <c r="U5" s="393"/>
      <c r="V5" s="393"/>
      <c r="W5" s="393"/>
      <c r="X5" s="393"/>
      <c r="Y5" s="393"/>
      <c r="Z5" s="393"/>
      <c r="AA5" s="393"/>
      <c r="AB5" s="393"/>
      <c r="AC5" s="393"/>
      <c r="AD5" s="393"/>
      <c r="AE5" s="393"/>
      <c r="AF5" s="393"/>
      <c r="AG5" s="393"/>
      <c r="AI5" s="396"/>
      <c r="AJ5" s="396"/>
      <c r="AK5" s="393"/>
      <c r="AL5" s="393"/>
      <c r="AM5" s="393"/>
      <c r="AN5" s="393"/>
      <c r="AO5" s="393"/>
      <c r="AP5" s="393"/>
      <c r="AQ5" s="393"/>
      <c r="BJ5" s="393"/>
      <c r="BK5" s="393"/>
      <c r="BL5" s="393"/>
      <c r="BM5" s="396"/>
      <c r="BN5" s="396"/>
      <c r="BO5" s="396"/>
      <c r="BP5" s="396"/>
      <c r="BQ5" s="397"/>
      <c r="BR5" s="397"/>
      <c r="BS5" s="397"/>
      <c r="BT5" s="397"/>
      <c r="BU5" s="397"/>
      <c r="BV5" s="397"/>
      <c r="BW5" s="397"/>
      <c r="BX5" s="397"/>
      <c r="BY5" s="397"/>
      <c r="BZ5" s="397"/>
      <c r="CA5" s="397"/>
      <c r="CB5" s="397"/>
      <c r="CC5" s="397"/>
      <c r="CD5" s="397"/>
      <c r="CE5" s="397"/>
      <c r="CF5" s="397"/>
      <c r="CG5" s="397"/>
      <c r="CH5" s="397"/>
      <c r="CI5" s="397"/>
      <c r="CJ5" s="397"/>
      <c r="CK5" s="397"/>
    </row>
    <row r="6" spans="1:43" s="388" customFormat="1" ht="18" customHeight="1">
      <c r="A6" s="398" t="s">
        <v>184</v>
      </c>
      <c r="B6" s="399"/>
      <c r="C6" s="399"/>
      <c r="D6" s="399"/>
      <c r="E6" s="399"/>
      <c r="F6" s="399"/>
      <c r="G6" s="399"/>
      <c r="H6" s="399"/>
      <c r="I6" s="400"/>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401"/>
      <c r="AI6" s="393"/>
      <c r="AJ6" s="393"/>
      <c r="AK6" s="393"/>
      <c r="AL6" s="393"/>
      <c r="AM6" s="393"/>
      <c r="AN6" s="393"/>
      <c r="AO6" s="393"/>
      <c r="AP6" s="393"/>
      <c r="AQ6" s="393"/>
    </row>
    <row r="7" spans="1:43" s="388" customFormat="1" ht="18" customHeight="1">
      <c r="A7" s="804" t="s">
        <v>185</v>
      </c>
      <c r="B7" s="804"/>
      <c r="C7" s="804"/>
      <c r="D7" s="804"/>
      <c r="E7" s="804"/>
      <c r="F7" s="804"/>
      <c r="G7" s="804"/>
      <c r="H7" s="804"/>
      <c r="I7" s="804"/>
      <c r="J7" s="804"/>
      <c r="K7" s="804"/>
      <c r="L7" s="393"/>
      <c r="M7" s="393"/>
      <c r="N7" s="803" t="s">
        <v>42</v>
      </c>
      <c r="O7" s="803"/>
      <c r="P7" s="803"/>
      <c r="Q7" s="803"/>
      <c r="R7" s="803"/>
      <c r="S7" s="803"/>
      <c r="T7" s="803"/>
      <c r="U7" s="803"/>
      <c r="V7" s="803"/>
      <c r="W7" s="803"/>
      <c r="X7" s="803"/>
      <c r="Y7" s="803"/>
      <c r="Z7" s="803"/>
      <c r="AA7" s="803"/>
      <c r="AB7" s="803" t="s">
        <v>43</v>
      </c>
      <c r="AC7" s="803"/>
      <c r="AD7" s="803"/>
      <c r="AE7" s="393"/>
      <c r="AF7" s="393"/>
      <c r="AG7" s="393"/>
      <c r="AH7" s="393"/>
      <c r="AI7" s="393"/>
      <c r="AJ7" s="393"/>
      <c r="AK7" s="393"/>
      <c r="AL7" s="393"/>
      <c r="AM7" s="393"/>
      <c r="AN7" s="393"/>
      <c r="AO7" s="393"/>
      <c r="AP7" s="393"/>
      <c r="AQ7" s="393"/>
    </row>
    <row r="8" spans="1:43" s="388" customFormat="1" ht="14.25" customHeight="1">
      <c r="A8" s="402"/>
      <c r="B8" s="402"/>
      <c r="C8" s="402"/>
      <c r="D8" s="402"/>
      <c r="E8" s="402"/>
      <c r="F8" s="402"/>
      <c r="G8" s="402"/>
      <c r="H8" s="402"/>
      <c r="I8" s="402"/>
      <c r="S8" s="402"/>
      <c r="AC8" s="402"/>
      <c r="AD8" s="402"/>
      <c r="AE8" s="402"/>
      <c r="AF8" s="402"/>
      <c r="AG8" s="402"/>
      <c r="AH8" s="402"/>
      <c r="AI8" s="402"/>
      <c r="AJ8" s="402"/>
      <c r="AK8" s="402"/>
      <c r="AL8" s="402"/>
      <c r="AM8" s="402"/>
      <c r="AN8" s="402"/>
      <c r="AO8" s="402"/>
      <c r="AP8" s="402"/>
      <c r="AQ8" s="402"/>
    </row>
    <row r="9" spans="1:43" s="388" customFormat="1" ht="14.25" customHeight="1">
      <c r="A9" s="402"/>
      <c r="B9" s="402"/>
      <c r="C9" s="402"/>
      <c r="D9" s="402"/>
      <c r="E9" s="402"/>
      <c r="F9" s="402"/>
      <c r="G9" s="402"/>
      <c r="H9" s="402"/>
      <c r="I9" s="402"/>
      <c r="S9" s="402"/>
      <c r="AC9" s="402"/>
      <c r="AD9" s="402"/>
      <c r="AE9" s="402"/>
      <c r="AF9" s="402"/>
      <c r="AG9" s="402"/>
      <c r="AH9" s="402"/>
      <c r="AI9" s="402"/>
      <c r="AJ9" s="402"/>
      <c r="AK9" s="402"/>
      <c r="AL9" s="402"/>
      <c r="AM9" s="402"/>
      <c r="AN9" s="402"/>
      <c r="AO9" s="402"/>
      <c r="AP9" s="402"/>
      <c r="AQ9" s="402"/>
    </row>
    <row r="10" spans="1:43" s="388" customFormat="1" ht="14.25" customHeight="1">
      <c r="A10" s="402"/>
      <c r="B10" s="402"/>
      <c r="C10" s="402"/>
      <c r="D10" s="402"/>
      <c r="E10" s="402"/>
      <c r="F10" s="402"/>
      <c r="G10" s="402"/>
      <c r="H10" s="402"/>
      <c r="I10" s="402"/>
      <c r="S10" s="402"/>
      <c r="AC10" s="402"/>
      <c r="AD10" s="402"/>
      <c r="AE10" s="402"/>
      <c r="AF10" s="402"/>
      <c r="AG10" s="402"/>
      <c r="AH10" s="402"/>
      <c r="AI10" s="402"/>
      <c r="AJ10" s="402"/>
      <c r="AK10" s="402"/>
      <c r="AL10" s="402"/>
      <c r="AM10" s="402"/>
      <c r="AN10" s="402"/>
      <c r="AO10" s="402"/>
      <c r="AP10" s="402"/>
      <c r="AQ10" s="402"/>
    </row>
    <row r="11" spans="1:43" s="388" customFormat="1" ht="14.25" customHeight="1">
      <c r="A11" s="402"/>
      <c r="B11" s="402"/>
      <c r="C11" s="402"/>
      <c r="D11" s="402"/>
      <c r="E11" s="402"/>
      <c r="F11" s="402"/>
      <c r="G11" s="402"/>
      <c r="H11" s="402"/>
      <c r="I11" s="402"/>
      <c r="S11" s="402"/>
      <c r="AC11" s="402"/>
      <c r="AD11" s="402"/>
      <c r="AE11" s="402"/>
      <c r="AF11" s="402"/>
      <c r="AG11" s="402"/>
      <c r="AH11" s="402"/>
      <c r="AI11" s="402"/>
      <c r="AJ11" s="402"/>
      <c r="AK11" s="402"/>
      <c r="AL11" s="402"/>
      <c r="AM11" s="402"/>
      <c r="AN11" s="402"/>
      <c r="AO11" s="402"/>
      <c r="AP11" s="402"/>
      <c r="AQ11" s="402"/>
    </row>
    <row r="12" spans="1:43" s="388" customFormat="1" ht="14.25" customHeight="1">
      <c r="A12" s="402"/>
      <c r="B12" s="402"/>
      <c r="C12" s="402"/>
      <c r="D12" s="402"/>
      <c r="E12" s="402"/>
      <c r="F12" s="402"/>
      <c r="G12" s="402"/>
      <c r="H12" s="402"/>
      <c r="I12" s="402"/>
      <c r="S12" s="402"/>
      <c r="AC12" s="402"/>
      <c r="AD12" s="402"/>
      <c r="AE12" s="402"/>
      <c r="AF12" s="402"/>
      <c r="AG12" s="402"/>
      <c r="AH12" s="402"/>
      <c r="AI12" s="402"/>
      <c r="AJ12" s="402"/>
      <c r="AK12" s="402"/>
      <c r="AL12" s="402"/>
      <c r="AM12" s="402"/>
      <c r="AN12" s="402"/>
      <c r="AO12" s="402"/>
      <c r="AP12" s="402"/>
      <c r="AQ12" s="402"/>
    </row>
    <row r="13" spans="1:43" s="388" customFormat="1" ht="14.25" customHeight="1">
      <c r="A13" s="402"/>
      <c r="B13" s="402"/>
      <c r="C13" s="402"/>
      <c r="D13" s="402"/>
      <c r="E13" s="402"/>
      <c r="F13" s="402"/>
      <c r="G13" s="402"/>
      <c r="H13" s="402"/>
      <c r="I13" s="402"/>
      <c r="S13" s="402"/>
      <c r="AC13" s="402"/>
      <c r="AD13" s="402"/>
      <c r="AE13" s="402"/>
      <c r="AF13" s="402"/>
      <c r="AG13" s="402"/>
      <c r="AH13" s="402"/>
      <c r="AI13" s="402"/>
      <c r="AJ13" s="402"/>
      <c r="AK13" s="402"/>
      <c r="AL13" s="402"/>
      <c r="AM13" s="402"/>
      <c r="AN13" s="402"/>
      <c r="AO13" s="402"/>
      <c r="AP13" s="402"/>
      <c r="AQ13" s="402"/>
    </row>
    <row r="14" spans="1:89" s="388" customFormat="1" ht="21" customHeight="1">
      <c r="A14" s="402"/>
      <c r="B14" s="402"/>
      <c r="C14" s="402"/>
      <c r="D14" s="397"/>
      <c r="E14" s="397"/>
      <c r="F14" s="403"/>
      <c r="G14" s="403"/>
      <c r="S14" s="404"/>
      <c r="T14" s="404"/>
      <c r="U14" s="404"/>
      <c r="V14" s="404"/>
      <c r="W14" s="405"/>
      <c r="X14" s="405"/>
      <c r="Y14" s="405"/>
      <c r="Z14" s="405"/>
      <c r="AA14" s="405"/>
      <c r="AB14" s="405"/>
      <c r="AC14" s="405"/>
      <c r="AD14" s="405"/>
      <c r="AE14" s="405"/>
      <c r="AF14" s="405"/>
      <c r="AG14" s="405"/>
      <c r="AH14" s="405"/>
      <c r="AI14" s="795" t="s">
        <v>100</v>
      </c>
      <c r="AJ14" s="795"/>
      <c r="AK14" s="795"/>
      <c r="AL14" s="795"/>
      <c r="AM14" s="795"/>
      <c r="AN14" s="795"/>
      <c r="AO14" s="795"/>
      <c r="AP14" s="795"/>
      <c r="AQ14" s="795"/>
      <c r="AR14" s="405"/>
      <c r="AS14" s="791" t="s">
        <v>30</v>
      </c>
      <c r="AT14" s="791"/>
      <c r="AU14" s="791"/>
      <c r="AV14" s="791"/>
      <c r="AW14" s="791"/>
      <c r="AX14" s="791"/>
      <c r="AY14" s="791"/>
      <c r="AZ14" s="791"/>
      <c r="BA14" s="791"/>
      <c r="BB14" s="791"/>
      <c r="BC14" s="805"/>
      <c r="BD14" s="805"/>
      <c r="BE14" s="805"/>
      <c r="BF14" s="805"/>
      <c r="BG14" s="805"/>
      <c r="BH14" s="803" t="s">
        <v>186</v>
      </c>
      <c r="BI14" s="803"/>
      <c r="BJ14" s="805"/>
      <c r="BK14" s="805"/>
      <c r="BL14" s="805"/>
      <c r="BM14" s="805"/>
      <c r="BN14" s="805"/>
      <c r="BO14" s="805"/>
      <c r="BP14" s="805"/>
      <c r="BQ14" s="393"/>
      <c r="BR14" s="393"/>
      <c r="BS14" s="393"/>
      <c r="BT14" s="393"/>
      <c r="BU14" s="393"/>
      <c r="BV14" s="393"/>
      <c r="BW14" s="393"/>
      <c r="BX14" s="393"/>
      <c r="BY14" s="393"/>
      <c r="BZ14" s="393"/>
      <c r="CA14" s="393"/>
      <c r="CB14" s="393"/>
      <c r="CC14" s="393"/>
      <c r="CD14" s="393"/>
      <c r="CE14" s="393"/>
      <c r="CF14" s="393"/>
      <c r="CG14" s="393"/>
      <c r="CH14" s="393"/>
      <c r="CI14" s="393"/>
      <c r="CJ14" s="393"/>
      <c r="CK14" s="393"/>
    </row>
    <row r="15" spans="1:89" s="388" customFormat="1" ht="26.25" customHeight="1">
      <c r="A15" s="406"/>
      <c r="B15" s="406"/>
      <c r="C15" s="406"/>
      <c r="D15" s="397"/>
      <c r="E15" s="397"/>
      <c r="F15" s="403"/>
      <c r="G15" s="403"/>
      <c r="S15" s="407"/>
      <c r="T15" s="407"/>
      <c r="U15" s="407"/>
      <c r="V15" s="407"/>
      <c r="W15" s="405"/>
      <c r="X15" s="405"/>
      <c r="Y15" s="405"/>
      <c r="Z15" s="405"/>
      <c r="AA15" s="405"/>
      <c r="AB15" s="405"/>
      <c r="AC15" s="405"/>
      <c r="AD15" s="405"/>
      <c r="AE15" s="405"/>
      <c r="AF15" s="405"/>
      <c r="AG15" s="405"/>
      <c r="AH15" s="405"/>
      <c r="AI15" s="405"/>
      <c r="AJ15" s="405"/>
      <c r="AK15" s="405"/>
      <c r="AL15" s="405"/>
      <c r="AM15" s="405"/>
      <c r="AN15" s="405"/>
      <c r="AO15" s="405"/>
      <c r="AP15" s="405"/>
      <c r="AQ15" s="389"/>
      <c r="AS15" s="791" t="s">
        <v>31</v>
      </c>
      <c r="AT15" s="791"/>
      <c r="AU15" s="791"/>
      <c r="AV15" s="791"/>
      <c r="AW15" s="791"/>
      <c r="AX15" s="791"/>
      <c r="AY15" s="791"/>
      <c r="AZ15" s="791"/>
      <c r="BA15" s="791"/>
      <c r="BB15" s="791"/>
      <c r="BC15" s="792"/>
      <c r="BD15" s="792"/>
      <c r="BE15" s="792"/>
      <c r="BF15" s="792"/>
      <c r="BG15" s="792"/>
      <c r="BH15" s="792"/>
      <c r="BI15" s="792"/>
      <c r="BJ15" s="792"/>
      <c r="BK15" s="792"/>
      <c r="BL15" s="792"/>
      <c r="BM15" s="792"/>
      <c r="BN15" s="792"/>
      <c r="BO15" s="792"/>
      <c r="BP15" s="792"/>
      <c r="BQ15" s="792"/>
      <c r="BR15" s="792"/>
      <c r="BS15" s="792"/>
      <c r="BT15" s="792"/>
      <c r="BU15" s="792"/>
      <c r="BV15" s="792"/>
      <c r="BW15" s="792"/>
      <c r="BX15" s="792"/>
      <c r="BY15" s="792"/>
      <c r="BZ15" s="792"/>
      <c r="CA15" s="792"/>
      <c r="CB15" s="792"/>
      <c r="CC15" s="792"/>
      <c r="CD15" s="792"/>
      <c r="CE15" s="792"/>
      <c r="CF15" s="792"/>
      <c r="CG15" s="792"/>
      <c r="CH15" s="792"/>
      <c r="CI15" s="792"/>
      <c r="CJ15" s="792"/>
      <c r="CK15" s="792"/>
    </row>
    <row r="16" spans="1:89" s="388" customFormat="1" ht="26.25" customHeight="1">
      <c r="A16" s="406"/>
      <c r="B16" s="406"/>
      <c r="C16" s="406"/>
      <c r="D16" s="397"/>
      <c r="E16" s="397"/>
      <c r="F16" s="403"/>
      <c r="G16" s="403"/>
      <c r="S16" s="407"/>
      <c r="T16" s="407"/>
      <c r="U16" s="407"/>
      <c r="V16" s="407"/>
      <c r="W16" s="405"/>
      <c r="X16" s="405"/>
      <c r="Y16" s="405"/>
      <c r="Z16" s="405"/>
      <c r="AA16" s="405"/>
      <c r="AB16" s="405"/>
      <c r="AC16" s="405"/>
      <c r="AD16" s="405"/>
      <c r="AE16" s="405"/>
      <c r="AF16" s="405"/>
      <c r="AG16" s="405"/>
      <c r="AH16" s="405"/>
      <c r="AI16" s="405"/>
      <c r="AJ16" s="405"/>
      <c r="AK16" s="405"/>
      <c r="AL16" s="405"/>
      <c r="AM16" s="405"/>
      <c r="AN16" s="405"/>
      <c r="AO16" s="405"/>
      <c r="AP16" s="405"/>
      <c r="AQ16" s="389"/>
      <c r="AS16" s="791"/>
      <c r="AT16" s="791"/>
      <c r="AU16" s="791"/>
      <c r="AV16" s="791"/>
      <c r="AW16" s="791"/>
      <c r="AX16" s="791"/>
      <c r="AY16" s="791"/>
      <c r="AZ16" s="791"/>
      <c r="BA16" s="791"/>
      <c r="BB16" s="791"/>
      <c r="BC16" s="792"/>
      <c r="BD16" s="792"/>
      <c r="BE16" s="792"/>
      <c r="BF16" s="792"/>
      <c r="BG16" s="792"/>
      <c r="BH16" s="792"/>
      <c r="BI16" s="792"/>
      <c r="BJ16" s="792"/>
      <c r="BK16" s="792"/>
      <c r="BL16" s="792"/>
      <c r="BM16" s="792"/>
      <c r="BN16" s="792"/>
      <c r="BO16" s="792"/>
      <c r="BP16" s="792"/>
      <c r="BQ16" s="792"/>
      <c r="BR16" s="792"/>
      <c r="BS16" s="792"/>
      <c r="BT16" s="792"/>
      <c r="BU16" s="792"/>
      <c r="BV16" s="792"/>
      <c r="BW16" s="792"/>
      <c r="BX16" s="792"/>
      <c r="BY16" s="792"/>
      <c r="BZ16" s="792"/>
      <c r="CA16" s="792"/>
      <c r="CB16" s="792"/>
      <c r="CC16" s="792"/>
      <c r="CD16" s="792"/>
      <c r="CE16" s="792"/>
      <c r="CF16" s="792"/>
      <c r="CG16" s="792"/>
      <c r="CH16" s="792"/>
      <c r="CI16" s="792"/>
      <c r="CJ16" s="792"/>
      <c r="CK16" s="792"/>
    </row>
    <row r="17" spans="1:91" s="388" customFormat="1" ht="15" customHeight="1">
      <c r="A17" s="406"/>
      <c r="B17" s="406"/>
      <c r="C17" s="406"/>
      <c r="D17" s="397"/>
      <c r="E17" s="397"/>
      <c r="F17" s="403"/>
      <c r="G17" s="403"/>
      <c r="S17" s="407"/>
      <c r="T17" s="407"/>
      <c r="U17" s="407"/>
      <c r="V17" s="407"/>
      <c r="W17" s="405"/>
      <c r="X17" s="405"/>
      <c r="Y17" s="405"/>
      <c r="Z17" s="405"/>
      <c r="AA17" s="405"/>
      <c r="AB17" s="405"/>
      <c r="AC17" s="405"/>
      <c r="AD17" s="405"/>
      <c r="AE17" s="405"/>
      <c r="AF17" s="405"/>
      <c r="AG17" s="405"/>
      <c r="AH17" s="405"/>
      <c r="AI17" s="405"/>
      <c r="AJ17" s="405"/>
      <c r="AK17" s="405"/>
      <c r="AL17" s="405"/>
      <c r="AM17" s="405"/>
      <c r="AN17" s="405"/>
      <c r="AO17" s="405"/>
      <c r="AP17" s="405"/>
      <c r="AQ17" s="389"/>
      <c r="AS17" s="798" t="s">
        <v>187</v>
      </c>
      <c r="AT17" s="798"/>
      <c r="AU17" s="798"/>
      <c r="AV17" s="798"/>
      <c r="AW17" s="798"/>
      <c r="AX17" s="798"/>
      <c r="AY17" s="798"/>
      <c r="AZ17" s="798"/>
      <c r="BA17" s="798"/>
      <c r="BB17" s="798"/>
      <c r="BC17" s="799"/>
      <c r="BD17" s="799"/>
      <c r="BE17" s="799"/>
      <c r="BF17" s="799"/>
      <c r="BG17" s="799"/>
      <c r="BH17" s="799"/>
      <c r="BI17" s="799"/>
      <c r="BJ17" s="799"/>
      <c r="BK17" s="799"/>
      <c r="BL17" s="799"/>
      <c r="BM17" s="799"/>
      <c r="BN17" s="799"/>
      <c r="BO17" s="799"/>
      <c r="BP17" s="799"/>
      <c r="BQ17" s="799"/>
      <c r="BR17" s="799"/>
      <c r="BS17" s="799"/>
      <c r="BT17" s="799"/>
      <c r="BU17" s="799"/>
      <c r="BV17" s="799"/>
      <c r="BW17" s="799"/>
      <c r="BX17" s="799"/>
      <c r="BY17" s="799"/>
      <c r="BZ17" s="799"/>
      <c r="CA17" s="799"/>
      <c r="CB17" s="799"/>
      <c r="CC17" s="799"/>
      <c r="CD17" s="799"/>
      <c r="CE17" s="799"/>
      <c r="CF17" s="799"/>
      <c r="CG17" s="799"/>
      <c r="CH17" s="799"/>
      <c r="CI17" s="799"/>
      <c r="CJ17" s="799"/>
      <c r="CK17" s="799"/>
      <c r="CL17" s="408"/>
      <c r="CM17" s="408"/>
    </row>
    <row r="18" spans="1:91" s="388" customFormat="1" ht="36" customHeight="1">
      <c r="A18" s="406"/>
      <c r="B18" s="406"/>
      <c r="C18" s="406"/>
      <c r="D18" s="397"/>
      <c r="E18" s="397"/>
      <c r="F18" s="403"/>
      <c r="G18" s="403"/>
      <c r="S18" s="407"/>
      <c r="T18" s="407"/>
      <c r="U18" s="407"/>
      <c r="V18" s="407"/>
      <c r="W18" s="405"/>
      <c r="X18" s="405"/>
      <c r="Y18" s="405"/>
      <c r="Z18" s="405"/>
      <c r="AA18" s="405"/>
      <c r="AB18" s="405"/>
      <c r="AC18" s="405"/>
      <c r="AD18" s="405"/>
      <c r="AE18" s="405"/>
      <c r="AF18" s="405"/>
      <c r="AG18" s="405"/>
      <c r="AH18" s="405"/>
      <c r="AI18" s="405"/>
      <c r="AJ18" s="405"/>
      <c r="AK18" s="409"/>
      <c r="AL18" s="393"/>
      <c r="AM18" s="393"/>
      <c r="AN18" s="800" t="s">
        <v>145</v>
      </c>
      <c r="AO18" s="800"/>
      <c r="AP18" s="800"/>
      <c r="AQ18" s="800"/>
      <c r="AR18" s="800"/>
      <c r="AS18" s="800"/>
      <c r="AT18" s="800"/>
      <c r="AU18" s="800"/>
      <c r="AV18" s="800"/>
      <c r="AW18" s="800"/>
      <c r="AX18" s="800"/>
      <c r="AY18" s="800"/>
      <c r="AZ18" s="800"/>
      <c r="BA18" s="800"/>
      <c r="BB18" s="800"/>
      <c r="BC18" s="793"/>
      <c r="BD18" s="793"/>
      <c r="BE18" s="793"/>
      <c r="BF18" s="793"/>
      <c r="BG18" s="793"/>
      <c r="BH18" s="793"/>
      <c r="BI18" s="793"/>
      <c r="BJ18" s="793"/>
      <c r="BK18" s="793"/>
      <c r="BL18" s="793"/>
      <c r="BM18" s="793"/>
      <c r="BN18" s="793"/>
      <c r="BO18" s="793"/>
      <c r="BP18" s="793"/>
      <c r="BQ18" s="793"/>
      <c r="BR18" s="793"/>
      <c r="BS18" s="793"/>
      <c r="BT18" s="793"/>
      <c r="BU18" s="793"/>
      <c r="BV18" s="793"/>
      <c r="BW18" s="793"/>
      <c r="BX18" s="793"/>
      <c r="BY18" s="793"/>
      <c r="BZ18" s="793"/>
      <c r="CA18" s="793"/>
      <c r="CB18" s="793"/>
      <c r="CC18" s="793"/>
      <c r="CD18" s="793"/>
      <c r="CE18" s="793"/>
      <c r="CF18" s="793"/>
      <c r="CG18" s="793"/>
      <c r="CH18" s="793"/>
      <c r="CI18" s="793"/>
      <c r="CJ18" s="801" t="s">
        <v>188</v>
      </c>
      <c r="CK18" s="801"/>
      <c r="CL18" s="801"/>
      <c r="CM18" s="801"/>
    </row>
    <row r="19" spans="1:43" s="388" customFormat="1" ht="21" customHeight="1">
      <c r="A19" s="406"/>
      <c r="B19" s="406"/>
      <c r="C19" s="406"/>
      <c r="D19" s="397"/>
      <c r="E19" s="397"/>
      <c r="F19" s="403"/>
      <c r="G19" s="403"/>
      <c r="S19" s="404"/>
      <c r="T19" s="407"/>
      <c r="U19" s="407"/>
      <c r="V19" s="407"/>
      <c r="W19" s="402"/>
      <c r="X19" s="410"/>
      <c r="Y19" s="410"/>
      <c r="Z19" s="410"/>
      <c r="AA19" s="410"/>
      <c r="AB19" s="410"/>
      <c r="AD19" s="405"/>
      <c r="AE19" s="405"/>
      <c r="AF19" s="405"/>
      <c r="AG19" s="405"/>
      <c r="AH19" s="405"/>
      <c r="AI19" s="405"/>
      <c r="AJ19" s="405"/>
      <c r="AK19" s="405"/>
      <c r="AL19" s="405"/>
      <c r="AM19" s="405"/>
      <c r="AN19" s="405"/>
      <c r="AO19" s="390"/>
      <c r="AP19" s="390"/>
      <c r="AQ19" s="390"/>
    </row>
    <row r="20" spans="1:43" s="388" customFormat="1" ht="21" customHeight="1">
      <c r="A20" s="406"/>
      <c r="B20" s="406"/>
      <c r="C20" s="406"/>
      <c r="D20" s="397"/>
      <c r="E20" s="397"/>
      <c r="F20" s="403"/>
      <c r="G20" s="403"/>
      <c r="S20" s="404"/>
      <c r="T20" s="407"/>
      <c r="U20" s="407"/>
      <c r="V20" s="407"/>
      <c r="W20" s="402"/>
      <c r="X20" s="410"/>
      <c r="Y20" s="410"/>
      <c r="Z20" s="410"/>
      <c r="AA20" s="410"/>
      <c r="AB20" s="410"/>
      <c r="AD20" s="405"/>
      <c r="AE20" s="405"/>
      <c r="AF20" s="405"/>
      <c r="AG20" s="405"/>
      <c r="AH20" s="405"/>
      <c r="AI20" s="405"/>
      <c r="AJ20" s="405"/>
      <c r="AK20" s="405"/>
      <c r="AL20" s="405"/>
      <c r="AM20" s="405"/>
      <c r="AN20" s="405"/>
      <c r="AO20" s="390"/>
      <c r="AP20" s="390"/>
      <c r="AQ20" s="390"/>
    </row>
    <row r="21" spans="1:89" s="388" customFormat="1" ht="21" customHeight="1">
      <c r="A21" s="406"/>
      <c r="B21" s="406"/>
      <c r="C21" s="406"/>
      <c r="D21" s="397"/>
      <c r="E21" s="397"/>
      <c r="F21" s="403"/>
      <c r="G21" s="403"/>
      <c r="Q21" s="411"/>
      <c r="R21" s="411"/>
      <c r="S21" s="411"/>
      <c r="T21" s="411"/>
      <c r="U21" s="411"/>
      <c r="V21" s="411"/>
      <c r="W21" s="411"/>
      <c r="X21" s="411"/>
      <c r="Y21" s="411"/>
      <c r="Z21" s="411"/>
      <c r="AA21" s="411"/>
      <c r="AB21" s="411"/>
      <c r="AC21" s="411"/>
      <c r="AD21" s="411"/>
      <c r="AE21" s="411"/>
      <c r="AF21" s="411"/>
      <c r="AG21" s="411"/>
      <c r="AH21" s="411"/>
      <c r="AI21" s="795" t="s">
        <v>32</v>
      </c>
      <c r="AJ21" s="795"/>
      <c r="AK21" s="795"/>
      <c r="AL21" s="795"/>
      <c r="AM21" s="795"/>
      <c r="AN21" s="795"/>
      <c r="AO21" s="795"/>
      <c r="AP21" s="795"/>
      <c r="AQ21" s="795"/>
      <c r="AR21" s="405"/>
      <c r="AS21" s="791" t="s">
        <v>30</v>
      </c>
      <c r="AT21" s="791"/>
      <c r="AU21" s="791"/>
      <c r="AV21" s="791"/>
      <c r="AW21" s="791"/>
      <c r="AX21" s="791"/>
      <c r="AY21" s="791"/>
      <c r="AZ21" s="791"/>
      <c r="BA21" s="791"/>
      <c r="BB21" s="791"/>
      <c r="BC21" s="557"/>
      <c r="BD21" s="557"/>
      <c r="BE21" s="557"/>
      <c r="BF21" s="557"/>
      <c r="BG21" s="557"/>
      <c r="BH21" s="558" t="s">
        <v>46</v>
      </c>
      <c r="BI21" s="558"/>
      <c r="BJ21" s="557"/>
      <c r="BK21" s="557"/>
      <c r="BL21" s="557"/>
      <c r="BM21" s="557"/>
      <c r="BN21" s="557"/>
      <c r="BO21" s="350"/>
      <c r="BP21" s="393"/>
      <c r="BQ21" s="393"/>
      <c r="BR21" s="393"/>
      <c r="BS21" s="393"/>
      <c r="BT21" s="393"/>
      <c r="BU21" s="393"/>
      <c r="BV21" s="393"/>
      <c r="BW21" s="393"/>
      <c r="BX21" s="393"/>
      <c r="BY21" s="393"/>
      <c r="BZ21" s="393"/>
      <c r="CA21" s="393"/>
      <c r="CB21" s="393"/>
      <c r="CC21" s="393"/>
      <c r="CD21" s="393"/>
      <c r="CE21" s="393"/>
      <c r="CF21" s="393"/>
      <c r="CG21" s="393"/>
      <c r="CH21" s="393"/>
      <c r="CI21" s="393"/>
      <c r="CJ21" s="393"/>
      <c r="CK21" s="393"/>
    </row>
    <row r="22" spans="1:89" s="388" customFormat="1" ht="27" customHeight="1">
      <c r="A22" s="402"/>
      <c r="B22" s="402"/>
      <c r="C22" s="402"/>
      <c r="F22" s="403"/>
      <c r="G22" s="403"/>
      <c r="Q22" s="411"/>
      <c r="R22" s="411"/>
      <c r="S22" s="411"/>
      <c r="T22" s="411"/>
      <c r="U22" s="411"/>
      <c r="V22" s="411"/>
      <c r="W22" s="411"/>
      <c r="X22" s="411"/>
      <c r="Y22" s="411"/>
      <c r="Z22" s="411"/>
      <c r="AA22" s="411"/>
      <c r="AB22" s="411"/>
      <c r="AC22" s="411"/>
      <c r="AD22" s="411"/>
      <c r="AE22" s="411"/>
      <c r="AF22" s="411"/>
      <c r="AG22" s="796" t="s">
        <v>33</v>
      </c>
      <c r="AH22" s="796"/>
      <c r="AI22" s="796"/>
      <c r="AJ22" s="796"/>
      <c r="AK22" s="796"/>
      <c r="AL22" s="796"/>
      <c r="AM22" s="796"/>
      <c r="AN22" s="796"/>
      <c r="AO22" s="796"/>
      <c r="AP22" s="796"/>
      <c r="AQ22" s="796"/>
      <c r="AR22" s="412"/>
      <c r="AS22" s="791" t="s">
        <v>31</v>
      </c>
      <c r="AT22" s="791"/>
      <c r="AU22" s="791"/>
      <c r="AV22" s="791"/>
      <c r="AW22" s="791"/>
      <c r="AX22" s="791"/>
      <c r="AY22" s="791"/>
      <c r="AZ22" s="791"/>
      <c r="BA22" s="791"/>
      <c r="BB22" s="791"/>
      <c r="BC22" s="797"/>
      <c r="BD22" s="797"/>
      <c r="BE22" s="797"/>
      <c r="BF22" s="797"/>
      <c r="BG22" s="797"/>
      <c r="BH22" s="797"/>
      <c r="BI22" s="797"/>
      <c r="BJ22" s="797"/>
      <c r="BK22" s="797"/>
      <c r="BL22" s="797"/>
      <c r="BM22" s="797"/>
      <c r="BN22" s="797"/>
      <c r="BO22" s="797"/>
      <c r="BP22" s="797"/>
      <c r="BQ22" s="797"/>
      <c r="BR22" s="797"/>
      <c r="BS22" s="797"/>
      <c r="BT22" s="797"/>
      <c r="BU22" s="797"/>
      <c r="BV22" s="797"/>
      <c r="BW22" s="797"/>
      <c r="BX22" s="797"/>
      <c r="BY22" s="797"/>
      <c r="BZ22" s="797"/>
      <c r="CA22" s="797"/>
      <c r="CB22" s="797"/>
      <c r="CC22" s="797"/>
      <c r="CD22" s="797"/>
      <c r="CE22" s="797"/>
      <c r="CF22" s="797"/>
      <c r="CG22" s="797"/>
      <c r="CH22" s="797"/>
      <c r="CI22" s="797"/>
      <c r="CJ22" s="797"/>
      <c r="CK22" s="797"/>
    </row>
    <row r="23" spans="1:89" s="388" customFormat="1" ht="27" customHeight="1">
      <c r="A23" s="406"/>
      <c r="B23" s="406"/>
      <c r="C23" s="406"/>
      <c r="F23" s="403"/>
      <c r="G23" s="403"/>
      <c r="S23" s="406"/>
      <c r="T23" s="406"/>
      <c r="U23" s="406"/>
      <c r="V23" s="402"/>
      <c r="W23" s="405"/>
      <c r="X23" s="405"/>
      <c r="Y23" s="405"/>
      <c r="Z23" s="405"/>
      <c r="AA23" s="405"/>
      <c r="AB23" s="405"/>
      <c r="AC23" s="405"/>
      <c r="AD23" s="405"/>
      <c r="AE23" s="405"/>
      <c r="AF23" s="405"/>
      <c r="AG23" s="405"/>
      <c r="AH23" s="405"/>
      <c r="AI23" s="405"/>
      <c r="AJ23" s="405"/>
      <c r="AK23" s="405"/>
      <c r="AL23" s="405"/>
      <c r="AM23" s="405"/>
      <c r="AN23" s="405"/>
      <c r="AO23" s="405"/>
      <c r="AP23" s="405"/>
      <c r="AQ23" s="389"/>
      <c r="AS23" s="791" t="s">
        <v>34</v>
      </c>
      <c r="AT23" s="791"/>
      <c r="AU23" s="791"/>
      <c r="AV23" s="791"/>
      <c r="AW23" s="791"/>
      <c r="AX23" s="791"/>
      <c r="AY23" s="791"/>
      <c r="AZ23" s="791"/>
      <c r="BA23" s="791"/>
      <c r="BB23" s="791"/>
      <c r="BC23" s="792"/>
      <c r="BD23" s="792"/>
      <c r="BE23" s="792"/>
      <c r="BF23" s="792"/>
      <c r="BG23" s="792"/>
      <c r="BH23" s="792"/>
      <c r="BI23" s="792"/>
      <c r="BJ23" s="792"/>
      <c r="BK23" s="792"/>
      <c r="BL23" s="792"/>
      <c r="BM23" s="792"/>
      <c r="BN23" s="792"/>
      <c r="BO23" s="792"/>
      <c r="BP23" s="792"/>
      <c r="BQ23" s="792"/>
      <c r="BR23" s="792"/>
      <c r="BS23" s="792"/>
      <c r="BT23" s="792"/>
      <c r="BU23" s="792"/>
      <c r="BV23" s="792"/>
      <c r="BW23" s="792"/>
      <c r="BX23" s="792"/>
      <c r="BY23" s="792"/>
      <c r="BZ23" s="792"/>
      <c r="CA23" s="792"/>
      <c r="CB23" s="792"/>
      <c r="CC23" s="792"/>
      <c r="CD23" s="792"/>
      <c r="CE23" s="792"/>
      <c r="CF23" s="792"/>
      <c r="CG23" s="792"/>
      <c r="CH23" s="792"/>
      <c r="CI23" s="792"/>
      <c r="CJ23" s="792"/>
      <c r="CK23" s="792"/>
    </row>
    <row r="24" spans="1:92" s="388" customFormat="1" ht="27" customHeight="1">
      <c r="A24" s="406"/>
      <c r="B24" s="406"/>
      <c r="C24" s="406"/>
      <c r="F24" s="403"/>
      <c r="G24" s="403"/>
      <c r="S24" s="406"/>
      <c r="T24" s="406"/>
      <c r="U24" s="406"/>
      <c r="V24" s="402"/>
      <c r="W24" s="405"/>
      <c r="X24" s="405"/>
      <c r="Y24" s="405"/>
      <c r="Z24" s="405"/>
      <c r="AA24" s="405"/>
      <c r="AB24" s="405"/>
      <c r="AC24" s="405"/>
      <c r="AD24" s="405"/>
      <c r="AE24" s="405"/>
      <c r="AF24" s="405"/>
      <c r="AG24" s="405"/>
      <c r="AH24" s="405"/>
      <c r="AI24" s="405"/>
      <c r="AJ24" s="405"/>
      <c r="AK24" s="405"/>
      <c r="AL24" s="405"/>
      <c r="AM24" s="405"/>
      <c r="AN24" s="405"/>
      <c r="AO24" s="405"/>
      <c r="AP24" s="405"/>
      <c r="AQ24" s="389"/>
      <c r="AS24" s="791" t="s">
        <v>146</v>
      </c>
      <c r="AT24" s="791"/>
      <c r="AU24" s="791"/>
      <c r="AV24" s="791"/>
      <c r="AW24" s="791"/>
      <c r="AX24" s="791"/>
      <c r="AY24" s="791"/>
      <c r="AZ24" s="791"/>
      <c r="BA24" s="791"/>
      <c r="BB24" s="791"/>
      <c r="BC24" s="793"/>
      <c r="BD24" s="793"/>
      <c r="BE24" s="793"/>
      <c r="BF24" s="793"/>
      <c r="BG24" s="793"/>
      <c r="BH24" s="793"/>
      <c r="BI24" s="793"/>
      <c r="BJ24" s="793"/>
      <c r="BK24" s="793"/>
      <c r="BL24" s="793"/>
      <c r="BM24" s="793"/>
      <c r="BN24" s="793"/>
      <c r="BO24" s="793"/>
      <c r="BP24" s="793"/>
      <c r="BQ24" s="793"/>
      <c r="BR24" s="793"/>
      <c r="BS24" s="793"/>
      <c r="BT24" s="793"/>
      <c r="BU24" s="793"/>
      <c r="BV24" s="793"/>
      <c r="BW24" s="793"/>
      <c r="BX24" s="793"/>
      <c r="BY24" s="793"/>
      <c r="BZ24" s="793"/>
      <c r="CA24" s="793"/>
      <c r="CB24" s="793"/>
      <c r="CC24" s="793"/>
      <c r="CD24" s="793"/>
      <c r="CE24" s="793"/>
      <c r="CF24" s="793"/>
      <c r="CG24" s="793"/>
      <c r="CH24" s="793"/>
      <c r="CI24" s="793"/>
      <c r="CJ24" s="794" t="s">
        <v>188</v>
      </c>
      <c r="CK24" s="794"/>
      <c r="CL24" s="794"/>
      <c r="CM24" s="794"/>
      <c r="CN24" s="382"/>
    </row>
    <row r="25" spans="1:43" s="388" customFormat="1" ht="21" customHeight="1">
      <c r="A25" s="406"/>
      <c r="B25" s="406"/>
      <c r="C25" s="406"/>
      <c r="D25" s="397"/>
      <c r="E25" s="397"/>
      <c r="F25" s="403"/>
      <c r="G25" s="403"/>
      <c r="S25" s="404"/>
      <c r="T25" s="407"/>
      <c r="U25" s="407"/>
      <c r="V25" s="407"/>
      <c r="W25" s="402"/>
      <c r="X25" s="410"/>
      <c r="Y25" s="410"/>
      <c r="Z25" s="410"/>
      <c r="AA25" s="410"/>
      <c r="AB25" s="410"/>
      <c r="AD25" s="405"/>
      <c r="AE25" s="405"/>
      <c r="AF25" s="405"/>
      <c r="AG25" s="405"/>
      <c r="AH25" s="405"/>
      <c r="AI25" s="405"/>
      <c r="AJ25" s="405"/>
      <c r="AK25" s="405"/>
      <c r="AL25" s="405"/>
      <c r="AM25" s="405"/>
      <c r="AN25" s="405"/>
      <c r="AO25" s="390"/>
      <c r="AP25" s="390"/>
      <c r="AQ25" s="390"/>
    </row>
    <row r="26" spans="1:43" s="388" customFormat="1" ht="18.75" customHeight="1">
      <c r="A26" s="413"/>
      <c r="B26" s="413"/>
      <c r="W26" s="405"/>
      <c r="X26" s="405"/>
      <c r="Y26" s="405"/>
      <c r="Z26" s="405"/>
      <c r="AA26" s="405"/>
      <c r="AM26" s="405"/>
      <c r="AN26" s="405"/>
      <c r="AO26" s="405"/>
      <c r="AP26" s="405"/>
      <c r="AQ26" s="389"/>
    </row>
    <row r="27" spans="1:91" s="388" customFormat="1" ht="24.75" customHeight="1">
      <c r="A27" s="788"/>
      <c r="B27" s="788"/>
      <c r="C27" s="788"/>
      <c r="D27" s="788"/>
      <c r="E27" s="788"/>
      <c r="F27" s="788"/>
      <c r="G27" s="788"/>
      <c r="H27" s="788"/>
      <c r="I27" s="788"/>
      <c r="J27" s="788"/>
      <c r="K27" s="788"/>
      <c r="L27" s="788"/>
      <c r="M27" s="788"/>
      <c r="N27" s="788"/>
      <c r="O27" s="788"/>
      <c r="P27" s="788"/>
      <c r="Q27" s="788"/>
      <c r="R27" s="788"/>
      <c r="S27" s="788"/>
      <c r="T27" s="788"/>
      <c r="U27" s="788"/>
      <c r="V27" s="788"/>
      <c r="W27" s="788"/>
      <c r="X27" s="788"/>
      <c r="Y27" s="788"/>
      <c r="Z27" s="788"/>
      <c r="AA27" s="788"/>
      <c r="AB27" s="788"/>
      <c r="AC27" s="788"/>
      <c r="AD27" s="788"/>
      <c r="AE27" s="788"/>
      <c r="AF27" s="788"/>
      <c r="AG27" s="788"/>
      <c r="AH27" s="788"/>
      <c r="AI27" s="788"/>
      <c r="AJ27" s="788"/>
      <c r="AK27" s="788"/>
      <c r="AL27" s="788"/>
      <c r="AM27" s="788"/>
      <c r="AN27" s="788"/>
      <c r="AO27" s="788"/>
      <c r="AP27" s="788"/>
      <c r="AQ27" s="788"/>
      <c r="AR27" s="788"/>
      <c r="AS27" s="788"/>
      <c r="AT27" s="788"/>
      <c r="AU27" s="788"/>
      <c r="AV27" s="788"/>
      <c r="AW27" s="788"/>
      <c r="AX27" s="788"/>
      <c r="AY27" s="788"/>
      <c r="AZ27" s="788"/>
      <c r="BA27" s="788"/>
      <c r="BB27" s="788"/>
      <c r="BC27" s="788"/>
      <c r="BD27" s="788"/>
      <c r="BE27" s="788"/>
      <c r="BF27" s="788"/>
      <c r="BG27" s="788"/>
      <c r="BH27" s="788"/>
      <c r="BI27" s="788"/>
      <c r="BJ27" s="788"/>
      <c r="BK27" s="788"/>
      <c r="BL27" s="788"/>
      <c r="BM27" s="788"/>
      <c r="BN27" s="788"/>
      <c r="BO27" s="788"/>
      <c r="BP27" s="788"/>
      <c r="BQ27" s="788"/>
      <c r="BR27" s="788"/>
      <c r="BS27" s="788"/>
      <c r="BT27" s="788"/>
      <c r="BU27" s="788"/>
      <c r="BV27" s="788"/>
      <c r="BW27" s="788"/>
      <c r="BX27" s="788"/>
      <c r="BY27" s="788"/>
      <c r="BZ27" s="788"/>
      <c r="CA27" s="788"/>
      <c r="CB27" s="788"/>
      <c r="CC27" s="788"/>
      <c r="CD27" s="788"/>
      <c r="CE27" s="788"/>
      <c r="CF27" s="788"/>
      <c r="CG27" s="788"/>
      <c r="CH27" s="788"/>
      <c r="CI27" s="788"/>
      <c r="CJ27" s="788"/>
      <c r="CK27" s="788"/>
      <c r="CL27" s="788"/>
      <c r="CM27" s="788"/>
    </row>
    <row r="28" spans="1:91" s="388" customFormat="1" ht="24.75" customHeight="1">
      <c r="A28" s="788"/>
      <c r="B28" s="788"/>
      <c r="C28" s="788"/>
      <c r="D28" s="788"/>
      <c r="E28" s="788"/>
      <c r="F28" s="788"/>
      <c r="G28" s="788"/>
      <c r="H28" s="788"/>
      <c r="I28" s="788"/>
      <c r="J28" s="788"/>
      <c r="K28" s="788"/>
      <c r="L28" s="788"/>
      <c r="M28" s="788"/>
      <c r="N28" s="788"/>
      <c r="O28" s="788"/>
      <c r="P28" s="788"/>
      <c r="Q28" s="788"/>
      <c r="R28" s="788"/>
      <c r="S28" s="788"/>
      <c r="T28" s="788"/>
      <c r="U28" s="788"/>
      <c r="V28" s="788"/>
      <c r="W28" s="788"/>
      <c r="X28" s="788"/>
      <c r="Y28" s="788"/>
      <c r="Z28" s="788"/>
      <c r="AA28" s="788"/>
      <c r="AB28" s="788"/>
      <c r="AC28" s="788"/>
      <c r="AD28" s="788"/>
      <c r="AE28" s="788"/>
      <c r="AF28" s="788"/>
      <c r="AG28" s="788"/>
      <c r="AH28" s="788"/>
      <c r="AI28" s="788"/>
      <c r="AJ28" s="788"/>
      <c r="AK28" s="788"/>
      <c r="AL28" s="788"/>
      <c r="AM28" s="788"/>
      <c r="AN28" s="788"/>
      <c r="AO28" s="788"/>
      <c r="AP28" s="788"/>
      <c r="AQ28" s="788"/>
      <c r="AR28" s="788"/>
      <c r="AS28" s="788"/>
      <c r="AT28" s="788"/>
      <c r="AU28" s="788"/>
      <c r="AV28" s="788"/>
      <c r="AW28" s="788"/>
      <c r="AX28" s="788"/>
      <c r="AY28" s="788"/>
      <c r="AZ28" s="788"/>
      <c r="BA28" s="788"/>
      <c r="BB28" s="788"/>
      <c r="BC28" s="788"/>
      <c r="BD28" s="788"/>
      <c r="BE28" s="788"/>
      <c r="BF28" s="788"/>
      <c r="BG28" s="788"/>
      <c r="BH28" s="788"/>
      <c r="BI28" s="788"/>
      <c r="BJ28" s="788"/>
      <c r="BK28" s="788"/>
      <c r="BL28" s="788"/>
      <c r="BM28" s="788"/>
      <c r="BN28" s="788"/>
      <c r="BO28" s="788"/>
      <c r="BP28" s="788"/>
      <c r="BQ28" s="788"/>
      <c r="BR28" s="788"/>
      <c r="BS28" s="788"/>
      <c r="BT28" s="788"/>
      <c r="BU28" s="788"/>
      <c r="BV28" s="788"/>
      <c r="BW28" s="788"/>
      <c r="BX28" s="788"/>
      <c r="BY28" s="788"/>
      <c r="BZ28" s="788"/>
      <c r="CA28" s="788"/>
      <c r="CB28" s="788"/>
      <c r="CC28" s="788"/>
      <c r="CD28" s="788"/>
      <c r="CE28" s="788"/>
      <c r="CF28" s="788"/>
      <c r="CG28" s="788"/>
      <c r="CH28" s="788"/>
      <c r="CI28" s="788"/>
      <c r="CJ28" s="788"/>
      <c r="CK28" s="788"/>
      <c r="CL28" s="788"/>
      <c r="CM28" s="788"/>
    </row>
    <row r="29" spans="1:91" s="414" customFormat="1" ht="24.75" customHeight="1">
      <c r="A29" s="789" t="s">
        <v>189</v>
      </c>
      <c r="B29" s="789"/>
      <c r="C29" s="789"/>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c r="AH29" s="789"/>
      <c r="AI29" s="789"/>
      <c r="AJ29" s="789"/>
      <c r="AK29" s="789"/>
      <c r="AL29" s="789"/>
      <c r="AM29" s="789"/>
      <c r="AN29" s="789"/>
      <c r="AO29" s="789"/>
      <c r="AP29" s="789"/>
      <c r="AQ29" s="789"/>
      <c r="AR29" s="789"/>
      <c r="AS29" s="789"/>
      <c r="AT29" s="789"/>
      <c r="AU29" s="789"/>
      <c r="AV29" s="789"/>
      <c r="AW29" s="789"/>
      <c r="AX29" s="789"/>
      <c r="AY29" s="789"/>
      <c r="AZ29" s="789"/>
      <c r="BA29" s="789"/>
      <c r="BB29" s="789"/>
      <c r="BC29" s="789"/>
      <c r="BD29" s="789"/>
      <c r="BE29" s="789"/>
      <c r="BF29" s="789"/>
      <c r="BG29" s="789"/>
      <c r="BH29" s="789"/>
      <c r="BI29" s="789"/>
      <c r="BJ29" s="789"/>
      <c r="BK29" s="789"/>
      <c r="BL29" s="789"/>
      <c r="BM29" s="789"/>
      <c r="BN29" s="789"/>
      <c r="BO29" s="789"/>
      <c r="BP29" s="789"/>
      <c r="BQ29" s="789"/>
      <c r="BR29" s="789"/>
      <c r="BS29" s="789"/>
      <c r="BT29" s="789"/>
      <c r="BU29" s="789"/>
      <c r="BV29" s="789"/>
      <c r="BW29" s="789"/>
      <c r="BX29" s="789"/>
      <c r="BY29" s="789"/>
      <c r="BZ29" s="789"/>
      <c r="CA29" s="789"/>
      <c r="CB29" s="789"/>
      <c r="CC29" s="789"/>
      <c r="CD29" s="789"/>
      <c r="CE29" s="789"/>
      <c r="CF29" s="789"/>
      <c r="CG29" s="789"/>
      <c r="CH29" s="789"/>
      <c r="CI29" s="789"/>
      <c r="CJ29" s="789"/>
      <c r="CK29" s="789"/>
      <c r="CL29" s="789"/>
      <c r="CM29" s="789"/>
    </row>
    <row r="30" spans="1:91" s="414" customFormat="1" ht="24.75" customHeight="1">
      <c r="A30" s="790" t="s">
        <v>76</v>
      </c>
      <c r="B30" s="790"/>
      <c r="C30" s="790"/>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790"/>
      <c r="AM30" s="790"/>
      <c r="AN30" s="790"/>
      <c r="AO30" s="790"/>
      <c r="AP30" s="790"/>
      <c r="AQ30" s="790"/>
      <c r="AR30" s="790"/>
      <c r="AS30" s="790"/>
      <c r="AT30" s="790"/>
      <c r="AU30" s="790"/>
      <c r="AV30" s="790"/>
      <c r="AW30" s="790"/>
      <c r="AX30" s="790"/>
      <c r="AY30" s="790"/>
      <c r="AZ30" s="790"/>
      <c r="BA30" s="790"/>
      <c r="BB30" s="790"/>
      <c r="BC30" s="790"/>
      <c r="BD30" s="790"/>
      <c r="BE30" s="790"/>
      <c r="BF30" s="790"/>
      <c r="BG30" s="790"/>
      <c r="BH30" s="790"/>
      <c r="BI30" s="790"/>
      <c r="BJ30" s="790"/>
      <c r="BK30" s="790"/>
      <c r="BL30" s="790"/>
      <c r="BM30" s="790"/>
      <c r="BN30" s="790"/>
      <c r="BO30" s="790"/>
      <c r="BP30" s="790"/>
      <c r="BQ30" s="790"/>
      <c r="BR30" s="790"/>
      <c r="BS30" s="790"/>
      <c r="BT30" s="790"/>
      <c r="BU30" s="790"/>
      <c r="BV30" s="790"/>
      <c r="BW30" s="790"/>
      <c r="BX30" s="790"/>
      <c r="BY30" s="790"/>
      <c r="BZ30" s="790"/>
      <c r="CA30" s="790"/>
      <c r="CB30" s="790"/>
      <c r="CC30" s="790"/>
      <c r="CD30" s="790"/>
      <c r="CE30" s="790"/>
      <c r="CF30" s="790"/>
      <c r="CG30" s="790"/>
      <c r="CH30" s="790"/>
      <c r="CI30" s="790"/>
      <c r="CJ30" s="790"/>
      <c r="CK30" s="790"/>
      <c r="CL30" s="790"/>
      <c r="CM30" s="790"/>
    </row>
    <row r="31" spans="1:91" s="414" customFormat="1" ht="24.75" customHeight="1">
      <c r="A31" s="790" t="s">
        <v>148</v>
      </c>
      <c r="B31" s="790"/>
      <c r="C31" s="790"/>
      <c r="D31" s="790"/>
      <c r="E31" s="790"/>
      <c r="F31" s="790"/>
      <c r="G31" s="790"/>
      <c r="H31" s="790"/>
      <c r="I31" s="790"/>
      <c r="J31" s="790"/>
      <c r="K31" s="790"/>
      <c r="L31" s="790"/>
      <c r="M31" s="790"/>
      <c r="N31" s="790"/>
      <c r="O31" s="790"/>
      <c r="P31" s="790"/>
      <c r="Q31" s="790"/>
      <c r="R31" s="790"/>
      <c r="S31" s="790"/>
      <c r="T31" s="790"/>
      <c r="U31" s="790"/>
      <c r="V31" s="790"/>
      <c r="W31" s="790"/>
      <c r="X31" s="790"/>
      <c r="Y31" s="790"/>
      <c r="Z31" s="790"/>
      <c r="AA31" s="790"/>
      <c r="AB31" s="790"/>
      <c r="AC31" s="790"/>
      <c r="AD31" s="790"/>
      <c r="AE31" s="790"/>
      <c r="AF31" s="790"/>
      <c r="AG31" s="790"/>
      <c r="AH31" s="790"/>
      <c r="AI31" s="790"/>
      <c r="AJ31" s="790"/>
      <c r="AK31" s="790"/>
      <c r="AL31" s="790"/>
      <c r="AM31" s="790"/>
      <c r="AN31" s="790"/>
      <c r="AO31" s="790"/>
      <c r="AP31" s="790"/>
      <c r="AQ31" s="790"/>
      <c r="AR31" s="790"/>
      <c r="AS31" s="790"/>
      <c r="AT31" s="790"/>
      <c r="AU31" s="790"/>
      <c r="AV31" s="790"/>
      <c r="AW31" s="790"/>
      <c r="AX31" s="790"/>
      <c r="AY31" s="790"/>
      <c r="AZ31" s="790"/>
      <c r="BA31" s="790"/>
      <c r="BB31" s="790"/>
      <c r="BC31" s="790"/>
      <c r="BD31" s="790"/>
      <c r="BE31" s="790"/>
      <c r="BF31" s="790"/>
      <c r="BG31" s="790"/>
      <c r="BH31" s="790"/>
      <c r="BI31" s="790"/>
      <c r="BJ31" s="790"/>
      <c r="BK31" s="790"/>
      <c r="BL31" s="790"/>
      <c r="BM31" s="790"/>
      <c r="BN31" s="790"/>
      <c r="BO31" s="790"/>
      <c r="BP31" s="790"/>
      <c r="BQ31" s="790"/>
      <c r="BR31" s="790"/>
      <c r="BS31" s="790"/>
      <c r="BT31" s="790"/>
      <c r="BU31" s="790"/>
      <c r="BV31" s="790"/>
      <c r="BW31" s="790"/>
      <c r="BX31" s="790"/>
      <c r="BY31" s="790"/>
      <c r="BZ31" s="790"/>
      <c r="CA31" s="790"/>
      <c r="CB31" s="790"/>
      <c r="CC31" s="790"/>
      <c r="CD31" s="790"/>
      <c r="CE31" s="790"/>
      <c r="CF31" s="790"/>
      <c r="CG31" s="790"/>
      <c r="CH31" s="790"/>
      <c r="CI31" s="790"/>
      <c r="CJ31" s="790"/>
      <c r="CK31" s="790"/>
      <c r="CL31" s="790"/>
      <c r="CM31" s="790"/>
    </row>
    <row r="32" spans="1:91" s="414" customFormat="1" ht="24.75" customHeight="1">
      <c r="A32" s="790" t="s">
        <v>190</v>
      </c>
      <c r="B32" s="790"/>
      <c r="C32" s="790"/>
      <c r="D32" s="790"/>
      <c r="E32" s="790"/>
      <c r="F32" s="790"/>
      <c r="G32" s="790"/>
      <c r="H32" s="790"/>
      <c r="I32" s="790"/>
      <c r="J32" s="790"/>
      <c r="K32" s="790"/>
      <c r="L32" s="790"/>
      <c r="M32" s="790"/>
      <c r="N32" s="790"/>
      <c r="O32" s="790"/>
      <c r="P32" s="790"/>
      <c r="Q32" s="790"/>
      <c r="R32" s="790"/>
      <c r="S32" s="790"/>
      <c r="T32" s="790"/>
      <c r="U32" s="790"/>
      <c r="V32" s="790"/>
      <c r="W32" s="790"/>
      <c r="X32" s="790"/>
      <c r="Y32" s="790"/>
      <c r="Z32" s="790"/>
      <c r="AA32" s="790"/>
      <c r="AB32" s="790"/>
      <c r="AC32" s="790"/>
      <c r="AD32" s="790"/>
      <c r="AE32" s="790"/>
      <c r="AF32" s="790"/>
      <c r="AG32" s="790"/>
      <c r="AH32" s="790"/>
      <c r="AI32" s="790"/>
      <c r="AJ32" s="790"/>
      <c r="AK32" s="790"/>
      <c r="AL32" s="790"/>
      <c r="AM32" s="790"/>
      <c r="AN32" s="790"/>
      <c r="AO32" s="790"/>
      <c r="AP32" s="790"/>
      <c r="AQ32" s="790"/>
      <c r="AR32" s="790"/>
      <c r="AS32" s="790"/>
      <c r="AT32" s="790"/>
      <c r="AU32" s="790"/>
      <c r="AV32" s="790"/>
      <c r="AW32" s="790"/>
      <c r="AX32" s="790"/>
      <c r="AY32" s="790"/>
      <c r="AZ32" s="790"/>
      <c r="BA32" s="790"/>
      <c r="BB32" s="790"/>
      <c r="BC32" s="790"/>
      <c r="BD32" s="790"/>
      <c r="BE32" s="790"/>
      <c r="BF32" s="790"/>
      <c r="BG32" s="790"/>
      <c r="BH32" s="790"/>
      <c r="BI32" s="790"/>
      <c r="BJ32" s="790"/>
      <c r="BK32" s="790"/>
      <c r="BL32" s="790"/>
      <c r="BM32" s="790"/>
      <c r="BN32" s="790"/>
      <c r="BO32" s="790"/>
      <c r="BP32" s="790"/>
      <c r="BQ32" s="790"/>
      <c r="BR32" s="790"/>
      <c r="BS32" s="790"/>
      <c r="BT32" s="790"/>
      <c r="BU32" s="790"/>
      <c r="BV32" s="790"/>
      <c r="BW32" s="790"/>
      <c r="BX32" s="790"/>
      <c r="BY32" s="790"/>
      <c r="BZ32" s="790"/>
      <c r="CA32" s="790"/>
      <c r="CB32" s="790"/>
      <c r="CC32" s="790"/>
      <c r="CD32" s="790"/>
      <c r="CE32" s="790"/>
      <c r="CF32" s="790"/>
      <c r="CG32" s="790"/>
      <c r="CH32" s="790"/>
      <c r="CI32" s="790"/>
      <c r="CJ32" s="790"/>
      <c r="CK32" s="790"/>
      <c r="CL32" s="790"/>
      <c r="CM32" s="790"/>
    </row>
    <row r="33" spans="1:91" s="414" customFormat="1" ht="24.75" customHeight="1">
      <c r="A33" s="790" t="s">
        <v>191</v>
      </c>
      <c r="B33" s="790"/>
      <c r="C33" s="790"/>
      <c r="D33" s="790"/>
      <c r="E33" s="790"/>
      <c r="F33" s="790"/>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0"/>
      <c r="AF33" s="790"/>
      <c r="AG33" s="790"/>
      <c r="AH33" s="790"/>
      <c r="AI33" s="790"/>
      <c r="AJ33" s="790"/>
      <c r="AK33" s="790"/>
      <c r="AL33" s="790"/>
      <c r="AM33" s="790"/>
      <c r="AN33" s="790"/>
      <c r="AO33" s="790"/>
      <c r="AP33" s="790"/>
      <c r="AQ33" s="790"/>
      <c r="AR33" s="790"/>
      <c r="AS33" s="790"/>
      <c r="AT33" s="790"/>
      <c r="AU33" s="790"/>
      <c r="AV33" s="790"/>
      <c r="AW33" s="790"/>
      <c r="AX33" s="790"/>
      <c r="AY33" s="790"/>
      <c r="AZ33" s="790"/>
      <c r="BA33" s="790"/>
      <c r="BB33" s="790"/>
      <c r="BC33" s="790"/>
      <c r="BD33" s="790"/>
      <c r="BE33" s="790"/>
      <c r="BF33" s="790"/>
      <c r="BG33" s="790"/>
      <c r="BH33" s="790"/>
      <c r="BI33" s="790"/>
      <c r="BJ33" s="790"/>
      <c r="BK33" s="790"/>
      <c r="BL33" s="790"/>
      <c r="BM33" s="790"/>
      <c r="BN33" s="790"/>
      <c r="BO33" s="790"/>
      <c r="BP33" s="790"/>
      <c r="BQ33" s="790"/>
      <c r="BR33" s="790"/>
      <c r="BS33" s="790"/>
      <c r="BT33" s="790"/>
      <c r="BU33" s="790"/>
      <c r="BV33" s="790"/>
      <c r="BW33" s="790"/>
      <c r="BX33" s="790"/>
      <c r="BY33" s="790"/>
      <c r="BZ33" s="790"/>
      <c r="CA33" s="790"/>
      <c r="CB33" s="790"/>
      <c r="CC33" s="790"/>
      <c r="CD33" s="790"/>
      <c r="CE33" s="790"/>
      <c r="CF33" s="790"/>
      <c r="CG33" s="790"/>
      <c r="CH33" s="790"/>
      <c r="CI33" s="790"/>
      <c r="CJ33" s="790"/>
      <c r="CK33" s="790"/>
      <c r="CL33" s="790"/>
      <c r="CM33" s="790"/>
    </row>
    <row r="34" spans="1:9" s="388" customFormat="1" ht="20.25" customHeight="1">
      <c r="A34" s="415"/>
      <c r="B34" s="415"/>
      <c r="C34" s="413"/>
      <c r="D34" s="413"/>
      <c r="E34" s="416"/>
      <c r="F34" s="417"/>
      <c r="G34" s="417"/>
      <c r="H34" s="416"/>
      <c r="I34" s="416"/>
    </row>
    <row r="35" spans="1:92" s="388" customFormat="1" ht="15.75" customHeight="1">
      <c r="A35" s="418"/>
      <c r="B35" s="418"/>
      <c r="C35" s="783" t="s">
        <v>192</v>
      </c>
      <c r="D35" s="783"/>
      <c r="E35" s="783"/>
      <c r="F35" s="783"/>
      <c r="G35" s="783"/>
      <c r="H35" s="783"/>
      <c r="I35" s="783"/>
      <c r="J35" s="783"/>
      <c r="K35" s="783"/>
      <c r="L35" s="784">
        <v>7</v>
      </c>
      <c r="M35" s="784"/>
      <c r="N35" s="784"/>
      <c r="O35" s="784"/>
      <c r="P35" s="785" t="s">
        <v>193</v>
      </c>
      <c r="Q35" s="785"/>
      <c r="R35" s="785"/>
      <c r="S35" s="784">
        <v>17</v>
      </c>
      <c r="T35" s="784"/>
      <c r="U35" s="784"/>
      <c r="V35" s="784"/>
      <c r="W35" s="786" t="s">
        <v>194</v>
      </c>
      <c r="X35" s="786"/>
      <c r="Y35" s="786"/>
      <c r="Z35" s="786"/>
      <c r="AA35" s="786"/>
      <c r="AB35" s="786"/>
      <c r="AC35" s="786"/>
      <c r="AD35" s="786"/>
      <c r="AE35" s="786"/>
      <c r="AF35" s="786"/>
      <c r="AG35" s="786"/>
      <c r="AH35" s="786"/>
      <c r="AI35" s="786"/>
      <c r="AJ35" s="786"/>
      <c r="AK35" s="786"/>
      <c r="AL35" s="786"/>
      <c r="AM35" s="786"/>
      <c r="AN35" s="786"/>
      <c r="AO35" s="786"/>
      <c r="AP35" s="786"/>
      <c r="AQ35" s="786"/>
      <c r="AR35" s="786"/>
      <c r="AS35" s="786"/>
      <c r="AT35" s="786"/>
      <c r="AU35" s="786"/>
      <c r="AV35" s="786"/>
      <c r="AW35" s="786"/>
      <c r="AX35" s="786"/>
      <c r="AY35" s="786"/>
      <c r="AZ35" s="786"/>
      <c r="BA35" s="786"/>
      <c r="BB35" s="786"/>
      <c r="BC35" s="786"/>
      <c r="BD35" s="786"/>
      <c r="BE35" s="786"/>
      <c r="BF35" s="786"/>
      <c r="BG35" s="786"/>
      <c r="BH35" s="786"/>
      <c r="BI35" s="786"/>
      <c r="BJ35" s="786"/>
      <c r="BK35" s="786"/>
      <c r="BL35" s="786"/>
      <c r="BM35" s="786"/>
      <c r="BN35" s="786"/>
      <c r="BO35" s="786"/>
      <c r="BP35" s="786"/>
      <c r="BQ35" s="786"/>
      <c r="BR35" s="786"/>
      <c r="BS35" s="786"/>
      <c r="BT35" s="786"/>
      <c r="BU35" s="786"/>
      <c r="BV35" s="786"/>
      <c r="BW35" s="786"/>
      <c r="BX35" s="786"/>
      <c r="BY35" s="786"/>
      <c r="BZ35" s="786"/>
      <c r="CA35" s="786"/>
      <c r="CB35" s="786"/>
      <c r="CC35" s="786"/>
      <c r="CD35" s="786"/>
      <c r="CE35" s="786"/>
      <c r="CF35" s="786"/>
      <c r="CG35" s="786"/>
      <c r="CH35" s="786"/>
      <c r="CI35" s="786"/>
      <c r="CJ35" s="786"/>
      <c r="CK35" s="786"/>
      <c r="CL35" s="786"/>
      <c r="CM35" s="786"/>
      <c r="CN35" s="786"/>
    </row>
    <row r="36" spans="1:92" s="388" customFormat="1" ht="63" customHeight="1">
      <c r="A36" s="787" t="s">
        <v>195</v>
      </c>
      <c r="B36" s="787"/>
      <c r="C36" s="787"/>
      <c r="D36" s="787"/>
      <c r="E36" s="787"/>
      <c r="F36" s="787"/>
      <c r="G36" s="787"/>
      <c r="H36" s="787"/>
      <c r="I36" s="787"/>
      <c r="J36" s="787"/>
      <c r="K36" s="787"/>
      <c r="L36" s="787"/>
      <c r="M36" s="787"/>
      <c r="N36" s="787"/>
      <c r="O36" s="787"/>
      <c r="P36" s="787"/>
      <c r="Q36" s="787"/>
      <c r="R36" s="787"/>
      <c r="S36" s="787"/>
      <c r="T36" s="787"/>
      <c r="U36" s="787"/>
      <c r="V36" s="787"/>
      <c r="W36" s="787"/>
      <c r="X36" s="787"/>
      <c r="Y36" s="787"/>
      <c r="Z36" s="787"/>
      <c r="AA36" s="787"/>
      <c r="AB36" s="787"/>
      <c r="AC36" s="787"/>
      <c r="AD36" s="787"/>
      <c r="AE36" s="787"/>
      <c r="AF36" s="787"/>
      <c r="AG36" s="787"/>
      <c r="AH36" s="787"/>
      <c r="AI36" s="787"/>
      <c r="AJ36" s="787"/>
      <c r="AK36" s="787"/>
      <c r="AL36" s="787"/>
      <c r="AM36" s="787"/>
      <c r="AN36" s="787"/>
      <c r="AO36" s="787"/>
      <c r="AP36" s="787"/>
      <c r="AQ36" s="787"/>
      <c r="AR36" s="787"/>
      <c r="AS36" s="787"/>
      <c r="AT36" s="787"/>
      <c r="AU36" s="787"/>
      <c r="AV36" s="787"/>
      <c r="AW36" s="787"/>
      <c r="AX36" s="787"/>
      <c r="AY36" s="787"/>
      <c r="AZ36" s="787"/>
      <c r="BA36" s="787"/>
      <c r="BB36" s="787"/>
      <c r="BC36" s="787"/>
      <c r="BD36" s="787"/>
      <c r="BE36" s="787"/>
      <c r="BF36" s="787"/>
      <c r="BG36" s="787"/>
      <c r="BH36" s="787"/>
      <c r="BI36" s="787"/>
      <c r="BJ36" s="787"/>
      <c r="BK36" s="787"/>
      <c r="BL36" s="787"/>
      <c r="BM36" s="787"/>
      <c r="BN36" s="787"/>
      <c r="BO36" s="787"/>
      <c r="BP36" s="787"/>
      <c r="BQ36" s="787"/>
      <c r="BR36" s="787"/>
      <c r="BS36" s="787"/>
      <c r="BT36" s="787"/>
      <c r="BU36" s="787"/>
      <c r="BV36" s="787"/>
      <c r="BW36" s="787"/>
      <c r="BX36" s="787"/>
      <c r="BY36" s="787"/>
      <c r="BZ36" s="787"/>
      <c r="CA36" s="787"/>
      <c r="CB36" s="787"/>
      <c r="CC36" s="787"/>
      <c r="CD36" s="787"/>
      <c r="CE36" s="787"/>
      <c r="CF36" s="787"/>
      <c r="CG36" s="787"/>
      <c r="CH36" s="787"/>
      <c r="CI36" s="787"/>
      <c r="CJ36" s="787"/>
      <c r="CK36" s="787"/>
      <c r="CL36" s="787"/>
      <c r="CM36" s="787"/>
      <c r="CN36" s="787"/>
    </row>
    <row r="37" spans="1:91" s="388" customFormat="1" ht="17.25" customHeight="1">
      <c r="A37" s="402"/>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2"/>
      <c r="CK37" s="402"/>
      <c r="CL37" s="402"/>
      <c r="CM37" s="402"/>
    </row>
    <row r="38" spans="1:91" s="388" customFormat="1" ht="17.25" customHeight="1">
      <c r="A38" s="402"/>
      <c r="B38" s="402"/>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c r="CK38" s="402"/>
      <c r="CL38" s="402"/>
      <c r="CM38" s="402"/>
    </row>
    <row r="39" spans="1:91" s="388" customFormat="1" ht="17.25" customHeight="1">
      <c r="A39" s="402"/>
      <c r="B39" s="402"/>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row>
    <row r="40" spans="1:91" s="388" customFormat="1" ht="17.25" customHeight="1">
      <c r="A40" s="402"/>
      <c r="B40" s="402"/>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c r="BY40" s="402"/>
      <c r="BZ40" s="402"/>
      <c r="CA40" s="402"/>
      <c r="CB40" s="402"/>
      <c r="CC40" s="402"/>
      <c r="CD40" s="402"/>
      <c r="CE40" s="402"/>
      <c r="CF40" s="402"/>
      <c r="CG40" s="402"/>
      <c r="CH40" s="402"/>
      <c r="CI40" s="402"/>
      <c r="CJ40" s="402"/>
      <c r="CK40" s="402"/>
      <c r="CL40" s="402"/>
      <c r="CM40" s="402"/>
    </row>
    <row r="41" spans="1:91" s="388" customFormat="1" ht="17.25" customHeight="1">
      <c r="A41" s="402"/>
      <c r="B41" s="402"/>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c r="BX41" s="402"/>
      <c r="BY41" s="402"/>
      <c r="BZ41" s="402"/>
      <c r="CA41" s="402"/>
      <c r="CB41" s="402"/>
      <c r="CC41" s="402"/>
      <c r="CD41" s="402"/>
      <c r="CE41" s="402"/>
      <c r="CF41" s="402"/>
      <c r="CG41" s="402"/>
      <c r="CH41" s="402"/>
      <c r="CI41" s="402"/>
      <c r="CJ41" s="402"/>
      <c r="CK41" s="402"/>
      <c r="CL41" s="402"/>
      <c r="CM41" s="402"/>
    </row>
    <row r="42" spans="1:91" s="388" customFormat="1" ht="17.25" customHeight="1">
      <c r="A42" s="402"/>
      <c r="B42" s="402"/>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2"/>
      <c r="BW42" s="402"/>
      <c r="BX42" s="402"/>
      <c r="BY42" s="402"/>
      <c r="BZ42" s="402"/>
      <c r="CA42" s="402"/>
      <c r="CB42" s="402"/>
      <c r="CC42" s="402"/>
      <c r="CD42" s="402"/>
      <c r="CE42" s="402"/>
      <c r="CF42" s="402"/>
      <c r="CG42" s="402"/>
      <c r="CH42" s="402"/>
      <c r="CI42" s="402"/>
      <c r="CJ42" s="402"/>
      <c r="CK42" s="402"/>
      <c r="CL42" s="402"/>
      <c r="CM42" s="402"/>
    </row>
    <row r="43" spans="1:91" s="388" customFormat="1" ht="17.25" customHeight="1">
      <c r="A43" s="402"/>
      <c r="B43" s="402"/>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2"/>
      <c r="CA43" s="402"/>
      <c r="CB43" s="402"/>
      <c r="CC43" s="402"/>
      <c r="CD43" s="402"/>
      <c r="CE43" s="402"/>
      <c r="CF43" s="402"/>
      <c r="CG43" s="402"/>
      <c r="CH43" s="402"/>
      <c r="CI43" s="402"/>
      <c r="CJ43" s="402"/>
      <c r="CK43" s="402"/>
      <c r="CL43" s="402"/>
      <c r="CM43" s="402"/>
    </row>
    <row r="44" spans="1:91" s="388" customFormat="1" ht="17.25" customHeight="1">
      <c r="A44" s="402"/>
      <c r="B44" s="402"/>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2"/>
      <c r="CA44" s="402"/>
      <c r="CB44" s="402"/>
      <c r="CC44" s="402"/>
      <c r="CD44" s="402"/>
      <c r="CE44" s="402"/>
      <c r="CF44" s="402"/>
      <c r="CG44" s="402"/>
      <c r="CH44" s="402"/>
      <c r="CI44" s="402"/>
      <c r="CJ44" s="402"/>
      <c r="CK44" s="402"/>
      <c r="CL44" s="402"/>
      <c r="CM44" s="402"/>
    </row>
    <row r="45" spans="1:91" s="388" customFormat="1" ht="17.25" customHeight="1">
      <c r="A45" s="402"/>
      <c r="B45" s="402"/>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2"/>
      <c r="BW45" s="402"/>
      <c r="BX45" s="402"/>
      <c r="BY45" s="402"/>
      <c r="BZ45" s="402"/>
      <c r="CA45" s="402"/>
      <c r="CB45" s="402"/>
      <c r="CC45" s="402"/>
      <c r="CD45" s="402"/>
      <c r="CE45" s="402"/>
      <c r="CF45" s="402"/>
      <c r="CG45" s="402"/>
      <c r="CH45" s="402"/>
      <c r="CI45" s="402"/>
      <c r="CJ45" s="402"/>
      <c r="CK45" s="402"/>
      <c r="CL45" s="402"/>
      <c r="CM45" s="402"/>
    </row>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row r="67" ht="23.25" customHeight="1"/>
    <row r="68" ht="23.25" customHeight="1"/>
    <row r="69" ht="23.25" customHeight="1"/>
  </sheetData>
  <sheetProtection password="F471" sheet="1"/>
  <mergeCells count="56">
    <mergeCell ref="BE2:BN2"/>
    <mergeCell ref="BO2:BS2"/>
    <mergeCell ref="BT2:BZ2"/>
    <mergeCell ref="CA2:CE2"/>
    <mergeCell ref="CF2:CK2"/>
    <mergeCell ref="CL2:CN2"/>
    <mergeCell ref="AI4:AJ4"/>
    <mergeCell ref="BS4:BW4"/>
    <mergeCell ref="BX4:BY4"/>
    <mergeCell ref="BZ4:CD4"/>
    <mergeCell ref="CE4:CF4"/>
    <mergeCell ref="BO4:BR4"/>
    <mergeCell ref="CG4:CK4"/>
    <mergeCell ref="CL4:CM4"/>
    <mergeCell ref="A7:K7"/>
    <mergeCell ref="N7:AA7"/>
    <mergeCell ref="AB7:AD7"/>
    <mergeCell ref="AI14:AQ14"/>
    <mergeCell ref="AS14:BB14"/>
    <mergeCell ref="BC14:BG14"/>
    <mergeCell ref="BH14:BI14"/>
    <mergeCell ref="BJ14:BP14"/>
    <mergeCell ref="AS15:BB16"/>
    <mergeCell ref="BC15:CK15"/>
    <mergeCell ref="BC16:CK16"/>
    <mergeCell ref="AS17:BB17"/>
    <mergeCell ref="BC17:CK17"/>
    <mergeCell ref="AN18:BB18"/>
    <mergeCell ref="BC18:CI18"/>
    <mergeCell ref="CJ18:CM18"/>
    <mergeCell ref="AI21:AQ21"/>
    <mergeCell ref="AS21:BB21"/>
    <mergeCell ref="BC21:BG21"/>
    <mergeCell ref="BH21:BI21"/>
    <mergeCell ref="BJ21:BN21"/>
    <mergeCell ref="AG22:AQ22"/>
    <mergeCell ref="AS22:BB22"/>
    <mergeCell ref="BC22:CK22"/>
    <mergeCell ref="AS23:BB23"/>
    <mergeCell ref="BC23:CK23"/>
    <mergeCell ref="AS24:BB24"/>
    <mergeCell ref="BC24:CI24"/>
    <mergeCell ref="CJ24:CM24"/>
    <mergeCell ref="A27:CM27"/>
    <mergeCell ref="A28:CM28"/>
    <mergeCell ref="A29:CM29"/>
    <mergeCell ref="A30:CM30"/>
    <mergeCell ref="A31:CM31"/>
    <mergeCell ref="A32:CM32"/>
    <mergeCell ref="A33:CM33"/>
    <mergeCell ref="C35:K35"/>
    <mergeCell ref="L35:O35"/>
    <mergeCell ref="P35:R35"/>
    <mergeCell ref="S35:V35"/>
    <mergeCell ref="W35:CN35"/>
    <mergeCell ref="A36:CN36"/>
  </mergeCells>
  <conditionalFormatting sqref="BT2:BZ2">
    <cfRule type="expression" priority="10" dxfId="66" stopIfTrue="1">
      <formula>$BT$2=""</formula>
    </cfRule>
  </conditionalFormatting>
  <conditionalFormatting sqref="CF2:CK2">
    <cfRule type="expression" priority="9" dxfId="29" stopIfTrue="1">
      <formula>$CF$2=""</formula>
    </cfRule>
  </conditionalFormatting>
  <conditionalFormatting sqref="L35:O35">
    <cfRule type="expression" priority="8" dxfId="0" stopIfTrue="1">
      <formula>$L$35=""</formula>
    </cfRule>
  </conditionalFormatting>
  <conditionalFormatting sqref="S35:V35">
    <cfRule type="expression" priority="7" dxfId="0" stopIfTrue="1">
      <formula>$S$35=""</formula>
    </cfRule>
  </conditionalFormatting>
  <conditionalFormatting sqref="BC14:BG14">
    <cfRule type="expression" priority="6" dxfId="0" stopIfTrue="1">
      <formula>$BC$14=""</formula>
    </cfRule>
  </conditionalFormatting>
  <conditionalFormatting sqref="BJ14:BP14">
    <cfRule type="expression" priority="5" dxfId="0" stopIfTrue="1">
      <formula>$BJ$14=""</formula>
    </cfRule>
  </conditionalFormatting>
  <conditionalFormatting sqref="BC15:CK15">
    <cfRule type="expression" priority="4" dxfId="0" stopIfTrue="1">
      <formula>$BC$15=""</formula>
    </cfRule>
  </conditionalFormatting>
  <conditionalFormatting sqref="BC16:CK16">
    <cfRule type="expression" priority="3" dxfId="0" stopIfTrue="1">
      <formula>$BC$15=""</formula>
    </cfRule>
  </conditionalFormatting>
  <conditionalFormatting sqref="BC17:CK17">
    <cfRule type="expression" priority="2" dxfId="0" stopIfTrue="1">
      <formula>$BC$17=""</formula>
    </cfRule>
  </conditionalFormatting>
  <conditionalFormatting sqref="BC18:CI18">
    <cfRule type="expression" priority="1" dxfId="0" stopIfTrue="1">
      <formula>$BC$18=""</formula>
    </cfRule>
  </conditionalFormatting>
  <dataValidations count="7">
    <dataValidation type="textLength" operator="equal" allowBlank="1" showInputMessage="1" showErrorMessage="1" error="入力された桁数が不正です。&#10;3ケタで再度入力してください。" imeMode="disabled" sqref="BC21:BG21">
      <formula1>3</formula1>
    </dataValidation>
    <dataValidation type="textLength" operator="equal" allowBlank="1" showInputMessage="1" showErrorMessage="1" error="入力された桁数が不正です。&#10;4ケタで再度入力してください。" imeMode="disabled" sqref="BJ21:BN21">
      <formula1>4</formula1>
    </dataValidation>
    <dataValidation allowBlank="1" showInputMessage="1" showErrorMessage="1" imeMode="hiragana" sqref="BC17:CK17"/>
    <dataValidation type="textLength" operator="equal" allowBlank="1" showInputMessage="1" showErrorMessage="1" errorTitle="入力エラー" error="4ケタで再度入力してください。" sqref="BJ14:BP14">
      <formula1>4</formula1>
    </dataValidation>
    <dataValidation type="textLength" operator="equal" allowBlank="1" showInputMessage="1" showErrorMessage="1" errorTitle="入力エラー" error="3ケタで再度入力してください。" imeMode="disabled" sqref="BC14:BG14">
      <formula1>3</formula1>
    </dataValidation>
    <dataValidation type="textLength" operator="equal" allowBlank="1" showInputMessage="1" showErrorMessage="1" error="入力された桁数が不正です。&#10;4ケタで再度入力してください。" sqref="BT2:BZ2">
      <formula1>4</formula1>
    </dataValidation>
    <dataValidation type="textLength" operator="equal" allowBlank="1" showInputMessage="1" showErrorMessage="1" error="入力された桁数が不正です。&#10;5ケタで再度入力してください。" sqref="CF2:CK2">
      <formula1>5</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0" r:id="rId2"/>
  <headerFooter>
    <oddFooter>&amp;L（備考）用紙は日本工業規格Ａ４とし、縦位置とする。</oddFooter>
  </headerFooter>
  <drawing r:id="rId1"/>
</worksheet>
</file>

<file path=xl/worksheets/sheet9.xml><?xml version="1.0" encoding="utf-8"?>
<worksheet xmlns="http://schemas.openxmlformats.org/spreadsheetml/2006/main" xmlns:r="http://schemas.openxmlformats.org/officeDocument/2006/relationships">
  <dimension ref="A1:DS42"/>
  <sheetViews>
    <sheetView showGridLines="0" view="pageBreakPreview" zoomScale="85" zoomScaleNormal="70" zoomScaleSheetLayoutView="85" zoomScalePageLayoutView="0" workbookViewId="0" topLeftCell="A1">
      <selection activeCell="Y12" sqref="Y12:BN13"/>
    </sheetView>
  </sheetViews>
  <sheetFormatPr defaultColWidth="1.421875" defaultRowHeight="15"/>
  <cols>
    <col min="1" max="2" width="1.421875" style="381" customWidth="1"/>
    <col min="3" max="4" width="1.421875" style="419" customWidth="1"/>
    <col min="5" max="6" width="1.421875" style="420" customWidth="1"/>
    <col min="7" max="10" width="1.421875" style="381" customWidth="1"/>
    <col min="11" max="11" width="1.28515625" style="381" customWidth="1"/>
    <col min="12" max="92" width="1.421875" style="381" customWidth="1"/>
    <col min="93" max="16384" width="1.421875" style="381" customWidth="1"/>
  </cols>
  <sheetData>
    <row r="1" spans="1:92" ht="23.25" customHeight="1">
      <c r="A1" s="421" t="s">
        <v>196</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c r="AC1" s="421"/>
      <c r="AD1" s="421"/>
      <c r="AE1" s="421"/>
      <c r="AF1" s="421"/>
      <c r="AG1" s="421"/>
      <c r="AH1" s="421"/>
      <c r="AI1" s="421"/>
      <c r="AJ1" s="421"/>
      <c r="AK1" s="421"/>
      <c r="AL1" s="421"/>
      <c r="AM1" s="421"/>
      <c r="AN1" s="421"/>
      <c r="AO1" s="421"/>
      <c r="AP1" s="421"/>
      <c r="AQ1" s="421"/>
      <c r="AR1" s="421"/>
      <c r="AS1" s="421"/>
      <c r="AT1" s="421"/>
      <c r="AU1" s="421"/>
      <c r="AV1" s="421"/>
      <c r="AW1" s="421"/>
      <c r="AX1" s="421"/>
      <c r="AY1" s="421"/>
      <c r="AZ1" s="421"/>
      <c r="BA1" s="421"/>
      <c r="BB1" s="421"/>
      <c r="BC1" s="421"/>
      <c r="BD1" s="421"/>
      <c r="BE1" s="421"/>
      <c r="BF1" s="421"/>
      <c r="BG1" s="421"/>
      <c r="BH1" s="421"/>
      <c r="BI1" s="421"/>
      <c r="BJ1" s="421"/>
      <c r="BK1" s="421"/>
      <c r="BL1" s="421"/>
      <c r="BM1" s="421"/>
      <c r="BN1" s="421"/>
      <c r="BO1" s="421"/>
      <c r="BP1" s="421"/>
      <c r="BQ1" s="421"/>
      <c r="BR1" s="421"/>
      <c r="BS1" s="421"/>
      <c r="BT1" s="421"/>
      <c r="BU1" s="421"/>
      <c r="BV1" s="421"/>
      <c r="BW1" s="421"/>
      <c r="BX1" s="421"/>
      <c r="BY1" s="421"/>
      <c r="BZ1" s="421"/>
      <c r="CA1" s="421"/>
      <c r="CB1" s="421"/>
      <c r="CC1" s="421"/>
      <c r="CD1" s="421"/>
      <c r="CE1" s="421"/>
      <c r="CF1" s="421"/>
      <c r="CG1" s="421"/>
      <c r="CH1" s="421"/>
      <c r="CI1" s="833">
        <f>IF('様式第１２　精算払請求書'!CF2="","",'様式第１２　精算払請求書'!CF2)</f>
      </c>
      <c r="CJ1" s="833"/>
      <c r="CK1" s="833"/>
      <c r="CL1" s="833"/>
      <c r="CM1" s="833"/>
      <c r="CN1" s="833"/>
    </row>
    <row r="2" spans="1:92" ht="23.25" customHeight="1">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1"/>
      <c r="AM2" s="421"/>
      <c r="AN2" s="421"/>
      <c r="AO2" s="421"/>
      <c r="AP2" s="421"/>
      <c r="AQ2" s="421"/>
      <c r="AR2" s="421"/>
      <c r="AS2" s="421"/>
      <c r="AT2" s="421"/>
      <c r="AU2" s="421"/>
      <c r="AV2" s="421"/>
      <c r="AW2" s="421"/>
      <c r="AX2" s="421"/>
      <c r="AY2" s="421"/>
      <c r="AZ2" s="421"/>
      <c r="BA2" s="421"/>
      <c r="BB2" s="421"/>
      <c r="BC2" s="421"/>
      <c r="BD2" s="421"/>
      <c r="BE2" s="421"/>
      <c r="BF2" s="421"/>
      <c r="BG2" s="421"/>
      <c r="BH2" s="421"/>
      <c r="BI2" s="421"/>
      <c r="BJ2" s="421"/>
      <c r="BK2" s="421"/>
      <c r="BL2" s="421"/>
      <c r="BM2" s="421"/>
      <c r="BN2" s="421"/>
      <c r="BO2" s="421"/>
      <c r="BP2" s="421"/>
      <c r="BQ2" s="421"/>
      <c r="BR2" s="421"/>
      <c r="BS2" s="421"/>
      <c r="BT2" s="421"/>
      <c r="BU2" s="421"/>
      <c r="BV2" s="421"/>
      <c r="BW2" s="421"/>
      <c r="BX2" s="421"/>
      <c r="BY2" s="421"/>
      <c r="BZ2" s="421"/>
      <c r="CA2" s="421"/>
      <c r="CB2" s="421"/>
      <c r="CC2" s="421"/>
      <c r="CD2" s="421"/>
      <c r="CE2" s="421"/>
      <c r="CF2" s="421"/>
      <c r="CG2" s="421"/>
      <c r="CH2" s="421"/>
      <c r="CI2" s="421"/>
      <c r="CJ2" s="421"/>
      <c r="CK2" s="421"/>
      <c r="CL2" s="421"/>
      <c r="CM2" s="421"/>
      <c r="CN2" s="382"/>
    </row>
    <row r="3" spans="1:92" ht="23.25" customHeight="1">
      <c r="A3" s="834" t="s">
        <v>102</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c r="BF3" s="834"/>
      <c r="BG3" s="834"/>
      <c r="BH3" s="834"/>
      <c r="BI3" s="834"/>
      <c r="BJ3" s="834"/>
      <c r="BK3" s="834"/>
      <c r="BL3" s="834"/>
      <c r="BM3" s="834"/>
      <c r="BN3" s="834"/>
      <c r="BO3" s="834"/>
      <c r="BP3" s="834"/>
      <c r="BQ3" s="834"/>
      <c r="BR3" s="834"/>
      <c r="BS3" s="834"/>
      <c r="BT3" s="834"/>
      <c r="BU3" s="834"/>
      <c r="BV3" s="834"/>
      <c r="BW3" s="834"/>
      <c r="BX3" s="834"/>
      <c r="BY3" s="834"/>
      <c r="BZ3" s="834"/>
      <c r="CA3" s="834"/>
      <c r="CB3" s="834"/>
      <c r="CC3" s="834"/>
      <c r="CD3" s="834"/>
      <c r="CE3" s="834"/>
      <c r="CF3" s="834"/>
      <c r="CG3" s="834"/>
      <c r="CH3" s="834"/>
      <c r="CI3" s="834"/>
      <c r="CJ3" s="834"/>
      <c r="CK3" s="834"/>
      <c r="CL3" s="834"/>
      <c r="CM3" s="834"/>
      <c r="CN3" s="382"/>
    </row>
    <row r="4" spans="1:92" ht="23.25" customHeight="1">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382"/>
    </row>
    <row r="5" spans="1:92" ht="23.25" customHeight="1">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382"/>
    </row>
    <row r="6" spans="1:92" ht="23.25" customHeight="1">
      <c r="A6" s="421" t="s">
        <v>197</v>
      </c>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382"/>
    </row>
    <row r="7" spans="1:92" ht="23.25" customHeight="1">
      <c r="A7" s="422"/>
      <c r="B7" s="422"/>
      <c r="C7" s="422"/>
      <c r="D7" s="422"/>
      <c r="E7" s="835" t="s">
        <v>198</v>
      </c>
      <c r="F7" s="836"/>
      <c r="G7" s="836"/>
      <c r="H7" s="836"/>
      <c r="I7" s="836"/>
      <c r="J7" s="836"/>
      <c r="K7" s="836"/>
      <c r="L7" s="836"/>
      <c r="M7" s="836"/>
      <c r="N7" s="836"/>
      <c r="O7" s="836"/>
      <c r="P7" s="836"/>
      <c r="Q7" s="836"/>
      <c r="R7" s="836"/>
      <c r="S7" s="836"/>
      <c r="T7" s="836"/>
      <c r="U7" s="836"/>
      <c r="V7" s="836"/>
      <c r="W7" s="836"/>
      <c r="X7" s="836"/>
      <c r="Y7" s="836"/>
      <c r="Z7" s="836"/>
      <c r="AA7" s="836"/>
      <c r="AB7" s="836"/>
      <c r="AC7" s="836"/>
      <c r="AD7" s="836"/>
      <c r="AE7" s="836"/>
      <c r="AF7" s="837"/>
      <c r="AG7" s="838">
        <f>IF('様式第１２　精算払請求書'!BC17="","",'様式第１２　精算払請求書'!BC17)</f>
      </c>
      <c r="AH7" s="839"/>
      <c r="AI7" s="839"/>
      <c r="AJ7" s="839"/>
      <c r="AK7" s="839"/>
      <c r="AL7" s="839"/>
      <c r="AM7" s="839"/>
      <c r="AN7" s="839"/>
      <c r="AO7" s="839"/>
      <c r="AP7" s="839"/>
      <c r="AQ7" s="839"/>
      <c r="AR7" s="839"/>
      <c r="AS7" s="839"/>
      <c r="AT7" s="839"/>
      <c r="AU7" s="839"/>
      <c r="AV7" s="839"/>
      <c r="AW7" s="839"/>
      <c r="AX7" s="839"/>
      <c r="AY7" s="839"/>
      <c r="AZ7" s="839"/>
      <c r="BA7" s="839"/>
      <c r="BB7" s="839"/>
      <c r="BC7" s="839"/>
      <c r="BD7" s="839"/>
      <c r="BE7" s="839"/>
      <c r="BF7" s="839"/>
      <c r="BG7" s="839"/>
      <c r="BH7" s="839"/>
      <c r="BI7" s="839"/>
      <c r="BJ7" s="839"/>
      <c r="BK7" s="839"/>
      <c r="BL7" s="839"/>
      <c r="BM7" s="839"/>
      <c r="BN7" s="839"/>
      <c r="BO7" s="839"/>
      <c r="BP7" s="839"/>
      <c r="BQ7" s="839"/>
      <c r="BR7" s="839"/>
      <c r="BS7" s="839"/>
      <c r="BT7" s="839"/>
      <c r="BU7" s="839"/>
      <c r="BV7" s="839"/>
      <c r="BW7" s="839"/>
      <c r="BX7" s="839"/>
      <c r="BY7" s="839"/>
      <c r="BZ7" s="839"/>
      <c r="CA7" s="839"/>
      <c r="CB7" s="839"/>
      <c r="CC7" s="839"/>
      <c r="CD7" s="839"/>
      <c r="CE7" s="839"/>
      <c r="CF7" s="839"/>
      <c r="CG7" s="839"/>
      <c r="CH7" s="839"/>
      <c r="CI7" s="839"/>
      <c r="CJ7" s="840"/>
      <c r="CK7" s="422"/>
      <c r="CL7" s="422"/>
      <c r="CM7" s="422"/>
      <c r="CN7" s="388"/>
    </row>
    <row r="8" spans="1:123" s="388" customFormat="1" ht="30" customHeight="1">
      <c r="A8" s="422"/>
      <c r="B8" s="422"/>
      <c r="C8" s="422"/>
      <c r="D8" s="422"/>
      <c r="E8" s="835" t="s">
        <v>199</v>
      </c>
      <c r="F8" s="836"/>
      <c r="G8" s="836"/>
      <c r="H8" s="836"/>
      <c r="I8" s="836"/>
      <c r="J8" s="836"/>
      <c r="K8" s="836"/>
      <c r="L8" s="836"/>
      <c r="M8" s="836"/>
      <c r="N8" s="836"/>
      <c r="O8" s="836"/>
      <c r="P8" s="836"/>
      <c r="Q8" s="836"/>
      <c r="R8" s="836"/>
      <c r="S8" s="836"/>
      <c r="T8" s="836"/>
      <c r="U8" s="836"/>
      <c r="V8" s="836"/>
      <c r="W8" s="836"/>
      <c r="X8" s="836"/>
      <c r="Y8" s="836"/>
      <c r="Z8" s="836"/>
      <c r="AA8" s="836"/>
      <c r="AB8" s="836"/>
      <c r="AC8" s="836"/>
      <c r="AD8" s="836"/>
      <c r="AE8" s="836"/>
      <c r="AF8" s="837"/>
      <c r="AG8" s="841">
        <f>IF('様式第１２　精算払請求書'!BC18="","",'様式第１２　精算払請求書'!BC18)</f>
      </c>
      <c r="AH8" s="842"/>
      <c r="AI8" s="842"/>
      <c r="AJ8" s="842"/>
      <c r="AK8" s="842"/>
      <c r="AL8" s="842"/>
      <c r="AM8" s="842"/>
      <c r="AN8" s="842"/>
      <c r="AO8" s="842"/>
      <c r="AP8" s="842"/>
      <c r="AQ8" s="842"/>
      <c r="AR8" s="842"/>
      <c r="AS8" s="842"/>
      <c r="AT8" s="842"/>
      <c r="AU8" s="842"/>
      <c r="AV8" s="842"/>
      <c r="AW8" s="842"/>
      <c r="AX8" s="842"/>
      <c r="AY8" s="842"/>
      <c r="AZ8" s="842"/>
      <c r="BA8" s="842"/>
      <c r="BB8" s="842"/>
      <c r="BC8" s="842"/>
      <c r="BD8" s="842"/>
      <c r="BE8" s="842"/>
      <c r="BF8" s="842"/>
      <c r="BG8" s="842"/>
      <c r="BH8" s="842"/>
      <c r="BI8" s="842"/>
      <c r="BJ8" s="842"/>
      <c r="BK8" s="842"/>
      <c r="BL8" s="842"/>
      <c r="BM8" s="842"/>
      <c r="BN8" s="842"/>
      <c r="BO8" s="842"/>
      <c r="BP8" s="842"/>
      <c r="BQ8" s="842"/>
      <c r="BR8" s="842"/>
      <c r="BS8" s="842"/>
      <c r="BT8" s="842"/>
      <c r="BU8" s="842"/>
      <c r="BV8" s="842"/>
      <c r="BW8" s="842"/>
      <c r="BX8" s="842"/>
      <c r="BY8" s="842"/>
      <c r="BZ8" s="842"/>
      <c r="CA8" s="842"/>
      <c r="CB8" s="842"/>
      <c r="CC8" s="842"/>
      <c r="CD8" s="842"/>
      <c r="CE8" s="842"/>
      <c r="CF8" s="842"/>
      <c r="CG8" s="842"/>
      <c r="CH8" s="842"/>
      <c r="CI8" s="842"/>
      <c r="CJ8" s="843"/>
      <c r="CK8" s="422"/>
      <c r="CL8" s="422"/>
      <c r="CM8" s="422"/>
      <c r="CQ8" s="423"/>
      <c r="CR8" s="423"/>
      <c r="CS8" s="423"/>
      <c r="CT8" s="423"/>
      <c r="CU8" s="423"/>
      <c r="CV8" s="423"/>
      <c r="CW8" s="423"/>
      <c r="CX8" s="423"/>
      <c r="CY8" s="423"/>
      <c r="CZ8" s="423"/>
      <c r="DA8" s="423"/>
      <c r="DB8" s="423"/>
      <c r="DC8" s="423"/>
      <c r="DD8" s="423"/>
      <c r="DE8" s="423"/>
      <c r="DF8" s="423"/>
      <c r="DG8" s="423"/>
      <c r="DH8" s="423"/>
      <c r="DI8" s="423"/>
      <c r="DJ8" s="423"/>
      <c r="DK8" s="423"/>
      <c r="DL8" s="423"/>
      <c r="DM8" s="423"/>
      <c r="DN8" s="423"/>
      <c r="DO8" s="423"/>
      <c r="DP8" s="423"/>
      <c r="DQ8" s="423"/>
      <c r="DR8" s="423"/>
      <c r="DS8" s="423"/>
    </row>
    <row r="9" spans="1:91" s="388" customFormat="1" ht="23.25" customHeight="1">
      <c r="A9" s="422"/>
      <c r="B9" s="422"/>
      <c r="C9" s="422"/>
      <c r="D9" s="422"/>
      <c r="E9" s="422"/>
      <c r="F9" s="422"/>
      <c r="G9" s="422"/>
      <c r="H9" s="422"/>
      <c r="I9" s="422"/>
      <c r="J9" s="422"/>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22"/>
      <c r="AM9" s="422"/>
      <c r="AN9" s="422"/>
      <c r="AO9" s="422"/>
      <c r="AP9" s="422"/>
      <c r="AQ9" s="422"/>
      <c r="AR9" s="422"/>
      <c r="AS9" s="422"/>
      <c r="AT9" s="422"/>
      <c r="AU9" s="422"/>
      <c r="AV9" s="422"/>
      <c r="AW9" s="422"/>
      <c r="AX9" s="422"/>
      <c r="AY9" s="422"/>
      <c r="AZ9" s="422"/>
      <c r="BA9" s="422"/>
      <c r="BB9" s="422"/>
      <c r="BC9" s="422"/>
      <c r="BD9" s="422"/>
      <c r="BE9" s="422"/>
      <c r="BF9" s="422"/>
      <c r="BG9" s="422"/>
      <c r="BH9" s="422"/>
      <c r="BI9" s="422"/>
      <c r="BJ9" s="422"/>
      <c r="BK9" s="422"/>
      <c r="BL9" s="422"/>
      <c r="BM9" s="422"/>
      <c r="BN9" s="422"/>
      <c r="BO9" s="422"/>
      <c r="BP9" s="422"/>
      <c r="BQ9" s="422"/>
      <c r="BR9" s="422"/>
      <c r="BS9" s="422"/>
      <c r="BT9" s="422"/>
      <c r="BU9" s="422"/>
      <c r="BV9" s="422"/>
      <c r="BW9" s="422"/>
      <c r="BX9" s="422"/>
      <c r="BY9" s="422"/>
      <c r="BZ9" s="422"/>
      <c r="CA9" s="422"/>
      <c r="CB9" s="422"/>
      <c r="CC9" s="422"/>
      <c r="CD9" s="422"/>
      <c r="CE9" s="422"/>
      <c r="CF9" s="422"/>
      <c r="CG9" s="422"/>
      <c r="CH9" s="422"/>
      <c r="CI9" s="422"/>
      <c r="CJ9" s="422"/>
      <c r="CK9" s="422"/>
      <c r="CL9" s="422"/>
      <c r="CM9" s="422"/>
    </row>
    <row r="10" spans="1:92" ht="23.25" customHeight="1">
      <c r="A10" s="422"/>
      <c r="B10" s="422"/>
      <c r="C10" s="422"/>
      <c r="D10" s="422"/>
      <c r="E10" s="422"/>
      <c r="F10" s="422"/>
      <c r="G10" s="422"/>
      <c r="H10" s="422"/>
      <c r="I10" s="422"/>
      <c r="J10" s="422"/>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22"/>
      <c r="AM10" s="422"/>
      <c r="AN10" s="422"/>
      <c r="AO10" s="422"/>
      <c r="AP10" s="422"/>
      <c r="AQ10" s="422"/>
      <c r="AR10" s="422"/>
      <c r="AS10" s="422"/>
      <c r="AT10" s="422"/>
      <c r="AU10" s="422"/>
      <c r="AV10" s="422"/>
      <c r="AW10" s="422"/>
      <c r="AX10" s="422"/>
      <c r="AY10" s="422"/>
      <c r="AZ10" s="422"/>
      <c r="BA10" s="422"/>
      <c r="BB10" s="422"/>
      <c r="BC10" s="422"/>
      <c r="BD10" s="422"/>
      <c r="BE10" s="422"/>
      <c r="BF10" s="422"/>
      <c r="BG10" s="422"/>
      <c r="BH10" s="422"/>
      <c r="BI10" s="422"/>
      <c r="BJ10" s="422"/>
      <c r="BK10" s="422"/>
      <c r="BL10" s="422"/>
      <c r="BM10" s="422"/>
      <c r="BN10" s="422"/>
      <c r="BO10" s="422"/>
      <c r="BP10" s="422"/>
      <c r="BQ10" s="422"/>
      <c r="BR10" s="422"/>
      <c r="BS10" s="422"/>
      <c r="BT10" s="422"/>
      <c r="BU10" s="422"/>
      <c r="BV10" s="422"/>
      <c r="BW10" s="422"/>
      <c r="BX10" s="422"/>
      <c r="BY10" s="422"/>
      <c r="BZ10" s="422"/>
      <c r="CA10" s="422"/>
      <c r="CB10" s="422"/>
      <c r="CC10" s="422"/>
      <c r="CD10" s="422"/>
      <c r="CE10" s="422"/>
      <c r="CF10" s="422"/>
      <c r="CG10" s="422"/>
      <c r="CH10" s="422"/>
      <c r="CI10" s="422"/>
      <c r="CJ10" s="422"/>
      <c r="CK10" s="422"/>
      <c r="CL10" s="422"/>
      <c r="CM10" s="422"/>
      <c r="CN10" s="388"/>
    </row>
    <row r="11" spans="1:92" ht="23.25" customHeight="1">
      <c r="A11" s="422" t="s">
        <v>200</v>
      </c>
      <c r="B11" s="422"/>
      <c r="C11" s="422"/>
      <c r="D11" s="422"/>
      <c r="E11" s="422"/>
      <c r="F11" s="422"/>
      <c r="G11" s="422"/>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22"/>
      <c r="AM11" s="422"/>
      <c r="AN11" s="422"/>
      <c r="AO11" s="422"/>
      <c r="AP11" s="422"/>
      <c r="AQ11" s="422"/>
      <c r="AR11" s="422"/>
      <c r="AS11" s="422"/>
      <c r="AT11" s="422"/>
      <c r="AU11" s="422"/>
      <c r="AV11" s="422"/>
      <c r="AW11" s="422"/>
      <c r="AX11" s="422"/>
      <c r="AY11" s="422"/>
      <c r="AZ11" s="422"/>
      <c r="BA11" s="422"/>
      <c r="BB11" s="422"/>
      <c r="BC11" s="422"/>
      <c r="BD11" s="422"/>
      <c r="BE11" s="422"/>
      <c r="BF11" s="422"/>
      <c r="BG11" s="422"/>
      <c r="BH11" s="422"/>
      <c r="BI11" s="422"/>
      <c r="BJ11" s="422"/>
      <c r="BK11" s="422"/>
      <c r="BL11" s="422"/>
      <c r="BM11" s="422"/>
      <c r="BN11" s="422"/>
      <c r="BO11" s="422"/>
      <c r="BP11" s="422"/>
      <c r="BQ11" s="422"/>
      <c r="BR11" s="422"/>
      <c r="BS11" s="422"/>
      <c r="BT11" s="422"/>
      <c r="BU11" s="422"/>
      <c r="BV11" s="422"/>
      <c r="BW11" s="422"/>
      <c r="BX11" s="422"/>
      <c r="BY11" s="422"/>
      <c r="BZ11" s="422"/>
      <c r="CA11" s="422"/>
      <c r="CB11" s="422"/>
      <c r="CC11" s="422"/>
      <c r="CD11" s="422"/>
      <c r="CE11" s="422"/>
      <c r="CF11" s="422"/>
      <c r="CG11" s="422"/>
      <c r="CH11" s="422"/>
      <c r="CI11" s="422"/>
      <c r="CJ11" s="422"/>
      <c r="CK11" s="422"/>
      <c r="CL11" s="422"/>
      <c r="CM11" s="422"/>
      <c r="CN11" s="413"/>
    </row>
    <row r="12" spans="1:92" ht="23.25" customHeight="1">
      <c r="A12" s="422"/>
      <c r="B12" s="422"/>
      <c r="C12" s="422"/>
      <c r="D12" s="422"/>
      <c r="E12" s="422"/>
      <c r="F12" s="422"/>
      <c r="G12" s="422"/>
      <c r="H12" s="422"/>
      <c r="I12" s="422"/>
      <c r="J12" s="422"/>
      <c r="K12" s="422"/>
      <c r="L12" s="422"/>
      <c r="M12" s="422"/>
      <c r="N12" s="422"/>
      <c r="O12" s="422"/>
      <c r="P12" s="422"/>
      <c r="Q12" s="422"/>
      <c r="R12" s="422"/>
      <c r="S12" s="422"/>
      <c r="T12" s="422"/>
      <c r="U12" s="422"/>
      <c r="V12" s="422"/>
      <c r="W12" s="422"/>
      <c r="X12" s="422"/>
      <c r="Y12" s="830"/>
      <c r="Z12" s="830"/>
      <c r="AA12" s="830"/>
      <c r="AB12" s="830"/>
      <c r="AC12" s="830"/>
      <c r="AD12" s="830"/>
      <c r="AE12" s="830"/>
      <c r="AF12" s="830"/>
      <c r="AG12" s="830"/>
      <c r="AH12" s="830"/>
      <c r="AI12" s="830"/>
      <c r="AJ12" s="830"/>
      <c r="AK12" s="830"/>
      <c r="AL12" s="830"/>
      <c r="AM12" s="830"/>
      <c r="AN12" s="830"/>
      <c r="AO12" s="830"/>
      <c r="AP12" s="830"/>
      <c r="AQ12" s="830"/>
      <c r="AR12" s="830"/>
      <c r="AS12" s="830"/>
      <c r="AT12" s="830"/>
      <c r="AU12" s="830"/>
      <c r="AV12" s="830"/>
      <c r="AW12" s="830"/>
      <c r="AX12" s="830"/>
      <c r="AY12" s="830"/>
      <c r="AZ12" s="830"/>
      <c r="BA12" s="830"/>
      <c r="BB12" s="830"/>
      <c r="BC12" s="830"/>
      <c r="BD12" s="830"/>
      <c r="BE12" s="830"/>
      <c r="BF12" s="830"/>
      <c r="BG12" s="830"/>
      <c r="BH12" s="830"/>
      <c r="BI12" s="830"/>
      <c r="BJ12" s="830"/>
      <c r="BK12" s="830"/>
      <c r="BL12" s="830"/>
      <c r="BM12" s="830"/>
      <c r="BN12" s="830"/>
      <c r="BO12" s="831" t="s">
        <v>201</v>
      </c>
      <c r="BP12" s="832"/>
      <c r="BQ12" s="832"/>
      <c r="BR12" s="832"/>
      <c r="BS12" s="832"/>
      <c r="BT12" s="832"/>
      <c r="BU12" s="832"/>
      <c r="BV12" s="832"/>
      <c r="BW12" s="832"/>
      <c r="BX12" s="832"/>
      <c r="BY12" s="422"/>
      <c r="BZ12" s="422"/>
      <c r="CA12" s="422"/>
      <c r="CB12" s="422"/>
      <c r="CC12" s="422"/>
      <c r="CD12" s="422"/>
      <c r="CE12" s="422"/>
      <c r="CF12" s="422"/>
      <c r="CG12" s="422"/>
      <c r="CH12" s="422"/>
      <c r="CI12" s="422"/>
      <c r="CJ12" s="422"/>
      <c r="CK12" s="422"/>
      <c r="CL12" s="422"/>
      <c r="CM12" s="422"/>
      <c r="CN12" s="413"/>
    </row>
    <row r="13" spans="1:91" s="388" customFormat="1" ht="23.25" customHeight="1">
      <c r="A13" s="422"/>
      <c r="B13" s="422"/>
      <c r="C13" s="422"/>
      <c r="D13" s="422"/>
      <c r="E13" s="422"/>
      <c r="F13" s="422"/>
      <c r="G13" s="422"/>
      <c r="H13" s="422"/>
      <c r="I13" s="422"/>
      <c r="J13" s="422"/>
      <c r="K13" s="422"/>
      <c r="L13" s="422"/>
      <c r="M13" s="422"/>
      <c r="N13" s="422"/>
      <c r="O13" s="422"/>
      <c r="P13" s="422"/>
      <c r="Q13" s="422"/>
      <c r="R13" s="422"/>
      <c r="S13" s="422"/>
      <c r="T13" s="422"/>
      <c r="U13" s="422"/>
      <c r="V13" s="422"/>
      <c r="W13" s="422"/>
      <c r="X13" s="422"/>
      <c r="Y13" s="830"/>
      <c r="Z13" s="830"/>
      <c r="AA13" s="830"/>
      <c r="AB13" s="830"/>
      <c r="AC13" s="830"/>
      <c r="AD13" s="830"/>
      <c r="AE13" s="830"/>
      <c r="AF13" s="830"/>
      <c r="AG13" s="830"/>
      <c r="AH13" s="830"/>
      <c r="AI13" s="830"/>
      <c r="AJ13" s="830"/>
      <c r="AK13" s="830"/>
      <c r="AL13" s="830"/>
      <c r="AM13" s="830"/>
      <c r="AN13" s="830"/>
      <c r="AO13" s="830"/>
      <c r="AP13" s="830"/>
      <c r="AQ13" s="830"/>
      <c r="AR13" s="830"/>
      <c r="AS13" s="830"/>
      <c r="AT13" s="830"/>
      <c r="AU13" s="830"/>
      <c r="AV13" s="830"/>
      <c r="AW13" s="830"/>
      <c r="AX13" s="830"/>
      <c r="AY13" s="830"/>
      <c r="AZ13" s="830"/>
      <c r="BA13" s="830"/>
      <c r="BB13" s="830"/>
      <c r="BC13" s="830"/>
      <c r="BD13" s="830"/>
      <c r="BE13" s="830"/>
      <c r="BF13" s="830"/>
      <c r="BG13" s="830"/>
      <c r="BH13" s="830"/>
      <c r="BI13" s="830"/>
      <c r="BJ13" s="830"/>
      <c r="BK13" s="830"/>
      <c r="BL13" s="830"/>
      <c r="BM13" s="830"/>
      <c r="BN13" s="830"/>
      <c r="BO13" s="831"/>
      <c r="BP13" s="832"/>
      <c r="BQ13" s="832"/>
      <c r="BR13" s="832"/>
      <c r="BS13" s="832"/>
      <c r="BT13" s="832"/>
      <c r="BU13" s="832"/>
      <c r="BV13" s="832"/>
      <c r="BW13" s="832"/>
      <c r="BX13" s="832"/>
      <c r="BY13" s="422"/>
      <c r="BZ13" s="422"/>
      <c r="CA13" s="422"/>
      <c r="CB13" s="422"/>
      <c r="CC13" s="422"/>
      <c r="CD13" s="422"/>
      <c r="CE13" s="422"/>
      <c r="CF13" s="422"/>
      <c r="CG13" s="422"/>
      <c r="CH13" s="422"/>
      <c r="CI13" s="422"/>
      <c r="CJ13" s="422"/>
      <c r="CK13" s="422"/>
      <c r="CL13" s="422"/>
      <c r="CM13" s="422"/>
    </row>
    <row r="14" spans="1:92" ht="23.25" customHeight="1">
      <c r="A14" s="422"/>
      <c r="B14" s="422"/>
      <c r="C14" s="422"/>
      <c r="D14" s="422"/>
      <c r="E14" s="422"/>
      <c r="F14" s="422"/>
      <c r="G14" s="422"/>
      <c r="H14" s="422"/>
      <c r="I14" s="422"/>
      <c r="J14" s="422"/>
      <c r="K14" s="422"/>
      <c r="L14" s="422"/>
      <c r="M14" s="422"/>
      <c r="N14" s="422"/>
      <c r="O14" s="422"/>
      <c r="P14" s="422"/>
      <c r="Q14" s="422"/>
      <c r="R14" s="422"/>
      <c r="S14" s="422"/>
      <c r="T14" s="422"/>
      <c r="U14" s="422"/>
      <c r="V14" s="422"/>
      <c r="W14" s="422"/>
      <c r="X14" s="422"/>
      <c r="Y14" s="422"/>
      <c r="Z14" s="422"/>
      <c r="AA14" s="422"/>
      <c r="AB14" s="422"/>
      <c r="AC14" s="422"/>
      <c r="AD14" s="422"/>
      <c r="AE14" s="422"/>
      <c r="AF14" s="422"/>
      <c r="AG14" s="422"/>
      <c r="AH14" s="422"/>
      <c r="AI14" s="422"/>
      <c r="AJ14" s="422"/>
      <c r="AK14" s="422"/>
      <c r="AL14" s="422"/>
      <c r="AM14" s="422"/>
      <c r="AN14" s="422"/>
      <c r="AO14" s="422"/>
      <c r="AP14" s="422"/>
      <c r="AQ14" s="422"/>
      <c r="AR14" s="422"/>
      <c r="AS14" s="422"/>
      <c r="AT14" s="422"/>
      <c r="AU14" s="422"/>
      <c r="AV14" s="422"/>
      <c r="AW14" s="422"/>
      <c r="AX14" s="422"/>
      <c r="AY14" s="422"/>
      <c r="AZ14" s="422"/>
      <c r="BA14" s="422"/>
      <c r="BB14" s="422"/>
      <c r="BC14" s="422"/>
      <c r="BD14" s="422"/>
      <c r="BE14" s="422"/>
      <c r="BF14" s="422"/>
      <c r="BG14" s="422"/>
      <c r="BH14" s="422"/>
      <c r="BI14" s="422"/>
      <c r="BJ14" s="422"/>
      <c r="BK14" s="422"/>
      <c r="BL14" s="422"/>
      <c r="BM14" s="422"/>
      <c r="BN14" s="422"/>
      <c r="BO14" s="422"/>
      <c r="BP14" s="422"/>
      <c r="BQ14" s="422"/>
      <c r="BR14" s="422"/>
      <c r="BS14" s="422"/>
      <c r="BT14" s="422"/>
      <c r="BU14" s="422"/>
      <c r="BV14" s="422"/>
      <c r="BW14" s="422"/>
      <c r="BX14" s="422"/>
      <c r="BY14" s="422"/>
      <c r="BZ14" s="422"/>
      <c r="CA14" s="422"/>
      <c r="CB14" s="422"/>
      <c r="CC14" s="422"/>
      <c r="CD14" s="422"/>
      <c r="CE14" s="422"/>
      <c r="CF14" s="422"/>
      <c r="CG14" s="422"/>
      <c r="CH14" s="422"/>
      <c r="CI14" s="422"/>
      <c r="CJ14" s="422"/>
      <c r="CK14" s="422"/>
      <c r="CL14" s="422"/>
      <c r="CM14" s="422"/>
      <c r="CN14" s="388"/>
    </row>
    <row r="15" spans="1:92" ht="23.25" customHeight="1">
      <c r="A15" s="422"/>
      <c r="B15" s="422"/>
      <c r="C15" s="422"/>
      <c r="D15" s="422"/>
      <c r="E15" s="422"/>
      <c r="F15" s="422"/>
      <c r="G15" s="422"/>
      <c r="H15" s="422"/>
      <c r="I15" s="422"/>
      <c r="J15" s="422"/>
      <c r="K15" s="422"/>
      <c r="L15" s="422"/>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2"/>
      <c r="AS15" s="422"/>
      <c r="AT15" s="422"/>
      <c r="AU15" s="422"/>
      <c r="AV15" s="422"/>
      <c r="AW15" s="422"/>
      <c r="AX15" s="422"/>
      <c r="AY15" s="422"/>
      <c r="AZ15" s="422"/>
      <c r="BA15" s="422"/>
      <c r="BB15" s="422"/>
      <c r="BC15" s="422"/>
      <c r="BD15" s="422"/>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388"/>
    </row>
    <row r="16" spans="1:92" ht="23.25" customHeight="1">
      <c r="A16" s="422" t="s">
        <v>202</v>
      </c>
      <c r="B16" s="422"/>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422"/>
      <c r="AE16" s="422"/>
      <c r="AF16" s="422"/>
      <c r="AG16" s="422"/>
      <c r="AH16" s="422"/>
      <c r="AI16" s="422"/>
      <c r="AJ16" s="422"/>
      <c r="AK16" s="422"/>
      <c r="AL16" s="422"/>
      <c r="AM16" s="422"/>
      <c r="AN16" s="422"/>
      <c r="AO16" s="422"/>
      <c r="AP16" s="422"/>
      <c r="AQ16" s="422"/>
      <c r="AR16" s="422"/>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4"/>
      <c r="CB16" s="424"/>
      <c r="CC16" s="424"/>
      <c r="CD16" s="424"/>
      <c r="CE16" s="424"/>
      <c r="CF16" s="422"/>
      <c r="CG16" s="422"/>
      <c r="CH16" s="422"/>
      <c r="CI16" s="422"/>
      <c r="CJ16" s="422"/>
      <c r="CK16" s="422"/>
      <c r="CL16" s="422"/>
      <c r="CM16" s="422"/>
      <c r="CN16" s="398"/>
    </row>
    <row r="17" spans="1:92" ht="23.25" customHeight="1">
      <c r="A17" s="425"/>
      <c r="B17" s="425"/>
      <c r="C17" s="425"/>
      <c r="D17" s="425"/>
      <c r="E17" s="808" t="s">
        <v>203</v>
      </c>
      <c r="F17" s="808"/>
      <c r="G17" s="808"/>
      <c r="H17" s="808"/>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22" t="s">
        <v>204</v>
      </c>
      <c r="AH17" s="823"/>
      <c r="AI17" s="823"/>
      <c r="AJ17" s="823"/>
      <c r="AK17" s="823"/>
      <c r="AL17" s="823"/>
      <c r="AM17" s="823"/>
      <c r="AN17" s="823"/>
      <c r="AO17" s="823"/>
      <c r="AP17" s="823"/>
      <c r="AQ17" s="823"/>
      <c r="AR17" s="823"/>
      <c r="AS17" s="823"/>
      <c r="AT17" s="823"/>
      <c r="AU17" s="823"/>
      <c r="AV17" s="823"/>
      <c r="AW17" s="823"/>
      <c r="AX17" s="823"/>
      <c r="AY17" s="823"/>
      <c r="AZ17" s="823"/>
      <c r="BA17" s="823"/>
      <c r="BB17" s="823"/>
      <c r="BC17" s="823"/>
      <c r="BD17" s="823"/>
      <c r="BE17" s="823"/>
      <c r="BF17" s="823"/>
      <c r="BG17" s="823"/>
      <c r="BH17" s="823"/>
      <c r="BI17" s="823"/>
      <c r="BJ17" s="823"/>
      <c r="BK17" s="823"/>
      <c r="BL17" s="823"/>
      <c r="BM17" s="823"/>
      <c r="BN17" s="823"/>
      <c r="BO17" s="823"/>
      <c r="BP17" s="823"/>
      <c r="BQ17" s="823"/>
      <c r="BR17" s="823"/>
      <c r="BS17" s="823"/>
      <c r="BT17" s="823"/>
      <c r="BU17" s="823"/>
      <c r="BV17" s="823"/>
      <c r="BW17" s="823"/>
      <c r="BX17" s="823"/>
      <c r="BY17" s="823"/>
      <c r="BZ17" s="823"/>
      <c r="CA17" s="823"/>
      <c r="CB17" s="823"/>
      <c r="CC17" s="823"/>
      <c r="CD17" s="823"/>
      <c r="CE17" s="823"/>
      <c r="CF17" s="823"/>
      <c r="CG17" s="823"/>
      <c r="CH17" s="823"/>
      <c r="CI17" s="823"/>
      <c r="CJ17" s="824"/>
      <c r="CK17" s="425"/>
      <c r="CL17" s="425"/>
      <c r="CM17" s="425"/>
      <c r="CN17" s="388"/>
    </row>
    <row r="18" spans="1:91" ht="30" customHeight="1">
      <c r="A18" s="426"/>
      <c r="B18" s="426"/>
      <c r="C18" s="426"/>
      <c r="D18" s="4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26"/>
      <c r="AD18" s="826"/>
      <c r="AE18" s="826"/>
      <c r="AF18" s="826"/>
      <c r="AG18" s="827"/>
      <c r="AH18" s="828"/>
      <c r="AI18" s="828"/>
      <c r="AJ18" s="828"/>
      <c r="AK18" s="828"/>
      <c r="AL18" s="828"/>
      <c r="AM18" s="828"/>
      <c r="AN18" s="828"/>
      <c r="AO18" s="828"/>
      <c r="AP18" s="828"/>
      <c r="AQ18" s="828"/>
      <c r="AR18" s="828"/>
      <c r="AS18" s="828"/>
      <c r="AT18" s="828"/>
      <c r="AU18" s="828"/>
      <c r="AV18" s="828"/>
      <c r="AW18" s="828"/>
      <c r="AX18" s="828"/>
      <c r="AY18" s="828"/>
      <c r="AZ18" s="828"/>
      <c r="BA18" s="828"/>
      <c r="BB18" s="828"/>
      <c r="BC18" s="828"/>
      <c r="BD18" s="828"/>
      <c r="BE18" s="828"/>
      <c r="BF18" s="828"/>
      <c r="BG18" s="828"/>
      <c r="BH18" s="828"/>
      <c r="BI18" s="828"/>
      <c r="BJ18" s="828"/>
      <c r="BK18" s="828"/>
      <c r="BL18" s="828"/>
      <c r="BM18" s="828"/>
      <c r="BN18" s="828"/>
      <c r="BO18" s="828"/>
      <c r="BP18" s="828"/>
      <c r="BQ18" s="828"/>
      <c r="BR18" s="828"/>
      <c r="BS18" s="828"/>
      <c r="BT18" s="828"/>
      <c r="BU18" s="828"/>
      <c r="BV18" s="828"/>
      <c r="BW18" s="828"/>
      <c r="BX18" s="828"/>
      <c r="BY18" s="828"/>
      <c r="BZ18" s="828"/>
      <c r="CA18" s="828"/>
      <c r="CB18" s="828"/>
      <c r="CC18" s="828"/>
      <c r="CD18" s="828"/>
      <c r="CE18" s="828"/>
      <c r="CF18" s="828"/>
      <c r="CG18" s="828"/>
      <c r="CH18" s="828"/>
      <c r="CI18" s="828"/>
      <c r="CJ18" s="829"/>
      <c r="CK18" s="426"/>
      <c r="CL18" s="426"/>
      <c r="CM18" s="426"/>
    </row>
    <row r="19" spans="1:91" ht="23.25" customHeight="1">
      <c r="A19" s="426"/>
      <c r="B19" s="426"/>
      <c r="C19" s="427"/>
      <c r="D19" s="427"/>
      <c r="E19" s="808" t="s">
        <v>205</v>
      </c>
      <c r="F19" s="808"/>
      <c r="G19" s="808"/>
      <c r="H19" s="808"/>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22" t="s">
        <v>206</v>
      </c>
      <c r="AH19" s="823"/>
      <c r="AI19" s="823"/>
      <c r="AJ19" s="823"/>
      <c r="AK19" s="823"/>
      <c r="AL19" s="823"/>
      <c r="AM19" s="823"/>
      <c r="AN19" s="823"/>
      <c r="AO19" s="823"/>
      <c r="AP19" s="823"/>
      <c r="AQ19" s="823"/>
      <c r="AR19" s="823"/>
      <c r="AS19" s="823"/>
      <c r="AT19" s="823"/>
      <c r="AU19" s="823"/>
      <c r="AV19" s="823"/>
      <c r="AW19" s="823"/>
      <c r="AX19" s="823"/>
      <c r="AY19" s="823"/>
      <c r="AZ19" s="823"/>
      <c r="BA19" s="823"/>
      <c r="BB19" s="823"/>
      <c r="BC19" s="823"/>
      <c r="BD19" s="823"/>
      <c r="BE19" s="823"/>
      <c r="BF19" s="823"/>
      <c r="BG19" s="823"/>
      <c r="BH19" s="823"/>
      <c r="BI19" s="823"/>
      <c r="BJ19" s="823"/>
      <c r="BK19" s="823"/>
      <c r="BL19" s="823"/>
      <c r="BM19" s="823"/>
      <c r="BN19" s="823"/>
      <c r="BO19" s="823"/>
      <c r="BP19" s="823"/>
      <c r="BQ19" s="823"/>
      <c r="BR19" s="823"/>
      <c r="BS19" s="823"/>
      <c r="BT19" s="823"/>
      <c r="BU19" s="823"/>
      <c r="BV19" s="823"/>
      <c r="BW19" s="823"/>
      <c r="BX19" s="823"/>
      <c r="BY19" s="823"/>
      <c r="BZ19" s="823"/>
      <c r="CA19" s="823"/>
      <c r="CB19" s="823"/>
      <c r="CC19" s="823"/>
      <c r="CD19" s="823"/>
      <c r="CE19" s="823"/>
      <c r="CF19" s="823"/>
      <c r="CG19" s="823"/>
      <c r="CH19" s="823"/>
      <c r="CI19" s="823"/>
      <c r="CJ19" s="824"/>
      <c r="CK19" s="426"/>
      <c r="CL19" s="426"/>
      <c r="CM19" s="426"/>
    </row>
    <row r="20" spans="1:91" ht="30" customHeight="1">
      <c r="A20" s="426"/>
      <c r="B20" s="426"/>
      <c r="C20" s="427"/>
      <c r="D20" s="427"/>
      <c r="E20" s="825"/>
      <c r="F20" s="825"/>
      <c r="G20" s="825"/>
      <c r="H20" s="825"/>
      <c r="I20" s="825"/>
      <c r="J20" s="825"/>
      <c r="K20" s="825"/>
      <c r="L20" s="826"/>
      <c r="M20" s="826"/>
      <c r="N20" s="826"/>
      <c r="O20" s="826"/>
      <c r="P20" s="826"/>
      <c r="Q20" s="826"/>
      <c r="R20" s="826"/>
      <c r="S20" s="826"/>
      <c r="T20" s="826"/>
      <c r="U20" s="826"/>
      <c r="V20" s="826"/>
      <c r="W20" s="826"/>
      <c r="X20" s="826"/>
      <c r="Y20" s="826"/>
      <c r="Z20" s="826"/>
      <c r="AA20" s="826"/>
      <c r="AB20" s="826"/>
      <c r="AC20" s="826"/>
      <c r="AD20" s="826"/>
      <c r="AE20" s="826"/>
      <c r="AF20" s="826"/>
      <c r="AG20" s="827"/>
      <c r="AH20" s="828"/>
      <c r="AI20" s="828"/>
      <c r="AJ20" s="828"/>
      <c r="AK20" s="828"/>
      <c r="AL20" s="828"/>
      <c r="AM20" s="828"/>
      <c r="AN20" s="828"/>
      <c r="AO20" s="828"/>
      <c r="AP20" s="828"/>
      <c r="AQ20" s="828"/>
      <c r="AR20" s="828"/>
      <c r="AS20" s="828"/>
      <c r="AT20" s="828"/>
      <c r="AU20" s="828"/>
      <c r="AV20" s="828"/>
      <c r="AW20" s="828"/>
      <c r="AX20" s="828"/>
      <c r="AY20" s="828"/>
      <c r="AZ20" s="828"/>
      <c r="BA20" s="828"/>
      <c r="BB20" s="828"/>
      <c r="BC20" s="828"/>
      <c r="BD20" s="828"/>
      <c r="BE20" s="828"/>
      <c r="BF20" s="828"/>
      <c r="BG20" s="828"/>
      <c r="BH20" s="828"/>
      <c r="BI20" s="828"/>
      <c r="BJ20" s="828"/>
      <c r="BK20" s="828"/>
      <c r="BL20" s="828"/>
      <c r="BM20" s="828"/>
      <c r="BN20" s="828"/>
      <c r="BO20" s="828"/>
      <c r="BP20" s="828"/>
      <c r="BQ20" s="828"/>
      <c r="BR20" s="828"/>
      <c r="BS20" s="828"/>
      <c r="BT20" s="828"/>
      <c r="BU20" s="828"/>
      <c r="BV20" s="828"/>
      <c r="BW20" s="828"/>
      <c r="BX20" s="828"/>
      <c r="BY20" s="828"/>
      <c r="BZ20" s="828"/>
      <c r="CA20" s="828"/>
      <c r="CB20" s="828"/>
      <c r="CC20" s="828"/>
      <c r="CD20" s="828"/>
      <c r="CE20" s="828"/>
      <c r="CF20" s="828"/>
      <c r="CG20" s="828"/>
      <c r="CH20" s="828"/>
      <c r="CI20" s="828"/>
      <c r="CJ20" s="829"/>
      <c r="CK20" s="426"/>
      <c r="CL20" s="426"/>
      <c r="CM20" s="426"/>
    </row>
    <row r="21" spans="1:91" ht="23.25" customHeight="1">
      <c r="A21" s="426"/>
      <c r="B21" s="426"/>
      <c r="C21" s="427"/>
      <c r="D21" s="427"/>
      <c r="E21" s="428" t="s">
        <v>207</v>
      </c>
      <c r="F21" s="429"/>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430"/>
      <c r="BE21" s="430"/>
      <c r="BF21" s="430"/>
      <c r="BG21" s="430"/>
      <c r="BH21" s="430"/>
      <c r="BI21" s="430"/>
      <c r="BJ21" s="430"/>
      <c r="BK21" s="430"/>
      <c r="BL21" s="430"/>
      <c r="BM21" s="430"/>
      <c r="BN21" s="430"/>
      <c r="BO21" s="430"/>
      <c r="BP21" s="430"/>
      <c r="BQ21" s="430"/>
      <c r="BR21" s="430"/>
      <c r="BS21" s="430"/>
      <c r="BT21" s="430"/>
      <c r="BU21" s="430"/>
      <c r="BV21" s="430"/>
      <c r="BW21" s="430"/>
      <c r="BX21" s="430"/>
      <c r="BY21" s="430"/>
      <c r="BZ21" s="430"/>
      <c r="CA21" s="430"/>
      <c r="CB21" s="430"/>
      <c r="CC21" s="430"/>
      <c r="CD21" s="430"/>
      <c r="CE21" s="430"/>
      <c r="CF21" s="430"/>
      <c r="CG21" s="430"/>
      <c r="CH21" s="430"/>
      <c r="CI21" s="430"/>
      <c r="CJ21" s="431"/>
      <c r="CK21" s="426"/>
      <c r="CL21" s="426"/>
      <c r="CM21" s="426"/>
    </row>
    <row r="22" spans="1:91" ht="30" customHeight="1">
      <c r="A22" s="426"/>
      <c r="B22" s="426"/>
      <c r="C22" s="427"/>
      <c r="D22" s="427"/>
      <c r="E22" s="818" t="s">
        <v>11</v>
      </c>
      <c r="F22" s="819"/>
      <c r="G22" s="819"/>
      <c r="H22" s="820" t="s">
        <v>208</v>
      </c>
      <c r="I22" s="820"/>
      <c r="J22" s="820"/>
      <c r="K22" s="820"/>
      <c r="L22" s="820"/>
      <c r="M22" s="820"/>
      <c r="N22" s="820"/>
      <c r="O22" s="820"/>
      <c r="P22" s="820"/>
      <c r="Q22" s="820"/>
      <c r="R22" s="820"/>
      <c r="S22" s="820"/>
      <c r="T22" s="820"/>
      <c r="U22" s="820"/>
      <c r="V22" s="820"/>
      <c r="W22" s="820"/>
      <c r="X22" s="820"/>
      <c r="Y22" s="820"/>
      <c r="Z22" s="820"/>
      <c r="AA22" s="820"/>
      <c r="AB22" s="820"/>
      <c r="AC22" s="820"/>
      <c r="AD22" s="820"/>
      <c r="AE22" s="820"/>
      <c r="AF22" s="821"/>
      <c r="AG22" s="818" t="s">
        <v>11</v>
      </c>
      <c r="AH22" s="819"/>
      <c r="AI22" s="819"/>
      <c r="AJ22" s="820" t="s">
        <v>209</v>
      </c>
      <c r="AK22" s="820"/>
      <c r="AL22" s="820"/>
      <c r="AM22" s="820"/>
      <c r="AN22" s="820"/>
      <c r="AO22" s="820"/>
      <c r="AP22" s="820"/>
      <c r="AQ22" s="820"/>
      <c r="AR22" s="820"/>
      <c r="AS22" s="820"/>
      <c r="AT22" s="820"/>
      <c r="AU22" s="820"/>
      <c r="AV22" s="820"/>
      <c r="AW22" s="820"/>
      <c r="AX22" s="820"/>
      <c r="AY22" s="820"/>
      <c r="AZ22" s="820"/>
      <c r="BA22" s="820"/>
      <c r="BB22" s="820"/>
      <c r="BC22" s="820"/>
      <c r="BD22" s="821"/>
      <c r="BE22" s="818" t="s">
        <v>11</v>
      </c>
      <c r="BF22" s="819"/>
      <c r="BG22" s="819"/>
      <c r="BH22" s="820" t="s">
        <v>210</v>
      </c>
      <c r="BI22" s="820"/>
      <c r="BJ22" s="820"/>
      <c r="BK22" s="820"/>
      <c r="BL22" s="820"/>
      <c r="BM22" s="820"/>
      <c r="BN22" s="820"/>
      <c r="BO22" s="820"/>
      <c r="BP22" s="812"/>
      <c r="BQ22" s="812"/>
      <c r="BR22" s="812"/>
      <c r="BS22" s="812"/>
      <c r="BT22" s="812"/>
      <c r="BU22" s="812"/>
      <c r="BV22" s="812"/>
      <c r="BW22" s="812"/>
      <c r="BX22" s="812"/>
      <c r="BY22" s="812"/>
      <c r="BZ22" s="812"/>
      <c r="CA22" s="812"/>
      <c r="CB22" s="812"/>
      <c r="CC22" s="812"/>
      <c r="CD22" s="812"/>
      <c r="CE22" s="812"/>
      <c r="CF22" s="813" t="s">
        <v>211</v>
      </c>
      <c r="CG22" s="813"/>
      <c r="CH22" s="813"/>
      <c r="CI22" s="813"/>
      <c r="CJ22" s="814"/>
      <c r="CK22" s="426"/>
      <c r="CL22" s="426"/>
      <c r="CM22" s="426"/>
    </row>
    <row r="23" spans="1:91" ht="30" customHeight="1">
      <c r="A23" s="426"/>
      <c r="B23" s="426"/>
      <c r="C23" s="427"/>
      <c r="D23" s="427"/>
      <c r="E23" s="808" t="s">
        <v>212</v>
      </c>
      <c r="F23" s="808"/>
      <c r="G23" s="808"/>
      <c r="H23" s="808"/>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15"/>
      <c r="AH23" s="816"/>
      <c r="AI23" s="816"/>
      <c r="AJ23" s="816"/>
      <c r="AK23" s="816"/>
      <c r="AL23" s="816"/>
      <c r="AM23" s="816"/>
      <c r="AN23" s="817"/>
      <c r="AO23" s="815"/>
      <c r="AP23" s="816"/>
      <c r="AQ23" s="816"/>
      <c r="AR23" s="816"/>
      <c r="AS23" s="816"/>
      <c r="AT23" s="816"/>
      <c r="AU23" s="816"/>
      <c r="AV23" s="817"/>
      <c r="AW23" s="815"/>
      <c r="AX23" s="816"/>
      <c r="AY23" s="816"/>
      <c r="AZ23" s="816"/>
      <c r="BA23" s="816"/>
      <c r="BB23" s="816"/>
      <c r="BC23" s="816"/>
      <c r="BD23" s="817"/>
      <c r="BE23" s="815"/>
      <c r="BF23" s="816"/>
      <c r="BG23" s="816"/>
      <c r="BH23" s="816"/>
      <c r="BI23" s="816"/>
      <c r="BJ23" s="816"/>
      <c r="BK23" s="816"/>
      <c r="BL23" s="817"/>
      <c r="BM23" s="815"/>
      <c r="BN23" s="816"/>
      <c r="BO23" s="816"/>
      <c r="BP23" s="816"/>
      <c r="BQ23" s="816"/>
      <c r="BR23" s="816"/>
      <c r="BS23" s="816"/>
      <c r="BT23" s="817"/>
      <c r="BU23" s="815"/>
      <c r="BV23" s="816"/>
      <c r="BW23" s="816"/>
      <c r="BX23" s="816"/>
      <c r="BY23" s="816"/>
      <c r="BZ23" s="816"/>
      <c r="CA23" s="816"/>
      <c r="CB23" s="817"/>
      <c r="CC23" s="815"/>
      <c r="CD23" s="816"/>
      <c r="CE23" s="816"/>
      <c r="CF23" s="816"/>
      <c r="CG23" s="816"/>
      <c r="CH23" s="816"/>
      <c r="CI23" s="816"/>
      <c r="CJ23" s="817"/>
      <c r="CK23" s="426"/>
      <c r="CL23" s="426"/>
      <c r="CM23" s="426"/>
    </row>
    <row r="24" spans="1:91" ht="30" customHeight="1">
      <c r="A24" s="426"/>
      <c r="B24" s="426"/>
      <c r="C24" s="427"/>
      <c r="D24" s="427"/>
      <c r="E24" s="808" t="s">
        <v>213</v>
      </c>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9"/>
      <c r="AH24" s="810"/>
      <c r="AI24" s="810"/>
      <c r="AJ24" s="810"/>
      <c r="AK24" s="810"/>
      <c r="AL24" s="810"/>
      <c r="AM24" s="810"/>
      <c r="AN24" s="810"/>
      <c r="AO24" s="810"/>
      <c r="AP24" s="810"/>
      <c r="AQ24" s="810"/>
      <c r="AR24" s="810"/>
      <c r="AS24" s="810"/>
      <c r="AT24" s="810"/>
      <c r="AU24" s="810"/>
      <c r="AV24" s="810"/>
      <c r="AW24" s="810"/>
      <c r="AX24" s="810"/>
      <c r="AY24" s="810"/>
      <c r="AZ24" s="810"/>
      <c r="BA24" s="810"/>
      <c r="BB24" s="810"/>
      <c r="BC24" s="810"/>
      <c r="BD24" s="810"/>
      <c r="BE24" s="810"/>
      <c r="BF24" s="810"/>
      <c r="BG24" s="810"/>
      <c r="BH24" s="810"/>
      <c r="BI24" s="810"/>
      <c r="BJ24" s="810"/>
      <c r="BK24" s="810"/>
      <c r="BL24" s="810"/>
      <c r="BM24" s="810"/>
      <c r="BN24" s="810"/>
      <c r="BO24" s="810"/>
      <c r="BP24" s="810"/>
      <c r="BQ24" s="810"/>
      <c r="BR24" s="810"/>
      <c r="BS24" s="810"/>
      <c r="BT24" s="810"/>
      <c r="BU24" s="810"/>
      <c r="BV24" s="810"/>
      <c r="BW24" s="810"/>
      <c r="BX24" s="810"/>
      <c r="BY24" s="810"/>
      <c r="BZ24" s="810"/>
      <c r="CA24" s="810"/>
      <c r="CB24" s="810"/>
      <c r="CC24" s="810"/>
      <c r="CD24" s="810"/>
      <c r="CE24" s="810"/>
      <c r="CF24" s="810"/>
      <c r="CG24" s="810"/>
      <c r="CH24" s="810"/>
      <c r="CI24" s="810"/>
      <c r="CJ24" s="811"/>
      <c r="CK24" s="426"/>
      <c r="CL24" s="426"/>
      <c r="CM24" s="426"/>
    </row>
    <row r="25" spans="1:91" ht="23.25" customHeight="1">
      <c r="A25" s="426"/>
      <c r="B25" s="426"/>
      <c r="C25" s="427"/>
      <c r="D25" s="427"/>
      <c r="E25" s="432"/>
      <c r="F25" s="432"/>
      <c r="G25" s="426"/>
      <c r="H25" s="426"/>
      <c r="I25" s="426"/>
      <c r="J25" s="426"/>
      <c r="K25" s="426"/>
      <c r="L25" s="426"/>
      <c r="M25" s="426"/>
      <c r="N25" s="426"/>
      <c r="O25" s="426"/>
      <c r="P25" s="426"/>
      <c r="Q25" s="426"/>
      <c r="R25" s="426"/>
      <c r="S25" s="426"/>
      <c r="T25" s="426"/>
      <c r="U25" s="426"/>
      <c r="V25" s="426"/>
      <c r="W25" s="426"/>
      <c r="X25" s="426"/>
      <c r="Y25" s="426"/>
      <c r="Z25" s="426"/>
      <c r="AA25" s="426"/>
      <c r="AB25" s="426"/>
      <c r="AC25" s="426"/>
      <c r="AD25" s="426"/>
      <c r="AE25" s="426"/>
      <c r="AF25" s="426"/>
      <c r="AG25" s="426"/>
      <c r="AH25" s="426"/>
      <c r="AI25" s="426"/>
      <c r="AJ25" s="426"/>
      <c r="AK25" s="426"/>
      <c r="AL25" s="426"/>
      <c r="AM25" s="426"/>
      <c r="AN25" s="426"/>
      <c r="AO25" s="426"/>
      <c r="AP25" s="426"/>
      <c r="AQ25" s="426"/>
      <c r="AR25" s="426"/>
      <c r="AS25" s="426"/>
      <c r="AT25" s="426"/>
      <c r="AU25" s="426"/>
      <c r="AV25" s="426"/>
      <c r="AW25" s="426"/>
      <c r="AX25" s="426"/>
      <c r="AY25" s="426"/>
      <c r="AZ25" s="426"/>
      <c r="BA25" s="426"/>
      <c r="BB25" s="426"/>
      <c r="BC25" s="426"/>
      <c r="BD25" s="426"/>
      <c r="BE25" s="426"/>
      <c r="BF25" s="426"/>
      <c r="BG25" s="426"/>
      <c r="BH25" s="426"/>
      <c r="BI25" s="426"/>
      <c r="BJ25" s="426"/>
      <c r="BK25" s="426"/>
      <c r="BL25" s="426"/>
      <c r="BM25" s="426"/>
      <c r="BN25" s="426"/>
      <c r="BO25" s="426"/>
      <c r="BP25" s="426"/>
      <c r="BQ25" s="426"/>
      <c r="BR25" s="426"/>
      <c r="BS25" s="426"/>
      <c r="BT25" s="426"/>
      <c r="BU25" s="426"/>
      <c r="BV25" s="426"/>
      <c r="BW25" s="426"/>
      <c r="BX25" s="426"/>
      <c r="BY25" s="426"/>
      <c r="BZ25" s="426"/>
      <c r="CA25" s="426"/>
      <c r="CB25" s="426"/>
      <c r="CC25" s="426"/>
      <c r="CD25" s="426"/>
      <c r="CE25" s="426"/>
      <c r="CF25" s="426"/>
      <c r="CG25" s="426"/>
      <c r="CH25" s="426"/>
      <c r="CI25" s="426"/>
      <c r="CJ25" s="426"/>
      <c r="CK25" s="426"/>
      <c r="CL25" s="426"/>
      <c r="CM25" s="426"/>
    </row>
    <row r="26" spans="1:91" ht="23.25" customHeight="1">
      <c r="A26" s="426"/>
      <c r="B26" s="426"/>
      <c r="C26" s="427"/>
      <c r="D26" s="427"/>
      <c r="E26" s="432"/>
      <c r="F26" s="432"/>
      <c r="G26" s="426"/>
      <c r="H26" s="426"/>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6"/>
      <c r="AP26" s="426"/>
      <c r="AQ26" s="426"/>
      <c r="AR26" s="426"/>
      <c r="AS26" s="426"/>
      <c r="AT26" s="426"/>
      <c r="AU26" s="426"/>
      <c r="AV26" s="426"/>
      <c r="AW26" s="426"/>
      <c r="AX26" s="426"/>
      <c r="AY26" s="426"/>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426"/>
      <c r="BV26" s="426"/>
      <c r="BW26" s="426"/>
      <c r="BX26" s="426"/>
      <c r="BY26" s="426"/>
      <c r="BZ26" s="426"/>
      <c r="CA26" s="426"/>
      <c r="CB26" s="426"/>
      <c r="CC26" s="426"/>
      <c r="CD26" s="426"/>
      <c r="CE26" s="426"/>
      <c r="CF26" s="426"/>
      <c r="CG26" s="426"/>
      <c r="CH26" s="426"/>
      <c r="CI26" s="426"/>
      <c r="CJ26" s="426"/>
      <c r="CK26" s="426"/>
      <c r="CL26" s="426"/>
      <c r="CM26" s="426"/>
    </row>
    <row r="27" spans="1:91" ht="23.25" customHeight="1">
      <c r="A27" s="426"/>
      <c r="B27" s="426"/>
      <c r="C27" s="427"/>
      <c r="D27" s="427"/>
      <c r="E27" s="432"/>
      <c r="F27" s="432"/>
      <c r="G27" s="426"/>
      <c r="H27" s="426"/>
      <c r="I27" s="426"/>
      <c r="J27" s="426"/>
      <c r="K27" s="426"/>
      <c r="L27" s="426"/>
      <c r="M27" s="426"/>
      <c r="N27" s="426"/>
      <c r="O27" s="426"/>
      <c r="P27" s="426"/>
      <c r="Q27" s="426"/>
      <c r="R27" s="426"/>
      <c r="S27" s="426"/>
      <c r="T27" s="426"/>
      <c r="U27" s="426"/>
      <c r="V27" s="426"/>
      <c r="W27" s="426"/>
      <c r="X27" s="426"/>
      <c r="Y27" s="426"/>
      <c r="Z27" s="426"/>
      <c r="AA27" s="426"/>
      <c r="AB27" s="426"/>
      <c r="AC27" s="426"/>
      <c r="AD27" s="426"/>
      <c r="AE27" s="426"/>
      <c r="AF27" s="426"/>
      <c r="AG27" s="426"/>
      <c r="AH27" s="426"/>
      <c r="AI27" s="426"/>
      <c r="AJ27" s="426"/>
      <c r="AK27" s="426"/>
      <c r="AL27" s="426"/>
      <c r="AM27" s="426"/>
      <c r="AN27" s="426"/>
      <c r="AO27" s="426"/>
      <c r="AP27" s="426"/>
      <c r="AQ27" s="426"/>
      <c r="AR27" s="426"/>
      <c r="AS27" s="426"/>
      <c r="AT27" s="426"/>
      <c r="AU27" s="426"/>
      <c r="AV27" s="426"/>
      <c r="AW27" s="426"/>
      <c r="AX27" s="426"/>
      <c r="AY27" s="426"/>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426"/>
      <c r="BV27" s="426"/>
      <c r="BW27" s="426"/>
      <c r="BX27" s="426"/>
      <c r="BY27" s="426"/>
      <c r="BZ27" s="426"/>
      <c r="CA27" s="426"/>
      <c r="CB27" s="426"/>
      <c r="CC27" s="426"/>
      <c r="CD27" s="426"/>
      <c r="CE27" s="426"/>
      <c r="CF27" s="426"/>
      <c r="CG27" s="426"/>
      <c r="CH27" s="426"/>
      <c r="CI27" s="426"/>
      <c r="CJ27" s="426"/>
      <c r="CK27" s="426"/>
      <c r="CL27" s="426"/>
      <c r="CM27" s="426"/>
    </row>
    <row r="28" spans="1:91" ht="23.25" customHeight="1">
      <c r="A28" s="426"/>
      <c r="B28" s="426"/>
      <c r="C28" s="427"/>
      <c r="D28" s="427"/>
      <c r="E28" s="432"/>
      <c r="F28" s="432"/>
      <c r="G28" s="426"/>
      <c r="H28" s="426"/>
      <c r="I28" s="426"/>
      <c r="J28" s="426"/>
      <c r="K28" s="426"/>
      <c r="L28" s="426"/>
      <c r="M28" s="426"/>
      <c r="N28" s="426"/>
      <c r="O28" s="426"/>
      <c r="P28" s="426"/>
      <c r="Q28" s="426"/>
      <c r="R28" s="426"/>
      <c r="S28" s="426"/>
      <c r="T28" s="426"/>
      <c r="U28" s="426"/>
      <c r="V28" s="426"/>
      <c r="W28" s="426"/>
      <c r="X28" s="426"/>
      <c r="Y28" s="426"/>
      <c r="Z28" s="426"/>
      <c r="AA28" s="426"/>
      <c r="AB28" s="426"/>
      <c r="AC28" s="426"/>
      <c r="AD28" s="426"/>
      <c r="AE28" s="426"/>
      <c r="AF28" s="426"/>
      <c r="AG28" s="426"/>
      <c r="AH28" s="426"/>
      <c r="AI28" s="426"/>
      <c r="AJ28" s="426"/>
      <c r="AK28" s="426"/>
      <c r="AL28" s="426"/>
      <c r="AM28" s="426"/>
      <c r="AN28" s="426"/>
      <c r="AO28" s="426"/>
      <c r="AP28" s="426"/>
      <c r="AQ28" s="426"/>
      <c r="AR28" s="426"/>
      <c r="AS28" s="426"/>
      <c r="AT28" s="426"/>
      <c r="AU28" s="426"/>
      <c r="AV28" s="426"/>
      <c r="AW28" s="426"/>
      <c r="AX28" s="426"/>
      <c r="AY28" s="426"/>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426"/>
      <c r="BV28" s="426"/>
      <c r="BW28" s="426"/>
      <c r="BX28" s="426"/>
      <c r="BY28" s="426"/>
      <c r="BZ28" s="426"/>
      <c r="CA28" s="426"/>
      <c r="CB28" s="426"/>
      <c r="CC28" s="426"/>
      <c r="CD28" s="426"/>
      <c r="CE28" s="426"/>
      <c r="CF28" s="426"/>
      <c r="CG28" s="426"/>
      <c r="CH28" s="426"/>
      <c r="CI28" s="426"/>
      <c r="CJ28" s="426"/>
      <c r="CK28" s="426"/>
      <c r="CL28" s="426"/>
      <c r="CM28" s="426"/>
    </row>
    <row r="29" spans="1:91" ht="23.25" customHeight="1">
      <c r="A29" s="426"/>
      <c r="B29" s="426"/>
      <c r="C29" s="427"/>
      <c r="D29" s="427"/>
      <c r="E29" s="432"/>
      <c r="F29" s="432"/>
      <c r="G29" s="426"/>
      <c r="H29" s="426"/>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6"/>
      <c r="AP29" s="426"/>
      <c r="AQ29" s="426"/>
      <c r="AR29" s="426"/>
      <c r="AS29" s="426"/>
      <c r="AT29" s="426"/>
      <c r="AU29" s="426"/>
      <c r="AV29" s="426"/>
      <c r="AW29" s="426"/>
      <c r="AX29" s="426"/>
      <c r="AY29" s="426"/>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426"/>
      <c r="BV29" s="426"/>
      <c r="BW29" s="426"/>
      <c r="BX29" s="426"/>
      <c r="BY29" s="426"/>
      <c r="BZ29" s="426"/>
      <c r="CA29" s="426"/>
      <c r="CB29" s="426"/>
      <c r="CC29" s="426"/>
      <c r="CD29" s="426"/>
      <c r="CE29" s="426"/>
      <c r="CF29" s="426"/>
      <c r="CG29" s="426"/>
      <c r="CH29" s="426"/>
      <c r="CI29" s="426"/>
      <c r="CJ29" s="426"/>
      <c r="CK29" s="426"/>
      <c r="CL29" s="426"/>
      <c r="CM29" s="426"/>
    </row>
    <row r="30" spans="1:91" ht="23.25" customHeight="1">
      <c r="A30" s="426"/>
      <c r="B30" s="426"/>
      <c r="C30" s="427"/>
      <c r="D30" s="427"/>
      <c r="E30" s="432"/>
      <c r="F30" s="432"/>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26"/>
      <c r="AF30" s="426"/>
      <c r="AG30" s="426"/>
      <c r="AH30" s="426"/>
      <c r="AI30" s="426"/>
      <c r="AJ30" s="426"/>
      <c r="AK30" s="426"/>
      <c r="AL30" s="426"/>
      <c r="AM30" s="426"/>
      <c r="AN30" s="426"/>
      <c r="AO30" s="426"/>
      <c r="AP30" s="426"/>
      <c r="AQ30" s="426"/>
      <c r="AR30" s="426"/>
      <c r="AS30" s="426"/>
      <c r="AT30" s="426"/>
      <c r="AU30" s="426"/>
      <c r="AV30" s="426"/>
      <c r="AW30" s="426"/>
      <c r="AX30" s="426"/>
      <c r="AY30" s="426"/>
      <c r="AZ30" s="426"/>
      <c r="BA30" s="426"/>
      <c r="BB30" s="426"/>
      <c r="BC30" s="426"/>
      <c r="BD30" s="426"/>
      <c r="BE30" s="426"/>
      <c r="BF30" s="426"/>
      <c r="BG30" s="426"/>
      <c r="BH30" s="426"/>
      <c r="BI30" s="426"/>
      <c r="BJ30" s="426"/>
      <c r="BK30" s="426"/>
      <c r="BL30" s="426"/>
      <c r="BM30" s="426"/>
      <c r="BN30" s="426"/>
      <c r="BO30" s="426"/>
      <c r="BP30" s="426"/>
      <c r="BQ30" s="426"/>
      <c r="BR30" s="426"/>
      <c r="BS30" s="426"/>
      <c r="BT30" s="426"/>
      <c r="BU30" s="426"/>
      <c r="BV30" s="426"/>
      <c r="BW30" s="426"/>
      <c r="BX30" s="426"/>
      <c r="BY30" s="426"/>
      <c r="BZ30" s="426"/>
      <c r="CA30" s="426"/>
      <c r="CB30" s="426"/>
      <c r="CC30" s="426"/>
      <c r="CD30" s="426"/>
      <c r="CE30" s="426"/>
      <c r="CF30" s="426"/>
      <c r="CG30" s="426"/>
      <c r="CH30" s="426"/>
      <c r="CI30" s="426"/>
      <c r="CJ30" s="426"/>
      <c r="CK30" s="426"/>
      <c r="CL30" s="426"/>
      <c r="CM30" s="426"/>
    </row>
    <row r="31" spans="1:91" ht="23.25" customHeight="1">
      <c r="A31" s="426"/>
      <c r="B31" s="426"/>
      <c r="C31" s="427"/>
      <c r="D31" s="427"/>
      <c r="E31" s="432"/>
      <c r="F31" s="432"/>
      <c r="G31" s="426"/>
      <c r="H31" s="426"/>
      <c r="I31" s="426"/>
      <c r="J31" s="426"/>
      <c r="K31" s="426"/>
      <c r="L31" s="426"/>
      <c r="M31" s="426"/>
      <c r="N31" s="426"/>
      <c r="O31" s="426"/>
      <c r="P31" s="426"/>
      <c r="Q31" s="426"/>
      <c r="R31" s="426"/>
      <c r="S31" s="426"/>
      <c r="T31" s="426"/>
      <c r="U31" s="426"/>
      <c r="V31" s="426"/>
      <c r="W31" s="426"/>
      <c r="X31" s="426"/>
      <c r="Y31" s="426"/>
      <c r="Z31" s="426"/>
      <c r="AA31" s="426"/>
      <c r="AB31" s="426"/>
      <c r="AC31" s="426"/>
      <c r="AD31" s="426"/>
      <c r="AE31" s="426"/>
      <c r="AF31" s="426"/>
      <c r="AG31" s="426"/>
      <c r="AH31" s="426"/>
      <c r="AI31" s="426"/>
      <c r="AJ31" s="426"/>
      <c r="AK31" s="426"/>
      <c r="AL31" s="426"/>
      <c r="AM31" s="426"/>
      <c r="AN31" s="426"/>
      <c r="AO31" s="426"/>
      <c r="AP31" s="426"/>
      <c r="AQ31" s="426"/>
      <c r="AR31" s="426"/>
      <c r="AS31" s="426"/>
      <c r="AT31" s="426"/>
      <c r="AU31" s="426"/>
      <c r="AV31" s="426"/>
      <c r="AW31" s="426"/>
      <c r="AX31" s="426"/>
      <c r="AY31" s="426"/>
      <c r="AZ31" s="426"/>
      <c r="BA31" s="426"/>
      <c r="BB31" s="426"/>
      <c r="BC31" s="426"/>
      <c r="BD31" s="426"/>
      <c r="BE31" s="426"/>
      <c r="BF31" s="426"/>
      <c r="BG31" s="426"/>
      <c r="BH31" s="426"/>
      <c r="BI31" s="426"/>
      <c r="BJ31" s="426"/>
      <c r="BK31" s="426"/>
      <c r="BL31" s="426"/>
      <c r="BM31" s="426"/>
      <c r="BN31" s="426"/>
      <c r="BO31" s="426"/>
      <c r="BP31" s="426"/>
      <c r="BQ31" s="426"/>
      <c r="BR31" s="426"/>
      <c r="BS31" s="426"/>
      <c r="BT31" s="426"/>
      <c r="BU31" s="426"/>
      <c r="BV31" s="426"/>
      <c r="BW31" s="426"/>
      <c r="BX31" s="426"/>
      <c r="BY31" s="426"/>
      <c r="BZ31" s="426"/>
      <c r="CA31" s="426"/>
      <c r="CB31" s="426"/>
      <c r="CC31" s="426"/>
      <c r="CD31" s="426"/>
      <c r="CE31" s="426"/>
      <c r="CF31" s="426"/>
      <c r="CG31" s="426"/>
      <c r="CH31" s="426"/>
      <c r="CI31" s="426"/>
      <c r="CJ31" s="426"/>
      <c r="CK31" s="426"/>
      <c r="CL31" s="426"/>
      <c r="CM31" s="426"/>
    </row>
    <row r="32" spans="1:91" ht="23.25" customHeight="1">
      <c r="A32" s="426"/>
      <c r="B32" s="426"/>
      <c r="C32" s="427"/>
      <c r="D32" s="427"/>
      <c r="E32" s="432"/>
      <c r="F32" s="432"/>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26"/>
      <c r="BC32" s="426"/>
      <c r="BD32" s="426"/>
      <c r="BE32" s="426"/>
      <c r="BF32" s="426"/>
      <c r="BG32" s="426"/>
      <c r="BH32" s="426"/>
      <c r="BI32" s="426"/>
      <c r="BJ32" s="426"/>
      <c r="BK32" s="426"/>
      <c r="BL32" s="426"/>
      <c r="BM32" s="426"/>
      <c r="BN32" s="426"/>
      <c r="BO32" s="426"/>
      <c r="BP32" s="426"/>
      <c r="BQ32" s="426"/>
      <c r="BR32" s="426"/>
      <c r="BS32" s="426"/>
      <c r="BT32" s="426"/>
      <c r="BU32" s="426"/>
      <c r="BV32" s="426"/>
      <c r="BW32" s="426"/>
      <c r="BX32" s="426"/>
      <c r="BY32" s="426"/>
      <c r="BZ32" s="426"/>
      <c r="CA32" s="426"/>
      <c r="CB32" s="426"/>
      <c r="CC32" s="426"/>
      <c r="CD32" s="426"/>
      <c r="CE32" s="426"/>
      <c r="CF32" s="426"/>
      <c r="CG32" s="426"/>
      <c r="CH32" s="426"/>
      <c r="CI32" s="426"/>
      <c r="CJ32" s="426"/>
      <c r="CK32" s="426"/>
      <c r="CL32" s="426"/>
      <c r="CM32" s="426"/>
    </row>
    <row r="33" spans="1:91" ht="23.25" customHeight="1">
      <c r="A33" s="426"/>
      <c r="B33" s="426"/>
      <c r="C33" s="427"/>
      <c r="D33" s="427"/>
      <c r="E33" s="432"/>
      <c r="F33" s="432"/>
      <c r="G33" s="426"/>
      <c r="H33" s="426"/>
      <c r="I33" s="426"/>
      <c r="J33" s="426"/>
      <c r="K33" s="426"/>
      <c r="L33" s="426"/>
      <c r="M33" s="426"/>
      <c r="N33" s="426"/>
      <c r="O33" s="426"/>
      <c r="P33" s="426"/>
      <c r="Q33" s="426"/>
      <c r="R33" s="426"/>
      <c r="S33" s="426"/>
      <c r="T33" s="426"/>
      <c r="U33" s="426"/>
      <c r="V33" s="426"/>
      <c r="W33" s="426"/>
      <c r="X33" s="426"/>
      <c r="Y33" s="426"/>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26"/>
      <c r="BC33" s="426"/>
      <c r="BD33" s="426"/>
      <c r="BE33" s="426"/>
      <c r="BF33" s="426"/>
      <c r="BG33" s="426"/>
      <c r="BH33" s="426"/>
      <c r="BI33" s="426"/>
      <c r="BJ33" s="426"/>
      <c r="BK33" s="426"/>
      <c r="BL33" s="426"/>
      <c r="BM33" s="426"/>
      <c r="BN33" s="426"/>
      <c r="BO33" s="426"/>
      <c r="BP33" s="426"/>
      <c r="BQ33" s="426"/>
      <c r="BR33" s="426"/>
      <c r="BS33" s="426"/>
      <c r="BT33" s="426"/>
      <c r="BU33" s="426"/>
      <c r="BV33" s="426"/>
      <c r="BW33" s="426"/>
      <c r="BX33" s="426"/>
      <c r="BY33" s="426"/>
      <c r="BZ33" s="426"/>
      <c r="CA33" s="426"/>
      <c r="CB33" s="426"/>
      <c r="CC33" s="426"/>
      <c r="CD33" s="426"/>
      <c r="CE33" s="426"/>
      <c r="CF33" s="426"/>
      <c r="CG33" s="426"/>
      <c r="CH33" s="426"/>
      <c r="CI33" s="426"/>
      <c r="CJ33" s="426"/>
      <c r="CK33" s="426"/>
      <c r="CL33" s="426"/>
      <c r="CM33" s="426"/>
    </row>
    <row r="34" spans="1:91" ht="23.25" customHeight="1">
      <c r="A34" s="426"/>
      <c r="B34" s="426"/>
      <c r="C34" s="427"/>
      <c r="D34" s="427"/>
      <c r="E34" s="432"/>
      <c r="F34" s="432"/>
      <c r="G34" s="426"/>
      <c r="H34" s="426"/>
      <c r="I34" s="426"/>
      <c r="J34" s="426"/>
      <c r="K34" s="426"/>
      <c r="L34" s="426"/>
      <c r="M34" s="426"/>
      <c r="N34" s="426"/>
      <c r="O34" s="426"/>
      <c r="P34" s="426"/>
      <c r="Q34" s="426"/>
      <c r="R34" s="426"/>
      <c r="S34" s="426"/>
      <c r="T34" s="426"/>
      <c r="U34" s="426"/>
      <c r="V34" s="426"/>
      <c r="W34" s="426"/>
      <c r="X34" s="426"/>
      <c r="Y34" s="426"/>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26"/>
      <c r="BC34" s="426"/>
      <c r="BD34" s="426"/>
      <c r="BE34" s="426"/>
      <c r="BF34" s="426"/>
      <c r="BG34" s="426"/>
      <c r="BH34" s="426"/>
      <c r="BI34" s="426"/>
      <c r="BJ34" s="426"/>
      <c r="BK34" s="426"/>
      <c r="BL34" s="426"/>
      <c r="BM34" s="426"/>
      <c r="BN34" s="426"/>
      <c r="BO34" s="426"/>
      <c r="BP34" s="426"/>
      <c r="BQ34" s="426"/>
      <c r="BR34" s="426"/>
      <c r="BS34" s="426"/>
      <c r="BT34" s="426"/>
      <c r="BU34" s="426"/>
      <c r="BV34" s="426"/>
      <c r="BW34" s="426"/>
      <c r="BX34" s="426"/>
      <c r="BY34" s="426"/>
      <c r="BZ34" s="426"/>
      <c r="CA34" s="426"/>
      <c r="CB34" s="426"/>
      <c r="CC34" s="426"/>
      <c r="CD34" s="426"/>
      <c r="CE34" s="426"/>
      <c r="CF34" s="426"/>
      <c r="CG34" s="426"/>
      <c r="CH34" s="426"/>
      <c r="CI34" s="426"/>
      <c r="CJ34" s="426"/>
      <c r="CK34" s="426"/>
      <c r="CL34" s="426"/>
      <c r="CM34" s="426"/>
    </row>
    <row r="35" spans="1:91" ht="23.25" customHeight="1">
      <c r="A35" s="426"/>
      <c r="B35" s="426"/>
      <c r="C35" s="427"/>
      <c r="D35" s="427"/>
      <c r="E35" s="432"/>
      <c r="F35" s="432"/>
      <c r="G35" s="426"/>
      <c r="H35" s="426"/>
      <c r="I35" s="426"/>
      <c r="J35" s="426"/>
      <c r="K35" s="426"/>
      <c r="L35" s="426"/>
      <c r="M35" s="426"/>
      <c r="N35" s="426"/>
      <c r="O35" s="426"/>
      <c r="P35" s="426"/>
      <c r="Q35" s="426"/>
      <c r="R35" s="426"/>
      <c r="S35" s="426"/>
      <c r="T35" s="426"/>
      <c r="U35" s="426"/>
      <c r="V35" s="426"/>
      <c r="W35" s="426"/>
      <c r="X35" s="426"/>
      <c r="Y35" s="426"/>
      <c r="Z35" s="426"/>
      <c r="AA35" s="426"/>
      <c r="AB35" s="426"/>
      <c r="AC35" s="426"/>
      <c r="AD35" s="426"/>
      <c r="AE35" s="426"/>
      <c r="AF35" s="426"/>
      <c r="AG35" s="426"/>
      <c r="AH35" s="426"/>
      <c r="AI35" s="426"/>
      <c r="AJ35" s="426"/>
      <c r="AK35" s="426"/>
      <c r="AL35" s="426"/>
      <c r="AM35" s="426"/>
      <c r="AN35" s="426"/>
      <c r="AO35" s="426"/>
      <c r="AP35" s="426"/>
      <c r="AQ35" s="426"/>
      <c r="AR35" s="426"/>
      <c r="AS35" s="426"/>
      <c r="AT35" s="426"/>
      <c r="AU35" s="426"/>
      <c r="AV35" s="426"/>
      <c r="AW35" s="426"/>
      <c r="AX35" s="426"/>
      <c r="AY35" s="426"/>
      <c r="AZ35" s="426"/>
      <c r="BA35" s="426"/>
      <c r="BB35" s="426"/>
      <c r="BC35" s="426"/>
      <c r="BD35" s="426"/>
      <c r="BE35" s="426"/>
      <c r="BF35" s="426"/>
      <c r="BG35" s="426"/>
      <c r="BH35" s="426"/>
      <c r="BI35" s="426"/>
      <c r="BJ35" s="426"/>
      <c r="BK35" s="426"/>
      <c r="BL35" s="426"/>
      <c r="BM35" s="426"/>
      <c r="BN35" s="426"/>
      <c r="BO35" s="426"/>
      <c r="BP35" s="426"/>
      <c r="BQ35" s="426"/>
      <c r="BR35" s="426"/>
      <c r="BS35" s="426"/>
      <c r="BT35" s="426"/>
      <c r="BU35" s="426"/>
      <c r="BV35" s="426"/>
      <c r="BW35" s="426"/>
      <c r="BX35" s="426"/>
      <c r="BY35" s="426"/>
      <c r="BZ35" s="426"/>
      <c r="CA35" s="426"/>
      <c r="CB35" s="426"/>
      <c r="CC35" s="426"/>
      <c r="CD35" s="426"/>
      <c r="CE35" s="426"/>
      <c r="CF35" s="426"/>
      <c r="CG35" s="426"/>
      <c r="CH35" s="426"/>
      <c r="CI35" s="426"/>
      <c r="CJ35" s="426"/>
      <c r="CK35" s="426"/>
      <c r="CL35" s="426"/>
      <c r="CM35" s="426"/>
    </row>
    <row r="36" spans="1:91" ht="23.25" customHeight="1">
      <c r="A36" s="426"/>
      <c r="B36" s="426"/>
      <c r="C36" s="427"/>
      <c r="D36" s="427"/>
      <c r="E36" s="432"/>
      <c r="F36" s="432"/>
      <c r="G36" s="426"/>
      <c r="H36" s="426"/>
      <c r="I36" s="426"/>
      <c r="J36" s="426"/>
      <c r="K36" s="426"/>
      <c r="L36" s="426"/>
      <c r="M36" s="426"/>
      <c r="N36" s="426"/>
      <c r="O36" s="426"/>
      <c r="P36" s="426"/>
      <c r="Q36" s="426"/>
      <c r="R36" s="426"/>
      <c r="S36" s="426"/>
      <c r="T36" s="426"/>
      <c r="U36" s="426"/>
      <c r="V36" s="426"/>
      <c r="W36" s="426"/>
      <c r="X36" s="426"/>
      <c r="Y36" s="426"/>
      <c r="Z36" s="426"/>
      <c r="AA36" s="426"/>
      <c r="AB36" s="426"/>
      <c r="AC36" s="426"/>
      <c r="AD36" s="426"/>
      <c r="AE36" s="426"/>
      <c r="AF36" s="426"/>
      <c r="AG36" s="426"/>
      <c r="AH36" s="426"/>
      <c r="AI36" s="426"/>
      <c r="AJ36" s="426"/>
      <c r="AK36" s="426"/>
      <c r="AL36" s="426"/>
      <c r="AM36" s="426"/>
      <c r="AN36" s="426"/>
      <c r="AO36" s="426"/>
      <c r="AP36" s="426"/>
      <c r="AQ36" s="426"/>
      <c r="AR36" s="426"/>
      <c r="AS36" s="426"/>
      <c r="AT36" s="426"/>
      <c r="AU36" s="426"/>
      <c r="AV36" s="426"/>
      <c r="AW36" s="426"/>
      <c r="AX36" s="426"/>
      <c r="AY36" s="426"/>
      <c r="AZ36" s="426"/>
      <c r="BA36" s="426"/>
      <c r="BB36" s="426"/>
      <c r="BC36" s="426"/>
      <c r="BD36" s="426"/>
      <c r="BE36" s="426"/>
      <c r="BF36" s="426"/>
      <c r="BG36" s="426"/>
      <c r="BH36" s="426"/>
      <c r="BI36" s="426"/>
      <c r="BJ36" s="426"/>
      <c r="BK36" s="426"/>
      <c r="BL36" s="426"/>
      <c r="BM36" s="426"/>
      <c r="BN36" s="426"/>
      <c r="BO36" s="426"/>
      <c r="BP36" s="426"/>
      <c r="BQ36" s="426"/>
      <c r="BR36" s="426"/>
      <c r="BS36" s="426"/>
      <c r="BT36" s="426"/>
      <c r="BU36" s="426"/>
      <c r="BV36" s="426"/>
      <c r="BW36" s="426"/>
      <c r="BX36" s="426"/>
      <c r="BY36" s="426"/>
      <c r="BZ36" s="426"/>
      <c r="CA36" s="426"/>
      <c r="CB36" s="426"/>
      <c r="CC36" s="426"/>
      <c r="CD36" s="426"/>
      <c r="CE36" s="426"/>
      <c r="CF36" s="426"/>
      <c r="CG36" s="426"/>
      <c r="CH36" s="426"/>
      <c r="CI36" s="426"/>
      <c r="CJ36" s="426"/>
      <c r="CK36" s="426"/>
      <c r="CL36" s="426"/>
      <c r="CM36" s="426"/>
    </row>
    <row r="37" spans="1:91" ht="23.25" customHeight="1">
      <c r="A37" s="426"/>
      <c r="B37" s="426"/>
      <c r="C37" s="427"/>
      <c r="D37" s="427"/>
      <c r="E37" s="432"/>
      <c r="F37" s="432"/>
      <c r="G37" s="426"/>
      <c r="H37" s="426"/>
      <c r="I37" s="426"/>
      <c r="J37" s="426"/>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6"/>
      <c r="AM37" s="426"/>
      <c r="AN37" s="426"/>
      <c r="AO37" s="426"/>
      <c r="AP37" s="426"/>
      <c r="AQ37" s="426"/>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6"/>
      <c r="BS37" s="426"/>
      <c r="BT37" s="426"/>
      <c r="BU37" s="426"/>
      <c r="BV37" s="426"/>
      <c r="BW37" s="426"/>
      <c r="BX37" s="426"/>
      <c r="BY37" s="426"/>
      <c r="BZ37" s="426"/>
      <c r="CA37" s="426"/>
      <c r="CB37" s="426"/>
      <c r="CC37" s="426"/>
      <c r="CD37" s="426"/>
      <c r="CE37" s="426"/>
      <c r="CF37" s="426"/>
      <c r="CG37" s="426"/>
      <c r="CH37" s="426"/>
      <c r="CI37" s="426"/>
      <c r="CJ37" s="426"/>
      <c r="CK37" s="426"/>
      <c r="CL37" s="426"/>
      <c r="CM37" s="426"/>
    </row>
    <row r="38" spans="1:91" ht="23.25" customHeight="1">
      <c r="A38" s="426"/>
      <c r="B38" s="426"/>
      <c r="C38" s="427"/>
      <c r="D38" s="427"/>
      <c r="E38" s="432"/>
      <c r="F38" s="432"/>
      <c r="G38" s="426"/>
      <c r="H38" s="426"/>
      <c r="I38" s="426"/>
      <c r="J38" s="426"/>
      <c r="K38" s="426"/>
      <c r="L38" s="426"/>
      <c r="M38" s="426"/>
      <c r="N38" s="426"/>
      <c r="O38" s="426"/>
      <c r="P38" s="426"/>
      <c r="Q38" s="426"/>
      <c r="R38" s="426"/>
      <c r="S38" s="426"/>
      <c r="T38" s="426"/>
      <c r="U38" s="426"/>
      <c r="V38" s="426"/>
      <c r="W38" s="426"/>
      <c r="X38" s="426"/>
      <c r="Y38" s="426"/>
      <c r="Z38" s="426"/>
      <c r="AA38" s="426"/>
      <c r="AB38" s="426"/>
      <c r="AC38" s="426"/>
      <c r="AD38" s="426"/>
      <c r="AE38" s="426"/>
      <c r="AF38" s="426"/>
      <c r="AG38" s="426"/>
      <c r="AH38" s="426"/>
      <c r="AI38" s="426"/>
      <c r="AJ38" s="426"/>
      <c r="AK38" s="426"/>
      <c r="AL38" s="426"/>
      <c r="AM38" s="426"/>
      <c r="AN38" s="426"/>
      <c r="AO38" s="426"/>
      <c r="AP38" s="426"/>
      <c r="AQ38" s="426"/>
      <c r="AR38" s="426"/>
      <c r="AS38" s="426"/>
      <c r="AT38" s="426"/>
      <c r="AU38" s="426"/>
      <c r="AV38" s="426"/>
      <c r="AW38" s="426"/>
      <c r="AX38" s="426"/>
      <c r="AY38" s="426"/>
      <c r="AZ38" s="426"/>
      <c r="BA38" s="426"/>
      <c r="BB38" s="426"/>
      <c r="BC38" s="426"/>
      <c r="BD38" s="426"/>
      <c r="BE38" s="426"/>
      <c r="BF38" s="426"/>
      <c r="BG38" s="426"/>
      <c r="BH38" s="426"/>
      <c r="BI38" s="426"/>
      <c r="BJ38" s="426"/>
      <c r="BK38" s="426"/>
      <c r="BL38" s="426"/>
      <c r="BM38" s="426"/>
      <c r="BN38" s="426"/>
      <c r="BO38" s="426"/>
      <c r="BP38" s="426"/>
      <c r="BQ38" s="426"/>
      <c r="BR38" s="426"/>
      <c r="BS38" s="426"/>
      <c r="BT38" s="426"/>
      <c r="BU38" s="426"/>
      <c r="BV38" s="426"/>
      <c r="BW38" s="426"/>
      <c r="BX38" s="426"/>
      <c r="BY38" s="426"/>
      <c r="BZ38" s="426"/>
      <c r="CA38" s="426"/>
      <c r="CB38" s="426"/>
      <c r="CC38" s="426"/>
      <c r="CD38" s="426"/>
      <c r="CE38" s="426"/>
      <c r="CF38" s="426"/>
      <c r="CG38" s="426"/>
      <c r="CH38" s="426"/>
      <c r="CI38" s="426"/>
      <c r="CJ38" s="426"/>
      <c r="CK38" s="426"/>
      <c r="CL38" s="426"/>
      <c r="CM38" s="426"/>
    </row>
    <row r="39" spans="1:91" ht="23.25" customHeight="1">
      <c r="A39" s="426"/>
      <c r="B39" s="426"/>
      <c r="C39" s="427"/>
      <c r="D39" s="427"/>
      <c r="E39" s="432"/>
      <c r="F39" s="432"/>
      <c r="G39" s="426"/>
      <c r="H39" s="426"/>
      <c r="I39" s="426"/>
      <c r="J39" s="426"/>
      <c r="K39" s="426"/>
      <c r="L39" s="426"/>
      <c r="M39" s="426"/>
      <c r="N39" s="426"/>
      <c r="O39" s="426"/>
      <c r="P39" s="426"/>
      <c r="Q39" s="426"/>
      <c r="R39" s="426"/>
      <c r="S39" s="426"/>
      <c r="T39" s="426"/>
      <c r="U39" s="426"/>
      <c r="V39" s="426"/>
      <c r="W39" s="426"/>
      <c r="X39" s="426"/>
      <c r="Y39" s="426"/>
      <c r="Z39" s="426"/>
      <c r="AA39" s="426"/>
      <c r="AB39" s="426"/>
      <c r="AC39" s="426"/>
      <c r="AD39" s="426"/>
      <c r="AE39" s="426"/>
      <c r="AF39" s="426"/>
      <c r="AG39" s="426"/>
      <c r="AH39" s="426"/>
      <c r="AI39" s="426"/>
      <c r="AJ39" s="426"/>
      <c r="AK39" s="426"/>
      <c r="AL39" s="426"/>
      <c r="AM39" s="426"/>
      <c r="AN39" s="426"/>
      <c r="AO39" s="426"/>
      <c r="AP39" s="426"/>
      <c r="AQ39" s="426"/>
      <c r="AR39" s="426"/>
      <c r="AS39" s="426"/>
      <c r="AT39" s="426"/>
      <c r="AU39" s="426"/>
      <c r="AV39" s="426"/>
      <c r="AW39" s="426"/>
      <c r="AX39" s="426"/>
      <c r="AY39" s="426"/>
      <c r="AZ39" s="426"/>
      <c r="BA39" s="426"/>
      <c r="BB39" s="426"/>
      <c r="BC39" s="426"/>
      <c r="BD39" s="426"/>
      <c r="BE39" s="426"/>
      <c r="BF39" s="426"/>
      <c r="BG39" s="426"/>
      <c r="BH39" s="426"/>
      <c r="BI39" s="426"/>
      <c r="BJ39" s="426"/>
      <c r="BK39" s="426"/>
      <c r="BL39" s="426"/>
      <c r="BM39" s="426"/>
      <c r="BN39" s="426"/>
      <c r="BO39" s="426"/>
      <c r="BP39" s="426"/>
      <c r="BQ39" s="426"/>
      <c r="BR39" s="426"/>
      <c r="BS39" s="426"/>
      <c r="BT39" s="426"/>
      <c r="BU39" s="426"/>
      <c r="BV39" s="426"/>
      <c r="BW39" s="426"/>
      <c r="BX39" s="426"/>
      <c r="BY39" s="426"/>
      <c r="BZ39" s="426"/>
      <c r="CA39" s="426"/>
      <c r="CB39" s="426"/>
      <c r="CC39" s="426"/>
      <c r="CD39" s="426"/>
      <c r="CE39" s="426"/>
      <c r="CF39" s="426"/>
      <c r="CG39" s="426"/>
      <c r="CH39" s="426"/>
      <c r="CI39" s="426"/>
      <c r="CJ39" s="426"/>
      <c r="CK39" s="426"/>
      <c r="CL39" s="426"/>
      <c r="CM39" s="426"/>
    </row>
    <row r="40" spans="1:91" ht="23.25" customHeight="1">
      <c r="A40" s="426"/>
      <c r="B40" s="426"/>
      <c r="C40" s="427"/>
      <c r="D40" s="427"/>
      <c r="E40" s="432"/>
      <c r="F40" s="432"/>
      <c r="G40" s="426"/>
      <c r="H40" s="426"/>
      <c r="I40" s="426"/>
      <c r="J40" s="426"/>
      <c r="K40" s="426"/>
      <c r="L40" s="426"/>
      <c r="M40" s="426"/>
      <c r="N40" s="426"/>
      <c r="O40" s="426"/>
      <c r="P40" s="426"/>
      <c r="Q40" s="426"/>
      <c r="R40" s="426"/>
      <c r="S40" s="426"/>
      <c r="T40" s="426"/>
      <c r="U40" s="426"/>
      <c r="V40" s="426"/>
      <c r="W40" s="426"/>
      <c r="X40" s="426"/>
      <c r="Y40" s="426"/>
      <c r="Z40" s="426"/>
      <c r="AA40" s="426"/>
      <c r="AB40" s="426"/>
      <c r="AC40" s="426"/>
      <c r="AD40" s="426"/>
      <c r="AE40" s="426"/>
      <c r="AF40" s="426"/>
      <c r="AG40" s="426"/>
      <c r="AH40" s="426"/>
      <c r="AI40" s="426"/>
      <c r="AJ40" s="426"/>
      <c r="AK40" s="426"/>
      <c r="AL40" s="426"/>
      <c r="AM40" s="426"/>
      <c r="AN40" s="426"/>
      <c r="AO40" s="426"/>
      <c r="AP40" s="426"/>
      <c r="AQ40" s="426"/>
      <c r="AR40" s="426"/>
      <c r="AS40" s="426"/>
      <c r="AT40" s="426"/>
      <c r="AU40" s="426"/>
      <c r="AV40" s="426"/>
      <c r="AW40" s="426"/>
      <c r="AX40" s="426"/>
      <c r="AY40" s="426"/>
      <c r="AZ40" s="426"/>
      <c r="BA40" s="426"/>
      <c r="BB40" s="426"/>
      <c r="BC40" s="426"/>
      <c r="BD40" s="426"/>
      <c r="BE40" s="426"/>
      <c r="BF40" s="426"/>
      <c r="BG40" s="426"/>
      <c r="BH40" s="426"/>
      <c r="BI40" s="426"/>
      <c r="BJ40" s="426"/>
      <c r="BK40" s="426"/>
      <c r="BL40" s="426"/>
      <c r="BM40" s="426"/>
      <c r="BN40" s="426"/>
      <c r="BO40" s="426"/>
      <c r="BP40" s="426"/>
      <c r="BQ40" s="426"/>
      <c r="BR40" s="426"/>
      <c r="BS40" s="426"/>
      <c r="BT40" s="426"/>
      <c r="BU40" s="426"/>
      <c r="BV40" s="426"/>
      <c r="BW40" s="426"/>
      <c r="BX40" s="426"/>
      <c r="BY40" s="426"/>
      <c r="BZ40" s="426"/>
      <c r="CA40" s="426"/>
      <c r="CB40" s="426"/>
      <c r="CC40" s="426"/>
      <c r="CD40" s="426"/>
      <c r="CE40" s="426"/>
      <c r="CF40" s="426"/>
      <c r="CG40" s="426"/>
      <c r="CH40" s="426"/>
      <c r="CI40" s="426"/>
      <c r="CJ40" s="426"/>
      <c r="CK40" s="426"/>
      <c r="CL40" s="426"/>
      <c r="CM40" s="426"/>
    </row>
    <row r="41" spans="1:91" ht="23.25" customHeight="1">
      <c r="A41" s="426"/>
      <c r="B41" s="426"/>
      <c r="C41" s="427"/>
      <c r="D41" s="427"/>
      <c r="E41" s="432"/>
      <c r="F41" s="432"/>
      <c r="G41" s="426"/>
      <c r="H41" s="426"/>
      <c r="I41" s="426"/>
      <c r="J41" s="426"/>
      <c r="K41" s="426"/>
      <c r="L41" s="426"/>
      <c r="M41" s="426"/>
      <c r="N41" s="426"/>
      <c r="O41" s="426"/>
      <c r="P41" s="426"/>
      <c r="Q41" s="426"/>
      <c r="R41" s="426"/>
      <c r="S41" s="426"/>
      <c r="T41" s="426"/>
      <c r="U41" s="426"/>
      <c r="V41" s="426"/>
      <c r="W41" s="426"/>
      <c r="X41" s="426"/>
      <c r="Y41" s="426"/>
      <c r="Z41" s="426"/>
      <c r="AA41" s="426"/>
      <c r="AB41" s="426"/>
      <c r="AC41" s="426"/>
      <c r="AD41" s="426"/>
      <c r="AE41" s="426"/>
      <c r="AF41" s="426"/>
      <c r="AG41" s="426"/>
      <c r="AH41" s="426"/>
      <c r="AI41" s="426"/>
      <c r="AJ41" s="426"/>
      <c r="AK41" s="426"/>
      <c r="AL41" s="426"/>
      <c r="AM41" s="426"/>
      <c r="AN41" s="426"/>
      <c r="AO41" s="426"/>
      <c r="AP41" s="426"/>
      <c r="AQ41" s="426"/>
      <c r="AR41" s="426"/>
      <c r="AS41" s="426"/>
      <c r="AT41" s="426"/>
      <c r="AU41" s="426"/>
      <c r="AV41" s="426"/>
      <c r="AW41" s="426"/>
      <c r="AX41" s="426"/>
      <c r="AY41" s="426"/>
      <c r="AZ41" s="426"/>
      <c r="BA41" s="426"/>
      <c r="BB41" s="426"/>
      <c r="BC41" s="426"/>
      <c r="BD41" s="426"/>
      <c r="BE41" s="426"/>
      <c r="BF41" s="426"/>
      <c r="BG41" s="426"/>
      <c r="BH41" s="426"/>
      <c r="BI41" s="426"/>
      <c r="BJ41" s="426"/>
      <c r="BK41" s="426"/>
      <c r="BL41" s="426"/>
      <c r="BM41" s="426"/>
      <c r="BN41" s="426"/>
      <c r="BO41" s="426"/>
      <c r="BP41" s="426"/>
      <c r="BQ41" s="426"/>
      <c r="BR41" s="426"/>
      <c r="BS41" s="426"/>
      <c r="BT41" s="426"/>
      <c r="BU41" s="426"/>
      <c r="BV41" s="426"/>
      <c r="BW41" s="426"/>
      <c r="BX41" s="426"/>
      <c r="BY41" s="426"/>
      <c r="BZ41" s="426"/>
      <c r="CA41" s="426"/>
      <c r="CB41" s="426"/>
      <c r="CC41" s="426"/>
      <c r="CD41" s="426"/>
      <c r="CE41" s="426"/>
      <c r="CF41" s="426"/>
      <c r="CG41" s="426"/>
      <c r="CH41" s="426"/>
      <c r="CI41" s="426"/>
      <c r="CJ41" s="426"/>
      <c r="CK41" s="426"/>
      <c r="CL41" s="426"/>
      <c r="CM41" s="426"/>
    </row>
    <row r="42" spans="1:91" ht="23.25" customHeight="1">
      <c r="A42" s="426"/>
      <c r="B42" s="426"/>
      <c r="C42" s="427"/>
      <c r="D42" s="427"/>
      <c r="E42" s="432"/>
      <c r="F42" s="432"/>
      <c r="G42" s="426"/>
      <c r="H42" s="426"/>
      <c r="I42" s="426"/>
      <c r="J42" s="426"/>
      <c r="K42" s="426"/>
      <c r="L42" s="426"/>
      <c r="M42" s="426"/>
      <c r="N42" s="426"/>
      <c r="O42" s="426"/>
      <c r="P42" s="426"/>
      <c r="Q42" s="426"/>
      <c r="R42" s="426"/>
      <c r="S42" s="426"/>
      <c r="T42" s="426"/>
      <c r="U42" s="426"/>
      <c r="V42" s="426"/>
      <c r="W42" s="426"/>
      <c r="X42" s="426"/>
      <c r="Y42" s="426"/>
      <c r="Z42" s="426"/>
      <c r="AA42" s="426"/>
      <c r="AB42" s="426"/>
      <c r="AC42" s="426"/>
      <c r="AD42" s="426"/>
      <c r="AE42" s="426"/>
      <c r="AF42" s="426"/>
      <c r="AG42" s="426"/>
      <c r="AH42" s="426"/>
      <c r="AI42" s="426"/>
      <c r="AJ42" s="426"/>
      <c r="AK42" s="426"/>
      <c r="AL42" s="426"/>
      <c r="AM42" s="426"/>
      <c r="AN42" s="426"/>
      <c r="AO42" s="426"/>
      <c r="AP42" s="426"/>
      <c r="AQ42" s="426"/>
      <c r="AR42" s="426"/>
      <c r="AS42" s="426"/>
      <c r="AT42" s="426"/>
      <c r="AU42" s="426"/>
      <c r="AV42" s="426"/>
      <c r="AW42" s="426"/>
      <c r="AX42" s="426"/>
      <c r="AY42" s="426"/>
      <c r="AZ42" s="426"/>
      <c r="BA42" s="426"/>
      <c r="BB42" s="426"/>
      <c r="BC42" s="426"/>
      <c r="BD42" s="426"/>
      <c r="BE42" s="426"/>
      <c r="BF42" s="426"/>
      <c r="BG42" s="426"/>
      <c r="BH42" s="426"/>
      <c r="BI42" s="426"/>
      <c r="BJ42" s="426"/>
      <c r="BK42" s="426"/>
      <c r="BL42" s="426"/>
      <c r="BM42" s="426"/>
      <c r="BN42" s="426"/>
      <c r="BO42" s="426"/>
      <c r="BP42" s="426"/>
      <c r="BQ42" s="426"/>
      <c r="BR42" s="426"/>
      <c r="BS42" s="426"/>
      <c r="BT42" s="426"/>
      <c r="BU42" s="426"/>
      <c r="BV42" s="426"/>
      <c r="BW42" s="426"/>
      <c r="BX42" s="426"/>
      <c r="BY42" s="426"/>
      <c r="BZ42" s="426"/>
      <c r="CA42" s="426"/>
      <c r="CB42" s="426"/>
      <c r="CC42" s="426"/>
      <c r="CD42" s="426"/>
      <c r="CE42" s="426"/>
      <c r="CF42" s="426"/>
      <c r="CG42" s="426"/>
      <c r="CH42" s="426"/>
      <c r="CI42" s="426"/>
      <c r="CJ42" s="426"/>
      <c r="CK42" s="426"/>
      <c r="CL42" s="426"/>
      <c r="CM42" s="426"/>
    </row>
    <row r="43" ht="23.25" customHeight="1"/>
    <row r="44" ht="23.25" customHeight="1"/>
    <row r="45" ht="23.25" customHeight="1"/>
    <row r="46" ht="23.25" customHeight="1"/>
    <row r="47" ht="23.25" customHeight="1"/>
    <row r="48" ht="23.25" customHeight="1"/>
    <row r="49" ht="23.25" customHeight="1"/>
    <row r="50" ht="23.25" customHeight="1"/>
    <row r="51" ht="23.25" customHeight="1"/>
    <row r="52" ht="23.25" customHeight="1"/>
    <row r="53" ht="23.25" customHeight="1"/>
    <row r="54" ht="23.25" customHeight="1"/>
    <row r="55" ht="23.25" customHeight="1"/>
    <row r="56" ht="23.25" customHeight="1"/>
    <row r="57" ht="23.25" customHeight="1"/>
    <row r="58" ht="23.25" customHeight="1"/>
    <row r="59" ht="23.25" customHeight="1"/>
    <row r="60" ht="23.25" customHeight="1"/>
    <row r="61" ht="23.25" customHeight="1"/>
    <row r="62" ht="23.25" customHeight="1"/>
    <row r="63" ht="23.25" customHeight="1"/>
    <row r="64" ht="23.25" customHeight="1"/>
    <row r="65" ht="23.25" customHeight="1"/>
    <row r="66" ht="23.25" customHeight="1"/>
  </sheetData>
  <sheetProtection password="F471" sheet="1"/>
  <mergeCells count="40">
    <mergeCell ref="CI1:CN1"/>
    <mergeCell ref="A3:CM3"/>
    <mergeCell ref="E7:AF7"/>
    <mergeCell ref="AG7:CJ7"/>
    <mergeCell ref="E8:AF8"/>
    <mergeCell ref="AG8:CJ8"/>
    <mergeCell ref="Y12:BN13"/>
    <mergeCell ref="BO12:BX13"/>
    <mergeCell ref="E17:AF17"/>
    <mergeCell ref="AG17:CJ17"/>
    <mergeCell ref="E18:K18"/>
    <mergeCell ref="L18:R18"/>
    <mergeCell ref="S18:Y18"/>
    <mergeCell ref="Z18:AF18"/>
    <mergeCell ref="AG18:CJ18"/>
    <mergeCell ref="E19:AF19"/>
    <mergeCell ref="AG19:CJ19"/>
    <mergeCell ref="E20:K20"/>
    <mergeCell ref="L20:R20"/>
    <mergeCell ref="S20:Y20"/>
    <mergeCell ref="Z20:AF20"/>
    <mergeCell ref="AG20:CJ20"/>
    <mergeCell ref="BU23:CB23"/>
    <mergeCell ref="CC23:CJ23"/>
    <mergeCell ref="E22:G22"/>
    <mergeCell ref="H22:AF22"/>
    <mergeCell ref="AG22:AI22"/>
    <mergeCell ref="AJ22:BD22"/>
    <mergeCell ref="BE22:BG22"/>
    <mergeCell ref="BH22:BO22"/>
    <mergeCell ref="E24:AF24"/>
    <mergeCell ref="AG24:CJ24"/>
    <mergeCell ref="BP22:CE22"/>
    <mergeCell ref="CF22:CJ22"/>
    <mergeCell ref="E23:AF23"/>
    <mergeCell ref="AG23:AN23"/>
    <mergeCell ref="AO23:AV23"/>
    <mergeCell ref="AW23:BD23"/>
    <mergeCell ref="BE23:BL23"/>
    <mergeCell ref="BM23:BT23"/>
  </mergeCells>
  <conditionalFormatting sqref="E22:G22 AG22:AI22 BE22:BG22">
    <cfRule type="expression" priority="9" dxfId="0" stopIfTrue="1">
      <formula>AND($E$22="□",$AG$22="□",$BE$22="□")</formula>
    </cfRule>
  </conditionalFormatting>
  <conditionalFormatting sqref="Y12:BN13">
    <cfRule type="expression" priority="8" dxfId="0" stopIfTrue="1">
      <formula>$Y$12=""</formula>
    </cfRule>
  </conditionalFormatting>
  <conditionalFormatting sqref="E18:AF18">
    <cfRule type="expression" priority="7" dxfId="0" stopIfTrue="1">
      <formula>$E$18=""</formula>
    </cfRule>
  </conditionalFormatting>
  <conditionalFormatting sqref="AG18:CJ18">
    <cfRule type="expression" priority="6" dxfId="0" stopIfTrue="1">
      <formula>$AG$18=""</formula>
    </cfRule>
  </conditionalFormatting>
  <conditionalFormatting sqref="L20:AF20">
    <cfRule type="expression" priority="5" dxfId="0" stopIfTrue="1">
      <formula>$L$20=""</formula>
    </cfRule>
  </conditionalFormatting>
  <conditionalFormatting sqref="AG20:CJ20">
    <cfRule type="expression" priority="4" dxfId="0" stopIfTrue="1">
      <formula>$AG$20=""</formula>
    </cfRule>
  </conditionalFormatting>
  <conditionalFormatting sqref="AG23:CJ23">
    <cfRule type="expression" priority="3" dxfId="0" stopIfTrue="1">
      <formula>AND($AG$23="",$AO$23="",$AW$23="",$BE$23="",$BM$23="",$BU$23="",$CC$23="")</formula>
    </cfRule>
  </conditionalFormatting>
  <conditionalFormatting sqref="AG24:CJ24">
    <cfRule type="expression" priority="2" dxfId="0" stopIfTrue="1">
      <formula>$AG$24=""</formula>
    </cfRule>
  </conditionalFormatting>
  <conditionalFormatting sqref="BP22:CE22">
    <cfRule type="expression" priority="1" dxfId="0" stopIfTrue="1">
      <formula>AND($BE$22="■",$BP$22="")</formula>
    </cfRule>
  </conditionalFormatting>
  <dataValidations count="5">
    <dataValidation allowBlank="1" showInputMessage="1" showErrorMessage="1" imeMode="fullKatakana" sqref="AG24:CJ24"/>
    <dataValidation allowBlank="1" showInputMessage="1" showErrorMessage="1" imeMode="disabled" sqref="Y12:BN13"/>
    <dataValidation allowBlank="1" showInputMessage="1" showErrorMessage="1" imeMode="hiragana" sqref="AG7:CJ7"/>
    <dataValidation type="list" allowBlank="1" showInputMessage="1" showErrorMessage="1" imeMode="disabled" sqref="E22:G22 AG22:AI22 BE22:BG22">
      <formula1>"□,■"</formula1>
    </dataValidation>
    <dataValidation type="textLength" operator="equal" allowBlank="1" showInputMessage="1" showErrorMessage="1" imeMode="disabled" sqref="E18:K18 L18:R18 S18:Y18 Z18:AF18 L20:R20 S20:Y20 Z20:AF20 AG23:AN23 AO23:AV23 AW23:BD23 BE23:BL23 BM23:BT23 BU23:CB23 CC23:CJ23">
      <formula1>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0" r:id="rId1"/>
  <headerFooter>
    <oddFooter>&amp;L（備考）用紙は日本工業規格Ａ４とし、縦位置とする。</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岩口 真央</dc:creator>
  <cp:keywords/>
  <dc:description/>
  <cp:lastModifiedBy>岩口　真央</cp:lastModifiedBy>
  <cp:lastPrinted>2018-07-24T01:34:20Z</cp:lastPrinted>
  <dcterms:created xsi:type="dcterms:W3CDTF">2017-02-22T05:02:20Z</dcterms:created>
  <dcterms:modified xsi:type="dcterms:W3CDTF">2018-08-03T08:04:15Z</dcterms:modified>
  <cp:category/>
  <cp:version/>
  <cp:contentType/>
  <cp:contentStatus/>
</cp:coreProperties>
</file>