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codeName="ThisWorkbook" defaultThemeVersion="124226"/>
  <mc:AlternateContent xmlns:mc="http://schemas.openxmlformats.org/markup-compatibility/2006">
    <mc:Choice Requires="x15">
      <x15ac:absPath xmlns:x15ac="http://schemas.microsoft.com/office/spreadsheetml/2010/11/ac" url="G:\共有ドライブ\2部_主務\02.ZEH\015_R5（2023）\17.個人情報管理\02.ホームページ公表リスト\02.ZEHデベロッパー\04.様式（登録申請書・実績報告書）\"/>
    </mc:Choice>
  </mc:AlternateContent>
  <xr:revisionPtr revIDLastSave="0" documentId="13_ncr:1_{19EFFDFB-05FE-4270-AB99-BF33427A051D}" xr6:coauthVersionLast="47" xr6:coauthVersionMax="47" xr10:uidLastSave="{00000000-0000-0000-0000-000000000000}"/>
  <workbookProtection workbookAlgorithmName="SHA-512" workbookHashValue="em872PPvD1jbWNdiKxQMY7dwu6cQDX449w2aa3Cq2q6jxL+E6OA0xTbPakntALqAr0SmwSpA7YlgrV2LNMKqJg==" workbookSaltValue="kWvkU0oxOUkjGa09iMC37g==" workbookSpinCount="100000" lockStructure="1"/>
  <bookViews>
    <workbookView xWindow="28680" yWindow="-120" windowWidth="29040" windowHeight="15840" tabRatio="816" xr2:uid="{00000000-000D-0000-FFFF-FFFF00000000}"/>
  </bookViews>
  <sheets>
    <sheet name="ＺＥＨデベロッパー登録申請書" sheetId="13" r:id="rId1"/>
    <sheet name="ＺＥＨデベロッパー公開情報" sheetId="11" r:id="rId2"/>
    <sheet name="ＺＥＨデベロッパー登録票" sheetId="21" r:id="rId3"/>
    <sheet name="data1" sheetId="16" state="hidden" r:id="rId4"/>
    <sheet name="data2" sheetId="18" state="hidden" r:id="rId5"/>
    <sheet name="data3" sheetId="20" state="hidden" r:id="rId6"/>
  </sheets>
  <externalReferences>
    <externalReference r:id="rId7"/>
    <externalReference r:id="rId8"/>
  </externalReferences>
  <definedNames>
    <definedName name="_xlnm.Print_Area" localSheetId="1">ＺＥＨデベロッパー公開情報!$A$1:$CF$237</definedName>
    <definedName name="_xlnm.Print_Area" localSheetId="0">ＺＥＨデベロッパー登録申請書!$A$1:$AS$286</definedName>
    <definedName name="_xlnm.Print_Area" localSheetId="2">ＺＥＨデベロッパー登録票!$A$1:$BW$72</definedName>
    <definedName name="オレンジ" localSheetId="5">INDIRECT([1]ＺＥＢプランナー登録票!$BX$6)</definedName>
    <definedName name="オレンジ" localSheetId="2">INDIRECT(ＺＥＨデベロッパー登録票!#REF!)</definedName>
    <definedName name="オレンジ">INDIRECT(#REF!)</definedName>
    <definedName name="コンサルＡ">data2!$L$5:$L$8</definedName>
    <definedName name="コンサルＢ">data2!$L$10:$L$13</definedName>
    <definedName name="サービス業＿他に分類されないもの">data1!$S$2:$S$11</definedName>
    <definedName name="パープル" localSheetId="5">INDIRECT([1]ＺＥＢプランナー登録票!$BX$7)</definedName>
    <definedName name="パープル" localSheetId="2">INDIRECT(ＺＥＨデベロッパー登録票!#REF!)</definedName>
    <definedName name="パープル">INDIRECT(#REF!)</definedName>
    <definedName name="ブルー" localSheetId="5">INDIRECT([1]ＺＥＢプランナー登録票!$BX$8)</definedName>
    <definedName name="ブルー" localSheetId="2">INDIRECT(ＺＥＨデベロッパー登録票!#REF!)</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data2!$H$5:$H$8</definedName>
    <definedName name="設計Ｂ">data2!$H$10:$H$13</definedName>
    <definedName name="設計施工Ａ">data2!$J$5:$J$8</definedName>
    <definedName name="設計施工Ｂ">data2!$J$10:$J$13</definedName>
    <definedName name="大分類" localSheetId="5">[1]データ1!$A$2:$A$22</definedName>
    <definedName name="大分類" localSheetId="2">[2]data1!$A$2:$A$22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0" i="21" l="1"/>
  <c r="X11" i="21" l="1"/>
  <c r="M285" i="13" l="1"/>
  <c r="M220" i="13"/>
  <c r="M284" i="13"/>
  <c r="M219" i="13"/>
  <c r="AL283" i="13"/>
  <c r="AL218" i="13"/>
  <c r="AI283" i="13"/>
  <c r="AI218" i="13"/>
  <c r="AE283" i="13"/>
  <c r="AE218" i="13"/>
  <c r="V2" i="20"/>
  <c r="G2" i="20"/>
  <c r="GE2" i="20"/>
  <c r="FU2" i="20"/>
  <c r="FK2" i="20"/>
  <c r="FA2" i="20"/>
  <c r="EQ2" i="20"/>
  <c r="EF2" i="20"/>
  <c r="DU2" i="20"/>
  <c r="DJ2" i="20"/>
  <c r="CY2" i="20"/>
  <c r="CN2" i="20"/>
  <c r="CJ122" i="11"/>
  <c r="CJ123" i="11"/>
  <c r="CJ124" i="11"/>
  <c r="CJ125" i="11"/>
  <c r="CJ126" i="11"/>
  <c r="CJ127" i="11"/>
  <c r="CJ128" i="11"/>
  <c r="CJ129" i="11"/>
  <c r="CJ130" i="11"/>
  <c r="CJ131" i="11"/>
  <c r="CJ132" i="11"/>
  <c r="CJ133" i="11"/>
  <c r="CJ134" i="11"/>
  <c r="CJ135" i="11"/>
  <c r="CJ136" i="11"/>
  <c r="CJ137" i="11"/>
  <c r="CJ138" i="11"/>
  <c r="CJ139" i="11"/>
  <c r="CJ140" i="11"/>
  <c r="CJ141" i="11"/>
  <c r="CJ142" i="11"/>
  <c r="CJ143" i="11"/>
  <c r="CJ144" i="11"/>
  <c r="CJ145" i="11"/>
  <c r="CJ146" i="11"/>
  <c r="CJ147" i="11"/>
  <c r="CJ148" i="11"/>
  <c r="CJ149" i="11"/>
  <c r="CJ150" i="11"/>
  <c r="CJ151" i="11"/>
  <c r="CJ152" i="11"/>
  <c r="CJ153" i="11"/>
  <c r="CJ154" i="11"/>
  <c r="CJ155" i="11"/>
  <c r="CJ156" i="11"/>
  <c r="CJ157" i="11"/>
  <c r="CJ158" i="11"/>
  <c r="CJ159" i="11"/>
  <c r="CJ160" i="11"/>
  <c r="CJ161" i="11"/>
  <c r="CJ162" i="11"/>
  <c r="CJ163" i="11"/>
  <c r="CJ164" i="11"/>
  <c r="CJ165" i="11"/>
  <c r="CJ166" i="11"/>
  <c r="AO6" i="21"/>
  <c r="BG42" i="21"/>
  <c r="BG41" i="21"/>
  <c r="BG40" i="21"/>
  <c r="BG39" i="21"/>
  <c r="BG38" i="21"/>
  <c r="BA42" i="21"/>
  <c r="BA41" i="21"/>
  <c r="BA40" i="21"/>
  <c r="BA39" i="21"/>
  <c r="BA38" i="21"/>
  <c r="BG33" i="21"/>
  <c r="BG32" i="21"/>
  <c r="BG31" i="21"/>
  <c r="BG30" i="21"/>
  <c r="BA33" i="21"/>
  <c r="BA32" i="21"/>
  <c r="BA31" i="21"/>
  <c r="BA30" i="21"/>
  <c r="BA29" i="21"/>
  <c r="BG29" i="21"/>
  <c r="N13" i="11"/>
  <c r="S12" i="13"/>
  <c r="S10" i="13"/>
  <c r="S11" i="13"/>
  <c r="W9" i="13"/>
  <c r="T9" i="13"/>
  <c r="BR166" i="11"/>
  <c r="BR165" i="11"/>
  <c r="BR164" i="11"/>
  <c r="BR163" i="11"/>
  <c r="BR162" i="11"/>
  <c r="BR161" i="11"/>
  <c r="BR160" i="11"/>
  <c r="BR159" i="11"/>
  <c r="BR158" i="11"/>
  <c r="BR157" i="11"/>
  <c r="BR156" i="11"/>
  <c r="BR155" i="11"/>
  <c r="BR154" i="11"/>
  <c r="BR153" i="11"/>
  <c r="BR152" i="11"/>
  <c r="BR151" i="11"/>
  <c r="BR150" i="11"/>
  <c r="BR149" i="11"/>
  <c r="BR148" i="11"/>
  <c r="BR147" i="11"/>
  <c r="BR146" i="11"/>
  <c r="BR145" i="11"/>
  <c r="BR144" i="11"/>
  <c r="BR143" i="11"/>
  <c r="BR142" i="11"/>
  <c r="BR141" i="11"/>
  <c r="BR140" i="11"/>
  <c r="BR139" i="11"/>
  <c r="BR138" i="11"/>
  <c r="BR137" i="11"/>
  <c r="BR136" i="11"/>
  <c r="BR135" i="11"/>
  <c r="BR134" i="11"/>
  <c r="BR133" i="11"/>
  <c r="BR132" i="11"/>
  <c r="BR131" i="11"/>
  <c r="BR130" i="11"/>
  <c r="BR129" i="11"/>
  <c r="BR128" i="11"/>
  <c r="BR127" i="11"/>
  <c r="BR126" i="11"/>
  <c r="BR125" i="11"/>
  <c r="BR124" i="11"/>
  <c r="BR123" i="11"/>
  <c r="BR122" i="11"/>
  <c r="BR121" i="11"/>
  <c r="BR120" i="11"/>
  <c r="BR119" i="11"/>
  <c r="BR118" i="11"/>
  <c r="BR117" i="11"/>
  <c r="BR105" i="11"/>
  <c r="CJ105" i="11"/>
  <c r="BR104" i="11"/>
  <c r="CJ104" i="11"/>
  <c r="BR103" i="11"/>
  <c r="CJ103" i="11"/>
  <c r="BR102" i="11"/>
  <c r="CJ102" i="11"/>
  <c r="BR101" i="11"/>
  <c r="CJ101" i="11"/>
  <c r="BR100" i="11"/>
  <c r="CJ100" i="11"/>
  <c r="BR99" i="11"/>
  <c r="CJ99" i="11"/>
  <c r="BR98" i="11"/>
  <c r="CJ98" i="11"/>
  <c r="BR97" i="11"/>
  <c r="CJ97" i="11"/>
  <c r="BR96" i="11"/>
  <c r="CJ96" i="11"/>
  <c r="BR95" i="11"/>
  <c r="CJ95" i="11"/>
  <c r="BR94" i="11"/>
  <c r="CJ94" i="11"/>
  <c r="BR93" i="11"/>
  <c r="CJ93" i="11"/>
  <c r="BR92" i="11"/>
  <c r="CJ92" i="11"/>
  <c r="BR91" i="11"/>
  <c r="CJ91" i="11"/>
  <c r="BR90" i="11"/>
  <c r="CJ90" i="11"/>
  <c r="BR89" i="11"/>
  <c r="CJ89" i="11"/>
  <c r="BR88" i="11"/>
  <c r="CJ88" i="11"/>
  <c r="BR87" i="11"/>
  <c r="CJ87" i="11"/>
  <c r="BR86" i="11"/>
  <c r="CJ86" i="11"/>
  <c r="BR85" i="11"/>
  <c r="CJ85" i="11"/>
  <c r="BR84" i="11"/>
  <c r="CJ84" i="11"/>
  <c r="BR83" i="11"/>
  <c r="CJ83" i="11"/>
  <c r="BR82" i="11"/>
  <c r="CJ82" i="11"/>
  <c r="BR81" i="11"/>
  <c r="CJ81" i="11"/>
  <c r="BR80" i="11"/>
  <c r="CJ80" i="11"/>
  <c r="BR79" i="11"/>
  <c r="CJ79" i="11"/>
  <c r="BR78" i="11"/>
  <c r="CJ78" i="11"/>
  <c r="BR77" i="11"/>
  <c r="CJ77" i="11"/>
  <c r="BR76" i="11"/>
  <c r="CJ76" i="11"/>
  <c r="BR75" i="11"/>
  <c r="CJ75" i="11"/>
  <c r="BR74" i="11"/>
  <c r="CJ74" i="11"/>
  <c r="BR73" i="11"/>
  <c r="CJ73" i="11"/>
  <c r="BR72" i="11"/>
  <c r="CJ72" i="11"/>
  <c r="BR71" i="11"/>
  <c r="CJ71" i="11"/>
  <c r="BR70" i="11"/>
  <c r="CJ70" i="11"/>
  <c r="BR69" i="11"/>
  <c r="CJ69" i="11"/>
  <c r="BR68" i="11"/>
  <c r="CJ68" i="11"/>
  <c r="BR67" i="11"/>
  <c r="CJ67" i="11"/>
  <c r="BR66" i="11"/>
  <c r="CJ66" i="11"/>
  <c r="BR65" i="11"/>
  <c r="CJ65" i="11"/>
  <c r="BR64" i="11"/>
  <c r="CJ64" i="11"/>
  <c r="BR63" i="11"/>
  <c r="CJ63" i="11"/>
  <c r="BR62" i="11"/>
  <c r="CJ62" i="11"/>
  <c r="BR61" i="11"/>
  <c r="CJ61" i="11"/>
  <c r="BR60" i="11"/>
  <c r="BR59" i="11"/>
  <c r="BR58" i="11"/>
  <c r="BR57" i="11"/>
  <c r="BR56" i="11"/>
  <c r="GK2" i="20"/>
  <c r="BV2" i="20"/>
  <c r="BU2" i="20"/>
  <c r="BT2" i="20"/>
  <c r="BS2" i="20"/>
  <c r="BR2" i="20"/>
  <c r="BQ2" i="20"/>
  <c r="BP2" i="20"/>
  <c r="BO2" i="20"/>
  <c r="BN2" i="20"/>
  <c r="BM2" i="20"/>
  <c r="BL2" i="20"/>
  <c r="BK2" i="20"/>
  <c r="BJ2" i="20"/>
  <c r="BI2" i="20"/>
  <c r="BH2" i="20"/>
  <c r="BG2" i="20"/>
  <c r="BF2" i="20"/>
  <c r="BE2" i="20"/>
  <c r="BD2" i="20"/>
  <c r="BC2" i="20"/>
  <c r="BB2" i="20"/>
  <c r="BA2" i="20"/>
  <c r="AZ2" i="20"/>
  <c r="AY2" i="20"/>
  <c r="AX2" i="20"/>
  <c r="AW2" i="20"/>
  <c r="AV2" i="20"/>
  <c r="AU2" i="20"/>
  <c r="AT2" i="20"/>
  <c r="AS2" i="20"/>
  <c r="AR2" i="20"/>
  <c r="AQ2" i="20"/>
  <c r="AP2" i="20"/>
  <c r="AO2" i="20"/>
  <c r="AN2" i="20"/>
  <c r="AM2" i="20"/>
  <c r="AL2" i="20"/>
  <c r="AK2" i="20"/>
  <c r="AJ2" i="20"/>
  <c r="AI2" i="20"/>
  <c r="AH2" i="20"/>
  <c r="AG2" i="20"/>
  <c r="AF2" i="20"/>
  <c r="AE2" i="20"/>
  <c r="AD2" i="20"/>
  <c r="AC2" i="20"/>
  <c r="AB2" i="20"/>
  <c r="AA2" i="20"/>
  <c r="Z2" i="20"/>
  <c r="Y2" i="20"/>
  <c r="X2" i="20"/>
  <c r="W2" i="20"/>
  <c r="U2" i="20"/>
  <c r="T2" i="20"/>
  <c r="S2" i="20"/>
  <c r="R2" i="20"/>
  <c r="Q2" i="20"/>
  <c r="P2" i="20"/>
  <c r="O2" i="20"/>
  <c r="N2" i="20"/>
  <c r="M2" i="20"/>
  <c r="L2" i="20"/>
  <c r="K2" i="20"/>
  <c r="J2" i="20"/>
  <c r="I2" i="20"/>
  <c r="H2" i="20"/>
  <c r="F2" i="20"/>
  <c r="E2" i="20"/>
  <c r="GJ2" i="20"/>
  <c r="GI2" i="20"/>
  <c r="GH2" i="20"/>
  <c r="GG2" i="20"/>
  <c r="GF2" i="20"/>
  <c r="GD2" i="20"/>
  <c r="GC2" i="20"/>
  <c r="GB2" i="20"/>
  <c r="GA2" i="20"/>
  <c r="FZ2" i="20"/>
  <c r="FY2" i="20"/>
  <c r="FX2" i="20"/>
  <c r="FW2" i="20"/>
  <c r="FV2" i="20"/>
  <c r="FT2" i="20"/>
  <c r="FS2" i="20"/>
  <c r="FR2" i="20"/>
  <c r="FQ2" i="20"/>
  <c r="FP2" i="20"/>
  <c r="FO2" i="20"/>
  <c r="FN2" i="20"/>
  <c r="FM2" i="20"/>
  <c r="FL2" i="20"/>
  <c r="FJ2" i="20"/>
  <c r="FI2" i="20"/>
  <c r="FH2" i="20"/>
  <c r="FG2" i="20"/>
  <c r="FF2" i="20"/>
  <c r="FE2" i="20"/>
  <c r="FD2" i="20"/>
  <c r="FC2" i="20"/>
  <c r="FB2" i="20"/>
  <c r="EZ2" i="20"/>
  <c r="EY2" i="20"/>
  <c r="EX2" i="20"/>
  <c r="EW2" i="20"/>
  <c r="EV2" i="20"/>
  <c r="EU2" i="20"/>
  <c r="ES2" i="20"/>
  <c r="ER2" i="20"/>
  <c r="EP2" i="20"/>
  <c r="EO2" i="20"/>
  <c r="EN2" i="20"/>
  <c r="EM2" i="20"/>
  <c r="EL2" i="20"/>
  <c r="EK2" i="20"/>
  <c r="EJ2" i="20"/>
  <c r="EI2" i="20"/>
  <c r="EH2" i="20"/>
  <c r="EG2" i="20"/>
  <c r="EE2" i="20"/>
  <c r="ED2" i="20"/>
  <c r="EC2" i="20"/>
  <c r="EB2" i="20"/>
  <c r="EA2" i="20"/>
  <c r="DZ2" i="20"/>
  <c r="DY2" i="20"/>
  <c r="DX2" i="20"/>
  <c r="DW2" i="20"/>
  <c r="DV2" i="20"/>
  <c r="DT2" i="20"/>
  <c r="DS2" i="20"/>
  <c r="DR2" i="20"/>
  <c r="DQ2" i="20"/>
  <c r="DP2" i="20"/>
  <c r="DO2" i="20"/>
  <c r="DN2" i="20"/>
  <c r="DM2" i="20"/>
  <c r="DL2" i="20"/>
  <c r="DK2" i="20"/>
  <c r="DI2" i="20"/>
  <c r="DH2" i="20"/>
  <c r="DG2" i="20"/>
  <c r="DF2" i="20"/>
  <c r="DE2" i="20"/>
  <c r="DD2" i="20"/>
  <c r="DC2" i="20"/>
  <c r="DA2" i="20"/>
  <c r="CZ2" i="20"/>
  <c r="CX2" i="20"/>
  <c r="CW2" i="20"/>
  <c r="CV2" i="20"/>
  <c r="CU2" i="20"/>
  <c r="CT2" i="20"/>
  <c r="CS2" i="20"/>
  <c r="CR2" i="20"/>
  <c r="CQ2" i="20"/>
  <c r="CP2" i="20"/>
  <c r="CO2" i="20"/>
  <c r="CM2" i="20"/>
  <c r="CL2" i="20"/>
  <c r="CK2" i="20"/>
  <c r="CJ2" i="20"/>
  <c r="CI2" i="20"/>
  <c r="CH2" i="20"/>
  <c r="CE2" i="20"/>
  <c r="CD2" i="20"/>
  <c r="CC2" i="20"/>
  <c r="CB2" i="20"/>
  <c r="CA2" i="20"/>
  <c r="BZ2" i="20"/>
  <c r="BY2" i="20"/>
  <c r="BX2" i="20"/>
  <c r="BW2" i="20"/>
  <c r="AA42" i="21"/>
  <c r="AA41" i="21"/>
  <c r="AA40" i="21"/>
  <c r="AA39" i="21"/>
  <c r="AA38" i="21"/>
  <c r="AA33" i="21"/>
  <c r="AA32" i="21"/>
  <c r="AA31" i="21"/>
  <c r="AA30" i="21"/>
  <c r="AA29" i="21"/>
  <c r="AS144" i="21"/>
  <c r="AF144" i="21"/>
  <c r="C144" i="21"/>
  <c r="AS143" i="21"/>
  <c r="AF143" i="21"/>
  <c r="C143" i="21"/>
  <c r="AS142" i="21"/>
  <c r="AF142" i="21"/>
  <c r="C142" i="21"/>
  <c r="AS141" i="21"/>
  <c r="AF141" i="21"/>
  <c r="C141" i="21"/>
  <c r="AS140" i="21"/>
  <c r="AF140" i="21"/>
  <c r="C140" i="21"/>
  <c r="AS139" i="21"/>
  <c r="AF139" i="21"/>
  <c r="C139" i="21"/>
  <c r="AS138" i="21"/>
  <c r="AF138" i="21"/>
  <c r="C138" i="21"/>
  <c r="AS137" i="21"/>
  <c r="AF137" i="21"/>
  <c r="C137" i="21"/>
  <c r="AS136" i="21"/>
  <c r="AF136" i="21"/>
  <c r="C136" i="21"/>
  <c r="AS135" i="21"/>
  <c r="AF135" i="21"/>
  <c r="C135" i="21"/>
  <c r="AS134" i="21"/>
  <c r="AF134" i="21"/>
  <c r="C134" i="21"/>
  <c r="AS133" i="21"/>
  <c r="AF133" i="21"/>
  <c r="C133" i="21"/>
  <c r="AS132" i="21"/>
  <c r="AF132" i="21"/>
  <c r="C132" i="21"/>
  <c r="AS131" i="21"/>
  <c r="AF131" i="21"/>
  <c r="C131" i="21"/>
  <c r="AS130" i="21"/>
  <c r="AF130" i="21"/>
  <c r="C130" i="21"/>
  <c r="AS129" i="21"/>
  <c r="AF129" i="21"/>
  <c r="C129" i="21"/>
  <c r="AS128" i="21"/>
  <c r="AF128" i="21"/>
  <c r="C128" i="21"/>
  <c r="AS127" i="21"/>
  <c r="AF127" i="21"/>
  <c r="C127" i="21"/>
  <c r="AS126" i="21"/>
  <c r="AF126" i="21"/>
  <c r="C126" i="21"/>
  <c r="C125" i="21"/>
  <c r="AS125" i="21"/>
  <c r="AF125" i="21"/>
  <c r="AS120" i="21"/>
  <c r="AF120" i="21"/>
  <c r="C120" i="21"/>
  <c r="AS119" i="21"/>
  <c r="AF119" i="21"/>
  <c r="C119" i="21"/>
  <c r="AS118" i="21"/>
  <c r="AF118" i="21"/>
  <c r="C118" i="21"/>
  <c r="AS117" i="21"/>
  <c r="AF117" i="21"/>
  <c r="C117" i="21"/>
  <c r="AS116" i="21"/>
  <c r="AF116" i="21"/>
  <c r="C116" i="21"/>
  <c r="AS115" i="21"/>
  <c r="AF115" i="21"/>
  <c r="C115" i="21"/>
  <c r="AS114" i="21"/>
  <c r="AF114" i="21"/>
  <c r="C114" i="21"/>
  <c r="AS113" i="21"/>
  <c r="AF113" i="21"/>
  <c r="C113" i="21"/>
  <c r="AS112" i="21"/>
  <c r="AF112" i="21"/>
  <c r="C112" i="21"/>
  <c r="AS111" i="21"/>
  <c r="AF111" i="21"/>
  <c r="C111" i="21"/>
  <c r="AS110" i="21"/>
  <c r="AF110" i="21"/>
  <c r="C110" i="21"/>
  <c r="AS109" i="21"/>
  <c r="AF109" i="21"/>
  <c r="C109" i="21"/>
  <c r="AS108" i="21"/>
  <c r="AF108" i="21"/>
  <c r="C108" i="21"/>
  <c r="AS107" i="21"/>
  <c r="AF107" i="21"/>
  <c r="C107" i="21"/>
  <c r="AS106" i="21"/>
  <c r="AF106" i="21"/>
  <c r="C106" i="21"/>
  <c r="AS105" i="21"/>
  <c r="AF105" i="21"/>
  <c r="C105" i="21"/>
  <c r="AS104" i="21"/>
  <c r="AF104" i="21"/>
  <c r="C104" i="21"/>
  <c r="AS103" i="21"/>
  <c r="AF103" i="21"/>
  <c r="C103" i="21"/>
  <c r="AS102" i="21"/>
  <c r="AF102" i="21"/>
  <c r="C102" i="21"/>
  <c r="AS101" i="21"/>
  <c r="AF101" i="21"/>
  <c r="C101" i="21"/>
  <c r="AS96" i="21"/>
  <c r="AF96" i="21"/>
  <c r="C96" i="21"/>
  <c r="AS95" i="21"/>
  <c r="AF95" i="21"/>
  <c r="C95" i="21"/>
  <c r="AS94" i="21"/>
  <c r="AF94" i="21"/>
  <c r="C94" i="21"/>
  <c r="AS93" i="21"/>
  <c r="AF93" i="21"/>
  <c r="C93" i="21"/>
  <c r="AS92" i="21"/>
  <c r="AF92" i="21"/>
  <c r="C92" i="21"/>
  <c r="AS91" i="21"/>
  <c r="AF91" i="21"/>
  <c r="C91" i="21"/>
  <c r="AS90" i="21"/>
  <c r="AF90" i="21"/>
  <c r="C90" i="21"/>
  <c r="AS89" i="21"/>
  <c r="AF89" i="21"/>
  <c r="C89" i="21"/>
  <c r="AS88" i="21"/>
  <c r="AF88" i="21"/>
  <c r="C88" i="21"/>
  <c r="AS87" i="21"/>
  <c r="AF87" i="21"/>
  <c r="C87" i="21"/>
  <c r="AS86" i="21"/>
  <c r="AF86" i="21"/>
  <c r="C86" i="21"/>
  <c r="AS85" i="21"/>
  <c r="AF85" i="21"/>
  <c r="C85" i="21"/>
  <c r="AS84" i="21"/>
  <c r="AF84" i="21"/>
  <c r="C84" i="21"/>
  <c r="AS83" i="21"/>
  <c r="AF83" i="21"/>
  <c r="C83" i="21"/>
  <c r="AS82" i="21"/>
  <c r="AF82" i="21"/>
  <c r="C82" i="21"/>
  <c r="AS81" i="21"/>
  <c r="AF81" i="21"/>
  <c r="C81" i="21"/>
  <c r="AS80" i="21"/>
  <c r="AF80" i="21"/>
  <c r="C80" i="21"/>
  <c r="AS79" i="21"/>
  <c r="AF79" i="21"/>
  <c r="C79" i="21"/>
  <c r="AS78" i="21"/>
  <c r="AF78" i="21"/>
  <c r="C78" i="21"/>
  <c r="AS77" i="21"/>
  <c r="AF77" i="21"/>
  <c r="C77" i="21"/>
  <c r="AS72" i="21"/>
  <c r="AF72" i="21"/>
  <c r="C72" i="21"/>
  <c r="AS71" i="21"/>
  <c r="AF71" i="21"/>
  <c r="C71" i="21"/>
  <c r="AS70" i="21"/>
  <c r="AF70" i="21"/>
  <c r="C70" i="21"/>
  <c r="AS69" i="21"/>
  <c r="AF69" i="21"/>
  <c r="C69" i="21"/>
  <c r="AS68" i="21"/>
  <c r="AF68" i="21"/>
  <c r="C68" i="21"/>
  <c r="AS67" i="21"/>
  <c r="AF67" i="21"/>
  <c r="C67" i="21"/>
  <c r="AS66" i="21"/>
  <c r="AF66" i="21"/>
  <c r="C66" i="21"/>
  <c r="AS65" i="21"/>
  <c r="AF65" i="21"/>
  <c r="C65" i="21"/>
  <c r="AS64" i="21"/>
  <c r="AF64" i="21"/>
  <c r="C64" i="21"/>
  <c r="AS63" i="21"/>
  <c r="AF63" i="21"/>
  <c r="C63" i="21"/>
  <c r="AS62" i="21"/>
  <c r="AF62" i="21"/>
  <c r="C62" i="21"/>
  <c r="AS61" i="21"/>
  <c r="AF61" i="21"/>
  <c r="C61" i="21"/>
  <c r="AS60" i="21"/>
  <c r="AF60" i="21"/>
  <c r="C60" i="21"/>
  <c r="AS59" i="21"/>
  <c r="AF59" i="21"/>
  <c r="C59" i="21"/>
  <c r="AS58" i="21"/>
  <c r="AF58" i="21"/>
  <c r="C58" i="21"/>
  <c r="AS57" i="21"/>
  <c r="AF57" i="21"/>
  <c r="C57" i="21"/>
  <c r="AS56" i="21"/>
  <c r="AF56" i="21"/>
  <c r="C56" i="21"/>
  <c r="AS55" i="21"/>
  <c r="AF55" i="21"/>
  <c r="C55" i="21"/>
  <c r="AS54" i="21"/>
  <c r="AF54" i="21"/>
  <c r="C54" i="21"/>
  <c r="AS53" i="21"/>
  <c r="AF53" i="21"/>
  <c r="C53" i="21"/>
  <c r="Q49" i="21"/>
  <c r="Q48" i="21"/>
  <c r="Q47" i="21"/>
  <c r="ET2" i="20"/>
  <c r="DB2" i="20"/>
  <c r="E6" i="21"/>
  <c r="E5" i="21"/>
  <c r="BM42" i="21"/>
  <c r="AW42" i="21"/>
  <c r="AS42" i="21"/>
  <c r="AP42" i="21"/>
  <c r="AJ42" i="21"/>
  <c r="AF42" i="21"/>
  <c r="C42" i="21"/>
  <c r="BM41" i="21"/>
  <c r="AW41" i="21"/>
  <c r="AS41" i="21"/>
  <c r="AP41" i="21"/>
  <c r="AJ41" i="21"/>
  <c r="AF41" i="21"/>
  <c r="C41" i="21"/>
  <c r="BM40" i="21"/>
  <c r="AW40" i="21"/>
  <c r="AS40" i="21"/>
  <c r="AP40" i="21"/>
  <c r="AJ40" i="21"/>
  <c r="AF40" i="21"/>
  <c r="C40" i="21"/>
  <c r="BM39" i="21"/>
  <c r="AW39" i="21"/>
  <c r="AS39" i="21"/>
  <c r="AP39" i="21"/>
  <c r="AJ39" i="21"/>
  <c r="AF39" i="21"/>
  <c r="C39" i="21"/>
  <c r="BM38" i="21"/>
  <c r="AW38" i="21"/>
  <c r="AS38" i="21"/>
  <c r="AP38" i="21"/>
  <c r="AJ38" i="21"/>
  <c r="AF38" i="21"/>
  <c r="C38" i="21"/>
  <c r="BS33" i="21"/>
  <c r="BM33" i="21"/>
  <c r="AW33" i="21"/>
  <c r="AS33" i="21"/>
  <c r="AP33" i="21"/>
  <c r="AJ33" i="21"/>
  <c r="AF33" i="21"/>
  <c r="C33" i="21"/>
  <c r="BS32" i="21"/>
  <c r="BM32" i="21"/>
  <c r="AW32" i="21"/>
  <c r="AS32" i="21"/>
  <c r="AP32" i="21"/>
  <c r="AJ32" i="21"/>
  <c r="AF32" i="21"/>
  <c r="C32" i="21"/>
  <c r="BS31" i="21"/>
  <c r="BM31" i="21"/>
  <c r="AW31" i="21"/>
  <c r="AS31" i="21"/>
  <c r="AP31" i="21"/>
  <c r="AJ31" i="21"/>
  <c r="AF31" i="21"/>
  <c r="C31" i="21"/>
  <c r="BS30" i="21"/>
  <c r="BM30" i="21"/>
  <c r="AW30" i="21"/>
  <c r="AS30" i="21"/>
  <c r="AP30" i="21"/>
  <c r="AJ30" i="21"/>
  <c r="AF30" i="21"/>
  <c r="C30" i="21"/>
  <c r="BS29" i="21"/>
  <c r="BM29" i="21"/>
  <c r="AW29" i="21"/>
  <c r="AS29" i="21"/>
  <c r="AP29" i="21"/>
  <c r="AJ29" i="21"/>
  <c r="AF29" i="21"/>
  <c r="C29" i="21"/>
  <c r="N14" i="11"/>
  <c r="AA19" i="21"/>
  <c r="AA21" i="21"/>
  <c r="X9" i="21"/>
  <c r="BZ50" i="11"/>
  <c r="CF2" i="20"/>
  <c r="BU34" i="21"/>
  <c r="BZ111" i="11"/>
  <c r="BU43" i="21"/>
  <c r="AA20" i="21"/>
  <c r="AA18" i="21"/>
  <c r="CG2" i="20"/>
  <c r="N15" i="11"/>
  <c r="AV15" i="11"/>
  <c r="CN24" i="21"/>
  <c r="CN23" i="21"/>
  <c r="CN22" i="21"/>
  <c r="CN21" i="21"/>
  <c r="CN20" i="21"/>
  <c r="CN19" i="21"/>
  <c r="CN18" i="21"/>
  <c r="CN17" i="21"/>
  <c r="CN16" i="21"/>
  <c r="CN15" i="21"/>
  <c r="J80" i="13"/>
  <c r="BY48" i="13"/>
</calcChain>
</file>

<file path=xl/sharedStrings.xml><?xml version="1.0" encoding="utf-8"?>
<sst xmlns="http://schemas.openxmlformats.org/spreadsheetml/2006/main" count="1802" uniqueCount="803">
  <si>
    <t>業種</t>
    <rPh sb="0" eb="2">
      <t>ギョウシュ</t>
    </rPh>
    <phoneticPr fontId="1"/>
  </si>
  <si>
    <t>年</t>
    <rPh sb="0" eb="1">
      <t>ネン</t>
    </rPh>
    <phoneticPr fontId="8"/>
  </si>
  <si>
    <t>月</t>
    <rPh sb="0" eb="1">
      <t>ツキ</t>
    </rPh>
    <phoneticPr fontId="8"/>
  </si>
  <si>
    <t>日</t>
    <rPh sb="0" eb="1">
      <t>ニチ</t>
    </rPh>
    <phoneticPr fontId="8"/>
  </si>
  <si>
    <t>登録申請者</t>
    <rPh sb="0" eb="2">
      <t>トウロク</t>
    </rPh>
    <rPh sb="2" eb="4">
      <t>シンセイ</t>
    </rPh>
    <rPh sb="4" eb="5">
      <t>シャ</t>
    </rPh>
    <phoneticPr fontId="8"/>
  </si>
  <si>
    <t>郵便番号</t>
    <rPh sb="0" eb="2">
      <t>ユウビン</t>
    </rPh>
    <rPh sb="2" eb="4">
      <t>バンゴウ</t>
    </rPh>
    <phoneticPr fontId="8"/>
  </si>
  <si>
    <t>所在地</t>
    <rPh sb="0" eb="3">
      <t>ショザイチ</t>
    </rPh>
    <phoneticPr fontId="8"/>
  </si>
  <si>
    <t>申請者の詳細</t>
    <rPh sb="0" eb="3">
      <t>シンセイシャ</t>
    </rPh>
    <rPh sb="4" eb="6">
      <t>ショウサイ</t>
    </rPh>
    <phoneticPr fontId="8"/>
  </si>
  <si>
    <t>都道府県</t>
    <rPh sb="0" eb="4">
      <t>トドウフケン</t>
    </rPh>
    <phoneticPr fontId="8"/>
  </si>
  <si>
    <t>市区町村</t>
    <rPh sb="0" eb="2">
      <t>シク</t>
    </rPh>
    <rPh sb="2" eb="4">
      <t>チョウソン</t>
    </rPh>
    <phoneticPr fontId="8"/>
  </si>
  <si>
    <t>住所</t>
    <rPh sb="0" eb="2">
      <t>ジュウショ</t>
    </rPh>
    <phoneticPr fontId="8"/>
  </si>
  <si>
    <t>電話番号</t>
    <rPh sb="0" eb="2">
      <t>デンワ</t>
    </rPh>
    <rPh sb="2" eb="4">
      <t>バンゴウ</t>
    </rPh>
    <phoneticPr fontId="8"/>
  </si>
  <si>
    <t>携帯電話番号</t>
    <rPh sb="0" eb="2">
      <t>ケイタイ</t>
    </rPh>
    <rPh sb="2" eb="4">
      <t>デンワ</t>
    </rPh>
    <rPh sb="4" eb="6">
      <t>バンゴウ</t>
    </rPh>
    <phoneticPr fontId="8"/>
  </si>
  <si>
    <t>以上</t>
    <rPh sb="0" eb="2">
      <t>イジョウ</t>
    </rPh>
    <phoneticPr fontId="8"/>
  </si>
  <si>
    <t>２.</t>
  </si>
  <si>
    <t>暴力団排除</t>
    <rPh sb="0" eb="3">
      <t>ボウリョクダン</t>
    </rPh>
    <rPh sb="3" eb="5">
      <t>ハイジョ</t>
    </rPh>
    <phoneticPr fontId="8"/>
  </si>
  <si>
    <t>申請登録内容の変更及び取下げ</t>
    <rPh sb="0" eb="2">
      <t>シンセイ</t>
    </rPh>
    <rPh sb="2" eb="4">
      <t>トウロク</t>
    </rPh>
    <rPh sb="4" eb="6">
      <t>ナイヨウ</t>
    </rPh>
    <rPh sb="7" eb="9">
      <t>ヘンコウ</t>
    </rPh>
    <rPh sb="9" eb="10">
      <t>オヨ</t>
    </rPh>
    <rPh sb="11" eb="13">
      <t>トリサ</t>
    </rPh>
    <phoneticPr fontId="8"/>
  </si>
  <si>
    <t>事業の不履行等</t>
    <rPh sb="0" eb="2">
      <t>ジギョウ</t>
    </rPh>
    <rPh sb="3" eb="6">
      <t>フリコウ</t>
    </rPh>
    <rPh sb="6" eb="7">
      <t>トウ</t>
    </rPh>
    <phoneticPr fontId="8"/>
  </si>
  <si>
    <t>免責</t>
    <rPh sb="0" eb="2">
      <t>メンセキ</t>
    </rPh>
    <phoneticPr fontId="8"/>
  </si>
  <si>
    <t>事業の内容変更、終了</t>
    <rPh sb="0" eb="2">
      <t>ジギョウ</t>
    </rPh>
    <rPh sb="3" eb="5">
      <t>ナイヨウ</t>
    </rPh>
    <rPh sb="5" eb="7">
      <t>ヘンコウ</t>
    </rPh>
    <rPh sb="8" eb="10">
      <t>シュウリョウ</t>
    </rPh>
    <phoneticPr fontId="8"/>
  </si>
  <si>
    <t>申請・登録の無効</t>
    <rPh sb="0" eb="2">
      <t>シンセイ</t>
    </rPh>
    <rPh sb="3" eb="5">
      <t>トウロク</t>
    </rPh>
    <rPh sb="6" eb="8">
      <t>ムコウ</t>
    </rPh>
    <phoneticPr fontId="8"/>
  </si>
  <si>
    <t>申請書の提出後に申請登録内容に変更が発生した場合には、ＳＩＩに速やかに報告することを了承している。</t>
    <rPh sb="0" eb="2">
      <t>シンセイ</t>
    </rPh>
    <rPh sb="2" eb="3">
      <t>ショ</t>
    </rPh>
    <rPh sb="4" eb="6">
      <t>テイシュツ</t>
    </rPh>
    <rPh sb="6" eb="7">
      <t>ゴ</t>
    </rPh>
    <rPh sb="8" eb="10">
      <t>シンセイ</t>
    </rPh>
    <rPh sb="10" eb="12">
      <t>トウロク</t>
    </rPh>
    <rPh sb="12" eb="14">
      <t>ナイヨウ</t>
    </rPh>
    <rPh sb="15" eb="17">
      <t>ヘンコウ</t>
    </rPh>
    <rPh sb="18" eb="20">
      <t>ハッセイ</t>
    </rPh>
    <rPh sb="22" eb="24">
      <t>バアイ</t>
    </rPh>
    <rPh sb="31" eb="32">
      <t>スミ</t>
    </rPh>
    <rPh sb="35" eb="37">
      <t>ホウコク</t>
    </rPh>
    <rPh sb="42" eb="44">
      <t>リョウショウ</t>
    </rPh>
    <phoneticPr fontId="8"/>
  </si>
  <si>
    <t>調査等の協力</t>
    <rPh sb="0" eb="2">
      <t>チョウサ</t>
    </rPh>
    <rPh sb="2" eb="3">
      <t>トウ</t>
    </rPh>
    <rPh sb="4" eb="6">
      <t>キョウリョク</t>
    </rPh>
    <phoneticPr fontId="8"/>
  </si>
  <si>
    <t>報告義務</t>
    <rPh sb="0" eb="2">
      <t>ホウコク</t>
    </rPh>
    <rPh sb="2" eb="4">
      <t>ギム</t>
    </rPh>
    <phoneticPr fontId="1"/>
  </si>
  <si>
    <t>一般社団法人　環境共創イニシアチブ</t>
    <phoneticPr fontId="8"/>
  </si>
  <si>
    <t>〒</t>
    <phoneticPr fontId="8"/>
  </si>
  <si>
    <t>‐</t>
    <phoneticPr fontId="8"/>
  </si>
  <si>
    <t>Ｅ-ＭＡＩＬ</t>
    <phoneticPr fontId="8"/>
  </si>
  <si>
    <t>別紙１</t>
    <rPh sb="0" eb="2">
      <t>ベッシ</t>
    </rPh>
    <phoneticPr fontId="8"/>
  </si>
  <si>
    <t>別紙２</t>
    <rPh sb="0" eb="2">
      <t>ベッシ</t>
    </rPh>
    <phoneticPr fontId="8"/>
  </si>
  <si>
    <t>役員名簿</t>
    <rPh sb="0" eb="2">
      <t>ヤクイン</t>
    </rPh>
    <rPh sb="2" eb="4">
      <t>メイボ</t>
    </rPh>
    <phoneticPr fontId="8"/>
  </si>
  <si>
    <t>法人・団体名等</t>
    <rPh sb="0" eb="2">
      <t>ホウジン</t>
    </rPh>
    <rPh sb="3" eb="5">
      <t>ダンタイ</t>
    </rPh>
    <rPh sb="5" eb="6">
      <t>メイ</t>
    </rPh>
    <rPh sb="6" eb="7">
      <t>ナド</t>
    </rPh>
    <phoneticPr fontId="8"/>
  </si>
  <si>
    <t>：</t>
    <phoneticPr fontId="8"/>
  </si>
  <si>
    <t>氏名　カナ</t>
    <rPh sb="0" eb="2">
      <t>シメイ</t>
    </rPh>
    <phoneticPr fontId="8"/>
  </si>
  <si>
    <t>氏名　漢字</t>
    <rPh sb="0" eb="2">
      <t>シメイ</t>
    </rPh>
    <rPh sb="3" eb="5">
      <t>カンジ</t>
    </rPh>
    <phoneticPr fontId="8"/>
  </si>
  <si>
    <t>生年月日</t>
    <rPh sb="0" eb="2">
      <t>セイネン</t>
    </rPh>
    <rPh sb="2" eb="4">
      <t>ガッピ</t>
    </rPh>
    <phoneticPr fontId="8"/>
  </si>
  <si>
    <t>役職名</t>
    <rPh sb="0" eb="3">
      <t>ヤクショクメイ</t>
    </rPh>
    <phoneticPr fontId="8"/>
  </si>
  <si>
    <t>和暦</t>
    <rPh sb="0" eb="2">
      <t>ワレキ</t>
    </rPh>
    <phoneticPr fontId="8"/>
  </si>
  <si>
    <t>別紙３</t>
    <rPh sb="0" eb="2">
      <t>ベッシ</t>
    </rPh>
    <phoneticPr fontId="8"/>
  </si>
  <si>
    <t>法人名</t>
    <phoneticPr fontId="1"/>
  </si>
  <si>
    <t>登録種別</t>
    <rPh sb="0" eb="2">
      <t>トウロク</t>
    </rPh>
    <rPh sb="2" eb="4">
      <t>シュベツ</t>
    </rPh>
    <phoneticPr fontId="1"/>
  </si>
  <si>
    <t>大分類</t>
    <rPh sb="0" eb="3">
      <t>ダイブンルイ</t>
    </rPh>
    <phoneticPr fontId="1"/>
  </si>
  <si>
    <t>中分類</t>
    <rPh sb="0" eb="3">
      <t>チュウブンルイ</t>
    </rPh>
    <phoneticPr fontId="1"/>
  </si>
  <si>
    <t>法人名</t>
    <rPh sb="0" eb="2">
      <t>ホウジン</t>
    </rPh>
    <rPh sb="2" eb="3">
      <t>メイ</t>
    </rPh>
    <phoneticPr fontId="8"/>
  </si>
  <si>
    <t>所在地（都道府県）</t>
    <rPh sb="0" eb="3">
      <t>ショザイチ</t>
    </rPh>
    <rPh sb="4" eb="8">
      <t>トドウフケン</t>
    </rPh>
    <phoneticPr fontId="8"/>
  </si>
  <si>
    <t>登録種別</t>
    <rPh sb="0" eb="2">
      <t>トウロク</t>
    </rPh>
    <rPh sb="2" eb="4">
      <t>シュベツ</t>
    </rPh>
    <phoneticPr fontId="8"/>
  </si>
  <si>
    <t>建築物の名称</t>
    <rPh sb="0" eb="3">
      <t>ケンチクブツ</t>
    </rPh>
    <rPh sb="4" eb="6">
      <t>メイショウ</t>
    </rPh>
    <phoneticPr fontId="1"/>
  </si>
  <si>
    <t>延床面積</t>
    <rPh sb="0" eb="4">
      <t>ノベユカメンセキ</t>
    </rPh>
    <phoneticPr fontId="1"/>
  </si>
  <si>
    <t>階数</t>
    <rPh sb="0" eb="2">
      <t>カイスウ</t>
    </rPh>
    <phoneticPr fontId="1"/>
  </si>
  <si>
    <t>一次エネルギー削減率</t>
    <rPh sb="0" eb="2">
      <t>イチジ</t>
    </rPh>
    <rPh sb="7" eb="9">
      <t>サクゲン</t>
    </rPh>
    <rPh sb="9" eb="10">
      <t>リツ</t>
    </rPh>
    <phoneticPr fontId="1"/>
  </si>
  <si>
    <t>創エネ含まず</t>
    <rPh sb="0" eb="1">
      <t>ソウ</t>
    </rPh>
    <rPh sb="3" eb="4">
      <t>フク</t>
    </rPh>
    <phoneticPr fontId="1"/>
  </si>
  <si>
    <t>創エネ含む</t>
    <rPh sb="0" eb="1">
      <t>ソウ</t>
    </rPh>
    <rPh sb="3" eb="4">
      <t>フク</t>
    </rPh>
    <phoneticPr fontId="1"/>
  </si>
  <si>
    <t>所属部署</t>
    <rPh sb="0" eb="2">
      <t>ショゾク</t>
    </rPh>
    <rPh sb="2" eb="4">
      <t>ブショ</t>
    </rPh>
    <phoneticPr fontId="8"/>
  </si>
  <si>
    <t>代表者役職</t>
    <rPh sb="0" eb="3">
      <t>ダイヒョウシャ</t>
    </rPh>
    <rPh sb="3" eb="5">
      <t>ヤクショク</t>
    </rPh>
    <phoneticPr fontId="8"/>
  </si>
  <si>
    <t>代表者等名</t>
    <rPh sb="0" eb="3">
      <t>ダイヒョウシャ</t>
    </rPh>
    <rPh sb="3" eb="4">
      <t>トウ</t>
    </rPh>
    <rPh sb="4" eb="5">
      <t>メイ</t>
    </rPh>
    <phoneticPr fontId="8"/>
  </si>
  <si>
    <t>‐</t>
    <phoneticPr fontId="8"/>
  </si>
  <si>
    <t>‐</t>
    <phoneticPr fontId="1"/>
  </si>
  <si>
    <t>@</t>
    <phoneticPr fontId="1"/>
  </si>
  <si>
    <t>北海道</t>
    <rPh sb="0" eb="3">
      <t>ホッカイドウ</t>
    </rPh>
    <phoneticPr fontId="1"/>
  </si>
  <si>
    <t>都道府県</t>
    <rPh sb="0" eb="4">
      <t>トドウフケン</t>
    </rPh>
    <phoneticPr fontId="1"/>
  </si>
  <si>
    <t>法人名</t>
    <rPh sb="0" eb="2">
      <t>ホウジン</t>
    </rPh>
    <rPh sb="2" eb="3">
      <t>メイ</t>
    </rPh>
    <phoneticPr fontId="1"/>
  </si>
  <si>
    <t>東北</t>
    <rPh sb="0" eb="2">
      <t>トウホク</t>
    </rPh>
    <phoneticPr fontId="1"/>
  </si>
  <si>
    <t>青森</t>
    <rPh sb="0" eb="2">
      <t>アオモリ</t>
    </rPh>
    <phoneticPr fontId="1"/>
  </si>
  <si>
    <t>関東</t>
    <rPh sb="0" eb="2">
      <t>カントウ</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</si>
  <si>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</si>
  <si>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</si>
  <si>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</si>
  <si>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</si>
  <si>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</si>
  <si>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</si>
  <si>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</si>
  <si>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北陸</t>
    <rPh sb="0" eb="2">
      <t>ホクリク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</si>
  <si>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</si>
  <si>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</si>
  <si>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</si>
  <si>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</si>
  <si>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中部</t>
    <rPh sb="0" eb="2">
      <t>チュウブ</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</si>
  <si>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</si>
  <si>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</si>
  <si>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</si>
  <si>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</si>
  <si>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</si>
  <si>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近畿</t>
    <rPh sb="0" eb="2">
      <t>キンキ</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</si>
  <si>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</si>
  <si>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</si>
  <si>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</si>
  <si>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</si>
  <si>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</si>
  <si>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</si>
  <si>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</si>
  <si>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規模</t>
    <rPh sb="0" eb="2">
      <t>キボ</t>
    </rPh>
    <phoneticPr fontId="1"/>
  </si>
  <si>
    <t>中国</t>
    <rPh sb="0" eb="2">
      <t>チュウゴク</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</si>
  <si>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</si>
  <si>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</si>
  <si>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</si>
  <si>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</si>
  <si>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</si>
  <si>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四国</t>
    <rPh sb="0" eb="2">
      <t>シコク</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</si>
  <si>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</si>
  <si>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</si>
  <si>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</si>
  <si>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</si>
  <si>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九州</t>
    <rPh sb="0" eb="2">
      <t>キュウシュウ</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</si>
  <si>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</si>
  <si>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</si>
  <si>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</si>
  <si>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</si>
  <si>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</si>
  <si>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</si>
  <si>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</si>
  <si>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</si>
  <si>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</si>
  <si>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</si>
  <si>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</si>
  <si>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</si>
  <si>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</si>
  <si>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</si>
  <si>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</si>
  <si>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</si>
  <si>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</si>
  <si>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</si>
  <si>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</si>
  <si>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</si>
  <si>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</si>
  <si>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</si>
  <si>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</si>
  <si>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</si>
  <si>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</si>
  <si>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</si>
  <si>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</si>
  <si>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</si>
  <si>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</si>
  <si>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</si>
  <si>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</si>
  <si>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</si>
  <si>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</si>
  <si>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</si>
  <si>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</si>
  <si>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</si>
  <si>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</si>
  <si>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</si>
  <si>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</si>
  <si>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</si>
  <si>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</si>
  <si>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これに関わった本事業の補助事業者に返還を求めることもあり得ることを理解し、了承している。</t>
    <rPh sb="3" eb="4">
      <t>カカ</t>
    </rPh>
    <rPh sb="7" eb="8">
      <t>ホン</t>
    </rPh>
    <rPh sb="8" eb="10">
      <t>ジギョウ</t>
    </rPh>
    <rPh sb="11" eb="13">
      <t>ホジョ</t>
    </rPh>
    <rPh sb="13" eb="15">
      <t>ジギョウ</t>
    </rPh>
    <rPh sb="15" eb="16">
      <t>シャ</t>
    </rPh>
    <phoneticPr fontId="1"/>
  </si>
  <si>
    <t>代表者等名</t>
    <rPh sb="0" eb="3">
      <t>ダイヒョウシャ</t>
    </rPh>
    <rPh sb="3" eb="4">
      <t>ナド</t>
    </rPh>
    <rPh sb="4" eb="5">
      <t>メイ</t>
    </rPh>
    <phoneticPr fontId="8"/>
  </si>
  <si>
    <t>郵便業（信書便事業を含む）</t>
  </si>
  <si>
    <t>農業</t>
    <rPh sb="0" eb="2">
      <t>ノウギョウ</t>
    </rPh>
    <phoneticPr fontId="1"/>
  </si>
  <si>
    <t>宿泊業</t>
  </si>
  <si>
    <t>飲食店</t>
  </si>
  <si>
    <t>持ち帰り・配達飲食サービス業</t>
  </si>
  <si>
    <t>洗濯・理容・美容・浴場業</t>
  </si>
  <si>
    <t>その他の生活関連サービス業</t>
  </si>
  <si>
    <t>娯楽業</t>
  </si>
  <si>
    <t>その他の教育、学習支援業</t>
  </si>
  <si>
    <t>氏</t>
    <rPh sb="0" eb="1">
      <t>シ</t>
    </rPh>
    <phoneticPr fontId="1"/>
  </si>
  <si>
    <t>名</t>
    <rPh sb="0" eb="1">
      <t>メイ</t>
    </rPh>
    <phoneticPr fontId="1"/>
  </si>
  <si>
    <t>No.</t>
    <phoneticPr fontId="1"/>
  </si>
  <si>
    <t>青森県</t>
    <rPh sb="0" eb="2">
      <t>アオモリ</t>
    </rPh>
    <rPh sb="2" eb="3">
      <t>ケン</t>
    </rPh>
    <phoneticPr fontId="1"/>
  </si>
  <si>
    <t>岩手県</t>
    <phoneticPr fontId="1"/>
  </si>
  <si>
    <t>宮城県</t>
    <phoneticPr fontId="1"/>
  </si>
  <si>
    <t>秋田県</t>
    <phoneticPr fontId="1"/>
  </si>
  <si>
    <t>山形県</t>
    <phoneticPr fontId="1"/>
  </si>
  <si>
    <t>福島県</t>
    <phoneticPr fontId="1"/>
  </si>
  <si>
    <t>茨城県</t>
  </si>
  <si>
    <t>栃木県</t>
  </si>
  <si>
    <t>群馬県</t>
  </si>
  <si>
    <t>埼玉県</t>
  </si>
  <si>
    <t>千葉県</t>
  </si>
  <si>
    <t>東京都</t>
  </si>
  <si>
    <t>神奈川県</t>
    <phoneticPr fontId="1"/>
  </si>
  <si>
    <t>担当者</t>
    <rPh sb="0" eb="3">
      <t>タントウシャ</t>
    </rPh>
    <phoneticPr fontId="1"/>
  </si>
  <si>
    <t>代表者</t>
    <rPh sb="0" eb="3">
      <t>ダイヒョウシャ</t>
    </rPh>
    <phoneticPr fontId="8"/>
  </si>
  <si>
    <t>新潟県</t>
    <rPh sb="0" eb="2">
      <t>ニイガタ</t>
    </rPh>
    <phoneticPr fontId="1"/>
  </si>
  <si>
    <t>富山県</t>
    <rPh sb="0" eb="2">
      <t>トヤマ</t>
    </rPh>
    <phoneticPr fontId="1"/>
  </si>
  <si>
    <t>石川県</t>
    <rPh sb="0" eb="2">
      <t>イシカワ</t>
    </rPh>
    <phoneticPr fontId="1"/>
  </si>
  <si>
    <t>長野県</t>
    <phoneticPr fontId="1"/>
  </si>
  <si>
    <t>岐阜県</t>
    <phoneticPr fontId="1"/>
  </si>
  <si>
    <t>静岡県</t>
    <rPh sb="0" eb="2">
      <t>シズオカ</t>
    </rPh>
    <rPh sb="2" eb="3">
      <t>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</si>
  <si>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</si>
  <si>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</si>
  <si>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</si>
  <si>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</si>
  <si>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</si>
  <si>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2">
      <t>ヒョウゴ</t>
    </rPh>
    <rPh sb="2" eb="3">
      <t>ケン</t>
    </rPh>
    <phoneticPr fontId="1"/>
  </si>
  <si>
    <t>奈良県</t>
    <rPh sb="0" eb="2">
      <t>ナラ</t>
    </rPh>
    <rPh sb="2" eb="3">
      <t>ケン</t>
    </rPh>
    <phoneticPr fontId="1"/>
  </si>
  <si>
    <t>和歌山県</t>
    <rPh sb="0" eb="3">
      <t>ワカヤマ</t>
    </rPh>
    <rPh sb="3" eb="4">
      <t>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</si>
  <si>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</si>
  <si>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</si>
  <si>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</si>
  <si>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</si>
  <si>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2">
      <t>ヤマグチ</t>
    </rPh>
    <rPh sb="2" eb="3">
      <t>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</si>
  <si>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</si>
  <si>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</si>
  <si>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</si>
  <si>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</si>
  <si>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</si>
  <si>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2">
      <t>サガ</t>
    </rPh>
    <rPh sb="2" eb="3">
      <t>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</si>
  <si>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</si>
  <si>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</si>
  <si>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</si>
  <si>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</si>
  <si>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</si>
  <si>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長崎県</t>
    <rPh sb="0" eb="2">
      <t>ナガサキ</t>
    </rPh>
    <rPh sb="2" eb="3">
      <t>ケン</t>
    </rPh>
    <phoneticPr fontId="1"/>
  </si>
  <si>
    <t>職業紹介・労働者派遣業</t>
  </si>
  <si>
    <t>その他の事業サービス業</t>
  </si>
  <si>
    <t>政治・経済・文化団体</t>
  </si>
  <si>
    <t>宗教</t>
  </si>
  <si>
    <t>その他のサービス業</t>
  </si>
  <si>
    <t>外国公務</t>
  </si>
  <si>
    <t>国家公務</t>
  </si>
  <si>
    <t>地方公務</t>
  </si>
  <si>
    <t>分類不能の産業</t>
  </si>
  <si>
    <t>％</t>
    <phoneticPr fontId="1"/>
  </si>
  <si>
    <t>階</t>
    <rPh sb="0" eb="1">
      <t>カイ</t>
    </rPh>
    <phoneticPr fontId="1"/>
  </si>
  <si>
    <t>m²</t>
    <phoneticPr fontId="1"/>
  </si>
  <si>
    <t>規模を問わず対応可能</t>
    <phoneticPr fontId="1"/>
  </si>
  <si>
    <t>部署名等</t>
    <rPh sb="0" eb="2">
      <t>ブショ</t>
    </rPh>
    <rPh sb="2" eb="3">
      <t>メイ</t>
    </rPh>
    <rPh sb="3" eb="4">
      <t>ナド</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</si>
  <si>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</si>
  <si>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</si>
  <si>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</si>
  <si>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</si>
  <si>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</si>
  <si>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</si>
  <si>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</si>
  <si>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</si>
  <si>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</si>
  <si>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</si>
  <si>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</si>
  <si>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</si>
  <si>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</si>
  <si>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</si>
  <si>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</si>
  <si>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</si>
  <si>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</si>
  <si>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</si>
  <si>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</si>
  <si>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</si>
  <si>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</si>
  <si>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</si>
  <si>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</si>
  <si>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</si>
  <si>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</si>
  <si>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</si>
  <si>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</si>
  <si>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</si>
  <si>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</si>
  <si>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</si>
  <si>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</si>
  <si>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</si>
  <si>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</si>
  <si>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</si>
  <si>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</si>
  <si>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</si>
  <si>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</si>
  <si>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</si>
  <si>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</si>
  <si>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</si>
  <si>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</si>
  <si>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</si>
  <si>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</si>
  <si>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</si>
  <si>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</si>
  <si>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</si>
  <si>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</si>
  <si>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</si>
  <si>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</si>
  <si>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</si>
  <si>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</si>
  <si>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</si>
  <si>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</si>
  <si>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</si>
  <si>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</si>
  <si>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</si>
  <si>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</si>
  <si>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</si>
  <si>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</si>
  <si>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</si>
  <si>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</si>
  <si>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</si>
  <si>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</si>
  <si>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</si>
  <si>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</si>
  <si>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</si>
  <si>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</si>
  <si>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</si>
  <si>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</si>
  <si>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</si>
  <si>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</si>
  <si>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</si>
  <si>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</si>
  <si>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</si>
  <si>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</si>
  <si>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</si>
  <si>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</si>
  <si>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</si>
  <si>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</si>
  <si>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</si>
  <si>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</si>
  <si>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</si>
  <si>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</si>
  <si>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</si>
  <si>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</si>
  <si>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</si>
  <si>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</si>
  <si>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</si>
  <si>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</si>
  <si>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全国</t>
    <rPh sb="0" eb="2">
      <t>ゼンコク</t>
    </rPh>
    <phoneticPr fontId="1"/>
  </si>
  <si>
    <t>全選択</t>
    <rPh sb="0" eb="1">
      <t>ゼン</t>
    </rPh>
    <rPh sb="1" eb="3">
      <t>センタク</t>
    </rPh>
    <phoneticPr fontId="1"/>
  </si>
  <si>
    <t>AREA</t>
  </si>
  <si>
    <t>ADDRESS</t>
  </si>
  <si>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</si>
  <si>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</si>
  <si>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</si>
  <si>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</si>
  <si>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</si>
  <si>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</si>
  <si>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</si>
  <si>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</si>
  <si>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</si>
  <si>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</si>
  <si>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</si>
  <si>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</si>
  <si>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</si>
  <si>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</si>
  <si>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</si>
  <si>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</si>
  <si>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</si>
  <si>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</si>
  <si>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</si>
  <si>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</si>
  <si>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不動産取引業</t>
    <phoneticPr fontId="1"/>
  </si>
  <si>
    <t>学校教育</t>
    <phoneticPr fontId="1"/>
  </si>
  <si>
    <t>医療業</t>
    <phoneticPr fontId="1"/>
  </si>
  <si>
    <t>郵便局</t>
    <phoneticPr fontId="1"/>
  </si>
  <si>
    <t>ガス業</t>
    <phoneticPr fontId="1"/>
  </si>
  <si>
    <t>不動産賃貸業・管理業</t>
    <phoneticPr fontId="1"/>
  </si>
  <si>
    <t>保健衛生</t>
    <phoneticPr fontId="1"/>
  </si>
  <si>
    <t>協同組合（他に分類されないもの）</t>
    <phoneticPr fontId="1"/>
  </si>
  <si>
    <t>熱供給業</t>
    <phoneticPr fontId="1"/>
  </si>
  <si>
    <t>物品賃貸業</t>
    <phoneticPr fontId="1"/>
  </si>
  <si>
    <t>社会保険・社会福祉・介護事業</t>
    <phoneticPr fontId="1"/>
  </si>
  <si>
    <t>水道業</t>
    <phoneticPr fontId="1"/>
  </si>
  <si>
    <t>公務＿他に分類されるものを除く</t>
    <rPh sb="0" eb="2">
      <t>コウム</t>
    </rPh>
    <rPh sb="3" eb="4">
      <t>ホカ</t>
    </rPh>
    <rPh sb="5" eb="7">
      <t>ブンルイ</t>
    </rPh>
    <rPh sb="13" eb="14">
      <t>ノゾ</t>
    </rPh>
    <phoneticPr fontId="1"/>
  </si>
  <si>
    <t>山梨県</t>
    <phoneticPr fontId="1"/>
  </si>
  <si>
    <t>茨城県</t>
    <phoneticPr fontId="1"/>
  </si>
  <si>
    <t>m²まで対応可能</t>
    <phoneticPr fontId="1"/>
  </si>
  <si>
    <r>
      <t xml:space="preserve">法人番号
</t>
    </r>
    <r>
      <rPr>
        <sz val="11"/>
        <rFont val="ＭＳ 明朝"/>
        <family val="1"/>
        <charset val="128"/>
      </rPr>
      <t>（13桁）</t>
    </r>
    <rPh sb="0" eb="2">
      <t>ホウジン</t>
    </rPh>
    <rPh sb="2" eb="4">
      <t>バンゴウ</t>
    </rPh>
    <rPh sb="8" eb="9">
      <t>ケタ</t>
    </rPh>
    <phoneticPr fontId="8"/>
  </si>
  <si>
    <t>部署名等</t>
    <rPh sb="0" eb="2">
      <t>ブショ</t>
    </rPh>
    <rPh sb="2" eb="3">
      <t>メイ</t>
    </rPh>
    <rPh sb="3" eb="4">
      <t>トウ</t>
    </rPh>
    <phoneticPr fontId="1"/>
  </si>
  <si>
    <t>一般社団法人　環境共創イニシアチブ</t>
    <phoneticPr fontId="8"/>
  </si>
  <si>
    <t>１.</t>
    <phoneticPr fontId="8"/>
  </si>
  <si>
    <t>３.</t>
    <phoneticPr fontId="8"/>
  </si>
  <si>
    <t>これを無効とすることができることを理解し、了承している。</t>
    <phoneticPr fontId="1"/>
  </si>
  <si>
    <t>４.</t>
    <phoneticPr fontId="8"/>
  </si>
  <si>
    <t>シンポジウム、本事業の効果検証のための調査・分析、ＳＩＩが作成するパンフレット・事例集、</t>
    <phoneticPr fontId="1"/>
  </si>
  <si>
    <t>５.</t>
    <phoneticPr fontId="8"/>
  </si>
  <si>
    <t>６.</t>
    <phoneticPr fontId="8"/>
  </si>
  <si>
    <t>了承している。</t>
    <phoneticPr fontId="1"/>
  </si>
  <si>
    <t>７.</t>
    <phoneticPr fontId="8"/>
  </si>
  <si>
    <t>８.</t>
    <phoneticPr fontId="8"/>
  </si>
  <si>
    <t>９.</t>
    <phoneticPr fontId="8"/>
  </si>
  <si>
    <t>１０.</t>
    <phoneticPr fontId="8"/>
  </si>
  <si>
    <t>暴力団排除に関する誓約事項</t>
    <phoneticPr fontId="8"/>
  </si>
  <si>
    <t>記</t>
    <phoneticPr fontId="8"/>
  </si>
  <si>
    <t xml:space="preserve"> </t>
    <phoneticPr fontId="8"/>
  </si>
  <si>
    <t>(２)　役員等が、自己、自社若しくは第三者の不正の利益を図る目的又は第三者に損害を加える目的を
　　  もって、暴力団又は暴力団員を利用するなどしているとき</t>
    <phoneticPr fontId="8"/>
  </si>
  <si>
    <t>(３)　役員等が、暴力団又は暴力団員に対して、資金等を供給し、又は便宜を供与するなど直接的
　　　あるいは積極的に暴力団の維持、運営に協力し、若しくは関与しているとき</t>
    <phoneticPr fontId="8"/>
  </si>
  <si>
    <t>(４)　役員等が、暴力団又は暴力団員であることを知りながらこれと社会的に非難されるべき関係を
　　　有しているとき</t>
    <phoneticPr fontId="8"/>
  </si>
  <si>
    <t>地域</t>
    <rPh sb="0" eb="2">
      <t>チイキ</t>
    </rPh>
    <phoneticPr fontId="1"/>
  </si>
  <si>
    <t>　基本情報</t>
    <rPh sb="1" eb="3">
      <t>キホン</t>
    </rPh>
    <rPh sb="3" eb="5">
      <t>ジョウホウ</t>
    </rPh>
    <phoneticPr fontId="1"/>
  </si>
  <si>
    <t>都道府県</t>
    <phoneticPr fontId="1"/>
  </si>
  <si>
    <t>申請書及び添付書類一式に記載した内容について責任をもち、虚偽、不正の内容が一切ないことを確認している。</t>
    <rPh sb="12" eb="14">
      <t>キサイ</t>
    </rPh>
    <rPh sb="16" eb="18">
      <t>ナイヨウ</t>
    </rPh>
    <rPh sb="34" eb="36">
      <t>ナイヨウ</t>
    </rPh>
    <phoneticPr fontId="8"/>
  </si>
  <si>
    <t>‐</t>
    <phoneticPr fontId="1"/>
  </si>
  <si>
    <t>(１)　法人等（法人又は団体をいう。）が、暴力団（暴力団員による不当な行為の防止に関する
　　　法律（平成３年法律第７７号）第２条第２号に規定する暴力団をいう。以下同じ。）であるとき
　　　又は法人等の役員等（法人である場合は役員、団体である場合は
　　　代表者、理事等、その他経営に実質的に関与している者をいう。以下同じ。）が、暴力団員
　　　（同法第２条第６号に規定する暴力団員をいう。以下同じ。）であるとき</t>
    <phoneticPr fontId="8"/>
  </si>
  <si>
    <t>福井県</t>
    <rPh sb="0" eb="2">
      <t>フクイ</t>
    </rPh>
    <rPh sb="2" eb="3">
      <t>ケン</t>
    </rPh>
    <phoneticPr fontId="1"/>
  </si>
  <si>
    <t>--選択--</t>
    <rPh sb="2" eb="4">
      <t>センタク</t>
    </rPh>
    <phoneticPr fontId="1"/>
  </si>
  <si>
    <t>-</t>
    <phoneticPr fontId="1"/>
  </si>
  <si>
    <t>〒</t>
    <phoneticPr fontId="1"/>
  </si>
  <si>
    <t>受付日</t>
    <rPh sb="0" eb="3">
      <t>ウケツケビ</t>
    </rPh>
    <phoneticPr fontId="1"/>
  </si>
  <si>
    <t>電話番号</t>
    <rPh sb="0" eb="2">
      <t>デンワ</t>
    </rPh>
    <rPh sb="2" eb="4">
      <t>バンゴウ</t>
    </rPh>
    <phoneticPr fontId="1"/>
  </si>
  <si>
    <t>支社・グループ会社・部署名等</t>
    <rPh sb="0" eb="2">
      <t>シシャ</t>
    </rPh>
    <rPh sb="7" eb="9">
      <t>ガイシャ</t>
    </rPh>
    <rPh sb="10" eb="12">
      <t>ブショ</t>
    </rPh>
    <rPh sb="12" eb="13">
      <t>メイ</t>
    </rPh>
    <rPh sb="13" eb="14">
      <t>トウ</t>
    </rPh>
    <phoneticPr fontId="1"/>
  </si>
  <si>
    <t>フリガナ</t>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</si>
  <si>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</si>
  <si>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</si>
  <si>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</si>
  <si>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</si>
  <si>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</si>
  <si>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</si>
  <si>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ＺＥＨデベロッパー登録申請書</t>
  </si>
  <si>
    <t>ＺＥＨデベロッパー登録申請書</t>
    <rPh sb="9" eb="11">
      <t>トウロク</t>
    </rPh>
    <rPh sb="11" eb="14">
      <t>シンセイショ</t>
    </rPh>
    <phoneticPr fontId="8"/>
  </si>
  <si>
    <t>ＺＥＨデベロッパー登録申請</t>
    <rPh sb="9" eb="11">
      <t>トウロク</t>
    </rPh>
    <rPh sb="11" eb="13">
      <t>シンセイ</t>
    </rPh>
    <phoneticPr fontId="8"/>
  </si>
  <si>
    <t>申請書及び添付書類一式の虚偽、不正が発覚した場合、ＺＥＨデベロッパー登録後であってもＳＩＩは</t>
    <rPh sb="0" eb="3">
      <t>シンセイショ</t>
    </rPh>
    <rPh sb="3" eb="4">
      <t>オヨ</t>
    </rPh>
    <rPh sb="5" eb="7">
      <t>テンプ</t>
    </rPh>
    <rPh sb="7" eb="9">
      <t>ショルイ</t>
    </rPh>
    <rPh sb="9" eb="11">
      <t>イッシキ</t>
    </rPh>
    <rPh sb="12" eb="14">
      <t>キョギ</t>
    </rPh>
    <rPh sb="15" eb="17">
      <t>フセイ</t>
    </rPh>
    <rPh sb="18" eb="20">
      <t>ハッカク</t>
    </rPh>
    <rPh sb="22" eb="24">
      <t>バアイ</t>
    </rPh>
    <rPh sb="34" eb="36">
      <t>トウロク</t>
    </rPh>
    <rPh sb="36" eb="37">
      <t>ゴ</t>
    </rPh>
    <phoneticPr fontId="1"/>
  </si>
  <si>
    <t>ＺＥＨデベロッパー情報の利用</t>
    <rPh sb="9" eb="11">
      <t>ジョウホウ</t>
    </rPh>
    <rPh sb="12" eb="14">
      <t>リヨウ</t>
    </rPh>
    <phoneticPr fontId="8"/>
  </si>
  <si>
    <t>ＳＩＩが取得したＺＥＨデベロッパー情報については、申請に係る事務処理に利用する他、ＳＩＩが開催するセミナー、</t>
    <rPh sb="4" eb="6">
      <t>シュトク</t>
    </rPh>
    <rPh sb="17" eb="19">
      <t>ジョウホウ</t>
    </rPh>
    <rPh sb="25" eb="27">
      <t>シンセイ</t>
    </rPh>
    <rPh sb="28" eb="29">
      <t>カカワ</t>
    </rPh>
    <rPh sb="30" eb="32">
      <t>ジム</t>
    </rPh>
    <rPh sb="32" eb="34">
      <t>ショリ</t>
    </rPh>
    <rPh sb="35" eb="37">
      <t>リヨウ</t>
    </rPh>
    <rPh sb="39" eb="40">
      <t>ホカ</t>
    </rPh>
    <rPh sb="45" eb="47">
      <t>カイサイ</t>
    </rPh>
    <phoneticPr fontId="8"/>
  </si>
  <si>
    <t>万が一、ＳＩＩへの報告を怠った場合は、ＺＥＨデベロッパー登録の抹消を行う場合があることを理解し、了承している。</t>
    <rPh sb="0" eb="1">
      <t>マン</t>
    </rPh>
    <rPh sb="2" eb="3">
      <t>イチ</t>
    </rPh>
    <rPh sb="9" eb="11">
      <t>ホウコク</t>
    </rPh>
    <rPh sb="12" eb="13">
      <t>オコタ</t>
    </rPh>
    <rPh sb="15" eb="17">
      <t>バアイ</t>
    </rPh>
    <rPh sb="28" eb="30">
      <t>トウロク</t>
    </rPh>
    <rPh sb="31" eb="33">
      <t>マッショウ</t>
    </rPh>
    <rPh sb="34" eb="35">
      <t>オコナ</t>
    </rPh>
    <rPh sb="36" eb="38">
      <t>バアイ</t>
    </rPh>
    <rPh sb="44" eb="46">
      <t>リカイ</t>
    </rPh>
    <rPh sb="48" eb="50">
      <t>リョウショウ</t>
    </rPh>
    <phoneticPr fontId="8"/>
  </si>
  <si>
    <t>ＺＥＨデベロッパーとしての活動が計画に適して公正に実施されているかを判断するための調査等に協力することを理解し、</t>
    <rPh sb="13" eb="15">
      <t>カツドウ</t>
    </rPh>
    <rPh sb="16" eb="18">
      <t>ケイカク</t>
    </rPh>
    <rPh sb="19" eb="20">
      <t>テキ</t>
    </rPh>
    <rPh sb="22" eb="24">
      <t>コウセイ</t>
    </rPh>
    <rPh sb="52" eb="54">
      <t>リカイ</t>
    </rPh>
    <phoneticPr fontId="8"/>
  </si>
  <si>
    <t>ＺＥＨデベロッパー登録後、不正等が発覚した場合は、そのＺＥＨデベロッパーの登録を抹消するにとどまらず、ＳＩＩは</t>
    <rPh sb="9" eb="11">
      <t>トウロク</t>
    </rPh>
    <rPh sb="11" eb="12">
      <t>アト</t>
    </rPh>
    <rPh sb="13" eb="15">
      <t>フセイ</t>
    </rPh>
    <rPh sb="15" eb="16">
      <t>トウ</t>
    </rPh>
    <rPh sb="17" eb="19">
      <t>ハッカク</t>
    </rPh>
    <rPh sb="21" eb="23">
      <t>バアイ</t>
    </rPh>
    <rPh sb="37" eb="39">
      <t>トウロク</t>
    </rPh>
    <rPh sb="40" eb="42">
      <t>マッショウ</t>
    </rPh>
    <phoneticPr fontId="8"/>
  </si>
  <si>
    <t>１．ＺＥＨデベロッパー情報</t>
    <rPh sb="11" eb="13">
      <t>ジョウホウ</t>
    </rPh>
    <phoneticPr fontId="8"/>
  </si>
  <si>
    <t>ＺＥＨデベロッパー公開情報</t>
    <phoneticPr fontId="1"/>
  </si>
  <si>
    <t>※ＺＥＨデベロッパー登録の要件を満たした場合、ＳＩＩは以下の情報を「ＺＥＨデベロッパー登録票」としてホームページにて公表します。</t>
    <rPh sb="10" eb="12">
      <t>トウロク</t>
    </rPh>
    <rPh sb="13" eb="15">
      <t>ヨウケン</t>
    </rPh>
    <phoneticPr fontId="1"/>
  </si>
  <si>
    <t>住戸数</t>
    <rPh sb="0" eb="2">
      <t>ジュウコ</t>
    </rPh>
    <rPh sb="2" eb="3">
      <t>スウ</t>
    </rPh>
    <phoneticPr fontId="1"/>
  </si>
  <si>
    <t>(</t>
    <phoneticPr fontId="8"/>
  </si>
  <si>
    <t>１</t>
    <phoneticPr fontId="8"/>
  </si>
  <si>
    <t>／</t>
    <phoneticPr fontId="8"/>
  </si>
  <si>
    <t>５</t>
    <phoneticPr fontId="8"/>
  </si>
  <si>
    <t>枚</t>
    <rPh sb="0" eb="1">
      <t>マイ</t>
    </rPh>
    <phoneticPr fontId="8"/>
  </si>
  <si>
    <t>）</t>
    <phoneticPr fontId="8"/>
  </si>
  <si>
    <t>２</t>
    <phoneticPr fontId="8"/>
  </si>
  <si>
    <t>３</t>
    <phoneticPr fontId="8"/>
  </si>
  <si>
    <t>４</t>
    <phoneticPr fontId="8"/>
  </si>
  <si>
    <t>枚</t>
    <rPh sb="0" eb="1">
      <t>マイ</t>
    </rPh>
    <phoneticPr fontId="1"/>
  </si>
  <si>
    <t>　私は、ＺＥＨデベロッパー登録の申請を一般社団法人環境共創イニシアチブ（以下「ＳＩＩ」という。）に提出するに当たって、以下の項目について誓約いたします。この誓約が虚偽であり、又はこの誓約に反したことにより、当方が不利益を被ることとなっても、一切異議は申し立てません。</t>
    <rPh sb="13" eb="15">
      <t>トウロク</t>
    </rPh>
    <rPh sb="16" eb="18">
      <t>シンセイ</t>
    </rPh>
    <rPh sb="19" eb="21">
      <t>イッパン</t>
    </rPh>
    <rPh sb="21" eb="23">
      <t>シャダン</t>
    </rPh>
    <rPh sb="23" eb="25">
      <t>ホウジン</t>
    </rPh>
    <rPh sb="25" eb="35">
      <t>カ</t>
    </rPh>
    <rPh sb="36" eb="38">
      <t>イカ</t>
    </rPh>
    <rPh sb="49" eb="51">
      <t>テイシュツ</t>
    </rPh>
    <rPh sb="59" eb="61">
      <t>イカ</t>
    </rPh>
    <rPh sb="62" eb="64">
      <t>コウモク</t>
    </rPh>
    <rPh sb="68" eb="70">
      <t>セイヤク</t>
    </rPh>
    <rPh sb="120" eb="122">
      <t>イッサイ</t>
    </rPh>
    <phoneticPr fontId="8"/>
  </si>
  <si>
    <t>本事業の交付規程及び公募要領の内容を全て承知の上で、ＺＥＨデベロッパーの役割及び要件等について確認し、</t>
    <phoneticPr fontId="1"/>
  </si>
  <si>
    <t>了承している。</t>
    <phoneticPr fontId="1"/>
  </si>
  <si>
    <t>ＳＩＩは、国との協議に基づき、本事業及び、ＺＥＨデベロッパー登録制度を終了、又は内容の変更を行うことができる</t>
    <rPh sb="15" eb="16">
      <t>ホン</t>
    </rPh>
    <rPh sb="16" eb="18">
      <t>ジギョウ</t>
    </rPh>
    <rPh sb="18" eb="19">
      <t>オヨ</t>
    </rPh>
    <rPh sb="30" eb="32">
      <t>トウロク</t>
    </rPh>
    <rPh sb="32" eb="34">
      <t>セイド</t>
    </rPh>
    <rPh sb="43" eb="45">
      <t>ヘンコウ</t>
    </rPh>
    <rPh sb="46" eb="47">
      <t>オコナ</t>
    </rPh>
    <phoneticPr fontId="8"/>
  </si>
  <si>
    <t>ことを承知している。</t>
    <rPh sb="3" eb="5">
      <t>ショウチ</t>
    </rPh>
    <phoneticPr fontId="8"/>
  </si>
  <si>
    <t>階まで対応可能</t>
    <rPh sb="0" eb="1">
      <t>カイ</t>
    </rPh>
    <rPh sb="3" eb="5">
      <t>タイオウ</t>
    </rPh>
    <rPh sb="5" eb="7">
      <t>カノウ</t>
    </rPh>
    <phoneticPr fontId="1"/>
  </si>
  <si>
    <t>許可（登録）証</t>
    <phoneticPr fontId="1"/>
  </si>
  <si>
    <t>　当社（団体である場合は当団体）は、登録の申請をするに当たって、また、公表期間及び公表後においては、下記のいずれにも該当しないことを誓約いたします。この誓約が虚偽であり、又はこの誓約に反したことにより、当方が不利益を被ることとなっても、異議は一切申し立てません。</t>
    <rPh sb="18" eb="20">
      <t>トウロク</t>
    </rPh>
    <rPh sb="35" eb="37">
      <t>コウヒョウ</t>
    </rPh>
    <rPh sb="37" eb="39">
      <t>キカン</t>
    </rPh>
    <rPh sb="39" eb="40">
      <t>オヨ</t>
    </rPh>
    <rPh sb="41" eb="43">
      <t>コウヒョウ</t>
    </rPh>
    <rPh sb="43" eb="44">
      <t>ゴ</t>
    </rPh>
    <phoneticPr fontId="8"/>
  </si>
  <si>
    <t>一般建設業許可証</t>
    <phoneticPr fontId="1"/>
  </si>
  <si>
    <t>宅地建物取引業免許</t>
    <phoneticPr fontId="1"/>
  </si>
  <si>
    <t>氏名</t>
    <rPh sb="0" eb="1">
      <t>シ</t>
    </rPh>
    <rPh sb="1" eb="2">
      <t>メイ</t>
    </rPh>
    <phoneticPr fontId="1"/>
  </si>
  <si>
    <t>特定建設業許可証</t>
    <phoneticPr fontId="1"/>
  </si>
  <si>
    <t>窓口を設置しているＵＲＬ</t>
    <rPh sb="0" eb="2">
      <t>マドグチ</t>
    </rPh>
    <rPh sb="3" eb="5">
      <t>セッチ</t>
    </rPh>
    <phoneticPr fontId="8"/>
  </si>
  <si>
    <t>許可（登録）番号</t>
    <phoneticPr fontId="1"/>
  </si>
  <si>
    <t>国が行うその他調査業務等に利用されることがあることを理解し、了承している。</t>
    <phoneticPr fontId="8"/>
  </si>
  <si>
    <t>　Ｄ登録（マンションデベロッパー等）</t>
    <rPh sb="16" eb="17">
      <t>ナド</t>
    </rPh>
    <phoneticPr fontId="1"/>
  </si>
  <si>
    <t>６．ＺＥＨ－Ｍの普及に向けた取組計画（2030年までの中長期計画）</t>
    <rPh sb="8" eb="10">
      <t>フキュウ</t>
    </rPh>
    <rPh sb="11" eb="12">
      <t>ム</t>
    </rPh>
    <rPh sb="14" eb="16">
      <t>トリクミ</t>
    </rPh>
    <rPh sb="16" eb="18">
      <t>ケイカク</t>
    </rPh>
    <phoneticPr fontId="8"/>
  </si>
  <si>
    <t>‐</t>
    <phoneticPr fontId="1"/>
  </si>
  <si>
    <t>　資格情報</t>
    <rPh sb="1" eb="3">
      <t>シカク</t>
    </rPh>
    <rPh sb="3" eb="5">
      <t>ジョウホウ</t>
    </rPh>
    <phoneticPr fontId="1"/>
  </si>
  <si>
    <t>宅地建物取引業免許証番号</t>
    <phoneticPr fontId="1"/>
  </si>
  <si>
    <t>２．ＺＥＨ－Ｍの取組計画及びその進捗状況、導入実績の公表</t>
    <rPh sb="8" eb="9">
      <t>ト</t>
    </rPh>
    <rPh sb="9" eb="10">
      <t>ク</t>
    </rPh>
    <rPh sb="10" eb="12">
      <t>ケイカク</t>
    </rPh>
    <rPh sb="12" eb="13">
      <t>オヨ</t>
    </rPh>
    <rPh sb="16" eb="18">
      <t>シンチョク</t>
    </rPh>
    <rPh sb="18" eb="20">
      <t>ジョウキョウ</t>
    </rPh>
    <rPh sb="21" eb="23">
      <t>ドウニュウ</t>
    </rPh>
    <rPh sb="23" eb="25">
      <t>ジッセキ</t>
    </rPh>
    <rPh sb="26" eb="28">
      <t>コウヒョウ</t>
    </rPh>
    <phoneticPr fontId="8"/>
  </si>
  <si>
    <t>　Ｃ登録（建築請負会社等）</t>
    <phoneticPr fontId="1"/>
  </si>
  <si>
    <t>４．ＺＥＨ－Ｍ導入実績（Ｃ登録の場合は建築実績）</t>
    <rPh sb="7" eb="9">
      <t>ドウニュウ</t>
    </rPh>
    <rPh sb="9" eb="11">
      <t>ジッセキ</t>
    </rPh>
    <rPh sb="13" eb="15">
      <t>トウロク</t>
    </rPh>
    <rPh sb="16" eb="18">
      <t>バアイ</t>
    </rPh>
    <rPh sb="19" eb="21">
      <t>ケンチク</t>
    </rPh>
    <rPh sb="21" eb="23">
      <t>ジッセキ</t>
    </rPh>
    <phoneticPr fontId="8"/>
  </si>
  <si>
    <t>電話番号</t>
    <phoneticPr fontId="1"/>
  </si>
  <si>
    <t>取組計画及びその進捗状況、導入実績を公表しているＵＲＬ</t>
    <phoneticPr fontId="1"/>
  </si>
  <si>
    <t>５．ＺＥＨ－Ｍ導入計画（Ｃ登録の場合は受注計画）</t>
    <rPh sb="7" eb="9">
      <t>ドウニュウ</t>
    </rPh>
    <rPh sb="9" eb="11">
      <t>ケイカク</t>
    </rPh>
    <rPh sb="13" eb="15">
      <t>トウロク</t>
    </rPh>
    <rPh sb="16" eb="18">
      <t>バアイ</t>
    </rPh>
    <rPh sb="19" eb="21">
      <t>ジュチュウ</t>
    </rPh>
    <rPh sb="21" eb="23">
      <t>ケイカク</t>
    </rPh>
    <phoneticPr fontId="8"/>
  </si>
  <si>
    <t>※建築物の名称は、「環境マンション→Ｋマンション」のように固有名詞を伏せて記載してもよい。</t>
    <phoneticPr fontId="1"/>
  </si>
  <si>
    <t>※建築物の名称は、プロジェクト名や仮称、「環境マンション⇒Kマンション」のように固有名詞を伏せて記載してもよい。</t>
    <rPh sb="1" eb="4">
      <t>ケンチクブツ</t>
    </rPh>
    <rPh sb="5" eb="7">
      <t>メイショウ</t>
    </rPh>
    <rPh sb="15" eb="16">
      <t>メイ</t>
    </rPh>
    <rPh sb="17" eb="19">
      <t>カショウ</t>
    </rPh>
    <rPh sb="21" eb="23">
      <t>カンキョウ</t>
    </rPh>
    <rPh sb="40" eb="42">
      <t>コユウ</t>
    </rPh>
    <rPh sb="42" eb="44">
      <t>メイシ</t>
    </rPh>
    <rPh sb="45" eb="46">
      <t>フ</t>
    </rPh>
    <rPh sb="48" eb="50">
      <t>キサイ</t>
    </rPh>
    <phoneticPr fontId="1"/>
  </si>
  <si>
    <t>ＳＩＩは、ＺＥＨデベロッパーと本事業に係る第三者との間に生じるトラブルや損害について、一切の関与・責任を</t>
    <rPh sb="15" eb="16">
      <t>ホン</t>
    </rPh>
    <rPh sb="16" eb="18">
      <t>ジギョウ</t>
    </rPh>
    <rPh sb="19" eb="20">
      <t>カカワ</t>
    </rPh>
    <rPh sb="21" eb="22">
      <t>ダイ</t>
    </rPh>
    <rPh sb="22" eb="24">
      <t>サンシャ</t>
    </rPh>
    <rPh sb="36" eb="38">
      <t>ソンガイ</t>
    </rPh>
    <rPh sb="43" eb="45">
      <t>イッサイ</t>
    </rPh>
    <rPh sb="46" eb="48">
      <t>カンヨ</t>
    </rPh>
    <rPh sb="49" eb="51">
      <t>セキニン</t>
    </rPh>
    <phoneticPr fontId="8"/>
  </si>
  <si>
    <t>負わないことを理解し、了承している。</t>
    <rPh sb="0" eb="1">
      <t>オ</t>
    </rPh>
    <rPh sb="7" eb="9">
      <t>リカイ</t>
    </rPh>
    <rPh sb="11" eb="13">
      <t>リョウショウ</t>
    </rPh>
    <phoneticPr fontId="8"/>
  </si>
  <si>
    <t>３．Ｃ登録における対応可能エリアと規模（D登録は入力不要）</t>
    <rPh sb="3" eb="5">
      <t>トウロク</t>
    </rPh>
    <rPh sb="9" eb="11">
      <t>タイオウ</t>
    </rPh>
    <rPh sb="11" eb="13">
      <t>カノウ</t>
    </rPh>
    <rPh sb="17" eb="19">
      <t>キボ</t>
    </rPh>
    <rPh sb="21" eb="23">
      <t>トウロク</t>
    </rPh>
    <rPh sb="24" eb="26">
      <t>ニュウリョク</t>
    </rPh>
    <rPh sb="26" eb="28">
      <t>フヨウ</t>
    </rPh>
    <phoneticPr fontId="8"/>
  </si>
  <si>
    <t>７．Ｃ登録におけるＺＥＨ－Ｍ相談窓口（複数ある場合は代表窓口）（D登録は入力不要）</t>
    <rPh sb="14" eb="16">
      <t>ソウダン</t>
    </rPh>
    <rPh sb="16" eb="18">
      <t>マドグチ</t>
    </rPh>
    <rPh sb="19" eb="21">
      <t>フクスウ</t>
    </rPh>
    <rPh sb="23" eb="25">
      <t>バアイ</t>
    </rPh>
    <rPh sb="26" eb="28">
      <t>ダイヒョウ</t>
    </rPh>
    <rPh sb="28" eb="30">
      <t>マドグチ</t>
    </rPh>
    <rPh sb="33" eb="35">
      <t>トウロク</t>
    </rPh>
    <rPh sb="36" eb="38">
      <t>ニュウリョク</t>
    </rPh>
    <rPh sb="38" eb="40">
      <t>フヨウ</t>
    </rPh>
    <phoneticPr fontId="8"/>
  </si>
  <si>
    <t>※ＺＥＨ－Ｍ相談窓口を複数有する場合は代表以外の全ての窓口を記入すること。</t>
    <rPh sb="6" eb="8">
      <t>ソウダン</t>
    </rPh>
    <rPh sb="8" eb="10">
      <t>マドグチ</t>
    </rPh>
    <rPh sb="11" eb="13">
      <t>フクスウ</t>
    </rPh>
    <rPh sb="13" eb="14">
      <t>ユウ</t>
    </rPh>
    <rPh sb="16" eb="18">
      <t>バアイ</t>
    </rPh>
    <rPh sb="19" eb="21">
      <t>ダイヒョウ</t>
    </rPh>
    <rPh sb="21" eb="23">
      <t>イガイ</t>
    </rPh>
    <rPh sb="24" eb="25">
      <t>スベ</t>
    </rPh>
    <rPh sb="27" eb="29">
      <t>マドグチ</t>
    </rPh>
    <rPh sb="30" eb="32">
      <t>キニュウ</t>
    </rPh>
    <phoneticPr fontId="1"/>
  </si>
  <si>
    <t>　Ｃ登録（建築請負会社等）</t>
    <rPh sb="11" eb="12">
      <t>ナド</t>
    </rPh>
    <phoneticPr fontId="1"/>
  </si>
  <si>
    <t>（</t>
    <phoneticPr fontId="1"/>
  </si>
  <si>
    <t>１</t>
    <phoneticPr fontId="1"/>
  </si>
  <si>
    <t>／</t>
    <phoneticPr fontId="1"/>
  </si>
  <si>
    <t>２</t>
    <phoneticPr fontId="1"/>
  </si>
  <si>
    <t>）</t>
    <phoneticPr fontId="1"/>
  </si>
  <si>
    <t>ＺＥＨデベロッパー登録票</t>
    <phoneticPr fontId="1"/>
  </si>
  <si>
    <t>ホームページ</t>
    <phoneticPr fontId="1"/>
  </si>
  <si>
    <r>
      <rPr>
        <sz val="16"/>
        <color theme="0"/>
        <rFont val="Meiryo UI"/>
        <family val="3"/>
        <charset val="128"/>
      </rPr>
      <t>Ｄ登録</t>
    </r>
    <r>
      <rPr>
        <sz val="14"/>
        <color theme="0"/>
        <rFont val="Meiryo UI"/>
        <family val="3"/>
        <charset val="128"/>
      </rPr>
      <t xml:space="preserve">
</t>
    </r>
    <r>
      <rPr>
        <sz val="9"/>
        <color theme="0"/>
        <rFont val="Meiryo UI"/>
        <family val="3"/>
        <charset val="128"/>
      </rPr>
      <t>(マンションデベロッパー等)</t>
    </r>
    <rPh sb="1" eb="3">
      <t>トウロク</t>
    </rPh>
    <rPh sb="16" eb="17">
      <t>トウ</t>
    </rPh>
    <phoneticPr fontId="1"/>
  </si>
  <si>
    <r>
      <rPr>
        <sz val="16"/>
        <color theme="0"/>
        <rFont val="Meiryo UI"/>
        <family val="3"/>
        <charset val="128"/>
      </rPr>
      <t>Ｃ登録</t>
    </r>
    <r>
      <rPr>
        <sz val="14"/>
        <color theme="0"/>
        <rFont val="Meiryo UI"/>
        <family val="3"/>
        <charset val="128"/>
      </rPr>
      <t xml:space="preserve">
</t>
    </r>
    <r>
      <rPr>
        <sz val="9"/>
        <color theme="0"/>
        <rFont val="Meiryo UI"/>
        <family val="3"/>
        <charset val="128"/>
      </rPr>
      <t>（建築請負会社等）</t>
    </r>
    <rPh sb="1" eb="3">
      <t>トウロク</t>
    </rPh>
    <rPh sb="5" eb="7">
      <t>ケンチク</t>
    </rPh>
    <rPh sb="7" eb="9">
      <t>ウケオイ</t>
    </rPh>
    <rPh sb="9" eb="11">
      <t>ガイシャ</t>
    </rPh>
    <rPh sb="11" eb="12">
      <t>トウ</t>
    </rPh>
    <phoneticPr fontId="1"/>
  </si>
  <si>
    <t>ＺＥＨ－Ｍ
ランク</t>
    <phoneticPr fontId="1"/>
  </si>
  <si>
    <t>その他のZEH-M導入実績件数…</t>
    <rPh sb="2" eb="3">
      <t>タ</t>
    </rPh>
    <rPh sb="9" eb="11">
      <t>ドウニュウ</t>
    </rPh>
    <rPh sb="11" eb="13">
      <t>ジッセキ</t>
    </rPh>
    <rPh sb="13" eb="15">
      <t>ケンスウ</t>
    </rPh>
    <phoneticPr fontId="1"/>
  </si>
  <si>
    <t>件</t>
    <rPh sb="0" eb="1">
      <t>ケン</t>
    </rPh>
    <phoneticPr fontId="1"/>
  </si>
  <si>
    <t>ＺＥＨ－Ｍランク</t>
    <phoneticPr fontId="1"/>
  </si>
  <si>
    <t>その他のZEH-M導入計画件数…</t>
    <rPh sb="2" eb="3">
      <t>タ</t>
    </rPh>
    <rPh sb="9" eb="11">
      <t>ドウニュウ</t>
    </rPh>
    <rPh sb="11" eb="13">
      <t>ケイカク</t>
    </rPh>
    <rPh sb="13" eb="15">
      <t>ケンスウ</t>
    </rPh>
    <phoneticPr fontId="1"/>
  </si>
  <si>
    <t>（</t>
    <phoneticPr fontId="1"/>
  </si>
  <si>
    <t>２</t>
    <phoneticPr fontId="1"/>
  </si>
  <si>
    <t>／</t>
    <phoneticPr fontId="1"/>
  </si>
  <si>
    <t>窓口を設置しているＵＲＬ</t>
    <phoneticPr fontId="1"/>
  </si>
  <si>
    <t>窓口を設置しているＵＲＬ</t>
    <rPh sb="0" eb="2">
      <t>マドグチ</t>
    </rPh>
    <rPh sb="3" eb="5">
      <t>セッチ</t>
    </rPh>
    <phoneticPr fontId="1"/>
  </si>
  <si>
    <t>Ｄ登録</t>
    <rPh sb="1" eb="3">
      <t>トウロク</t>
    </rPh>
    <phoneticPr fontId="1"/>
  </si>
  <si>
    <t>Ｃ登録</t>
    <rPh sb="1" eb="3">
      <t>トウロク</t>
    </rPh>
    <phoneticPr fontId="1"/>
  </si>
  <si>
    <t>　許可（登録）証</t>
    <rPh sb="1" eb="3">
      <t>キョカ</t>
    </rPh>
    <rPh sb="4" eb="6">
      <t>トウロク</t>
    </rPh>
    <rPh sb="7" eb="8">
      <t>ショウ</t>
    </rPh>
    <phoneticPr fontId="1"/>
  </si>
  <si>
    <t>　C登録における対応可能エリアと規模</t>
    <phoneticPr fontId="1"/>
  </si>
  <si>
    <t>　ＺＥＨ－Ｍ導入実績（Ｃ登録の場合は建築実績）</t>
    <rPh sb="6" eb="8">
      <t>ドウニュウ</t>
    </rPh>
    <rPh sb="8" eb="10">
      <t>ジッセキ</t>
    </rPh>
    <rPh sb="12" eb="14">
      <t>トウロク</t>
    </rPh>
    <rPh sb="15" eb="17">
      <t>バアイ</t>
    </rPh>
    <rPh sb="18" eb="20">
      <t>ケンチク</t>
    </rPh>
    <rPh sb="20" eb="22">
      <t>ジッセキ</t>
    </rPh>
    <phoneticPr fontId="1"/>
  </si>
  <si>
    <t>　主な許可証</t>
    <phoneticPr fontId="1"/>
  </si>
  <si>
    <t>　登録種別</t>
    <phoneticPr fontId="1"/>
  </si>
  <si>
    <t>　ＺＥＨ－Ｍ導入計画（Ｃ登録の場合は受注計画）</t>
    <phoneticPr fontId="1"/>
  </si>
  <si>
    <t>　C登録におけるＺＥＨ－Ｍ相談の代表窓口</t>
    <phoneticPr fontId="1"/>
  </si>
  <si>
    <t>　その他のＺＥＨ－Ｍ相談窓口</t>
    <phoneticPr fontId="1"/>
  </si>
  <si>
    <t>　ＺＥＨ－Ｍの普及に向けた取組計画（2030年までの中長期計画）</t>
    <phoneticPr fontId="1"/>
  </si>
  <si>
    <t>　ＺＥＨ－Ｍ相談窓口</t>
    <phoneticPr fontId="1"/>
  </si>
  <si>
    <t>有</t>
    <rPh sb="0" eb="1">
      <t>アリ</t>
    </rPh>
    <phoneticPr fontId="1"/>
  </si>
  <si>
    <t>無</t>
    <rPh sb="0" eb="1">
      <t>ナシ</t>
    </rPh>
    <phoneticPr fontId="1"/>
  </si>
  <si>
    <t>記入日</t>
    <phoneticPr fontId="1"/>
  </si>
  <si>
    <t>申請者詳細_番地建物名等</t>
    <rPh sb="0" eb="3">
      <t>シンセイシャ</t>
    </rPh>
    <rPh sb="3" eb="5">
      <t>ショウサイ</t>
    </rPh>
    <phoneticPr fontId="1"/>
  </si>
  <si>
    <t>申請者詳細_市区町村</t>
    <phoneticPr fontId="1"/>
  </si>
  <si>
    <t>申請者詳細_都道府県</t>
    <phoneticPr fontId="1"/>
  </si>
  <si>
    <t>申請者詳細_郵便番号</t>
    <phoneticPr fontId="1"/>
  </si>
  <si>
    <t>申請者詳細_法人名</t>
    <phoneticPr fontId="1"/>
  </si>
  <si>
    <t>申請者詳細_法人番号</t>
    <rPh sb="6" eb="8">
      <t>ホウジン</t>
    </rPh>
    <rPh sb="8" eb="10">
      <t>バンゴウ</t>
    </rPh>
    <phoneticPr fontId="1"/>
  </si>
  <si>
    <t>申請者詳細_代表者役職</t>
    <rPh sb="6" eb="9">
      <t>ダイヒョウシャ</t>
    </rPh>
    <rPh sb="9" eb="11">
      <t>ヤクショク</t>
    </rPh>
    <phoneticPr fontId="1"/>
  </si>
  <si>
    <t>申請者詳細_代表者氏</t>
    <rPh sb="9" eb="10">
      <t>シ</t>
    </rPh>
    <phoneticPr fontId="1"/>
  </si>
  <si>
    <t>申請者詳細_代表者名</t>
    <phoneticPr fontId="1"/>
  </si>
  <si>
    <t>D登録</t>
    <rPh sb="1" eb="3">
      <t>トウロク</t>
    </rPh>
    <phoneticPr fontId="1"/>
  </si>
  <si>
    <t>C登録</t>
    <rPh sb="1" eb="3">
      <t>トウロク</t>
    </rPh>
    <phoneticPr fontId="1"/>
  </si>
  <si>
    <t>業種_大分類</t>
    <rPh sb="0" eb="2">
      <t>ギョウシュ</t>
    </rPh>
    <rPh sb="3" eb="6">
      <t>ダイブンルイ</t>
    </rPh>
    <phoneticPr fontId="1"/>
  </si>
  <si>
    <t>業種_中分類</t>
    <rPh sb="0" eb="2">
      <t>ギョウシュ</t>
    </rPh>
    <rPh sb="3" eb="6">
      <t>チュウブンルイ</t>
    </rPh>
    <phoneticPr fontId="1"/>
  </si>
  <si>
    <t>資格_宅建</t>
    <rPh sb="0" eb="2">
      <t>シカク</t>
    </rPh>
    <rPh sb="3" eb="4">
      <t>タク</t>
    </rPh>
    <phoneticPr fontId="1"/>
  </si>
  <si>
    <t>資格_一般建設業</t>
    <rPh sb="0" eb="2">
      <t>シカク</t>
    </rPh>
    <rPh sb="3" eb="5">
      <t>イッパン</t>
    </rPh>
    <rPh sb="5" eb="8">
      <t>ケンセツギョウ</t>
    </rPh>
    <phoneticPr fontId="1"/>
  </si>
  <si>
    <t>資格_特定建設業</t>
    <rPh sb="0" eb="2">
      <t>シカク</t>
    </rPh>
    <rPh sb="3" eb="5">
      <t>トクテイ</t>
    </rPh>
    <rPh sb="5" eb="8">
      <t>ケンセツギョウ</t>
    </rPh>
    <phoneticPr fontId="1"/>
  </si>
  <si>
    <t>実務担当者_氏名</t>
    <rPh sb="0" eb="2">
      <t>ジツム</t>
    </rPh>
    <rPh sb="2" eb="5">
      <t>タントウシャ</t>
    </rPh>
    <rPh sb="6" eb="8">
      <t>シメイ</t>
    </rPh>
    <phoneticPr fontId="1"/>
  </si>
  <si>
    <t>実務担当者_所属部署</t>
    <rPh sb="0" eb="2">
      <t>ジツム</t>
    </rPh>
    <rPh sb="2" eb="5">
      <t>タントウシャ</t>
    </rPh>
    <rPh sb="6" eb="8">
      <t>ショゾク</t>
    </rPh>
    <rPh sb="8" eb="10">
      <t>ブショ</t>
    </rPh>
    <phoneticPr fontId="1"/>
  </si>
  <si>
    <t>実務担当者_郵便番号</t>
  </si>
  <si>
    <t>実務担当者_都道府県</t>
  </si>
  <si>
    <t>実務担当者_市区町村</t>
  </si>
  <si>
    <t>実務担当者_番地建物名等</t>
    <phoneticPr fontId="1"/>
  </si>
  <si>
    <t>実務担当者_電話番号</t>
    <rPh sb="6" eb="8">
      <t>デンワ</t>
    </rPh>
    <rPh sb="8" eb="10">
      <t>バンゴウ</t>
    </rPh>
    <phoneticPr fontId="1"/>
  </si>
  <si>
    <t>実務担当者_携帯電話番号</t>
    <rPh sb="6" eb="8">
      <t>ケイタイ</t>
    </rPh>
    <rPh sb="8" eb="10">
      <t>デンワ</t>
    </rPh>
    <rPh sb="10" eb="12">
      <t>バンゴウ</t>
    </rPh>
    <phoneticPr fontId="1"/>
  </si>
  <si>
    <t>実務担当者_Ｅ-ＭＡＩＬ</t>
    <phoneticPr fontId="1"/>
  </si>
  <si>
    <t>公開情報_導入実績公表ＵＲＬ</t>
    <rPh sb="0" eb="2">
      <t>コウカイ</t>
    </rPh>
    <rPh sb="2" eb="4">
      <t>ジョウホウ</t>
    </rPh>
    <phoneticPr fontId="1"/>
  </si>
  <si>
    <t>エリア_北海道</t>
  </si>
  <si>
    <t>エリア_青森県</t>
  </si>
  <si>
    <t>エリア_岩手県</t>
  </si>
  <si>
    <t>エリア_宮城県</t>
  </si>
  <si>
    <t>エリア_秋田県</t>
  </si>
  <si>
    <t>エリア_山形県</t>
  </si>
  <si>
    <t>エリア_福島県</t>
  </si>
  <si>
    <t>エリア_茨城県</t>
  </si>
  <si>
    <t>エリア_栃木県</t>
  </si>
  <si>
    <t>エリア_群馬県</t>
  </si>
  <si>
    <t>エリア_埼玉県</t>
  </si>
  <si>
    <t>エリア_千葉県</t>
  </si>
  <si>
    <t>エリア_東京都</t>
  </si>
  <si>
    <t>エリア_神奈川県</t>
  </si>
  <si>
    <t>エリア_新潟県</t>
  </si>
  <si>
    <t>エリア_富山県</t>
  </si>
  <si>
    <t>エリア_石川県</t>
  </si>
  <si>
    <t>エリア_福井県</t>
  </si>
  <si>
    <t>エリア_山梨県</t>
  </si>
  <si>
    <t>エリア_長野県</t>
  </si>
  <si>
    <t>エリア_岐阜県</t>
  </si>
  <si>
    <t>エリア_静岡県</t>
  </si>
  <si>
    <t>エリア_愛知県</t>
  </si>
  <si>
    <t>エリア_三重県</t>
  </si>
  <si>
    <t>エリア_滋賀県</t>
  </si>
  <si>
    <t>エリア_京都府</t>
  </si>
  <si>
    <t>エリア_大阪府</t>
  </si>
  <si>
    <t>エリア_兵庫県</t>
  </si>
  <si>
    <t>エリア_奈良県</t>
  </si>
  <si>
    <t>エリア_和歌山県</t>
  </si>
  <si>
    <t>エリア_鳥取県</t>
  </si>
  <si>
    <t>エリア_島根県</t>
  </si>
  <si>
    <t>エリア_岡山県</t>
  </si>
  <si>
    <t>エリア_広島県</t>
  </si>
  <si>
    <t>エリア_山口県</t>
  </si>
  <si>
    <t>エリア_徳島県</t>
  </si>
  <si>
    <t>エリア_香川県</t>
  </si>
  <si>
    <t>エリア_愛媛県</t>
  </si>
  <si>
    <t>エリア_高知県</t>
  </si>
  <si>
    <t>エリア_福岡県</t>
  </si>
  <si>
    <t>エリア_佐賀県</t>
  </si>
  <si>
    <t>エリア_長崎県</t>
  </si>
  <si>
    <t>エリア_熊本県</t>
  </si>
  <si>
    <t>エリア_大分県</t>
  </si>
  <si>
    <t>エリア_宮崎県</t>
  </si>
  <si>
    <t>エリア_鹿児島県</t>
  </si>
  <si>
    <t>エリア_沖縄県</t>
  </si>
  <si>
    <t>対応可能規模_規模問わず</t>
    <rPh sb="0" eb="2">
      <t>タイオウ</t>
    </rPh>
    <rPh sb="2" eb="4">
      <t>カノウ</t>
    </rPh>
    <rPh sb="4" eb="6">
      <t>キボ</t>
    </rPh>
    <rPh sb="7" eb="9">
      <t>キボ</t>
    </rPh>
    <rPh sb="9" eb="10">
      <t>ト</t>
    </rPh>
    <phoneticPr fontId="1"/>
  </si>
  <si>
    <t>対応可能規模_延床面積</t>
    <rPh sb="0" eb="2">
      <t>タイオウ</t>
    </rPh>
    <rPh sb="2" eb="4">
      <t>カノウ</t>
    </rPh>
    <rPh sb="4" eb="6">
      <t>キボ</t>
    </rPh>
    <rPh sb="7" eb="9">
      <t>ノベユカ</t>
    </rPh>
    <rPh sb="9" eb="11">
      <t>メンセキ</t>
    </rPh>
    <phoneticPr fontId="1"/>
  </si>
  <si>
    <t>対応可能規模_階数</t>
    <rPh sb="0" eb="2">
      <t>タイオウ</t>
    </rPh>
    <rPh sb="2" eb="4">
      <t>カノウ</t>
    </rPh>
    <rPh sb="4" eb="6">
      <t>キボ</t>
    </rPh>
    <rPh sb="7" eb="9">
      <t>カイスウ</t>
    </rPh>
    <phoneticPr fontId="1"/>
  </si>
  <si>
    <t>導入実績_その他件数（No.6～）</t>
    <rPh sb="0" eb="2">
      <t>ドウニュウ</t>
    </rPh>
    <rPh sb="2" eb="4">
      <t>ジッセキ</t>
    </rPh>
    <phoneticPr fontId="1"/>
  </si>
  <si>
    <t>導入計画_その他件数（No.6～）</t>
    <rPh sb="0" eb="2">
      <t>ドウニュウ</t>
    </rPh>
    <rPh sb="2" eb="4">
      <t>ケイカク</t>
    </rPh>
    <phoneticPr fontId="1"/>
  </si>
  <si>
    <t>実績1_名称</t>
    <rPh sb="0" eb="2">
      <t>ジッセキ</t>
    </rPh>
    <rPh sb="4" eb="6">
      <t>メイショウ</t>
    </rPh>
    <phoneticPr fontId="1"/>
  </si>
  <si>
    <t>実績1_都道府県</t>
    <rPh sb="0" eb="2">
      <t>ジッセキ</t>
    </rPh>
    <rPh sb="4" eb="8">
      <t>トドウフケン</t>
    </rPh>
    <phoneticPr fontId="1"/>
  </si>
  <si>
    <t>実績1_延床面積</t>
    <rPh sb="0" eb="2">
      <t>ジッセキ</t>
    </rPh>
    <rPh sb="4" eb="6">
      <t>ノベユカ</t>
    </rPh>
    <rPh sb="6" eb="8">
      <t>メンセキ</t>
    </rPh>
    <phoneticPr fontId="1"/>
  </si>
  <si>
    <t>実績1_階数</t>
    <rPh sb="0" eb="2">
      <t>ジッセキ</t>
    </rPh>
    <rPh sb="4" eb="6">
      <t>カイスウ</t>
    </rPh>
    <phoneticPr fontId="1"/>
  </si>
  <si>
    <t>実績1_住戸数</t>
    <rPh sb="0" eb="2">
      <t>ジッセキ</t>
    </rPh>
    <rPh sb="4" eb="6">
      <t>ジュウコ</t>
    </rPh>
    <rPh sb="6" eb="7">
      <t>スウ</t>
    </rPh>
    <phoneticPr fontId="1"/>
  </si>
  <si>
    <t>実績1_削減量_創エネ含まず</t>
    <rPh sb="0" eb="2">
      <t>ジッセキ</t>
    </rPh>
    <rPh sb="4" eb="6">
      <t>サクゲン</t>
    </rPh>
    <rPh sb="6" eb="7">
      <t>リョウ</t>
    </rPh>
    <rPh sb="8" eb="9">
      <t>ソウ</t>
    </rPh>
    <rPh sb="11" eb="12">
      <t>フク</t>
    </rPh>
    <phoneticPr fontId="1"/>
  </si>
  <si>
    <t>実績1_削減量_創エネ含む</t>
    <rPh sb="0" eb="2">
      <t>ジッセキ</t>
    </rPh>
    <rPh sb="4" eb="6">
      <t>サクゲン</t>
    </rPh>
    <rPh sb="6" eb="7">
      <t>リョウ</t>
    </rPh>
    <rPh sb="8" eb="9">
      <t>ソウ</t>
    </rPh>
    <rPh sb="11" eb="12">
      <t>フク</t>
    </rPh>
    <phoneticPr fontId="1"/>
  </si>
  <si>
    <t>実績1_ZEH-Mランク</t>
    <rPh sb="0" eb="2">
      <t>ジッセキ</t>
    </rPh>
    <phoneticPr fontId="1"/>
  </si>
  <si>
    <t>実績1_BELS有無</t>
    <rPh sb="0" eb="2">
      <t>ジッセキ</t>
    </rPh>
    <rPh sb="8" eb="10">
      <t>ウム</t>
    </rPh>
    <phoneticPr fontId="1"/>
  </si>
  <si>
    <t>計画1_名称</t>
    <rPh sb="4" eb="6">
      <t>メイショウ</t>
    </rPh>
    <phoneticPr fontId="1"/>
  </si>
  <si>
    <t>計画1_都道府県</t>
    <rPh sb="4" eb="8">
      <t>トドウフケン</t>
    </rPh>
    <phoneticPr fontId="1"/>
  </si>
  <si>
    <t>計画1_延床面積</t>
    <rPh sb="4" eb="6">
      <t>ノベユカ</t>
    </rPh>
    <rPh sb="6" eb="8">
      <t>メンセキ</t>
    </rPh>
    <phoneticPr fontId="1"/>
  </si>
  <si>
    <t>計画1_階数</t>
    <rPh sb="4" eb="6">
      <t>カイスウ</t>
    </rPh>
    <phoneticPr fontId="1"/>
  </si>
  <si>
    <t>計画1_住戸数</t>
    <rPh sb="4" eb="6">
      <t>ジュウコ</t>
    </rPh>
    <rPh sb="6" eb="7">
      <t>スウ</t>
    </rPh>
    <phoneticPr fontId="1"/>
  </si>
  <si>
    <t>計画1_削減量_創エネ含まず</t>
    <rPh sb="4" eb="6">
      <t>サクゲン</t>
    </rPh>
    <rPh sb="6" eb="7">
      <t>リョウ</t>
    </rPh>
    <rPh sb="8" eb="9">
      <t>ソウ</t>
    </rPh>
    <rPh sb="11" eb="12">
      <t>フク</t>
    </rPh>
    <phoneticPr fontId="1"/>
  </si>
  <si>
    <t>計画1_削減量_創エネ含む</t>
    <rPh sb="4" eb="6">
      <t>サクゲン</t>
    </rPh>
    <rPh sb="6" eb="7">
      <t>リョウ</t>
    </rPh>
    <rPh sb="8" eb="9">
      <t>ソウ</t>
    </rPh>
    <rPh sb="11" eb="12">
      <t>フク</t>
    </rPh>
    <phoneticPr fontId="1"/>
  </si>
  <si>
    <t>計画1_ZEH-Mランク</t>
    <phoneticPr fontId="1"/>
  </si>
  <si>
    <t>相談窓口1_支社・グループ会社・部署名等</t>
    <rPh sb="0" eb="2">
      <t>ソウダン</t>
    </rPh>
    <rPh sb="2" eb="4">
      <t>マドグチ</t>
    </rPh>
    <phoneticPr fontId="1"/>
  </si>
  <si>
    <t>相談窓口1_電話番号</t>
    <rPh sb="0" eb="2">
      <t>ソウダン</t>
    </rPh>
    <rPh sb="2" eb="4">
      <t>マドグチ</t>
    </rPh>
    <rPh sb="6" eb="8">
      <t>デンワ</t>
    </rPh>
    <rPh sb="8" eb="10">
      <t>バンゴウ</t>
    </rPh>
    <phoneticPr fontId="1"/>
  </si>
  <si>
    <t>相談窓口1_URL</t>
    <rPh sb="0" eb="2">
      <t>ソウダン</t>
    </rPh>
    <rPh sb="2" eb="4">
      <t>マドグチ</t>
    </rPh>
    <phoneticPr fontId="1"/>
  </si>
  <si>
    <t>ＺＥＨ－Ｍの普及に向けた取組計画</t>
    <phoneticPr fontId="1"/>
  </si>
  <si>
    <t>（</t>
    <phoneticPr fontId="8"/>
  </si>
  <si>
    <t>）</t>
    <phoneticPr fontId="8"/>
  </si>
  <si>
    <t>実績2_名称</t>
    <rPh sb="4" eb="6">
      <t>メイショウ</t>
    </rPh>
    <phoneticPr fontId="1"/>
  </si>
  <si>
    <t>実績2_都道府県</t>
    <rPh sb="4" eb="8">
      <t>トドウフケン</t>
    </rPh>
    <phoneticPr fontId="1"/>
  </si>
  <si>
    <t>実績2_延床面積</t>
    <rPh sb="4" eb="6">
      <t>ノベユカ</t>
    </rPh>
    <rPh sb="6" eb="8">
      <t>メンセキ</t>
    </rPh>
    <phoneticPr fontId="1"/>
  </si>
  <si>
    <t>実績2_階数</t>
    <rPh sb="4" eb="6">
      <t>カイスウ</t>
    </rPh>
    <phoneticPr fontId="1"/>
  </si>
  <si>
    <t>実績2_住戸数</t>
    <rPh sb="4" eb="6">
      <t>ジュウコ</t>
    </rPh>
    <rPh sb="6" eb="7">
      <t>スウ</t>
    </rPh>
    <phoneticPr fontId="1"/>
  </si>
  <si>
    <t>実績2_削減量_創エネ含まず</t>
    <rPh sb="4" eb="6">
      <t>サクゲン</t>
    </rPh>
    <rPh sb="6" eb="7">
      <t>リョウ</t>
    </rPh>
    <rPh sb="8" eb="9">
      <t>ソウ</t>
    </rPh>
    <rPh sb="11" eb="12">
      <t>フク</t>
    </rPh>
    <phoneticPr fontId="1"/>
  </si>
  <si>
    <t>実績2_削減量_創エネ含む</t>
    <rPh sb="4" eb="6">
      <t>サクゲン</t>
    </rPh>
    <rPh sb="6" eb="7">
      <t>リョウ</t>
    </rPh>
    <rPh sb="8" eb="9">
      <t>ソウ</t>
    </rPh>
    <rPh sb="11" eb="12">
      <t>フク</t>
    </rPh>
    <phoneticPr fontId="1"/>
  </si>
  <si>
    <t>実績2_ZEH-Mランク</t>
    <phoneticPr fontId="1"/>
  </si>
  <si>
    <t>実績2_BELS有無</t>
    <rPh sb="8" eb="10">
      <t>ウム</t>
    </rPh>
    <phoneticPr fontId="1"/>
  </si>
  <si>
    <t>実績3_名称</t>
    <rPh sb="4" eb="6">
      <t>メイショウ</t>
    </rPh>
    <phoneticPr fontId="1"/>
  </si>
  <si>
    <t>実績3_都道府県</t>
    <rPh sb="4" eb="8">
      <t>トドウフケン</t>
    </rPh>
    <phoneticPr fontId="1"/>
  </si>
  <si>
    <t>実績3_延床面積</t>
    <rPh sb="4" eb="6">
      <t>ノベユカ</t>
    </rPh>
    <rPh sb="6" eb="8">
      <t>メンセキ</t>
    </rPh>
    <phoneticPr fontId="1"/>
  </si>
  <si>
    <t>実績3_階数</t>
    <rPh sb="4" eb="6">
      <t>カイスウ</t>
    </rPh>
    <phoneticPr fontId="1"/>
  </si>
  <si>
    <t>実績3_住戸数</t>
    <rPh sb="4" eb="6">
      <t>ジュウコ</t>
    </rPh>
    <rPh sb="6" eb="7">
      <t>スウ</t>
    </rPh>
    <phoneticPr fontId="1"/>
  </si>
  <si>
    <t>実績3_削減量_創エネ含まず</t>
    <rPh sb="4" eb="6">
      <t>サクゲン</t>
    </rPh>
    <rPh sb="6" eb="7">
      <t>リョウ</t>
    </rPh>
    <rPh sb="8" eb="9">
      <t>ソウ</t>
    </rPh>
    <rPh sb="11" eb="12">
      <t>フク</t>
    </rPh>
    <phoneticPr fontId="1"/>
  </si>
  <si>
    <t>実績3_削減量_創エネ含む</t>
    <rPh sb="4" eb="6">
      <t>サクゲン</t>
    </rPh>
    <rPh sb="6" eb="7">
      <t>リョウ</t>
    </rPh>
    <rPh sb="8" eb="9">
      <t>ソウ</t>
    </rPh>
    <rPh sb="11" eb="12">
      <t>フク</t>
    </rPh>
    <phoneticPr fontId="1"/>
  </si>
  <si>
    <t>実績3_ZEH-Mランク</t>
  </si>
  <si>
    <t>実績3_BELS有無</t>
    <rPh sb="8" eb="10">
      <t>ウム</t>
    </rPh>
    <phoneticPr fontId="1"/>
  </si>
  <si>
    <t>実績4_名称</t>
    <rPh sb="4" eb="6">
      <t>メイショウ</t>
    </rPh>
    <phoneticPr fontId="1"/>
  </si>
  <si>
    <t>実績4_都道府県</t>
    <rPh sb="4" eb="8">
      <t>トドウフケン</t>
    </rPh>
    <phoneticPr fontId="1"/>
  </si>
  <si>
    <t>実績4_延床面積</t>
    <rPh sb="4" eb="6">
      <t>ノベユカ</t>
    </rPh>
    <rPh sb="6" eb="8">
      <t>メンセキ</t>
    </rPh>
    <phoneticPr fontId="1"/>
  </si>
  <si>
    <t>実績4_階数</t>
    <rPh sb="4" eb="6">
      <t>カイスウ</t>
    </rPh>
    <phoneticPr fontId="1"/>
  </si>
  <si>
    <t>実績4_住戸数</t>
    <rPh sb="4" eb="6">
      <t>ジュウコ</t>
    </rPh>
    <rPh sb="6" eb="7">
      <t>スウ</t>
    </rPh>
    <phoneticPr fontId="1"/>
  </si>
  <si>
    <t>実績4_削減量_創エネ含まず</t>
    <rPh sb="4" eb="6">
      <t>サクゲン</t>
    </rPh>
    <rPh sb="6" eb="7">
      <t>リョウ</t>
    </rPh>
    <rPh sb="8" eb="9">
      <t>ソウ</t>
    </rPh>
    <rPh sb="11" eb="12">
      <t>フク</t>
    </rPh>
    <phoneticPr fontId="1"/>
  </si>
  <si>
    <t>実績4_削減量_創エネ含む</t>
    <rPh sb="4" eb="6">
      <t>サクゲン</t>
    </rPh>
    <rPh sb="6" eb="7">
      <t>リョウ</t>
    </rPh>
    <rPh sb="8" eb="9">
      <t>ソウ</t>
    </rPh>
    <rPh sb="11" eb="12">
      <t>フク</t>
    </rPh>
    <phoneticPr fontId="1"/>
  </si>
  <si>
    <t>実績4_ZEH-Mランク</t>
  </si>
  <si>
    <t>実績4_BELS有無</t>
    <rPh sb="8" eb="10">
      <t>ウム</t>
    </rPh>
    <phoneticPr fontId="1"/>
  </si>
  <si>
    <t>実績5_名称</t>
    <rPh sb="4" eb="6">
      <t>メイショウ</t>
    </rPh>
    <phoneticPr fontId="1"/>
  </si>
  <si>
    <t>実績5_都道府県</t>
    <rPh sb="4" eb="8">
      <t>トドウフケン</t>
    </rPh>
    <phoneticPr fontId="1"/>
  </si>
  <si>
    <t>実績5_延床面積</t>
    <rPh sb="4" eb="6">
      <t>ノベユカ</t>
    </rPh>
    <rPh sb="6" eb="8">
      <t>メンセキ</t>
    </rPh>
    <phoneticPr fontId="1"/>
  </si>
  <si>
    <t>実績5_階数</t>
    <rPh sb="4" eb="6">
      <t>カイスウ</t>
    </rPh>
    <phoneticPr fontId="1"/>
  </si>
  <si>
    <t>実績5_住戸数</t>
    <rPh sb="4" eb="6">
      <t>ジュウコ</t>
    </rPh>
    <rPh sb="6" eb="7">
      <t>スウ</t>
    </rPh>
    <phoneticPr fontId="1"/>
  </si>
  <si>
    <t>実績5_削減量_創エネ含まず</t>
    <rPh sb="4" eb="6">
      <t>サクゲン</t>
    </rPh>
    <rPh sb="6" eb="7">
      <t>リョウ</t>
    </rPh>
    <rPh sb="8" eb="9">
      <t>ソウ</t>
    </rPh>
    <rPh sb="11" eb="12">
      <t>フク</t>
    </rPh>
    <phoneticPr fontId="1"/>
  </si>
  <si>
    <t>実績5_削減量_創エネ含む</t>
    <rPh sb="4" eb="6">
      <t>サクゲン</t>
    </rPh>
    <rPh sb="6" eb="7">
      <t>リョウ</t>
    </rPh>
    <rPh sb="8" eb="9">
      <t>ソウ</t>
    </rPh>
    <rPh sb="11" eb="12">
      <t>フク</t>
    </rPh>
    <phoneticPr fontId="1"/>
  </si>
  <si>
    <t>実績5_ZEH-Mランク</t>
  </si>
  <si>
    <t>実績5_BELS有無</t>
    <rPh sb="8" eb="10">
      <t>ウム</t>
    </rPh>
    <phoneticPr fontId="1"/>
  </si>
  <si>
    <t>計画2_名称</t>
    <rPh sb="4" eb="6">
      <t>メイショウ</t>
    </rPh>
    <phoneticPr fontId="1"/>
  </si>
  <si>
    <t>計画2_都道府県</t>
    <rPh sb="4" eb="8">
      <t>トドウフケン</t>
    </rPh>
    <phoneticPr fontId="1"/>
  </si>
  <si>
    <t>計画2_延床面積</t>
    <rPh sb="4" eb="6">
      <t>ノベユカ</t>
    </rPh>
    <rPh sb="6" eb="8">
      <t>メンセキ</t>
    </rPh>
    <phoneticPr fontId="1"/>
  </si>
  <si>
    <t>計画2_階数</t>
    <rPh sb="4" eb="6">
      <t>カイスウ</t>
    </rPh>
    <phoneticPr fontId="1"/>
  </si>
  <si>
    <t>計画2_住戸数</t>
    <rPh sb="4" eb="6">
      <t>ジュウコ</t>
    </rPh>
    <rPh sb="6" eb="7">
      <t>スウ</t>
    </rPh>
    <phoneticPr fontId="1"/>
  </si>
  <si>
    <t>計画2_削減量_創エネ含まず</t>
    <rPh sb="4" eb="6">
      <t>サクゲン</t>
    </rPh>
    <rPh sb="6" eb="7">
      <t>リョウ</t>
    </rPh>
    <rPh sb="8" eb="9">
      <t>ソウ</t>
    </rPh>
    <rPh sb="11" eb="12">
      <t>フク</t>
    </rPh>
    <phoneticPr fontId="1"/>
  </si>
  <si>
    <t>計画2_削減量_創エネ含む</t>
    <rPh sb="4" eb="6">
      <t>サクゲン</t>
    </rPh>
    <rPh sb="6" eb="7">
      <t>リョウ</t>
    </rPh>
    <rPh sb="8" eb="9">
      <t>ソウ</t>
    </rPh>
    <rPh sb="11" eb="12">
      <t>フク</t>
    </rPh>
    <phoneticPr fontId="1"/>
  </si>
  <si>
    <t>計画2_ZEH-Mランク</t>
  </si>
  <si>
    <t>計画3_名称</t>
    <rPh sb="4" eb="6">
      <t>メイショウ</t>
    </rPh>
    <phoneticPr fontId="1"/>
  </si>
  <si>
    <t>計画3_都道府県</t>
    <rPh sb="4" eb="8">
      <t>トドウフケン</t>
    </rPh>
    <phoneticPr fontId="1"/>
  </si>
  <si>
    <t>計画3_延床面積</t>
    <rPh sb="4" eb="6">
      <t>ノベユカ</t>
    </rPh>
    <rPh sb="6" eb="8">
      <t>メンセキ</t>
    </rPh>
    <phoneticPr fontId="1"/>
  </si>
  <si>
    <t>計画3_階数</t>
    <rPh sb="4" eb="6">
      <t>カイスウ</t>
    </rPh>
    <phoneticPr fontId="1"/>
  </si>
  <si>
    <t>計画3_住戸数</t>
    <rPh sb="4" eb="6">
      <t>ジュウコ</t>
    </rPh>
    <rPh sb="6" eb="7">
      <t>スウ</t>
    </rPh>
    <phoneticPr fontId="1"/>
  </si>
  <si>
    <t>計画3_削減量_創エネ含まず</t>
    <rPh sb="4" eb="6">
      <t>サクゲン</t>
    </rPh>
    <rPh sb="6" eb="7">
      <t>リョウ</t>
    </rPh>
    <rPh sb="8" eb="9">
      <t>ソウ</t>
    </rPh>
    <rPh sb="11" eb="12">
      <t>フク</t>
    </rPh>
    <phoneticPr fontId="1"/>
  </si>
  <si>
    <t>計画3_削減量_創エネ含む</t>
    <rPh sb="4" eb="6">
      <t>サクゲン</t>
    </rPh>
    <rPh sb="6" eb="7">
      <t>リョウ</t>
    </rPh>
    <rPh sb="8" eb="9">
      <t>ソウ</t>
    </rPh>
    <rPh sb="11" eb="12">
      <t>フク</t>
    </rPh>
    <phoneticPr fontId="1"/>
  </si>
  <si>
    <t>計画3_ZEH-Mランク</t>
  </si>
  <si>
    <t>計画4_名称</t>
    <rPh sb="4" eb="6">
      <t>メイショウ</t>
    </rPh>
    <phoneticPr fontId="1"/>
  </si>
  <si>
    <t>計画4_都道府県</t>
    <rPh sb="4" eb="8">
      <t>トドウフケン</t>
    </rPh>
    <phoneticPr fontId="1"/>
  </si>
  <si>
    <t>計画4_延床面積</t>
    <rPh sb="4" eb="6">
      <t>ノベユカ</t>
    </rPh>
    <rPh sb="6" eb="8">
      <t>メンセキ</t>
    </rPh>
    <phoneticPr fontId="1"/>
  </si>
  <si>
    <t>計画4_階数</t>
    <rPh sb="4" eb="6">
      <t>カイスウ</t>
    </rPh>
    <phoneticPr fontId="1"/>
  </si>
  <si>
    <t>計画4_住戸数</t>
    <rPh sb="4" eb="6">
      <t>ジュウコ</t>
    </rPh>
    <rPh sb="6" eb="7">
      <t>スウ</t>
    </rPh>
    <phoneticPr fontId="1"/>
  </si>
  <si>
    <t>計画4_削減量_創エネ含まず</t>
    <rPh sb="4" eb="6">
      <t>サクゲン</t>
    </rPh>
    <rPh sb="6" eb="7">
      <t>リョウ</t>
    </rPh>
    <rPh sb="8" eb="9">
      <t>ソウ</t>
    </rPh>
    <rPh sb="11" eb="12">
      <t>フク</t>
    </rPh>
    <phoneticPr fontId="1"/>
  </si>
  <si>
    <t>計画4_削減量_創エネ含む</t>
    <rPh sb="4" eb="6">
      <t>サクゲン</t>
    </rPh>
    <rPh sb="6" eb="7">
      <t>リョウ</t>
    </rPh>
    <rPh sb="8" eb="9">
      <t>ソウ</t>
    </rPh>
    <rPh sb="11" eb="12">
      <t>フク</t>
    </rPh>
    <phoneticPr fontId="1"/>
  </si>
  <si>
    <t>計画4_ZEH-Mランク</t>
  </si>
  <si>
    <t>計画5_名称</t>
    <rPh sb="4" eb="6">
      <t>メイショウ</t>
    </rPh>
    <phoneticPr fontId="1"/>
  </si>
  <si>
    <t>計画5_都道府県</t>
    <rPh sb="4" eb="8">
      <t>トドウフケン</t>
    </rPh>
    <phoneticPr fontId="1"/>
  </si>
  <si>
    <t>計画5_延床面積</t>
    <rPh sb="4" eb="6">
      <t>ノベユカ</t>
    </rPh>
    <rPh sb="6" eb="8">
      <t>メンセキ</t>
    </rPh>
    <phoneticPr fontId="1"/>
  </si>
  <si>
    <t>計画5_階数</t>
    <rPh sb="4" eb="6">
      <t>カイスウ</t>
    </rPh>
    <phoneticPr fontId="1"/>
  </si>
  <si>
    <t>計画5_住戸数</t>
    <rPh sb="4" eb="6">
      <t>ジュウコ</t>
    </rPh>
    <rPh sb="6" eb="7">
      <t>スウ</t>
    </rPh>
    <phoneticPr fontId="1"/>
  </si>
  <si>
    <t>計画5_削減量_創エネ含まず</t>
    <rPh sb="4" eb="6">
      <t>サクゲン</t>
    </rPh>
    <rPh sb="6" eb="7">
      <t>リョウ</t>
    </rPh>
    <rPh sb="8" eb="9">
      <t>ソウ</t>
    </rPh>
    <rPh sb="11" eb="12">
      <t>フク</t>
    </rPh>
    <phoneticPr fontId="1"/>
  </si>
  <si>
    <t>計画5_削減量_創エネ含む</t>
    <rPh sb="4" eb="6">
      <t>サクゲン</t>
    </rPh>
    <rPh sb="6" eb="7">
      <t>リョウ</t>
    </rPh>
    <rPh sb="8" eb="9">
      <t>ソウ</t>
    </rPh>
    <rPh sb="11" eb="12">
      <t>フク</t>
    </rPh>
    <phoneticPr fontId="1"/>
  </si>
  <si>
    <t>計画5_ZEH-Mランク</t>
  </si>
  <si>
    <t>凸版管理番号</t>
    <rPh sb="0" eb="2">
      <t>トッパン</t>
    </rPh>
    <rPh sb="2" eb="4">
      <t>カンリ</t>
    </rPh>
    <rPh sb="4" eb="6">
      <t>バンゴウ</t>
    </rPh>
    <phoneticPr fontId="1"/>
  </si>
  <si>
    <t>デベロッパー登録番号</t>
    <rPh sb="6" eb="8">
      <t>トウロク</t>
    </rPh>
    <rPh sb="8" eb="10">
      <t>バンゴウ</t>
    </rPh>
    <phoneticPr fontId="1"/>
  </si>
  <si>
    <t>廃棄物処理業</t>
  </si>
  <si>
    <t>自動車整備業</t>
  </si>
  <si>
    <t>機械等修理業（別掲を除く）</t>
  </si>
  <si>
    <t>銀行業</t>
  </si>
  <si>
    <t>協同組織金融業</t>
  </si>
  <si>
    <t>貸金業，クレジットカード業等非預金信用機関</t>
  </si>
  <si>
    <t>金融商品取引業，商品先物取引業</t>
  </si>
  <si>
    <t>補助的金融業等</t>
  </si>
  <si>
    <t>保険業（保険媒介代理業，保険サービス業を含む）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</si>
  <si>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</si>
  <si>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</si>
  <si>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</si>
  <si>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</si>
  <si>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</si>
  <si>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</si>
  <si>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</si>
  <si>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</si>
  <si>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</si>
  <si>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</si>
  <si>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</si>
  <si>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</si>
  <si>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鉄道業</t>
  </si>
  <si>
    <t>道路旅客運送業</t>
  </si>
  <si>
    <t>道路貨物運送業</t>
  </si>
  <si>
    <t>水運業</t>
  </si>
  <si>
    <t>航空運輸業</t>
  </si>
  <si>
    <t>倉庫業</t>
  </si>
  <si>
    <t>運輸に附帯するサービス業</t>
  </si>
  <si>
    <t>通信業</t>
  </si>
  <si>
    <t>放送業</t>
  </si>
  <si>
    <t>情報サービス業</t>
  </si>
  <si>
    <t>インターネット附随サービス業</t>
  </si>
  <si>
    <t>映像・音声・文字情報制作業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</si>
  <si>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</si>
  <si>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</si>
  <si>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</si>
  <si>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</si>
  <si>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</si>
  <si>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</si>
  <si>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</si>
  <si>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</si>
  <si>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</si>
  <si>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</si>
  <si>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</si>
  <si>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</si>
  <si>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</si>
  <si>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</si>
  <si>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輸送用機械器具製造業</t>
  </si>
  <si>
    <t>その他の製造業</t>
  </si>
  <si>
    <t>　宅地建物取引業免許</t>
    <phoneticPr fontId="1"/>
  </si>
  <si>
    <t>　一般建設業許可証</t>
    <rPh sb="1" eb="3">
      <t>イッパン</t>
    </rPh>
    <rPh sb="3" eb="5">
      <t>ケンセツ</t>
    </rPh>
    <rPh sb="5" eb="6">
      <t>ギョウ</t>
    </rPh>
    <rPh sb="6" eb="8">
      <t>キョカ</t>
    </rPh>
    <rPh sb="8" eb="9">
      <t>アカシ</t>
    </rPh>
    <phoneticPr fontId="1"/>
  </si>
  <si>
    <t>　特定建設業許可証</t>
    <rPh sb="1" eb="3">
      <t>トクテイ</t>
    </rPh>
    <rPh sb="3" eb="5">
      <t>ケンセツ</t>
    </rPh>
    <rPh sb="5" eb="6">
      <t>ギョウ</t>
    </rPh>
    <rPh sb="6" eb="8">
      <t>キョカ</t>
    </rPh>
    <rPh sb="8" eb="9">
      <t>アカシ</t>
    </rPh>
    <phoneticPr fontId="1"/>
  </si>
  <si>
    <t>役割</t>
    <rPh sb="0" eb="2">
      <t>ヤクワリ</t>
    </rPh>
    <phoneticPr fontId="1"/>
  </si>
  <si>
    <t>D</t>
    <phoneticPr fontId="1"/>
  </si>
  <si>
    <t>C</t>
    <phoneticPr fontId="1"/>
  </si>
  <si>
    <t>D・C</t>
    <phoneticPr fontId="1"/>
  </si>
  <si>
    <t>役割</t>
    <rPh sb="0" eb="2">
      <t>ヤクワリ</t>
    </rPh>
    <phoneticPr fontId="1"/>
  </si>
  <si>
    <t>実績1_役割</t>
    <rPh sb="0" eb="2">
      <t>ジッセキ</t>
    </rPh>
    <rPh sb="4" eb="6">
      <t>ヤクワリ</t>
    </rPh>
    <phoneticPr fontId="1"/>
  </si>
  <si>
    <t>実績2_役割</t>
    <rPh sb="0" eb="2">
      <t>ジッセキ</t>
    </rPh>
    <rPh sb="4" eb="6">
      <t>ヤクワリ</t>
    </rPh>
    <phoneticPr fontId="1"/>
  </si>
  <si>
    <t>実績3_役割</t>
    <rPh sb="0" eb="2">
      <t>ジッセキ</t>
    </rPh>
    <rPh sb="4" eb="6">
      <t>ヤクワリ</t>
    </rPh>
    <phoneticPr fontId="1"/>
  </si>
  <si>
    <t>実績4_役割</t>
    <rPh sb="0" eb="2">
      <t>ジッセキ</t>
    </rPh>
    <rPh sb="4" eb="6">
      <t>ヤクワリ</t>
    </rPh>
    <phoneticPr fontId="1"/>
  </si>
  <si>
    <t>実績5_役割</t>
    <rPh sb="0" eb="2">
      <t>ジッセキ</t>
    </rPh>
    <rPh sb="4" eb="6">
      <t>ヤクワリ</t>
    </rPh>
    <phoneticPr fontId="1"/>
  </si>
  <si>
    <t>計画1_役割</t>
    <rPh sb="4" eb="6">
      <t>ヤクワリ</t>
    </rPh>
    <phoneticPr fontId="1"/>
  </si>
  <si>
    <t>計画2_役割</t>
    <rPh sb="4" eb="6">
      <t>ヤクワリ</t>
    </rPh>
    <phoneticPr fontId="1"/>
  </si>
  <si>
    <t>計画3_役割</t>
    <rPh sb="4" eb="6">
      <t>ヤクワリ</t>
    </rPh>
    <phoneticPr fontId="1"/>
  </si>
  <si>
    <t>計画4_役割</t>
    <rPh sb="4" eb="6">
      <t>ヤクワリ</t>
    </rPh>
    <phoneticPr fontId="1"/>
  </si>
  <si>
    <t>計画5_役割</t>
    <rPh sb="4" eb="6">
      <t>ヤクワリ</t>
    </rPh>
    <phoneticPr fontId="1"/>
  </si>
  <si>
    <t>登録決定番号</t>
    <rPh sb="0" eb="2">
      <t>トウロク</t>
    </rPh>
    <rPh sb="2" eb="4">
      <t>ケッテイ</t>
    </rPh>
    <rPh sb="4" eb="6">
      <t>バンゴウ</t>
    </rPh>
    <phoneticPr fontId="1"/>
  </si>
  <si>
    <t>窓口を設置しているＵＲＬ</t>
    <phoneticPr fontId="1"/>
  </si>
  <si>
    <t>１．ＺＥＨデベロッパー情報、２．ＺＥＨ－Ｍの取組計画及びその進捗状況、導入実績の公表、３．Ｃ登録における対応可能エリアと規模、４．ＺＥＨ－Ｍ導入実績（Ｃ登録の場合は建築実績）
５．ＺＥＨ－Ｍ導入計画（Ｃ登録の場合は受注計画）、６．ＺＥＨ－Ｍの普及に向けた取組計画（2030年までの中長期計画）、７．Ｃ登録におけるＺＥＨ－Ｍ相談窓口</t>
  </si>
  <si>
    <t>その他のＺＥＨ－Ｍ導入実績件数（No.6～）</t>
    <rPh sb="2" eb="3">
      <t>タ</t>
    </rPh>
    <rPh sb="9" eb="11">
      <t>ドウニュウ</t>
    </rPh>
    <rPh sb="11" eb="13">
      <t>ジッセキ</t>
    </rPh>
    <rPh sb="13" eb="15">
      <t>ケンスウ</t>
    </rPh>
    <phoneticPr fontId="1"/>
  </si>
  <si>
    <t>ＺＥＨ－Ｍランク</t>
  </si>
  <si>
    <t>その他のＺＥＨ－Ｍ導入計画件数（No.6～）</t>
    <rPh sb="2" eb="3">
      <t>タ</t>
    </rPh>
    <rPh sb="9" eb="11">
      <t>ドウニュウ</t>
    </rPh>
    <rPh sb="11" eb="13">
      <t>ケイカク</t>
    </rPh>
    <rPh sb="13" eb="15">
      <t>ケンスウ</t>
    </rPh>
    <phoneticPr fontId="1"/>
  </si>
  <si>
    <t>※C登録の場合は、ＺＥＨ－Ｍの受注に向けた取組計画を記入すること。（全角600字以内）</t>
    <rPh sb="2" eb="4">
      <t>トウロク</t>
    </rPh>
    <rPh sb="5" eb="7">
      <t>バアイ</t>
    </rPh>
    <rPh sb="15" eb="17">
      <t>ジュチュウ</t>
    </rPh>
    <rPh sb="18" eb="19">
      <t>ム</t>
    </rPh>
    <rPh sb="21" eb="23">
      <t>トリク</t>
    </rPh>
    <rPh sb="23" eb="25">
      <t>ケイカク</t>
    </rPh>
    <rPh sb="34" eb="36">
      <t>ゼンカク</t>
    </rPh>
    <rPh sb="39" eb="40">
      <t>ジ</t>
    </rPh>
    <rPh sb="40" eb="42">
      <t>イナイ</t>
    </rPh>
    <phoneticPr fontId="1"/>
  </si>
  <si>
    <t>　ＺＥＨ－Ｍ相談窓口</t>
    <rPh sb="6" eb="8">
      <t>ソウダン</t>
    </rPh>
    <rPh sb="8" eb="10">
      <t>マドグチ</t>
    </rPh>
    <phoneticPr fontId="1"/>
  </si>
  <si>
    <t>１. ＺＥＨデベロッパー情報</t>
    <phoneticPr fontId="1"/>
  </si>
  <si>
    <t>２. 資格情報</t>
    <rPh sb="3" eb="5">
      <t>シカク</t>
    </rPh>
    <rPh sb="5" eb="7">
      <t>ジョウホウ</t>
    </rPh>
    <phoneticPr fontId="8"/>
  </si>
  <si>
    <t>３. 実務担当者情報（問合せ等で確実に対応できる実務担当者の連絡先を記入すること）</t>
    <rPh sb="8" eb="10">
      <t>ジョウホウ</t>
    </rPh>
    <phoneticPr fontId="8"/>
  </si>
  <si>
    <t>　代表理事　　　村上　孝　殿</t>
    <rPh sb="8" eb="10">
      <t>ムラカミ</t>
    </rPh>
    <rPh sb="11" eb="12">
      <t>タカシ</t>
    </rPh>
    <phoneticPr fontId="8"/>
  </si>
  <si>
    <t>（ネット・ゼロ・エネルギー・ハウス実証事業）</t>
    <rPh sb="17" eb="19">
      <t>ジッショウ</t>
    </rPh>
    <phoneticPr fontId="1"/>
  </si>
  <si>
    <t>日</t>
    <rPh sb="0" eb="1">
      <t>ニチ</t>
    </rPh>
    <phoneticPr fontId="1"/>
  </si>
  <si>
    <t>（注）
役員名簿については、氏名カナ（全角、姓と名の間は全角で１マス空け）、氏名漢字（全角、姓と名の間は全角で１マス空け）、生年月日（全角で大正はＴ、昭和はＳ、平成はＨ、数字は２桁全角）、会社名及び役職名を記入する。
また、外国人については、氏名漢字欄は商業登記簿のとおりに記入し、カナ欄はカナ読みを記入すること。</t>
    <rPh sb="28" eb="30">
      <t>ゼンカク</t>
    </rPh>
    <rPh sb="52" eb="54">
      <t>ゼンカク</t>
    </rPh>
    <rPh sb="102" eb="104">
      <t>キニュウ</t>
    </rPh>
    <rPh sb="126" eb="128">
      <t>ショウギョウ</t>
    </rPh>
    <rPh sb="128" eb="131">
      <t>トウキボ</t>
    </rPh>
    <rPh sb="136" eb="138">
      <t>キニュウ</t>
    </rPh>
    <rPh sb="142" eb="143">
      <t>ラン</t>
    </rPh>
    <rPh sb="146" eb="147">
      <t>ヨ</t>
    </rPh>
    <rPh sb="149" eb="151">
      <t>キニュウ</t>
    </rPh>
    <phoneticPr fontId="1"/>
  </si>
  <si>
    <t>　代　表　理　事　　　村上　孝　殿</t>
    <rPh sb="11" eb="13">
      <t>ムラカミ</t>
    </rPh>
    <rPh sb="14" eb="15">
      <t>タカシ</t>
    </rPh>
    <phoneticPr fontId="8"/>
  </si>
  <si>
    <t>以上の誓約事項の内容に同意し、申請内容に間違いがないことを確認した上で署名します。</t>
    <rPh sb="0" eb="2">
      <t>イジョウ</t>
    </rPh>
    <rPh sb="3" eb="5">
      <t>セイヤク</t>
    </rPh>
    <phoneticPr fontId="8"/>
  </si>
  <si>
    <t>実績1_竣工年月</t>
    <rPh sb="0" eb="2">
      <t>ジッセキ</t>
    </rPh>
    <rPh sb="4" eb="6">
      <t>シュンコウ</t>
    </rPh>
    <rPh sb="6" eb="7">
      <t>ネン</t>
    </rPh>
    <rPh sb="7" eb="8">
      <t>ゲツ</t>
    </rPh>
    <phoneticPr fontId="1"/>
  </si>
  <si>
    <t>実績2_竣工年月</t>
    <rPh sb="4" eb="6">
      <t>シュンコウ</t>
    </rPh>
    <rPh sb="6" eb="7">
      <t>ネン</t>
    </rPh>
    <rPh sb="7" eb="8">
      <t>ゲツ</t>
    </rPh>
    <phoneticPr fontId="1"/>
  </si>
  <si>
    <t>実績3_竣工年月</t>
    <rPh sb="4" eb="6">
      <t>シュンコウ</t>
    </rPh>
    <rPh sb="6" eb="7">
      <t>ネン</t>
    </rPh>
    <rPh sb="7" eb="8">
      <t>ゲツ</t>
    </rPh>
    <phoneticPr fontId="1"/>
  </si>
  <si>
    <t>実績4_竣工年月</t>
    <rPh sb="4" eb="6">
      <t>シュンコウ</t>
    </rPh>
    <rPh sb="6" eb="7">
      <t>ネン</t>
    </rPh>
    <rPh sb="7" eb="8">
      <t>ゲツ</t>
    </rPh>
    <phoneticPr fontId="1"/>
  </si>
  <si>
    <t>実績5_竣工年月</t>
    <rPh sb="4" eb="6">
      <t>シュンコウ</t>
    </rPh>
    <rPh sb="6" eb="7">
      <t>ネン</t>
    </rPh>
    <rPh sb="7" eb="8">
      <t>ゲツ</t>
    </rPh>
    <phoneticPr fontId="1"/>
  </si>
  <si>
    <t>計画1_竣工年月</t>
    <rPh sb="4" eb="6">
      <t>シュンコウ</t>
    </rPh>
    <rPh sb="6" eb="7">
      <t>ネン</t>
    </rPh>
    <rPh sb="7" eb="8">
      <t>ゲツ</t>
    </rPh>
    <phoneticPr fontId="1"/>
  </si>
  <si>
    <t>計画2_竣工年月</t>
    <rPh sb="4" eb="6">
      <t>シュンコウ</t>
    </rPh>
    <rPh sb="6" eb="7">
      <t>ネン</t>
    </rPh>
    <rPh sb="7" eb="8">
      <t>ゲツ</t>
    </rPh>
    <phoneticPr fontId="1"/>
  </si>
  <si>
    <t>計画3_竣工年月</t>
    <rPh sb="4" eb="6">
      <t>シュンコウ</t>
    </rPh>
    <rPh sb="6" eb="7">
      <t>ネン</t>
    </rPh>
    <rPh sb="7" eb="8">
      <t>ゲツ</t>
    </rPh>
    <phoneticPr fontId="1"/>
  </si>
  <si>
    <t>計画4_竣工年月</t>
    <rPh sb="4" eb="6">
      <t>シュンコウ</t>
    </rPh>
    <rPh sb="6" eb="7">
      <t>ネン</t>
    </rPh>
    <rPh sb="7" eb="8">
      <t>ゲツ</t>
    </rPh>
    <phoneticPr fontId="1"/>
  </si>
  <si>
    <t>計画5_竣工年月</t>
    <rPh sb="4" eb="6">
      <t>シュンコウ</t>
    </rPh>
    <rPh sb="6" eb="7">
      <t>ネン</t>
    </rPh>
    <rPh sb="7" eb="8">
      <t>ゲツ</t>
    </rPh>
    <phoneticPr fontId="1"/>
  </si>
  <si>
    <r>
      <t>※ＺＥＨ－Ｍの新築建築物の導入実績（Ｃ登録の場合は建築実績）を記入すること。</t>
    </r>
    <r>
      <rPr>
        <sz val="15"/>
        <color rgb="FFFF0000"/>
        <rFont val="ＭＳ Ｐゴシック"/>
        <family val="3"/>
        <charset val="128"/>
        <scheme val="minor"/>
      </rPr>
      <t>（No.1～5までの情報を公開）</t>
    </r>
    <rPh sb="7" eb="9">
      <t>シンチク</t>
    </rPh>
    <rPh sb="9" eb="12">
      <t>ケンチクブツ</t>
    </rPh>
    <rPh sb="13" eb="15">
      <t>ドウニュウ</t>
    </rPh>
    <rPh sb="15" eb="17">
      <t>ジッセキ</t>
    </rPh>
    <rPh sb="19" eb="21">
      <t>トウロク</t>
    </rPh>
    <rPh sb="22" eb="24">
      <t>バアイ</t>
    </rPh>
    <rPh sb="25" eb="27">
      <t>ケンチク</t>
    </rPh>
    <rPh sb="27" eb="29">
      <t>ジッセキ</t>
    </rPh>
    <rPh sb="31" eb="33">
      <t>キニュウ</t>
    </rPh>
    <rPh sb="48" eb="50">
      <t>ジョウホウ</t>
    </rPh>
    <rPh sb="51" eb="53">
      <t>コウカイ</t>
    </rPh>
    <phoneticPr fontId="1"/>
  </si>
  <si>
    <r>
      <t>※ＺＥＨ－Ｍの新築建築物の導入計画（Ｃ登録の場合は受注計画）を記入すること。</t>
    </r>
    <r>
      <rPr>
        <sz val="15"/>
        <color rgb="FFFF0000"/>
        <rFont val="ＭＳ Ｐゴシック"/>
        <family val="3"/>
        <charset val="128"/>
        <scheme val="minor"/>
      </rPr>
      <t>（No.1～5までの情報を公開）</t>
    </r>
    <rPh sb="7" eb="9">
      <t>シンチク</t>
    </rPh>
    <rPh sb="9" eb="12">
      <t>ケンチクブツ</t>
    </rPh>
    <rPh sb="13" eb="15">
      <t>ドウニュウ</t>
    </rPh>
    <rPh sb="15" eb="17">
      <t>ケイカク</t>
    </rPh>
    <rPh sb="19" eb="21">
      <t>トウロク</t>
    </rPh>
    <rPh sb="22" eb="24">
      <t>バアイ</t>
    </rPh>
    <rPh sb="25" eb="27">
      <t>ジュチュウ</t>
    </rPh>
    <rPh sb="27" eb="29">
      <t>ケイカク</t>
    </rPh>
    <rPh sb="31" eb="33">
      <t>キニュウ</t>
    </rPh>
    <rPh sb="48" eb="50">
      <t>ジョウホウ</t>
    </rPh>
    <rPh sb="51" eb="53">
      <t>コウカイ</t>
    </rPh>
    <phoneticPr fontId="1"/>
  </si>
  <si>
    <t>別紙２の暴力団排除に関する誓約事項について熟読し、理解の上、これに同意している。</t>
    <rPh sb="0" eb="2">
      <t>ベッシ</t>
    </rPh>
    <phoneticPr fontId="1"/>
  </si>
  <si>
    <t>ＢＥＬＳ証
取得有無</t>
    <rPh sb="4" eb="5">
      <t>ショウ</t>
    </rPh>
    <rPh sb="6" eb="8">
      <t>シュトク</t>
    </rPh>
    <rPh sb="8" eb="10">
      <t>ウム</t>
    </rPh>
    <phoneticPr fontId="1"/>
  </si>
  <si>
    <t>竣工年月</t>
    <rPh sb="0" eb="2">
      <t>シュンコウ</t>
    </rPh>
    <rPh sb="2" eb="3">
      <t>ネン</t>
    </rPh>
    <rPh sb="3" eb="4">
      <t>ゲツ</t>
    </rPh>
    <phoneticPr fontId="1"/>
  </si>
  <si>
    <t>BELS証の
取得有無</t>
    <rPh sb="4" eb="5">
      <t>ショウ</t>
    </rPh>
    <rPh sb="7" eb="9">
      <t>シュトク</t>
    </rPh>
    <rPh sb="9" eb="11">
      <t>ウム</t>
    </rPh>
    <phoneticPr fontId="1"/>
  </si>
  <si>
    <t>ＺＥＨデベロッパーは２０２３年度のＺＥＨ－Ｍ導入実績を２０２４年４月に報告する義務があることを理解し、了承している。</t>
    <rPh sb="14" eb="15">
      <t>ネン</t>
    </rPh>
    <rPh sb="22" eb="24">
      <t>ドウニュウ</t>
    </rPh>
    <rPh sb="24" eb="26">
      <t>ジッセキ</t>
    </rPh>
    <rPh sb="31" eb="32">
      <t>ネン</t>
    </rPh>
    <rPh sb="33" eb="34">
      <t>ガツ</t>
    </rPh>
    <rPh sb="35" eb="37">
      <t>ホウコク</t>
    </rPh>
    <phoneticPr fontId="1"/>
  </si>
  <si>
    <t>令和５年度　住宅・建築物需給一体型等省エネルギー投資促進事業費</t>
    <rPh sb="0" eb="2">
      <t>レイワ</t>
    </rPh>
    <rPh sb="5" eb="7">
      <t>ジュウタク</t>
    </rPh>
    <rPh sb="8" eb="11">
      <t>ケンチクブツ</t>
    </rPh>
    <rPh sb="11" eb="12">
      <t>ブツ</t>
    </rPh>
    <rPh sb="12" eb="14">
      <t>ジュキュウ</t>
    </rPh>
    <rPh sb="14" eb="16">
      <t>イッタイ</t>
    </rPh>
    <rPh sb="15" eb="17">
      <t>ガタトウ</t>
    </rPh>
    <rPh sb="17" eb="18">
      <t>ショウ</t>
    </rPh>
    <rPh sb="24" eb="26">
      <t>トウシ</t>
    </rPh>
    <rPh sb="26" eb="28">
      <t>ソクシン</t>
    </rPh>
    <rPh sb="28" eb="31">
      <t>ジギョウヒ</t>
    </rPh>
    <phoneticPr fontId="8"/>
  </si>
  <si>
    <t>令和５年度　住宅・建築物需給一体型等省エネルギー投資促進事業費（ネット・ゼロ・エネルギー・ハウス実証事業）のＺＥＨデベロッパー登録を申請します。</t>
    <rPh sb="0" eb="2">
      <t>レイワ</t>
    </rPh>
    <rPh sb="12" eb="14">
      <t>ジュキュウ</t>
    </rPh>
    <phoneticPr fontId="1"/>
  </si>
  <si>
    <t>令和５年度 住宅・建築物需給一体型等省エネルギー投資促進事業費
（ネット・ゼロ・エネルギー・ハウス実証事業）
ＺＥＨデベロッパー登録に係わる誓約書</t>
    <rPh sb="0" eb="2">
      <t>レイワ</t>
    </rPh>
    <rPh sb="6" eb="8">
      <t>ジュウタク</t>
    </rPh>
    <rPh sb="9" eb="12">
      <t>ケンチクブツ</t>
    </rPh>
    <rPh sb="12" eb="14">
      <t>ジュキュウ</t>
    </rPh>
    <rPh sb="14" eb="17">
      <t>イッタイガタ</t>
    </rPh>
    <rPh sb="17" eb="18">
      <t>トウ</t>
    </rPh>
    <rPh sb="28" eb="31">
      <t>ジギョウヒ</t>
    </rPh>
    <rPh sb="49" eb="51">
      <t>ジッショウ</t>
    </rPh>
    <rPh sb="64" eb="66">
      <t>トウロク</t>
    </rPh>
    <rPh sb="67" eb="68">
      <t>カカワ</t>
    </rPh>
    <rPh sb="70" eb="73">
      <t>セイヤクショ</t>
    </rPh>
    <phoneticPr fontId="8"/>
  </si>
  <si>
    <t>申請者詳細_法人名（カナ）</t>
    <phoneticPr fontId="1"/>
  </si>
  <si>
    <t>別紙4</t>
    <rPh sb="0" eb="2">
      <t>ベッシ</t>
    </rPh>
    <phoneticPr fontId="8"/>
  </si>
  <si>
    <t>６</t>
    <phoneticPr fontId="8"/>
  </si>
  <si>
    <t>令和５年度 住宅・建築物需給一体型等省エネルギー投資促進事業費
（ネット・ゼロ・エネルギー・ハウス実証事業）
プライバシーポリシーに係わる同意書</t>
    <rPh sb="0" eb="2">
      <t>レイワ</t>
    </rPh>
    <rPh sb="6" eb="8">
      <t>ジュウタク</t>
    </rPh>
    <rPh sb="9" eb="12">
      <t>ケンチクブツ</t>
    </rPh>
    <rPh sb="12" eb="14">
      <t>ジュキュウ</t>
    </rPh>
    <rPh sb="14" eb="17">
      <t>イッタイガタ</t>
    </rPh>
    <rPh sb="17" eb="18">
      <t>トウ</t>
    </rPh>
    <rPh sb="28" eb="31">
      <t>ジギョウヒ</t>
    </rPh>
    <rPh sb="49" eb="51">
      <t>ジッショウ</t>
    </rPh>
    <rPh sb="66" eb="67">
      <t>カカワ</t>
    </rPh>
    <rPh sb="69" eb="72">
      <t>ドウイショ</t>
    </rPh>
    <phoneticPr fontId="8"/>
  </si>
  <si>
    <t>　私は、ＺＥＨデベロッパー登録の申請を一般社団法人環境共創イニシアチブ（以下「ＳＩＩ」という。）に提出するに当たって、以下のプライバシーポリシーについて同意いたします。この同意が虚偽であり、又はこの同意に反したことにより、当方が不利益を被ることとなっても、一切異議は申し立てません。</t>
    <rPh sb="13" eb="15">
      <t>トウロク</t>
    </rPh>
    <rPh sb="16" eb="18">
      <t>シンセイ</t>
    </rPh>
    <rPh sb="19" eb="21">
      <t>イッパン</t>
    </rPh>
    <rPh sb="21" eb="23">
      <t>シャダン</t>
    </rPh>
    <rPh sb="23" eb="25">
      <t>ホウジン</t>
    </rPh>
    <rPh sb="25" eb="35">
      <t>カ</t>
    </rPh>
    <rPh sb="36" eb="38">
      <t>イカ</t>
    </rPh>
    <rPh sb="49" eb="51">
      <t>テイシュツ</t>
    </rPh>
    <rPh sb="59" eb="61">
      <t>イカ</t>
    </rPh>
    <rPh sb="76" eb="78">
      <t>ドウイ</t>
    </rPh>
    <rPh sb="86" eb="88">
      <t>ドウイ</t>
    </rPh>
    <rPh sb="99" eb="101">
      <t>ドウイ</t>
    </rPh>
    <rPh sb="128" eb="130">
      <t>イッサイ</t>
    </rPh>
    <phoneticPr fontId="8"/>
  </si>
  <si>
    <t>個人情報保護に関する考え方</t>
    <phoneticPr fontId="8"/>
  </si>
  <si>
    <t>SIIは、環境・エネルギー制約及び経済的社会的環境の変化から生じる課題解決に向け、オープン・イノベーション等をもって、</t>
    <phoneticPr fontId="1"/>
  </si>
  <si>
    <t>技術革新と市場創出を主導することを目的としています。この目的を達成する過程で取り扱う、お客様、お取引先、社員、理事、</t>
    <phoneticPr fontId="1"/>
  </si>
  <si>
    <t>個人情報保護ポリシー</t>
    <rPh sb="0" eb="2">
      <t>コジン</t>
    </rPh>
    <rPh sb="2" eb="4">
      <t>ジョウホウ</t>
    </rPh>
    <rPh sb="4" eb="6">
      <t>ホゴ</t>
    </rPh>
    <phoneticPr fontId="8"/>
  </si>
  <si>
    <t>SIIは、個人情報を重要な資産と位置付け、他の資産と同様に保護・管理するため、下記の各項に基づいて個人情報を保護し、</t>
    <rPh sb="5" eb="7">
      <t>コジン</t>
    </rPh>
    <rPh sb="7" eb="9">
      <t>ジョウホウ</t>
    </rPh>
    <rPh sb="10" eb="12">
      <t>ジュウヨウ</t>
    </rPh>
    <rPh sb="13" eb="15">
      <t>シサン</t>
    </rPh>
    <rPh sb="16" eb="19">
      <t>イチヅ</t>
    </rPh>
    <rPh sb="21" eb="22">
      <t>ホカ</t>
    </rPh>
    <rPh sb="23" eb="25">
      <t>シサン</t>
    </rPh>
    <rPh sb="26" eb="28">
      <t>ドウヨウ</t>
    </rPh>
    <rPh sb="29" eb="31">
      <t>ホゴ</t>
    </rPh>
    <rPh sb="32" eb="34">
      <t>カンリ</t>
    </rPh>
    <rPh sb="39" eb="41">
      <t>カキ</t>
    </rPh>
    <rPh sb="42" eb="43">
      <t>カク</t>
    </rPh>
    <rPh sb="43" eb="44">
      <t>コウ</t>
    </rPh>
    <rPh sb="45" eb="46">
      <t>モト</t>
    </rPh>
    <rPh sb="49" eb="51">
      <t>コジン</t>
    </rPh>
    <rPh sb="51" eb="53">
      <t>ジョウホウ</t>
    </rPh>
    <rPh sb="54" eb="56">
      <t>ホゴ</t>
    </rPh>
    <phoneticPr fontId="1"/>
  </si>
  <si>
    <t>尊重することをお約束します。</t>
    <phoneticPr fontId="1"/>
  </si>
  <si>
    <t>（1）理事および従業員に対して、個人情報保護の重要性を認識させ、個人情報を適切に利用し、保護するための個人情報管理規程</t>
    <phoneticPr fontId="1"/>
  </si>
  <si>
    <t>　　 を策定し、個人情報の適切な管理に努めます。</t>
    <phoneticPr fontId="1"/>
  </si>
  <si>
    <t xml:space="preserve">  なお、SIIは、各業務の一部を委託先に委託し、当該委託先に対して必要な範囲で個人情報の取扱いを委託する場合があります。</t>
    <phoneticPr fontId="1"/>
  </si>
  <si>
    <t xml:space="preserve">  この場合には、法令およびSIIで定めた基準に従って適切な管理を行います。</t>
    <phoneticPr fontId="1"/>
  </si>
  <si>
    <t>（2）個人情報を以下の利用目的の達成に必要な範囲及び法令により許された利用目的のためにのみ取得し、適正に利用するもの</t>
    <phoneticPr fontId="1"/>
  </si>
  <si>
    <t xml:space="preserve">     とします。また、目的外の利用を行わないための措置を講じます。</t>
    <phoneticPr fontId="1"/>
  </si>
  <si>
    <t>・補助及び委託事業等を運営する事務局業務</t>
  </si>
  <si>
    <t>・事業開発、政策設計、業務デジタル化、クリエイティブ、調査研究、コンサルティング等の業務</t>
  </si>
  <si>
    <t>・SIIの最新情報や各種セミナー、イベント等のご案内</t>
  </si>
  <si>
    <t>・アンケート等の依頼</t>
  </si>
  <si>
    <t>・キャンペーン等の実施</t>
  </si>
  <si>
    <t>・お取引様との契約関係の管理</t>
  </si>
  <si>
    <t>・社員・賛助会員の管理</t>
  </si>
  <si>
    <t>・従業員等の採用・雇用に関する管理</t>
  </si>
  <si>
    <t>・SII以外の事業者（国や地方公共団体等含む）から全部または一部について受託した個人情報の処理の遂行</t>
  </si>
  <si>
    <t xml:space="preserve">     また、上記の利用目的の達成に必要な範囲を超えて個人情報を利用する必要が生じた場合には、あらかじめご本人の同意を</t>
    <phoneticPr fontId="1"/>
  </si>
  <si>
    <t xml:space="preserve">     得た場合および「個人情報の保護に関する法律」その他法令により例外として取り扱うことが認められている場合を除き、</t>
    <phoneticPr fontId="1"/>
  </si>
  <si>
    <t xml:space="preserve">     その利用についてご本人の同意を得ることとします。</t>
    <phoneticPr fontId="1"/>
  </si>
  <si>
    <t>（3）ご本人から同意を得た場合または法令により許された場合を除き、個人情報を第三者に提供しないこととします。</t>
    <phoneticPr fontId="1"/>
  </si>
  <si>
    <t>（4）個人情報の漏洩、滅失または毀損等を防止するために、以下の観点を踏まえて、個人情報を安全に管理し、</t>
    <phoneticPr fontId="1"/>
  </si>
  <si>
    <t xml:space="preserve">     セキュリティの確保・向上に努めるとともに、これらのリスクに対する合理的な是正措置を講じます。</t>
    <phoneticPr fontId="1"/>
  </si>
  <si>
    <t>1 基本方針の策定</t>
  </si>
  <si>
    <t>2 個人データの取扱いに係る規律の整備</t>
  </si>
  <si>
    <t>3 組織的安全管理措置</t>
  </si>
  <si>
    <t>4 人的安全管理措置</t>
  </si>
  <si>
    <t>5 物理的安全管理措置</t>
  </si>
  <si>
    <t>6 技術的安全管理措置</t>
  </si>
  <si>
    <t>7 外的環境の把握</t>
  </si>
  <si>
    <t>（5）当社の個人情報の取扱いに関する苦情、相談がある場合、また当社が開示等の要求に応じることができる権限を有する</t>
    <phoneticPr fontId="1"/>
  </si>
  <si>
    <t xml:space="preserve">     個人情報について、ご本人（または代理人の方）から個人情報及び第三者提供記録の開示等の要求がある場合は、</t>
    <phoneticPr fontId="1"/>
  </si>
  <si>
    <t xml:space="preserve">     あらかじめご本人にお知らせした窓口にて、適切かつ迅速に対応します。</t>
    <phoneticPr fontId="1"/>
  </si>
  <si>
    <t>（6）個人情報の取扱いに関する法令、国が定める指針その他の規範を遵守するとともに、SIIの個人情報管理規程を、</t>
    <phoneticPr fontId="1"/>
  </si>
  <si>
    <t xml:space="preserve">     これらの法令および指針その他の規範に適合させます。</t>
    <phoneticPr fontId="1"/>
  </si>
  <si>
    <t>（7）SIIの事業活動は多岐にわたりますので、事業に係る情報発信において当ポリシーに優先する事項を記載させていただく</t>
    <phoneticPr fontId="1"/>
  </si>
  <si>
    <t xml:space="preserve">     場合がございます。</t>
    <phoneticPr fontId="1"/>
  </si>
  <si>
    <t>従業員など、多くの方々の個人情報を適切に管理することは、SIIの重要な責務であると考え、以下の個人情報保護ポリシーに</t>
    <phoneticPr fontId="1"/>
  </si>
  <si>
    <t>従い、個人情報の適切な保護に努めてまいります。</t>
    <phoneticPr fontId="1"/>
  </si>
  <si>
    <t>以上の内容に同意し、申請内容に間違いがないことを確認した上で署名します。</t>
    <rPh sb="0" eb="2">
      <t>イジョウ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</si>
</sst>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Red]\(0\)"/>
    <numFmt numFmtId="177" formatCode="#,##0&quot;m²まで対応可能&quot;"/>
    <numFmt numFmtId="178" formatCode="#,##0_ "/>
    <numFmt numFmtId="179" formatCode="#,##0&quot; m²&quot;"/>
    <numFmt numFmtId="180" formatCode="0&quot;階&quot;"/>
    <numFmt numFmtId="181" formatCode="0.0"/>
    <numFmt numFmtId="182" formatCode="0.0&quot; ％&quot;"/>
    <numFmt numFmtId="183" formatCode="#,##0&quot; m²まで対応可能&quot;"/>
    <numFmt numFmtId="184" formatCode="[DBNum3]0#"/>
    <numFmt numFmtId="185" formatCode="[DBNum4]00#"/>
    <numFmt numFmtId="186" formatCode="[DBNum4]000#"/>
    <numFmt numFmtId="187" formatCode="0_ "/>
    <numFmt numFmtId="188" formatCode="#,##0&quot; 階まで対応可能&quot;"/>
    <numFmt numFmtId="189" formatCode="0&quot;戸&quot;"/>
    <numFmt numFmtId="190" formatCode="yyyy&quot;年&quot;m&quot;月&quot;;@"/>
  </numFmts>
  <fonts count="10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sz val="12"/>
      <color indexed="8"/>
      <name val="ＭＳ 明朝"/>
      <family val="1"/>
      <charset val="128"/>
    </font>
    <font>
      <sz val="10"/>
      <color indexed="8"/>
      <name val="ＭＳ 明朝"/>
      <family val="1"/>
      <charset val="128"/>
    </font>
    <font>
      <sz val="10"/>
      <name val="ＭＳ 明朝"/>
      <family val="1"/>
      <charset val="128"/>
    </font>
    <font>
      <sz val="10"/>
      <name val="ＭＳ Ｐ明朝"/>
      <family val="1"/>
      <charset val="128"/>
    </font>
    <font>
      <b/>
      <sz val="17"/>
      <color rgb="FF0070C0"/>
      <name val="ＭＳ 明朝"/>
      <family val="1"/>
      <charset val="128"/>
    </font>
    <font>
      <sz val="14"/>
      <color indexed="8"/>
      <name val="ＭＳ 明朝"/>
      <family val="1"/>
      <charset val="128"/>
    </font>
    <font>
      <b/>
      <sz val="16"/>
      <color indexed="8"/>
      <name val="ＭＳ 明朝"/>
      <family val="1"/>
      <charset val="128"/>
    </font>
    <font>
      <b/>
      <sz val="15"/>
      <color indexed="8"/>
      <name val="ＭＳ 明朝"/>
      <family val="1"/>
      <charset val="128"/>
    </font>
    <font>
      <sz val="15"/>
      <color indexed="8"/>
      <name val="ＭＳ 明朝"/>
      <family val="1"/>
      <charset val="128"/>
    </font>
    <font>
      <sz val="13"/>
      <name val="ＭＳ 明朝"/>
      <family val="1"/>
      <charset val="128"/>
    </font>
    <font>
      <b/>
      <sz val="12"/>
      <color indexed="8"/>
      <name val="ＭＳ 明朝"/>
      <family val="1"/>
      <charset val="128"/>
    </font>
    <font>
      <sz val="12"/>
      <name val="ＭＳ 明朝"/>
      <family val="1"/>
      <charset val="128"/>
    </font>
    <font>
      <sz val="15"/>
      <name val="ＭＳ 明朝"/>
      <family val="1"/>
      <charset val="128"/>
    </font>
    <font>
      <sz val="11"/>
      <color indexed="8"/>
      <name val="ＭＳ 明朝"/>
      <family val="1"/>
      <charset val="128"/>
    </font>
    <font>
      <sz val="11"/>
      <name val="ＭＳ 明朝"/>
      <family val="1"/>
      <charset val="128"/>
    </font>
    <font>
      <sz val="10"/>
      <name val="ＭＳ Ｐゴシック"/>
      <family val="3"/>
      <charset val="128"/>
    </font>
    <font>
      <sz val="12"/>
      <color theme="4"/>
      <name val="ＭＳ Ｐゴシック"/>
      <family val="3"/>
      <charset val="128"/>
      <scheme val="minor"/>
    </font>
    <font>
      <sz val="12"/>
      <color rgb="FF0000FF"/>
      <name val="ＭＳ 明朝"/>
      <family val="1"/>
      <charset val="128"/>
    </font>
    <font>
      <b/>
      <sz val="14"/>
      <color rgb="FF0000FF"/>
      <name val="ＭＳ 明朝"/>
      <family val="1"/>
      <charset val="128"/>
    </font>
    <font>
      <sz val="17"/>
      <name val="ＭＳ 明朝"/>
      <family val="1"/>
      <charset val="128"/>
    </font>
    <font>
      <sz val="10"/>
      <color rgb="FF0000FF"/>
      <name val="ＭＳ 明朝"/>
      <family val="1"/>
      <charset val="128"/>
    </font>
    <font>
      <sz val="12"/>
      <name val="ＭＳ ゴシック"/>
      <family val="3"/>
      <charset val="128"/>
    </font>
    <font>
      <sz val="14"/>
      <name val="ＭＳ 明朝"/>
      <family val="1"/>
      <charset val="128"/>
    </font>
    <font>
      <b/>
      <sz val="18"/>
      <color theme="1"/>
      <name val="ＭＳ Ｐゴシック"/>
      <family val="3"/>
      <charset val="128"/>
      <scheme val="minor"/>
    </font>
    <font>
      <sz val="15"/>
      <color theme="1"/>
      <name val="ＭＳ Ｐゴシック"/>
      <family val="3"/>
      <charset val="128"/>
      <scheme val="minor"/>
    </font>
    <font>
      <sz val="15"/>
      <color indexed="8"/>
      <name val="ＭＳ Ｐゴシック"/>
      <family val="3"/>
      <charset val="128"/>
      <scheme val="minor"/>
    </font>
    <font>
      <b/>
      <sz val="15"/>
      <name val="ＭＳ Ｐゴシック"/>
      <family val="3"/>
      <charset val="128"/>
      <scheme val="minor"/>
    </font>
    <font>
      <sz val="18"/>
      <color theme="9" tint="-0.249977111117893"/>
      <name val="ＭＳ Ｐゴシック"/>
      <family val="3"/>
      <charset val="128"/>
      <scheme val="minor"/>
    </font>
    <font>
      <sz val="15"/>
      <name val="ＭＳ Ｐゴシック"/>
      <family val="3"/>
      <charset val="128"/>
      <scheme val="minor"/>
    </font>
    <font>
      <sz val="15"/>
      <color theme="5"/>
      <name val="ＭＳ Ｐゴシック"/>
      <family val="3"/>
      <charset val="128"/>
      <scheme val="minor"/>
    </font>
    <font>
      <sz val="15"/>
      <color theme="7" tint="-0.249977111117893"/>
      <name val="ＭＳ Ｐゴシック"/>
      <family val="3"/>
      <charset val="128"/>
      <scheme val="minor"/>
    </font>
    <font>
      <b/>
      <sz val="17"/>
      <name val="ＭＳ 明朝"/>
      <family val="1"/>
      <charset val="128"/>
    </font>
    <font>
      <b/>
      <u/>
      <sz val="17"/>
      <name val="ＭＳ 明朝"/>
      <family val="1"/>
      <charset val="128"/>
    </font>
    <font>
      <sz val="20"/>
      <name val="ＭＳ 明朝"/>
      <family val="1"/>
      <charset val="128"/>
    </font>
    <font>
      <sz val="12"/>
      <name val="ＭＳ Ｐ明朝"/>
      <family val="1"/>
      <charset val="128"/>
    </font>
    <font>
      <sz val="15"/>
      <name val="ＭＳ Ｐゴシック"/>
      <family val="3"/>
      <charset val="128"/>
      <scheme val="major"/>
    </font>
    <font>
      <sz val="11"/>
      <color theme="1"/>
      <name val="ＭＳ Ｐゴシック"/>
      <family val="2"/>
      <charset val="128"/>
      <scheme val="minor"/>
    </font>
    <font>
      <sz val="10"/>
      <name val="Meiryo UI"/>
      <family val="3"/>
      <charset val="128"/>
    </font>
    <font>
      <sz val="16"/>
      <name val="Meiryo UI"/>
      <family val="3"/>
      <charset val="128"/>
    </font>
    <font>
      <b/>
      <sz val="10"/>
      <name val="Meiryo UI"/>
      <family val="3"/>
      <charset val="128"/>
    </font>
    <font>
      <u/>
      <sz val="11"/>
      <color indexed="12"/>
      <name val="ＭＳ Ｐゴシック"/>
      <family val="3"/>
      <charset val="128"/>
    </font>
    <font>
      <sz val="9"/>
      <name val="Meiryo UI"/>
      <family val="3"/>
      <charset val="128"/>
    </font>
    <font>
      <sz val="9"/>
      <color theme="0" tint="-0.499984740745262"/>
      <name val="Meiryo UI"/>
      <family val="3"/>
      <charset val="128"/>
    </font>
    <font>
      <sz val="8"/>
      <name val="ＭＳ Ｐゴシック"/>
      <family val="3"/>
      <charset val="128"/>
      <scheme val="minor"/>
    </font>
    <font>
      <sz val="13"/>
      <color indexed="8"/>
      <name val="ＭＳ 明朝"/>
      <family val="1"/>
      <charset val="128"/>
    </font>
    <font>
      <sz val="14"/>
      <color rgb="FFFF0000"/>
      <name val="ＭＳ 明朝"/>
      <family val="1"/>
      <charset val="128"/>
    </font>
    <font>
      <u/>
      <sz val="14"/>
      <color indexed="8"/>
      <name val="ＭＳ 明朝"/>
      <family val="1"/>
      <charset val="128"/>
    </font>
    <font>
      <sz val="14"/>
      <color rgb="FF0070C0"/>
      <name val="ＭＳ 明朝"/>
      <family val="1"/>
      <charset val="128"/>
    </font>
    <font>
      <sz val="14"/>
      <name val="ＭＳ Ｐ明朝"/>
      <family val="1"/>
      <charset val="128"/>
    </font>
    <font>
      <b/>
      <sz val="14"/>
      <color theme="1"/>
      <name val="ＭＳ Ｐ明朝"/>
      <family val="1"/>
      <charset val="128"/>
    </font>
    <font>
      <b/>
      <sz val="14"/>
      <name val="ＭＳ Ｐ明朝"/>
      <family val="1"/>
      <charset val="128"/>
    </font>
    <font>
      <sz val="14"/>
      <color theme="0"/>
      <name val="ＭＳ 明朝"/>
      <family val="1"/>
      <charset val="128"/>
    </font>
    <font>
      <sz val="14"/>
      <color rgb="FF0000FF"/>
      <name val="ＭＳ 明朝"/>
      <family val="1"/>
      <charset val="128"/>
    </font>
    <font>
      <u/>
      <sz val="14"/>
      <color rgb="FF0000FF"/>
      <name val="ＭＳ 明朝"/>
      <family val="1"/>
      <charset val="128"/>
    </font>
    <font>
      <sz val="9"/>
      <color theme="1"/>
      <name val="Meiryo UI"/>
      <family val="3"/>
      <charset val="128"/>
    </font>
    <font>
      <sz val="18"/>
      <color indexed="8"/>
      <name val="ＭＳ Ｐゴシック"/>
      <family val="3"/>
      <charset val="128"/>
      <scheme val="minor"/>
    </font>
    <font>
      <sz val="11"/>
      <color theme="0"/>
      <name val="ＭＳ Ｐゴシック"/>
      <family val="3"/>
      <charset val="128"/>
      <scheme val="minor"/>
    </font>
    <font>
      <sz val="15"/>
      <color theme="1"/>
      <name val="ＭＳ Ｐゴシック"/>
      <family val="3"/>
      <charset val="128"/>
      <scheme val="major"/>
    </font>
    <font>
      <sz val="15"/>
      <color theme="1"/>
      <name val="ＭＳ Ｐゴシック"/>
      <family val="3"/>
      <charset val="128"/>
    </font>
    <font>
      <sz val="13"/>
      <color theme="1"/>
      <name val="ＭＳ 明朝"/>
      <family val="1"/>
      <charset val="128"/>
    </font>
    <font>
      <sz val="10"/>
      <color theme="0"/>
      <name val="ＭＳ 明朝"/>
      <family val="1"/>
      <charset val="128"/>
    </font>
    <font>
      <sz val="15"/>
      <color theme="0"/>
      <name val="ＭＳ Ｐゴシック"/>
      <family val="3"/>
      <charset val="128"/>
      <scheme val="major"/>
    </font>
    <font>
      <sz val="10"/>
      <color theme="0"/>
      <name val="Meiryo UI"/>
      <family val="3"/>
      <charset val="128"/>
    </font>
    <font>
      <sz val="1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
      <sz val="9"/>
      <name val="HGPｺﾞｼｯｸM"/>
      <family val="3"/>
      <charset val="128"/>
    </font>
    <font>
      <i/>
      <sz val="15"/>
      <color theme="1"/>
      <name val="ＭＳ Ｐゴシック"/>
      <family val="3"/>
      <charset val="128"/>
      <scheme val="major"/>
    </font>
    <font>
      <sz val="14"/>
      <name val="Meiryo UI"/>
      <family val="3"/>
      <charset val="128"/>
    </font>
    <font>
      <sz val="18"/>
      <name val="ＭＳ 明朝"/>
      <family val="1"/>
      <charset val="128"/>
    </font>
    <font>
      <b/>
      <sz val="14"/>
      <name val="ＭＳ 明朝"/>
      <family val="1"/>
      <charset val="128"/>
    </font>
    <font>
      <sz val="12"/>
      <color theme="0"/>
      <name val="ＭＳ 明朝"/>
      <family val="1"/>
      <charset val="128"/>
    </font>
    <font>
      <sz val="8"/>
      <color theme="0"/>
      <name val="Meiryo UI"/>
      <family val="3"/>
      <charset val="128"/>
    </font>
    <font>
      <sz val="16"/>
      <color theme="0"/>
      <name val="Meiryo UI"/>
      <family val="3"/>
      <charset val="128"/>
    </font>
    <font>
      <sz val="9"/>
      <color theme="0"/>
      <name val="Meiryo UI"/>
      <family val="3"/>
      <charset val="128"/>
    </font>
    <font>
      <sz val="9"/>
      <color rgb="FF808080"/>
      <name val="Meiryo UI"/>
      <family val="3"/>
      <charset val="128"/>
    </font>
    <font>
      <sz val="14"/>
      <color theme="0"/>
      <name val="Meiryo UI"/>
      <family val="3"/>
      <charset val="128"/>
    </font>
    <font>
      <sz val="11"/>
      <color theme="0"/>
      <name val="ＭＳ Ｐゴシック"/>
      <family val="2"/>
      <charset val="128"/>
      <scheme val="minor"/>
    </font>
    <font>
      <b/>
      <sz val="12"/>
      <name val="ＭＳ 明朝"/>
      <family val="1"/>
      <charset val="128"/>
    </font>
    <font>
      <sz val="15"/>
      <name val="ＭＳ Ｐゴシック"/>
      <family val="3"/>
      <charset val="128"/>
    </font>
    <font>
      <sz val="11.5"/>
      <name val="ＭＳ Ｐゴシック"/>
      <family val="3"/>
      <charset val="128"/>
      <scheme val="minor"/>
    </font>
    <font>
      <sz val="15"/>
      <color rgb="FFFF0000"/>
      <name val="ＭＳ Ｐゴシック"/>
      <family val="3"/>
      <charset val="128"/>
      <scheme val="minor"/>
    </font>
    <font>
      <b/>
      <sz val="14"/>
      <color theme="1"/>
      <name val="ＭＳ 明朝"/>
      <family val="1"/>
      <charset val="128"/>
    </font>
    <font>
      <sz val="14"/>
      <color theme="1"/>
      <name val="ＭＳ 明朝"/>
      <family val="1"/>
      <charset val="128"/>
    </font>
    <font>
      <sz val="12"/>
      <color theme="1"/>
      <name val="ＭＳ 明朝"/>
      <family val="1"/>
      <charset val="128"/>
    </font>
    <font>
      <sz val="13"/>
      <name val="ＭＳ Ｐゴシック"/>
      <family val="3"/>
      <charset val="128"/>
      <scheme val="major"/>
    </font>
    <font>
      <u/>
      <sz val="11"/>
      <color theme="10"/>
      <name val="ＭＳ Ｐゴシック"/>
      <family val="2"/>
      <charset val="128"/>
      <scheme val="minor"/>
    </font>
    <font>
      <sz val="14"/>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D9F1"/>
        <bgColor indexed="64"/>
      </patternFill>
    </fill>
    <fill>
      <patternFill patternType="solid">
        <fgColor rgb="FF4BAEB7"/>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6" tint="0.39997558519241921"/>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theme="0"/>
      </left>
      <right/>
      <top/>
      <bottom/>
      <diagonal/>
    </border>
    <border>
      <left style="thin">
        <color theme="6" tint="0.79998168889431442"/>
      </left>
      <right style="thin">
        <color theme="6" tint="0.79998168889431442"/>
      </right>
      <top style="thin">
        <color theme="0"/>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top style="thin">
        <color theme="6" tint="0.79998168889431442"/>
      </top>
      <bottom style="thin">
        <color theme="6" tint="0.79998168889431442"/>
      </bottom>
      <diagonal/>
    </border>
    <border>
      <left/>
      <right style="thin">
        <color theme="0"/>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theme="6" tint="0.79998168889431442"/>
      </left>
      <right/>
      <top style="thin">
        <color theme="0"/>
      </top>
      <bottom style="thin">
        <color theme="6" tint="0.7999816888943144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rgb="FFC6D9F1"/>
      </left>
      <right style="thin">
        <color rgb="FFC6D9F1"/>
      </right>
      <top/>
      <bottom/>
      <diagonal/>
    </border>
    <border>
      <left style="thin">
        <color rgb="FFC6D9F1"/>
      </left>
      <right style="thin">
        <color theme="0"/>
      </right>
      <top style="thin">
        <color rgb="FFC6D9F1"/>
      </top>
      <bottom style="thin">
        <color theme="0"/>
      </bottom>
      <diagonal/>
    </border>
    <border>
      <left style="thin">
        <color theme="0"/>
      </left>
      <right style="thin">
        <color theme="0"/>
      </right>
      <top style="thin">
        <color rgb="FFC6D9F1"/>
      </top>
      <bottom style="thin">
        <color theme="0"/>
      </bottom>
      <diagonal/>
    </border>
    <border>
      <left style="thin">
        <color theme="0"/>
      </left>
      <right/>
      <top style="thin">
        <color rgb="FFC6D9F1"/>
      </top>
      <bottom/>
      <diagonal/>
    </border>
    <border>
      <left/>
      <right/>
      <top style="thin">
        <color rgb="FFC6D9F1"/>
      </top>
      <bottom/>
      <diagonal/>
    </border>
    <border>
      <left/>
      <right style="thin">
        <color theme="0"/>
      </right>
      <top style="thin">
        <color rgb="FFC6D9F1"/>
      </top>
      <bottom/>
      <diagonal/>
    </border>
    <border>
      <left/>
      <right style="thin">
        <color rgb="FFC6D9F1"/>
      </right>
      <top style="thin">
        <color rgb="FFC6D9F1"/>
      </top>
      <bottom/>
      <diagonal/>
    </border>
    <border>
      <left style="thin">
        <color rgb="FFC6D9F1"/>
      </left>
      <right style="thin">
        <color theme="0"/>
      </right>
      <top style="thin">
        <color theme="0"/>
      </top>
      <bottom style="thin">
        <color theme="0"/>
      </bottom>
      <diagonal/>
    </border>
    <border>
      <left/>
      <right style="thin">
        <color rgb="FFC6D9F1"/>
      </right>
      <top/>
      <bottom/>
      <diagonal/>
    </border>
    <border>
      <left style="thin">
        <color rgb="FFC6D9F1"/>
      </left>
      <right/>
      <top/>
      <bottom/>
      <diagonal/>
    </border>
    <border>
      <left style="thin">
        <color rgb="FFC6D9F1"/>
      </left>
      <right style="thin">
        <color theme="0"/>
      </right>
      <top/>
      <bottom/>
      <diagonal/>
    </border>
    <border>
      <left style="thin">
        <color rgb="FFC6D9F1"/>
      </left>
      <right style="thin">
        <color theme="0"/>
      </right>
      <top/>
      <bottom style="thin">
        <color rgb="FFC6D9F1"/>
      </bottom>
      <diagonal/>
    </border>
    <border>
      <left style="thin">
        <color theme="0"/>
      </left>
      <right style="thin">
        <color theme="0"/>
      </right>
      <top/>
      <bottom style="thin">
        <color rgb="FFC6D9F1"/>
      </bottom>
      <diagonal/>
    </border>
    <border>
      <left style="thin">
        <color theme="0"/>
      </left>
      <right/>
      <top/>
      <bottom style="thin">
        <color rgb="FFC6D9F1"/>
      </bottom>
      <diagonal/>
    </border>
    <border>
      <left/>
      <right/>
      <top/>
      <bottom style="thin">
        <color rgb="FFC6D9F1"/>
      </bottom>
      <diagonal/>
    </border>
    <border>
      <left/>
      <right style="thin">
        <color theme="0"/>
      </right>
      <top/>
      <bottom style="thin">
        <color rgb="FFC6D9F1"/>
      </bottom>
      <diagonal/>
    </border>
    <border>
      <left/>
      <right style="thin">
        <color rgb="FFC6D9F1"/>
      </right>
      <top/>
      <bottom style="thin">
        <color rgb="FFC6D9F1"/>
      </bottom>
      <diagonal/>
    </border>
    <border>
      <left/>
      <right/>
      <top style="thin">
        <color rgb="FFC6D9F1"/>
      </top>
      <bottom style="thin">
        <color rgb="FFC6D9F1"/>
      </bottom>
      <diagonal/>
    </border>
    <border>
      <left/>
      <right style="thin">
        <color rgb="FFC6D9F1"/>
      </right>
      <top style="thin">
        <color rgb="FFC6D9F1"/>
      </top>
      <bottom style="thin">
        <color rgb="FFC6D9F1"/>
      </bottom>
      <diagonal/>
    </border>
    <border>
      <left style="thin">
        <color rgb="FFC6D9F1"/>
      </left>
      <right style="thin">
        <color theme="0"/>
      </right>
      <top style="thin">
        <color rgb="FFC6D9F1"/>
      </top>
      <bottom/>
      <diagonal/>
    </border>
    <border>
      <left style="thin">
        <color theme="0"/>
      </left>
      <right style="thin">
        <color theme="0"/>
      </right>
      <top style="thin">
        <color rgb="FFC6D9F1"/>
      </top>
      <bottom/>
      <diagonal/>
    </border>
    <border>
      <left style="thin">
        <color theme="0"/>
      </left>
      <right/>
      <top style="thin">
        <color rgb="FFC6D9F1"/>
      </top>
      <bottom style="thin">
        <color theme="0"/>
      </bottom>
      <diagonal/>
    </border>
    <border>
      <left/>
      <right/>
      <top style="thin">
        <color rgb="FFC6D9F1"/>
      </top>
      <bottom style="thin">
        <color theme="0"/>
      </bottom>
      <diagonal/>
    </border>
    <border>
      <left/>
      <right style="thin">
        <color rgb="FFC6D9F1"/>
      </right>
      <top style="thin">
        <color rgb="FFC6D9F1"/>
      </top>
      <bottom style="thin">
        <color theme="0"/>
      </bottom>
      <diagonal/>
    </border>
    <border>
      <left/>
      <right style="thin">
        <color rgb="FFC6D9F1"/>
      </right>
      <top style="thin">
        <color theme="0"/>
      </top>
      <bottom/>
      <diagonal/>
    </border>
    <border>
      <left style="thin">
        <color rgb="FFC6D9F1"/>
      </left>
      <right style="thin">
        <color theme="6" tint="0.79998168889431442"/>
      </right>
      <top style="thin">
        <color theme="0"/>
      </top>
      <bottom style="thin">
        <color theme="6" tint="0.79998168889431442"/>
      </bottom>
      <diagonal/>
    </border>
    <border>
      <left style="thin">
        <color rgb="FFC6D9F1"/>
      </left>
      <right style="thin">
        <color theme="6" tint="0.79998168889431442"/>
      </right>
      <top style="thin">
        <color theme="6" tint="0.79998168889431442"/>
      </top>
      <bottom style="thin">
        <color theme="6" tint="0.79998168889431442"/>
      </bottom>
      <diagonal/>
    </border>
    <border>
      <left style="thin">
        <color rgb="FFC6D9F1"/>
      </left>
      <right style="thin">
        <color theme="6" tint="0.79998168889431442"/>
      </right>
      <top style="thin">
        <color theme="6" tint="0.79998168889431442"/>
      </top>
      <bottom style="thin">
        <color rgb="FFC6D9F1"/>
      </bottom>
      <diagonal/>
    </border>
    <border>
      <left style="thin">
        <color theme="6" tint="0.79998168889431442"/>
      </left>
      <right style="thin">
        <color theme="6" tint="0.79998168889431442"/>
      </right>
      <top style="thin">
        <color theme="6" tint="0.79998168889431442"/>
      </top>
      <bottom style="thin">
        <color rgb="FFC6D9F1"/>
      </bottom>
      <diagonal/>
    </border>
    <border>
      <left style="thin">
        <color theme="6" tint="0.79998168889431442"/>
      </left>
      <right/>
      <top style="thin">
        <color theme="6" tint="0.79998168889431442"/>
      </top>
      <bottom style="thin">
        <color rgb="FFC6D9F1"/>
      </bottom>
      <diagonal/>
    </border>
    <border>
      <left/>
      <right style="thin">
        <color rgb="FFC6D9F1"/>
      </right>
      <top style="thin">
        <color theme="6" tint="0.39997558519241921"/>
      </top>
      <bottom/>
      <diagonal/>
    </border>
    <border>
      <left style="thin">
        <color rgb="FFC6D9F1"/>
      </left>
      <right/>
      <top style="thin">
        <color theme="6" tint="0.39997558519241921"/>
      </top>
      <bottom/>
      <diagonal/>
    </border>
    <border>
      <left style="thin">
        <color rgb="FFC6D9F1"/>
      </left>
      <right/>
      <top/>
      <bottom style="thin">
        <color rgb="FFC6D9F1"/>
      </bottom>
      <diagonal/>
    </border>
    <border>
      <left style="thin">
        <color rgb="FFC6D9F1"/>
      </left>
      <right/>
      <top style="thin">
        <color rgb="FFC6D9F1"/>
      </top>
      <bottom style="thin">
        <color theme="0"/>
      </bottom>
      <diagonal/>
    </border>
    <border>
      <left style="thin">
        <color rgb="FFC6D9F1"/>
      </left>
      <right style="thin">
        <color theme="0"/>
      </right>
      <top style="thin">
        <color rgb="FFC6D9F1"/>
      </top>
      <bottom style="thin">
        <color rgb="FFC6D9F1"/>
      </bottom>
      <diagonal/>
    </border>
    <border>
      <left style="thin">
        <color theme="0"/>
      </left>
      <right style="thin">
        <color theme="0"/>
      </right>
      <top style="thin">
        <color rgb="FFC6D9F1"/>
      </top>
      <bottom style="thin">
        <color rgb="FFC6D9F1"/>
      </bottom>
      <diagonal/>
    </border>
    <border>
      <left style="thin">
        <color rgb="FFC6D9F1"/>
      </left>
      <right/>
      <top style="thin">
        <color rgb="FFC6D9F1"/>
      </top>
      <bottom/>
      <diagonal/>
    </border>
    <border>
      <left style="thin">
        <color rgb="FFC6D9F1"/>
      </left>
      <right/>
      <top style="thin">
        <color rgb="FFC6D9F1"/>
      </top>
      <bottom style="thin">
        <color rgb="FFC6D9F1"/>
      </bottom>
      <diagonal/>
    </border>
    <border>
      <left/>
      <right style="thin">
        <color theme="0"/>
      </right>
      <top style="thin">
        <color rgb="FFC6D9F1"/>
      </top>
      <bottom style="thin">
        <color theme="0"/>
      </bottom>
      <diagonal/>
    </border>
    <border>
      <left style="thin">
        <color rgb="FFC6D9F1"/>
      </left>
      <right/>
      <top style="thin">
        <color theme="0"/>
      </top>
      <bottom style="thin">
        <color rgb="FFC6D9F1"/>
      </bottom>
      <diagonal/>
    </border>
    <border>
      <left/>
      <right/>
      <top style="thin">
        <color theme="0"/>
      </top>
      <bottom style="thin">
        <color rgb="FFC6D9F1"/>
      </bottom>
      <diagonal/>
    </border>
    <border>
      <left/>
      <right style="thin">
        <color theme="0"/>
      </right>
      <top style="thin">
        <color theme="0"/>
      </top>
      <bottom style="thin">
        <color rgb="FFC6D9F1"/>
      </bottom>
      <diagonal/>
    </border>
    <border>
      <left/>
      <right style="thin">
        <color rgb="FFC6D9F1"/>
      </right>
      <top style="thin">
        <color theme="0"/>
      </top>
      <bottom style="thin">
        <color rgb="FFC6D9F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left>
      <right style="thin">
        <color theme="0"/>
      </right>
      <top style="thin">
        <color rgb="FFC6D9F1"/>
      </top>
      <bottom style="thin">
        <color theme="6" tint="0.39997558519241921"/>
      </bottom>
      <diagonal/>
    </border>
    <border>
      <left style="thin">
        <color theme="0"/>
      </left>
      <right style="thin">
        <color rgb="FFC6D9F1"/>
      </right>
      <top style="thin">
        <color rgb="FFC6D9F1"/>
      </top>
      <bottom style="thin">
        <color theme="6" tint="0.39997558519241921"/>
      </bottom>
      <diagonal/>
    </border>
    <border>
      <left style="thin">
        <color rgb="FFC6D9F1"/>
      </left>
      <right/>
      <top/>
      <bottom style="thin">
        <color theme="0"/>
      </bottom>
      <diagonal/>
    </border>
    <border>
      <left/>
      <right style="thin">
        <color rgb="FFC6D9F1"/>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C6D9F1"/>
      </right>
      <top style="thin">
        <color theme="0"/>
      </top>
      <bottom style="thin">
        <color theme="0"/>
      </bottom>
      <diagonal/>
    </border>
    <border>
      <left style="thin">
        <color theme="0"/>
      </left>
      <right/>
      <top style="thin">
        <color theme="0"/>
      </top>
      <bottom style="thin">
        <color rgb="FFC6D9F1"/>
      </bottom>
      <diagonal/>
    </border>
    <border>
      <left style="thin">
        <color rgb="FFC6D9F1"/>
      </left>
      <right/>
      <top style="thin">
        <color theme="0"/>
      </top>
      <bottom style="thin">
        <color theme="0"/>
      </bottom>
      <diagonal/>
    </border>
    <border>
      <left/>
      <right style="thin">
        <color theme="0"/>
      </right>
      <top style="thin">
        <color theme="0"/>
      </top>
      <bottom style="thin">
        <color theme="0"/>
      </bottom>
      <diagonal/>
    </border>
    <border>
      <left style="thin">
        <color rgb="FFC6D9F1"/>
      </left>
      <right style="thin">
        <color theme="6" tint="0.39994506668294322"/>
      </right>
      <top style="thin">
        <color rgb="FFC6D9F1"/>
      </top>
      <bottom style="thin">
        <color rgb="FFC6D9F1"/>
      </bottom>
      <diagonal/>
    </border>
    <border>
      <left style="thin">
        <color theme="6" tint="0.39994506668294322"/>
      </left>
      <right/>
      <top style="thin">
        <color rgb="FFC6D9F1"/>
      </top>
      <bottom style="thin">
        <color rgb="FFC6D9F1"/>
      </bottom>
      <diagonal/>
    </border>
    <border>
      <left style="thin">
        <color theme="0"/>
      </left>
      <right/>
      <top style="thin">
        <color rgb="FFC6D9F1"/>
      </top>
      <bottom style="thin">
        <color rgb="FFC6D9F1"/>
      </bottom>
      <diagonal/>
    </border>
    <border>
      <left/>
      <right style="thin">
        <color theme="0"/>
      </right>
      <top style="thin">
        <color rgb="FFC6D9F1"/>
      </top>
      <bottom style="thin">
        <color rgb="FFC6D9F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thin">
        <color theme="0"/>
      </right>
      <top style="thin">
        <color theme="0"/>
      </top>
      <bottom/>
      <diagonal/>
    </border>
  </borders>
  <cellStyleXfs count="72">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10" fillId="0" borderId="0" applyFont="0" applyFill="0" applyBorder="0" applyAlignment="0" applyProtection="0">
      <alignment vertical="center"/>
    </xf>
    <xf numFmtId="0" fontId="2" fillId="0" borderId="0">
      <alignment vertical="center"/>
    </xf>
    <xf numFmtId="0" fontId="2" fillId="0" borderId="0"/>
    <xf numFmtId="0" fontId="1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0" fillId="0" borderId="0" applyFont="0" applyFill="0" applyBorder="0" applyAlignment="0" applyProtection="0"/>
    <xf numFmtId="9" fontId="10" fillId="0" borderId="0" applyFont="0" applyFill="0" applyBorder="0" applyAlignment="0" applyProtection="0"/>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51" fillId="0" borderId="0" applyNumberFormat="0" applyFill="0" applyBorder="0" applyAlignment="0" applyProtection="0">
      <alignment vertical="top"/>
      <protection locked="0"/>
    </xf>
    <xf numFmtId="38" fontId="10" fillId="0" borderId="0" applyFont="0" applyFill="0" applyBorder="0" applyAlignment="0" applyProtection="0"/>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10" fillId="0" borderId="0"/>
    <xf numFmtId="0" fontId="2" fillId="0" borderId="0">
      <alignment vertical="center"/>
    </xf>
    <xf numFmtId="0" fontId="10" fillId="0" borderId="0"/>
    <xf numFmtId="0" fontId="2" fillId="0" borderId="0"/>
    <xf numFmtId="0" fontId="10"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10"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47" fillId="0" borderId="0">
      <alignment vertical="center"/>
    </xf>
    <xf numFmtId="0" fontId="10" fillId="0" borderId="0"/>
    <xf numFmtId="0" fontId="10" fillId="0" borderId="0"/>
    <xf numFmtId="38" fontId="47" fillId="0" borderId="0" applyFont="0" applyFill="0" applyBorder="0" applyAlignment="0" applyProtection="0">
      <alignment vertical="center"/>
    </xf>
    <xf numFmtId="0" fontId="99" fillId="0" borderId="0" applyNumberFormat="0" applyFill="0" applyBorder="0" applyAlignment="0" applyProtection="0">
      <alignment vertical="center"/>
    </xf>
  </cellStyleXfs>
  <cellXfs count="912">
    <xf numFmtId="0" fontId="0" fillId="0" borderId="0" xfId="0">
      <alignment vertical="center"/>
    </xf>
    <xf numFmtId="0" fontId="45" fillId="0" borderId="0" xfId="0" applyFont="1" applyAlignment="1" applyProtection="1">
      <alignment vertical="center" wrapText="1"/>
      <protection hidden="1"/>
    </xf>
    <xf numFmtId="0" fontId="45" fillId="4" borderId="0" xfId="0" applyFont="1" applyFill="1" applyAlignment="1" applyProtection="1">
      <alignment vertical="center" wrapText="1"/>
      <protection hidden="1"/>
    </xf>
    <xf numFmtId="0" fontId="33" fillId="0" borderId="0" xfId="7" applyFont="1" applyProtection="1">
      <alignment vertical="center"/>
      <protection hidden="1"/>
    </xf>
    <xf numFmtId="0" fontId="12" fillId="0" borderId="0" xfId="7" applyFont="1" applyProtection="1">
      <alignment vertical="center"/>
      <protection hidden="1"/>
    </xf>
    <xf numFmtId="0" fontId="12" fillId="0" borderId="0" xfId="7" applyFont="1" applyAlignment="1" applyProtection="1">
      <alignment horizontal="center" vertical="center"/>
      <protection hidden="1"/>
    </xf>
    <xf numFmtId="38" fontId="12" fillId="0" borderId="0" xfId="1" applyFont="1" applyFill="1" applyAlignment="1" applyProtection="1">
      <alignment vertical="center"/>
      <protection hidden="1"/>
    </xf>
    <xf numFmtId="0" fontId="33" fillId="0" borderId="0" xfId="7" applyFont="1" applyAlignment="1" applyProtection="1">
      <alignment horizontal="center" vertical="center"/>
      <protection hidden="1"/>
    </xf>
    <xf numFmtId="38" fontId="33" fillId="0" borderId="0" xfId="1" applyFont="1" applyFill="1" applyBorder="1" applyAlignment="1" applyProtection="1">
      <alignment vertical="center"/>
      <protection hidden="1"/>
    </xf>
    <xf numFmtId="0" fontId="33" fillId="0" borderId="0" xfId="7" applyFont="1" applyAlignment="1" applyProtection="1">
      <alignment horizontal="right" vertical="center"/>
      <protection hidden="1"/>
    </xf>
    <xf numFmtId="0" fontId="13" fillId="0" borderId="0" xfId="7" applyFont="1" applyProtection="1">
      <alignment vertical="center"/>
      <protection hidden="1"/>
    </xf>
    <xf numFmtId="38" fontId="33" fillId="0" borderId="0" xfId="1" applyFont="1" applyFill="1" applyAlignment="1" applyProtection="1">
      <alignment vertical="center"/>
      <protection hidden="1"/>
    </xf>
    <xf numFmtId="0" fontId="13" fillId="0" borderId="0" xfId="7" applyFont="1" applyAlignment="1" applyProtection="1">
      <alignment horizontal="center" vertical="center"/>
      <protection hidden="1"/>
    </xf>
    <xf numFmtId="38" fontId="13" fillId="0" borderId="0" xfId="1" applyFont="1" applyFill="1" applyAlignment="1" applyProtection="1">
      <alignment vertical="center"/>
      <protection hidden="1"/>
    </xf>
    <xf numFmtId="0" fontId="22" fillId="0" borderId="0" xfId="7" applyFont="1" applyProtection="1">
      <alignment vertical="center"/>
      <protection hidden="1"/>
    </xf>
    <xf numFmtId="49" fontId="22" fillId="0" borderId="0" xfId="7" applyNumberFormat="1" applyFont="1" applyProtection="1">
      <alignment vertical="center"/>
      <protection hidden="1"/>
    </xf>
    <xf numFmtId="0" fontId="30" fillId="0" borderId="0" xfId="7" applyFont="1" applyProtection="1">
      <alignment vertical="center"/>
      <protection hidden="1"/>
    </xf>
    <xf numFmtId="0" fontId="23" fillId="0" borderId="0" xfId="7" applyFont="1" applyProtection="1">
      <alignment vertical="center"/>
      <protection hidden="1"/>
    </xf>
    <xf numFmtId="0" fontId="22" fillId="0" borderId="0" xfId="7" applyFont="1" applyAlignment="1" applyProtection="1">
      <alignment horizontal="center" vertical="center"/>
      <protection hidden="1"/>
    </xf>
    <xf numFmtId="0" fontId="0" fillId="0" borderId="1" xfId="0" applyBorder="1" applyAlignment="1">
      <alignment vertical="center" wrapText="1"/>
    </xf>
    <xf numFmtId="0" fontId="67" fillId="0" borderId="0" xfId="0" applyFont="1">
      <alignment vertical="center"/>
    </xf>
    <xf numFmtId="49" fontId="67" fillId="0" borderId="0" xfId="0" applyNumberFormat="1" applyFont="1" applyAlignment="1">
      <alignment horizontal="center" vertical="center"/>
    </xf>
    <xf numFmtId="0" fontId="77" fillId="0" borderId="0" xfId="0" applyFont="1">
      <alignment vertical="center"/>
    </xf>
    <xf numFmtId="0" fontId="77" fillId="0" borderId="0" xfId="0" applyFont="1" applyAlignment="1">
      <alignment horizontal="center" vertical="center"/>
    </xf>
    <xf numFmtId="0" fontId="78" fillId="0" borderId="0" xfId="0" applyFont="1">
      <alignment vertical="center"/>
    </xf>
    <xf numFmtId="0" fontId="74" fillId="0" borderId="0" xfId="0" applyFont="1">
      <alignment vertical="center"/>
    </xf>
    <xf numFmtId="0" fontId="0" fillId="0" borderId="1" xfId="0"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75" fillId="0" borderId="1" xfId="0" applyFont="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74" fillId="0" borderId="1" xfId="0" applyFont="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10" borderId="1" xfId="0" applyFill="1" applyBorder="1" applyAlignment="1">
      <alignment horizontal="center" vertical="center"/>
    </xf>
    <xf numFmtId="0" fontId="74" fillId="8" borderId="1" xfId="0" applyFont="1" applyFill="1" applyBorder="1" applyAlignment="1">
      <alignment horizontal="center" vertical="center"/>
    </xf>
    <xf numFmtId="0" fontId="75" fillId="11" borderId="1" xfId="0" applyFont="1" applyFill="1" applyBorder="1" applyAlignment="1">
      <alignment horizontal="center" vertical="center"/>
    </xf>
    <xf numFmtId="0" fontId="75" fillId="12" borderId="1" xfId="0" applyFont="1" applyFill="1" applyBorder="1" applyAlignment="1">
      <alignment horizontal="center" vertical="center"/>
    </xf>
    <xf numFmtId="49" fontId="0" fillId="0" borderId="1" xfId="0" applyNumberFormat="1" applyBorder="1" applyAlignment="1">
      <alignment vertical="center" wrapText="1"/>
    </xf>
    <xf numFmtId="49" fontId="0" fillId="2" borderId="1" xfId="0" applyNumberFormat="1" applyFill="1" applyBorder="1" applyAlignment="1">
      <alignment vertical="center" wrapText="1"/>
    </xf>
    <xf numFmtId="0" fontId="0" fillId="0" borderId="1" xfId="0" applyBorder="1" applyAlignment="1">
      <alignment horizontal="center" vertical="center" wrapText="1"/>
    </xf>
    <xf numFmtId="0" fontId="76" fillId="6" borderId="4" xfId="0" applyFont="1" applyFill="1" applyBorder="1" applyAlignment="1">
      <alignment horizontal="center" vertical="center"/>
    </xf>
    <xf numFmtId="0" fontId="54" fillId="5" borderId="1" xfId="0" applyFont="1" applyFill="1" applyBorder="1" applyAlignment="1">
      <alignment horizontal="center" vertical="center"/>
    </xf>
    <xf numFmtId="49" fontId="76" fillId="2" borderId="4" xfId="0" applyNumberFormat="1" applyFont="1" applyFill="1" applyBorder="1" applyAlignment="1">
      <alignment horizontal="center" vertical="center"/>
    </xf>
    <xf numFmtId="0" fontId="76" fillId="0" borderId="1" xfId="0" applyFont="1" applyBorder="1" applyAlignment="1">
      <alignment horizontal="center" vertical="center"/>
    </xf>
    <xf numFmtId="0" fontId="54" fillId="0" borderId="1" xfId="0" applyFont="1" applyBorder="1" applyAlignment="1">
      <alignment horizontal="center" vertical="center"/>
    </xf>
    <xf numFmtId="0" fontId="54" fillId="0" borderId="1" xfId="0" applyFont="1" applyBorder="1">
      <alignment vertical="center"/>
    </xf>
    <xf numFmtId="0" fontId="0" fillId="2" borderId="1" xfId="0" applyFill="1" applyBorder="1" applyAlignment="1">
      <alignment vertical="center" wrapText="1"/>
    </xf>
    <xf numFmtId="0" fontId="30" fillId="0" borderId="0" xfId="7" applyFont="1" applyAlignment="1" applyProtection="1">
      <alignment horizontal="center" vertical="center"/>
      <protection hidden="1"/>
    </xf>
    <xf numFmtId="0" fontId="2" fillId="2" borderId="0" xfId="0" applyFont="1" applyFill="1" applyProtection="1">
      <alignment vertical="center"/>
      <protection hidden="1"/>
    </xf>
    <xf numFmtId="0" fontId="2" fillId="0" borderId="0" xfId="0" applyFont="1" applyProtection="1">
      <alignment vertical="center"/>
      <protection hidden="1"/>
    </xf>
    <xf numFmtId="0" fontId="66" fillId="2" borderId="0" xfId="2" applyFont="1" applyFill="1" applyProtection="1">
      <alignment vertical="center"/>
      <protection hidden="1"/>
    </xf>
    <xf numFmtId="0" fontId="36" fillId="2" borderId="0" xfId="2" applyFont="1" applyFill="1" applyProtection="1">
      <alignment vertical="center"/>
      <protection hidden="1"/>
    </xf>
    <xf numFmtId="0" fontId="82" fillId="2" borderId="0" xfId="57" applyFont="1" applyFill="1" applyProtection="1">
      <alignment vertical="center"/>
      <protection hidden="1"/>
    </xf>
    <xf numFmtId="49" fontId="82" fillId="2" borderId="0" xfId="57" applyNumberFormat="1" applyFont="1" applyFill="1" applyProtection="1">
      <alignment vertical="center"/>
      <protection hidden="1"/>
    </xf>
    <xf numFmtId="0" fontId="34" fillId="2" borderId="0" xfId="2" applyFont="1" applyFill="1" applyAlignment="1" applyProtection="1">
      <alignment vertical="center" wrapText="1"/>
      <protection hidden="1"/>
    </xf>
    <xf numFmtId="0" fontId="35" fillId="0" borderId="0" xfId="0" applyFont="1" applyProtection="1">
      <alignment vertical="center"/>
      <protection hidden="1"/>
    </xf>
    <xf numFmtId="49" fontId="35" fillId="0" borderId="0" xfId="0" applyNumberFormat="1" applyFont="1" applyProtection="1">
      <alignment vertical="center"/>
      <protection hidden="1"/>
    </xf>
    <xf numFmtId="49" fontId="2" fillId="0" borderId="0" xfId="0" applyNumberFormat="1" applyFont="1" applyProtection="1">
      <alignment vertical="center"/>
      <protection hidden="1"/>
    </xf>
    <xf numFmtId="0" fontId="9" fillId="2" borderId="0" xfId="2" applyFont="1" applyFill="1" applyAlignment="1" applyProtection="1">
      <alignment horizontal="center" vertical="center"/>
      <protection hidden="1"/>
    </xf>
    <xf numFmtId="0" fontId="9" fillId="0" borderId="0" xfId="2" applyFont="1" applyAlignment="1" applyProtection="1">
      <alignment horizontal="center" vertical="center"/>
      <protection hidden="1"/>
    </xf>
    <xf numFmtId="0" fontId="35" fillId="0" borderId="0" xfId="0" applyFont="1" applyAlignment="1" applyProtection="1">
      <alignment horizontal="right" vertical="center"/>
      <protection hidden="1"/>
    </xf>
    <xf numFmtId="0" fontId="4" fillId="2" borderId="0" xfId="2" applyFont="1" applyFill="1" applyProtection="1">
      <alignment vertical="center"/>
      <protection hidden="1"/>
    </xf>
    <xf numFmtId="0" fontId="4" fillId="0" borderId="0" xfId="2" applyFont="1" applyProtection="1">
      <alignment vertical="center"/>
      <protection hidden="1"/>
    </xf>
    <xf numFmtId="0" fontId="5" fillId="0" borderId="0" xfId="2" applyFont="1" applyProtection="1">
      <alignment vertical="center"/>
      <protection hidden="1"/>
    </xf>
    <xf numFmtId="0" fontId="7" fillId="2" borderId="0" xfId="2" applyFont="1" applyFill="1" applyProtection="1">
      <alignment vertical="center"/>
      <protection hidden="1"/>
    </xf>
    <xf numFmtId="0" fontId="38" fillId="2" borderId="0" xfId="2" applyFont="1" applyFill="1" applyProtection="1">
      <alignment vertical="center"/>
      <protection hidden="1"/>
    </xf>
    <xf numFmtId="0" fontId="38" fillId="0" borderId="0" xfId="2" applyFont="1" applyProtection="1">
      <alignment vertical="center"/>
      <protection hidden="1"/>
    </xf>
    <xf numFmtId="0" fontId="7" fillId="0" borderId="0" xfId="2" applyFont="1" applyProtection="1">
      <alignment vertical="center"/>
      <protection hidden="1"/>
    </xf>
    <xf numFmtId="0" fontId="6" fillId="0" borderId="0" xfId="2" applyFont="1" applyAlignment="1" applyProtection="1">
      <alignment wrapText="1"/>
      <protection hidden="1"/>
    </xf>
    <xf numFmtId="0" fontId="6" fillId="0" borderId="0" xfId="2" applyFont="1" applyProtection="1">
      <alignment vertical="center"/>
      <protection hidden="1"/>
    </xf>
    <xf numFmtId="0" fontId="37" fillId="2" borderId="0" xfId="2" applyFont="1" applyFill="1" applyAlignment="1" applyProtection="1">
      <alignment horizontal="left" vertical="center"/>
      <protection hidden="1"/>
    </xf>
    <xf numFmtId="0" fontId="5" fillId="2" borderId="0" xfId="2" applyFont="1" applyFill="1" applyProtection="1">
      <alignment vertical="center"/>
      <protection hidden="1"/>
    </xf>
    <xf numFmtId="38" fontId="4" fillId="0" borderId="0" xfId="1" applyFont="1" applyFill="1" applyBorder="1" applyAlignment="1" applyProtection="1">
      <alignment vertical="center"/>
      <protection hidden="1"/>
    </xf>
    <xf numFmtId="0" fontId="2"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7"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6" fillId="2" borderId="0" xfId="2" applyFont="1" applyFill="1" applyProtection="1">
      <alignment vertical="center"/>
      <protection hidden="1"/>
    </xf>
    <xf numFmtId="0" fontId="67" fillId="2" borderId="0" xfId="0" applyFont="1" applyFill="1" applyProtection="1">
      <alignment vertical="center"/>
      <protection hidden="1"/>
    </xf>
    <xf numFmtId="0" fontId="67" fillId="0" borderId="0" xfId="0" applyFont="1" applyProtection="1">
      <alignment vertical="center"/>
      <protection hidden="1"/>
    </xf>
    <xf numFmtId="0" fontId="36" fillId="0" borderId="3" xfId="2" applyFont="1" applyBorder="1" applyAlignment="1" applyProtection="1">
      <alignment horizontal="center" vertical="center" wrapText="1"/>
      <protection hidden="1"/>
    </xf>
    <xf numFmtId="0" fontId="39" fillId="2" borderId="0" xfId="1" applyNumberFormat="1" applyFont="1" applyFill="1" applyBorder="1" applyAlignment="1" applyProtection="1">
      <alignment horizontal="left" vertical="center"/>
      <protection hidden="1"/>
    </xf>
    <xf numFmtId="0" fontId="39" fillId="2" borderId="0" xfId="1" applyNumberFormat="1" applyFont="1" applyFill="1" applyBorder="1" applyAlignment="1" applyProtection="1">
      <alignment horizontal="center" vertical="center"/>
      <protection hidden="1"/>
    </xf>
    <xf numFmtId="0" fontId="35" fillId="2" borderId="0" xfId="0" applyFont="1" applyFill="1" applyAlignment="1" applyProtection="1">
      <alignment horizontal="center" vertical="top" wrapText="1"/>
      <protection hidden="1"/>
    </xf>
    <xf numFmtId="0" fontId="40" fillId="2" borderId="0" xfId="0" applyFont="1" applyFill="1" applyAlignment="1" applyProtection="1">
      <alignment vertical="top" wrapText="1"/>
      <protection hidden="1"/>
    </xf>
    <xf numFmtId="0" fontId="39" fillId="0" borderId="0" xfId="0" applyFont="1" applyAlignment="1" applyProtection="1">
      <alignment vertical="center" wrapText="1"/>
      <protection hidden="1"/>
    </xf>
    <xf numFmtId="0" fontId="35" fillId="2" borderId="0" xfId="0" applyFont="1" applyFill="1" applyAlignment="1" applyProtection="1">
      <alignment vertical="center" wrapText="1"/>
      <protection hidden="1"/>
    </xf>
    <xf numFmtId="0" fontId="39" fillId="0" borderId="11" xfId="2" applyFont="1" applyBorder="1" applyProtection="1">
      <alignment vertical="center"/>
      <protection hidden="1"/>
    </xf>
    <xf numFmtId="0" fontId="39" fillId="0" borderId="0" xfId="2" applyFont="1" applyProtection="1">
      <alignment vertical="center"/>
      <protection hidden="1"/>
    </xf>
    <xf numFmtId="0" fontId="39" fillId="2" borderId="10" xfId="1" applyNumberFormat="1" applyFont="1" applyFill="1" applyBorder="1" applyAlignment="1" applyProtection="1">
      <alignment vertical="center"/>
      <protection hidden="1"/>
    </xf>
    <xf numFmtId="0" fontId="39" fillId="2" borderId="11" xfId="1" applyNumberFormat="1" applyFont="1" applyFill="1" applyBorder="1" applyAlignment="1" applyProtection="1">
      <alignment vertical="center"/>
      <protection hidden="1"/>
    </xf>
    <xf numFmtId="0" fontId="39" fillId="2" borderId="12" xfId="1" applyNumberFormat="1" applyFont="1" applyFill="1" applyBorder="1" applyAlignment="1" applyProtection="1">
      <alignment vertical="center"/>
      <protection hidden="1"/>
    </xf>
    <xf numFmtId="0" fontId="41" fillId="2" borderId="8" xfId="1" applyNumberFormat="1" applyFont="1" applyFill="1" applyBorder="1" applyAlignment="1" applyProtection="1">
      <alignment horizontal="center" vertical="center"/>
      <protection hidden="1"/>
    </xf>
    <xf numFmtId="0" fontId="41" fillId="2" borderId="0" xfId="1" applyNumberFormat="1" applyFont="1" applyFill="1" applyBorder="1" applyAlignment="1" applyProtection="1">
      <alignment horizontal="center" vertical="center"/>
      <protection hidden="1"/>
    </xf>
    <xf numFmtId="0" fontId="39" fillId="2" borderId="2" xfId="1" applyNumberFormat="1" applyFont="1" applyFill="1" applyBorder="1" applyAlignment="1" applyProtection="1">
      <alignment vertical="center"/>
      <protection hidden="1"/>
    </xf>
    <xf numFmtId="0" fontId="39" fillId="2" borderId="3" xfId="1" applyNumberFormat="1" applyFont="1" applyFill="1" applyBorder="1" applyAlignment="1" applyProtection="1">
      <alignment vertical="center"/>
      <protection hidden="1"/>
    </xf>
    <xf numFmtId="0" fontId="39" fillId="2" borderId="4" xfId="1" applyNumberFormat="1" applyFont="1" applyFill="1" applyBorder="1" applyAlignment="1" applyProtection="1">
      <alignment vertical="center"/>
      <protection hidden="1"/>
    </xf>
    <xf numFmtId="0" fontId="39" fillId="2" borderId="8" xfId="1" applyNumberFormat="1" applyFont="1" applyFill="1" applyBorder="1" applyAlignment="1" applyProtection="1">
      <alignment vertical="center"/>
      <protection hidden="1"/>
    </xf>
    <xf numFmtId="0" fontId="39" fillId="2" borderId="0" xfId="1" applyNumberFormat="1" applyFont="1" applyFill="1" applyBorder="1" applyAlignment="1" applyProtection="1">
      <alignment vertical="center"/>
      <protection hidden="1"/>
    </xf>
    <xf numFmtId="38" fontId="41" fillId="2" borderId="3" xfId="1" applyFont="1" applyFill="1" applyBorder="1" applyAlignment="1" applyProtection="1">
      <alignment vertical="center"/>
      <protection hidden="1"/>
    </xf>
    <xf numFmtId="0" fontId="2" fillId="2" borderId="8" xfId="0" applyFont="1" applyFill="1" applyBorder="1" applyProtection="1">
      <alignment vertical="center"/>
      <protection hidden="1"/>
    </xf>
    <xf numFmtId="38" fontId="41" fillId="2" borderId="0" xfId="1" applyFont="1" applyFill="1" applyBorder="1" applyAlignment="1" applyProtection="1">
      <alignment vertical="center"/>
      <protection hidden="1"/>
    </xf>
    <xf numFmtId="177" fontId="39" fillId="2" borderId="3" xfId="70" applyNumberFormat="1" applyFont="1" applyFill="1" applyBorder="1" applyAlignment="1" applyProtection="1">
      <alignment vertical="center"/>
      <protection hidden="1"/>
    </xf>
    <xf numFmtId="177" fontId="39" fillId="2" borderId="4" xfId="70" applyNumberFormat="1" applyFont="1" applyFill="1" applyBorder="1" applyAlignment="1" applyProtection="1">
      <alignment vertical="center"/>
      <protection hidden="1"/>
    </xf>
    <xf numFmtId="38" fontId="39" fillId="2" borderId="8" xfId="1" applyFont="1" applyFill="1" applyBorder="1" applyAlignment="1" applyProtection="1">
      <alignment vertical="center"/>
      <protection hidden="1"/>
    </xf>
    <xf numFmtId="38" fontId="39" fillId="2" borderId="0" xfId="1" applyFont="1" applyFill="1" applyBorder="1" applyAlignment="1" applyProtection="1">
      <alignment vertical="center"/>
      <protection hidden="1"/>
    </xf>
    <xf numFmtId="0" fontId="37" fillId="2" borderId="0" xfId="2" applyFont="1" applyFill="1" applyProtection="1">
      <alignment vertical="center"/>
      <protection hidden="1"/>
    </xf>
    <xf numFmtId="0" fontId="39" fillId="2" borderId="0" xfId="2" applyFont="1" applyFill="1" applyProtection="1">
      <alignment vertical="center"/>
      <protection hidden="1"/>
    </xf>
    <xf numFmtId="0" fontId="46" fillId="0" borderId="0" xfId="0" applyFont="1" applyAlignment="1" applyProtection="1">
      <alignment horizontal="center" vertical="center"/>
      <protection hidden="1"/>
    </xf>
    <xf numFmtId="0" fontId="37" fillId="0" borderId="0" xfId="2" applyFont="1" applyAlignment="1" applyProtection="1">
      <alignment horizontal="center" vertical="center"/>
      <protection hidden="1"/>
    </xf>
    <xf numFmtId="0" fontId="46" fillId="2" borderId="11" xfId="0" applyFont="1" applyFill="1" applyBorder="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46" fillId="2" borderId="0" xfId="0" applyFont="1" applyFill="1" applyAlignment="1" applyProtection="1">
      <alignment horizontal="left" vertical="center"/>
      <protection hidden="1"/>
    </xf>
    <xf numFmtId="0" fontId="46" fillId="0" borderId="0" xfId="0" applyFont="1" applyAlignment="1" applyProtection="1">
      <alignment horizontal="left" vertical="center"/>
      <protection hidden="1"/>
    </xf>
    <xf numFmtId="0" fontId="72" fillId="0" borderId="0" xfId="0" applyFont="1" applyAlignment="1" applyProtection="1">
      <alignment horizontal="left" vertical="center"/>
      <protection hidden="1"/>
    </xf>
    <xf numFmtId="49" fontId="72" fillId="0" borderId="0" xfId="0" applyNumberFormat="1" applyFont="1" applyAlignment="1" applyProtection="1">
      <alignment horizontal="left" vertical="center"/>
      <protection hidden="1"/>
    </xf>
    <xf numFmtId="0" fontId="35" fillId="2" borderId="0" xfId="0" applyFont="1" applyFill="1" applyProtection="1">
      <alignment vertical="center"/>
      <protection hidden="1"/>
    </xf>
    <xf numFmtId="49" fontId="82" fillId="2" borderId="0" xfId="57" applyNumberFormat="1" applyFont="1" applyFill="1" applyAlignment="1" applyProtection="1">
      <alignment horizontal="center" vertical="center"/>
      <protection hidden="1"/>
    </xf>
    <xf numFmtId="49" fontId="68" fillId="0" borderId="0" xfId="0" applyNumberFormat="1" applyFont="1" applyProtection="1">
      <alignment vertical="center"/>
      <protection hidden="1"/>
    </xf>
    <xf numFmtId="49" fontId="69" fillId="0" borderId="0" xfId="7" applyNumberFormat="1" applyFont="1" applyAlignment="1" applyProtection="1">
      <alignment horizontal="center" vertical="center" shrinkToFit="1"/>
      <protection hidden="1"/>
    </xf>
    <xf numFmtId="38" fontId="68" fillId="0" borderId="0" xfId="70" applyFont="1" applyFill="1" applyBorder="1" applyAlignment="1" applyProtection="1">
      <alignment vertical="center" shrinkToFit="1"/>
      <protection hidden="1"/>
    </xf>
    <xf numFmtId="0" fontId="46" fillId="0" borderId="0" xfId="0" applyFont="1" applyProtection="1">
      <alignment vertical="center"/>
      <protection hidden="1"/>
    </xf>
    <xf numFmtId="0" fontId="68" fillId="0" borderId="0" xfId="0" applyFont="1" applyAlignment="1" applyProtection="1">
      <alignment horizontal="right" vertical="center" shrinkToFit="1"/>
      <protection hidden="1"/>
    </xf>
    <xf numFmtId="0" fontId="68" fillId="0" borderId="0" xfId="0" applyFont="1" applyAlignment="1" applyProtection="1">
      <alignment horizontal="center" vertical="center" shrinkToFit="1"/>
      <protection hidden="1"/>
    </xf>
    <xf numFmtId="181" fontId="68" fillId="0" borderId="0" xfId="0" applyNumberFormat="1" applyFont="1" applyAlignment="1" applyProtection="1">
      <alignment horizontal="right" vertical="center"/>
      <protection hidden="1"/>
    </xf>
    <xf numFmtId="49" fontId="46" fillId="0" borderId="0" xfId="0" applyNumberFormat="1" applyFont="1" applyProtection="1">
      <alignment vertical="center"/>
      <protection hidden="1"/>
    </xf>
    <xf numFmtId="0" fontId="80" fillId="0" borderId="0" xfId="0" applyFont="1" applyAlignment="1" applyProtection="1">
      <alignment horizontal="center" vertical="center" shrinkToFit="1"/>
      <protection hidden="1"/>
    </xf>
    <xf numFmtId="0" fontId="39" fillId="2" borderId="0" xfId="0" applyFont="1" applyFill="1" applyProtection="1">
      <alignment vertical="center"/>
      <protection hidden="1"/>
    </xf>
    <xf numFmtId="0" fontId="39" fillId="0" borderId="0" xfId="0" applyFont="1" applyProtection="1">
      <alignment vertical="center"/>
      <protection hidden="1"/>
    </xf>
    <xf numFmtId="0" fontId="35" fillId="0" borderId="0" xfId="0" applyFont="1" applyAlignment="1" applyProtection="1">
      <alignment horizontal="center" vertical="center"/>
      <protection hidden="1"/>
    </xf>
    <xf numFmtId="0" fontId="35" fillId="2" borderId="0" xfId="0" applyFont="1" applyFill="1" applyAlignment="1" applyProtection="1">
      <alignment horizontal="left" vertical="center"/>
      <protection hidden="1"/>
    </xf>
    <xf numFmtId="178" fontId="35" fillId="2" borderId="0" xfId="70" applyNumberFormat="1" applyFont="1" applyFill="1" applyBorder="1" applyAlignment="1" applyProtection="1">
      <alignment vertical="center" wrapText="1"/>
      <protection hidden="1"/>
    </xf>
    <xf numFmtId="177" fontId="39" fillId="2" borderId="0" xfId="70" applyNumberFormat="1" applyFont="1" applyFill="1" applyBorder="1" applyAlignment="1" applyProtection="1">
      <alignment vertical="center"/>
      <protection hidden="1"/>
    </xf>
    <xf numFmtId="0" fontId="39" fillId="2" borderId="0" xfId="0" applyFont="1" applyFill="1" applyAlignment="1" applyProtection="1">
      <alignment vertical="top"/>
      <protection hidden="1"/>
    </xf>
    <xf numFmtId="0" fontId="39" fillId="2" borderId="0" xfId="0" applyFont="1" applyFill="1" applyAlignment="1" applyProtection="1">
      <protection hidden="1"/>
    </xf>
    <xf numFmtId="0" fontId="48" fillId="2" borderId="0" xfId="0" applyFont="1" applyFill="1" applyProtection="1">
      <alignment vertical="center"/>
      <protection hidden="1"/>
    </xf>
    <xf numFmtId="0" fontId="39" fillId="2" borderId="0" xfId="0" applyFont="1" applyFill="1" applyAlignment="1" applyProtection="1">
      <alignment horizontal="left" vertical="center"/>
      <protection hidden="1"/>
    </xf>
    <xf numFmtId="0" fontId="0" fillId="0" borderId="0" xfId="0" applyProtection="1">
      <alignment vertical="center"/>
      <protection hidden="1"/>
    </xf>
    <xf numFmtId="0" fontId="48" fillId="0" borderId="0" xfId="0" applyFont="1" applyProtection="1">
      <alignment vertical="center"/>
      <protection hidden="1"/>
    </xf>
    <xf numFmtId="38" fontId="39" fillId="2" borderId="3" xfId="1" applyFont="1" applyFill="1" applyBorder="1" applyAlignment="1" applyProtection="1">
      <alignment horizontal="center" vertical="center" wrapText="1"/>
      <protection hidden="1"/>
    </xf>
    <xf numFmtId="38" fontId="39" fillId="2" borderId="3" xfId="1" applyFont="1" applyFill="1" applyBorder="1" applyAlignment="1" applyProtection="1">
      <alignment vertical="center" wrapText="1"/>
      <protection hidden="1"/>
    </xf>
    <xf numFmtId="0" fontId="35" fillId="2" borderId="0" xfId="0" applyFont="1" applyFill="1" applyAlignment="1" applyProtection="1">
      <alignment vertical="top" wrapText="1"/>
      <protection hidden="1"/>
    </xf>
    <xf numFmtId="0" fontId="16" fillId="0" borderId="0" xfId="7" applyFont="1" applyProtection="1">
      <alignment vertical="center"/>
      <protection hidden="1"/>
    </xf>
    <xf numFmtId="0" fontId="16" fillId="0" borderId="0" xfId="7" applyFont="1" applyAlignment="1" applyProtection="1">
      <alignment horizontal="center" vertical="center"/>
      <protection hidden="1"/>
    </xf>
    <xf numFmtId="38" fontId="16" fillId="0" borderId="0" xfId="1" applyFont="1" applyFill="1" applyBorder="1" applyAlignment="1" applyProtection="1">
      <alignment vertical="center"/>
      <protection hidden="1"/>
    </xf>
    <xf numFmtId="38" fontId="16" fillId="0" borderId="0" xfId="1" applyFont="1" applyFill="1" applyAlignment="1" applyProtection="1">
      <alignment vertical="center"/>
      <protection hidden="1"/>
    </xf>
    <xf numFmtId="0" fontId="16" fillId="0" borderId="0" xfId="7" applyFont="1" applyAlignment="1" applyProtection="1">
      <alignment horizontal="right" vertical="center"/>
      <protection hidden="1"/>
    </xf>
    <xf numFmtId="0" fontId="22" fillId="2" borderId="0" xfId="57" applyFont="1" applyFill="1" applyProtection="1">
      <alignment vertical="center"/>
      <protection hidden="1"/>
    </xf>
    <xf numFmtId="49" fontId="22" fillId="2" borderId="0" xfId="57" applyNumberFormat="1" applyFont="1" applyFill="1" applyProtection="1">
      <alignment vertical="center"/>
      <protection hidden="1"/>
    </xf>
    <xf numFmtId="49" fontId="22" fillId="2" borderId="0" xfId="57" applyNumberFormat="1" applyFont="1" applyFill="1" applyAlignment="1" applyProtection="1">
      <alignment horizontal="center" vertical="center"/>
      <protection hidden="1"/>
    </xf>
    <xf numFmtId="0" fontId="57" fillId="0" borderId="0" xfId="7" applyFont="1" applyProtection="1">
      <alignment vertical="center"/>
      <protection hidden="1"/>
    </xf>
    <xf numFmtId="0" fontId="57" fillId="0" borderId="0" xfId="7" applyFont="1" applyAlignment="1" applyProtection="1">
      <alignment horizontal="right" vertical="center"/>
      <protection hidden="1"/>
    </xf>
    <xf numFmtId="0" fontId="56" fillId="0" borderId="0" xfId="7" applyFont="1" applyProtection="1">
      <alignment vertical="center"/>
      <protection hidden="1"/>
    </xf>
    <xf numFmtId="176" fontId="56" fillId="0" borderId="0" xfId="7" applyNumberFormat="1" applyFont="1" applyProtection="1">
      <alignment vertical="center"/>
      <protection hidden="1"/>
    </xf>
    <xf numFmtId="0" fontId="57" fillId="0" borderId="0" xfId="7" applyFont="1" applyAlignment="1" applyProtection="1">
      <alignment horizontal="center" vertical="center"/>
      <protection hidden="1"/>
    </xf>
    <xf numFmtId="0" fontId="58" fillId="0" borderId="0" xfId="7" applyFont="1" applyProtection="1">
      <alignment vertical="center"/>
      <protection hidden="1"/>
    </xf>
    <xf numFmtId="0" fontId="16" fillId="0" borderId="0" xfId="7" applyFont="1" applyAlignment="1" applyProtection="1">
      <alignment horizontal="left" vertical="center" wrapText="1"/>
      <protection hidden="1"/>
    </xf>
    <xf numFmtId="0" fontId="33" fillId="0" borderId="11" xfId="7" applyFont="1" applyBorder="1" applyAlignment="1" applyProtection="1">
      <alignment horizontal="center" vertical="center"/>
      <protection hidden="1"/>
    </xf>
    <xf numFmtId="186" fontId="33" fillId="0" borderId="11" xfId="7" applyNumberFormat="1" applyFont="1" applyBorder="1" applyProtection="1">
      <alignment vertical="center"/>
      <protection hidden="1"/>
    </xf>
    <xf numFmtId="0" fontId="16" fillId="0" borderId="0" xfId="7" applyFont="1" applyAlignment="1" applyProtection="1">
      <alignment horizontal="left" vertical="center"/>
      <protection hidden="1"/>
    </xf>
    <xf numFmtId="0" fontId="59" fillId="0" borderId="3" xfId="2" applyFont="1" applyBorder="1" applyAlignment="1" applyProtection="1">
      <alignment vertical="center" textRotation="255"/>
      <protection hidden="1"/>
    </xf>
    <xf numFmtId="0" fontId="33" fillId="0" borderId="3" xfId="7" applyFont="1" applyBorder="1" applyProtection="1">
      <alignment vertical="center"/>
      <protection hidden="1"/>
    </xf>
    <xf numFmtId="0" fontId="11" fillId="0" borderId="0" xfId="7" applyFont="1" applyAlignment="1" applyProtection="1">
      <alignment horizontal="left" vertical="center"/>
      <protection hidden="1"/>
    </xf>
    <xf numFmtId="0" fontId="11" fillId="0" borderId="0" xfId="7" applyFont="1" applyAlignment="1" applyProtection="1">
      <alignment vertical="center" shrinkToFit="1"/>
      <protection hidden="1"/>
    </xf>
    <xf numFmtId="0" fontId="11" fillId="0" borderId="0" xfId="7" applyFont="1" applyAlignment="1" applyProtection="1">
      <alignment horizontal="left" vertical="center" shrinkToFit="1"/>
      <protection hidden="1"/>
    </xf>
    <xf numFmtId="0" fontId="11" fillId="0" borderId="0" xfId="7" applyFont="1" applyAlignment="1" applyProtection="1">
      <alignment horizontal="left" vertical="center" wrapText="1"/>
      <protection hidden="1"/>
    </xf>
    <xf numFmtId="0" fontId="11" fillId="0" borderId="0" xfId="7" applyFont="1" applyAlignment="1" applyProtection="1">
      <alignment horizontal="center" vertical="center" wrapText="1"/>
      <protection hidden="1"/>
    </xf>
    <xf numFmtId="0" fontId="11" fillId="0" borderId="0" xfId="7" applyFont="1" applyAlignment="1" applyProtection="1">
      <alignment horizontal="center" vertical="center" shrinkToFit="1"/>
      <protection hidden="1"/>
    </xf>
    <xf numFmtId="0" fontId="12" fillId="0" borderId="0" xfId="7" applyFont="1" applyAlignment="1" applyProtection="1">
      <alignment vertical="center" shrinkToFit="1"/>
      <protection hidden="1"/>
    </xf>
    <xf numFmtId="0" fontId="11" fillId="0" borderId="0" xfId="7" applyFont="1" applyAlignment="1" applyProtection="1">
      <alignment horizontal="center" vertical="center"/>
      <protection hidden="1"/>
    </xf>
    <xf numFmtId="0" fontId="11" fillId="0" borderId="0" xfId="7" applyFont="1" applyAlignment="1" applyProtection="1">
      <alignment vertical="center" wrapText="1"/>
      <protection hidden="1"/>
    </xf>
    <xf numFmtId="0" fontId="15" fillId="0" borderId="0" xfId="7" applyFont="1" applyAlignment="1" applyProtection="1">
      <alignment horizontal="center" vertical="center"/>
      <protection hidden="1"/>
    </xf>
    <xf numFmtId="0" fontId="12" fillId="0" borderId="0" xfId="7" applyFont="1" applyAlignment="1" applyProtection="1">
      <alignment vertical="center" textRotation="255"/>
      <protection hidden="1"/>
    </xf>
    <xf numFmtId="38" fontId="12" fillId="0" borderId="0" xfId="1" applyFont="1" applyFill="1" applyBorder="1" applyAlignment="1" applyProtection="1">
      <alignment vertical="center"/>
      <protection hidden="1"/>
    </xf>
    <xf numFmtId="0" fontId="16" fillId="0" borderId="0" xfId="7" applyFont="1" applyAlignment="1" applyProtection="1">
      <alignment vertical="center" wrapText="1"/>
      <protection hidden="1"/>
    </xf>
    <xf numFmtId="0" fontId="16" fillId="0" borderId="0" xfId="7" applyFont="1" applyAlignment="1" applyProtection="1">
      <alignment horizontal="center" vertical="center" wrapText="1"/>
      <protection hidden="1"/>
    </xf>
    <xf numFmtId="0" fontId="55" fillId="0" borderId="0" xfId="7" applyFont="1" applyAlignment="1" applyProtection="1">
      <alignment horizontal="center" vertical="center" wrapText="1"/>
      <protection hidden="1"/>
    </xf>
    <xf numFmtId="0" fontId="55" fillId="0" borderId="0" xfId="7" applyFont="1" applyAlignment="1" applyProtection="1">
      <alignment horizontal="right" vertical="center"/>
      <protection hidden="1"/>
    </xf>
    <xf numFmtId="0" fontId="17" fillId="0" borderId="0" xfId="7" applyFont="1" applyProtection="1">
      <alignment vertical="center"/>
      <protection hidden="1"/>
    </xf>
    <xf numFmtId="0" fontId="18" fillId="0" borderId="0" xfId="7" applyFont="1" applyProtection="1">
      <alignment vertical="center"/>
      <protection hidden="1"/>
    </xf>
    <xf numFmtId="0" fontId="23" fillId="0" borderId="11" xfId="7" applyFont="1" applyBorder="1" applyProtection="1">
      <alignment vertical="center"/>
      <protection hidden="1"/>
    </xf>
    <xf numFmtId="0" fontId="11" fillId="0" borderId="11" xfId="7" applyFont="1" applyBorder="1" applyProtection="1">
      <alignment vertical="center"/>
      <protection hidden="1"/>
    </xf>
    <xf numFmtId="0" fontId="71" fillId="0" borderId="0" xfId="7" applyFont="1" applyProtection="1">
      <alignment vertical="center"/>
      <protection hidden="1"/>
    </xf>
    <xf numFmtId="0" fontId="22" fillId="8" borderId="16" xfId="7" applyFont="1" applyFill="1" applyBorder="1" applyProtection="1">
      <alignment vertical="center"/>
      <protection hidden="1"/>
    </xf>
    <xf numFmtId="0" fontId="22" fillId="8" borderId="17" xfId="7" applyFont="1" applyFill="1" applyBorder="1" applyProtection="1">
      <alignment vertical="center"/>
      <protection hidden="1"/>
    </xf>
    <xf numFmtId="0" fontId="20" fillId="0" borderId="11" xfId="7" applyFont="1" applyBorder="1" applyAlignment="1" applyProtection="1">
      <alignment horizontal="center" vertical="center" shrinkToFit="1"/>
      <protection hidden="1"/>
    </xf>
    <xf numFmtId="0" fontId="19" fillId="0" borderId="11" xfId="7" applyFont="1" applyBorder="1" applyProtection="1">
      <alignment vertical="center"/>
      <protection hidden="1"/>
    </xf>
    <xf numFmtId="0" fontId="21" fillId="0" borderId="0" xfId="7" applyFont="1" applyAlignment="1" applyProtection="1">
      <alignment vertical="center" wrapText="1"/>
      <protection hidden="1"/>
    </xf>
    <xf numFmtId="0" fontId="20" fillId="0" borderId="2" xfId="7" applyFont="1" applyBorder="1" applyProtection="1">
      <alignment vertical="center"/>
      <protection hidden="1"/>
    </xf>
    <xf numFmtId="0" fontId="20" fillId="0" borderId="3" xfId="7" applyFont="1" applyBorder="1" applyAlignment="1" applyProtection="1">
      <alignment horizontal="center" vertical="center" textRotation="255" wrapText="1"/>
      <protection hidden="1"/>
    </xf>
    <xf numFmtId="0" fontId="20" fillId="0" borderId="11" xfId="7" applyFont="1" applyBorder="1" applyAlignment="1" applyProtection="1">
      <alignment horizontal="center" vertical="center" textRotation="255" wrapText="1"/>
      <protection hidden="1"/>
    </xf>
    <xf numFmtId="49" fontId="70" fillId="0" borderId="3" xfId="7" applyNumberFormat="1" applyFont="1" applyBorder="1" applyAlignment="1" applyProtection="1">
      <alignment horizontal="left" vertical="center"/>
      <protection hidden="1"/>
    </xf>
    <xf numFmtId="49" fontId="70" fillId="0" borderId="3" xfId="7" applyNumberFormat="1" applyFont="1" applyBorder="1" applyAlignment="1" applyProtection="1">
      <alignment horizontal="center" vertical="center"/>
      <protection hidden="1"/>
    </xf>
    <xf numFmtId="0" fontId="20" fillId="0" borderId="2" xfId="7" applyFont="1" applyBorder="1" applyAlignment="1" applyProtection="1">
      <alignment vertical="center" wrapText="1"/>
      <protection hidden="1"/>
    </xf>
    <xf numFmtId="0" fontId="22" fillId="0" borderId="11" xfId="7" applyFont="1" applyBorder="1" applyProtection="1">
      <alignment vertical="center"/>
      <protection hidden="1"/>
    </xf>
    <xf numFmtId="0" fontId="22" fillId="0" borderId="11" xfId="7" applyFont="1" applyBorder="1" applyAlignment="1" applyProtection="1">
      <alignment horizontal="center" vertical="center" shrinkToFit="1"/>
      <protection hidden="1"/>
    </xf>
    <xf numFmtId="0" fontId="20" fillId="0" borderId="11" xfId="7" applyFont="1" applyBorder="1" applyAlignment="1" applyProtection="1">
      <alignment vertical="center" shrinkToFit="1"/>
      <protection hidden="1"/>
    </xf>
    <xf numFmtId="0" fontId="20" fillId="0" borderId="3" xfId="7" applyFont="1" applyBorder="1" applyAlignment="1" applyProtection="1">
      <alignment horizontal="center" vertical="center"/>
      <protection hidden="1"/>
    </xf>
    <xf numFmtId="0" fontId="20" fillId="0" borderId="3" xfId="7" applyFont="1" applyBorder="1" applyProtection="1">
      <alignment vertical="center"/>
      <protection hidden="1"/>
    </xf>
    <xf numFmtId="0" fontId="20" fillId="0" borderId="4" xfId="7" applyFont="1" applyBorder="1" applyProtection="1">
      <alignment vertical="center"/>
      <protection hidden="1"/>
    </xf>
    <xf numFmtId="0" fontId="20" fillId="0" borderId="0" xfId="7" applyFont="1" applyAlignment="1" applyProtection="1">
      <alignment horizontal="center" vertical="center" wrapText="1" shrinkToFit="1"/>
      <protection hidden="1"/>
    </xf>
    <xf numFmtId="49" fontId="70" fillId="0" borderId="0" xfId="7" applyNumberFormat="1" applyFont="1" applyAlignment="1" applyProtection="1">
      <alignment horizontal="left" vertical="center"/>
      <protection hidden="1"/>
    </xf>
    <xf numFmtId="0" fontId="20" fillId="0" borderId="0" xfId="7" applyFont="1" applyAlignment="1" applyProtection="1">
      <alignment horizontal="center" vertical="center"/>
      <protection hidden="1"/>
    </xf>
    <xf numFmtId="49" fontId="20" fillId="0" borderId="0" xfId="7" applyNumberFormat="1" applyFont="1" applyAlignment="1" applyProtection="1">
      <alignment horizontal="left" vertical="center"/>
      <protection hidden="1"/>
    </xf>
    <xf numFmtId="49" fontId="20" fillId="0" borderId="6" xfId="7" applyNumberFormat="1" applyFont="1" applyBorder="1" applyAlignment="1" applyProtection="1">
      <alignment horizontal="left" vertical="center"/>
      <protection hidden="1"/>
    </xf>
    <xf numFmtId="0" fontId="62" fillId="2" borderId="0" xfId="7" applyFont="1" applyFill="1" applyProtection="1">
      <alignment vertical="center"/>
      <protection hidden="1"/>
    </xf>
    <xf numFmtId="0" fontId="33" fillId="2" borderId="0" xfId="7" applyFont="1" applyFill="1" applyAlignment="1" applyProtection="1">
      <alignment horizontal="right" vertical="center"/>
      <protection hidden="1"/>
    </xf>
    <xf numFmtId="0" fontId="33" fillId="0" borderId="0" xfId="7" applyFont="1" applyAlignment="1" applyProtection="1">
      <alignment horizontal="left" vertical="center" wrapText="1"/>
      <protection hidden="1"/>
    </xf>
    <xf numFmtId="0" fontId="63" fillId="0" borderId="0" xfId="7" applyFont="1" applyProtection="1">
      <alignment vertical="center"/>
      <protection hidden="1"/>
    </xf>
    <xf numFmtId="0" fontId="63" fillId="0" borderId="0" xfId="7" applyFont="1" applyAlignment="1" applyProtection="1">
      <alignment horizontal="center" vertical="center"/>
      <protection hidden="1"/>
    </xf>
    <xf numFmtId="38" fontId="63" fillId="0" borderId="0" xfId="1" applyFont="1" applyFill="1" applyBorder="1" applyAlignment="1" applyProtection="1">
      <alignment vertical="center"/>
      <protection hidden="1"/>
    </xf>
    <xf numFmtId="0" fontId="63" fillId="0" borderId="0" xfId="7" applyFont="1" applyAlignment="1" applyProtection="1">
      <alignment horizontal="right" vertical="center"/>
      <protection hidden="1"/>
    </xf>
    <xf numFmtId="38" fontId="63" fillId="0" borderId="0" xfId="1" applyFont="1" applyFill="1" applyAlignment="1" applyProtection="1">
      <alignment vertical="center"/>
      <protection hidden="1"/>
    </xf>
    <xf numFmtId="49" fontId="33" fillId="0" borderId="0" xfId="7" applyNumberFormat="1" applyFont="1" applyProtection="1">
      <alignment vertical="center"/>
      <protection hidden="1"/>
    </xf>
    <xf numFmtId="0" fontId="64" fillId="0" borderId="0" xfId="7" applyFont="1" applyProtection="1">
      <alignment vertical="center"/>
      <protection hidden="1"/>
    </xf>
    <xf numFmtId="0" fontId="64" fillId="0" borderId="0" xfId="7" applyFont="1" applyAlignment="1" applyProtection="1">
      <alignment horizontal="right" vertical="center"/>
      <protection hidden="1"/>
    </xf>
    <xf numFmtId="176" fontId="33" fillId="0" borderId="0" xfId="7" applyNumberFormat="1" applyFont="1" applyProtection="1">
      <alignment vertical="center"/>
      <protection hidden="1"/>
    </xf>
    <xf numFmtId="0" fontId="64" fillId="0" borderId="0" xfId="7" applyFont="1" applyAlignment="1" applyProtection="1">
      <alignment horizontal="center" vertical="center"/>
      <protection hidden="1"/>
    </xf>
    <xf numFmtId="0" fontId="28" fillId="0" borderId="0" xfId="7" applyFont="1" applyAlignment="1" applyProtection="1">
      <alignment horizontal="left" vertical="center" wrapText="1"/>
      <protection hidden="1"/>
    </xf>
    <xf numFmtId="0" fontId="31" fillId="0" borderId="0" xfId="7" applyFont="1" applyProtection="1">
      <alignment vertical="center"/>
      <protection hidden="1"/>
    </xf>
    <xf numFmtId="0" fontId="29" fillId="0" borderId="0" xfId="0" applyFont="1" applyAlignment="1" applyProtection="1">
      <alignment vertical="center" wrapText="1"/>
      <protection hidden="1"/>
    </xf>
    <xf numFmtId="49" fontId="33" fillId="0" borderId="0" xfId="0" applyNumberFormat="1" applyFont="1" applyAlignment="1" applyProtection="1">
      <alignment vertical="center" wrapText="1"/>
      <protection hidden="1"/>
    </xf>
    <xf numFmtId="49" fontId="22" fillId="0" borderId="0" xfId="0" applyNumberFormat="1" applyFont="1" applyAlignment="1" applyProtection="1">
      <alignment vertical="top"/>
      <protection hidden="1"/>
    </xf>
    <xf numFmtId="49" fontId="32" fillId="0" borderId="0" xfId="0" applyNumberFormat="1" applyFont="1" applyAlignment="1" applyProtection="1">
      <alignment vertical="top"/>
      <protection hidden="1"/>
    </xf>
    <xf numFmtId="49" fontId="25" fillId="0" borderId="0" xfId="0" applyNumberFormat="1" applyFont="1" applyAlignment="1" applyProtection="1">
      <alignment vertical="top"/>
      <protection hidden="1"/>
    </xf>
    <xf numFmtId="0" fontId="24" fillId="0" borderId="0" xfId="7" applyFont="1" applyProtection="1">
      <alignment vertical="center"/>
      <protection hidden="1"/>
    </xf>
    <xf numFmtId="0" fontId="25" fillId="0" borderId="0" xfId="7" applyFont="1" applyProtection="1">
      <alignment vertical="center"/>
      <protection hidden="1"/>
    </xf>
    <xf numFmtId="49" fontId="22" fillId="0" borderId="0" xfId="0" applyNumberFormat="1" applyFont="1" applyAlignment="1" applyProtection="1">
      <alignment horizontal="left" vertical="center"/>
      <protection hidden="1"/>
    </xf>
    <xf numFmtId="49" fontId="28" fillId="0" borderId="0" xfId="0" applyNumberFormat="1" applyFont="1" applyAlignment="1" applyProtection="1">
      <alignment horizontal="left" vertical="center"/>
      <protection hidden="1"/>
    </xf>
    <xf numFmtId="0" fontId="26" fillId="0" borderId="0" xfId="0" applyFont="1" applyProtection="1">
      <alignment vertical="center"/>
      <protection hidden="1"/>
    </xf>
    <xf numFmtId="0" fontId="14" fillId="0" borderId="0" xfId="0" applyFont="1" applyAlignment="1" applyProtection="1">
      <alignment vertical="center" wrapText="1"/>
      <protection hidden="1"/>
    </xf>
    <xf numFmtId="0" fontId="14" fillId="0" borderId="0" xfId="0" applyFont="1" applyAlignment="1" applyProtection="1">
      <alignment horizontal="center" vertical="center"/>
      <protection hidden="1"/>
    </xf>
    <xf numFmtId="0" fontId="22" fillId="0" borderId="0" xfId="0" applyFont="1" applyProtection="1">
      <alignment vertical="center"/>
      <protection hidden="1"/>
    </xf>
    <xf numFmtId="0" fontId="22" fillId="0" borderId="0" xfId="0" applyFont="1" applyAlignment="1" applyProtection="1">
      <alignment horizontal="center" vertical="center"/>
      <protection hidden="1"/>
    </xf>
    <xf numFmtId="49" fontId="22" fillId="0" borderId="0" xfId="0" applyNumberFormat="1" applyFont="1" applyAlignment="1" applyProtection="1">
      <alignment horizontal="center" vertical="center"/>
      <protection hidden="1"/>
    </xf>
    <xf numFmtId="0" fontId="73" fillId="9" borderId="0" xfId="0" applyFont="1" applyFill="1" applyProtection="1">
      <alignment vertical="center"/>
      <protection hidden="1"/>
    </xf>
    <xf numFmtId="0" fontId="84" fillId="9" borderId="0" xfId="0" applyFont="1" applyFill="1" applyProtection="1">
      <alignment vertical="center"/>
      <protection hidden="1"/>
    </xf>
    <xf numFmtId="49" fontId="84" fillId="9" borderId="0" xfId="0" applyNumberFormat="1" applyFont="1" applyFill="1" applyProtection="1">
      <alignment vertical="center"/>
      <protection hidden="1"/>
    </xf>
    <xf numFmtId="0" fontId="49" fillId="0" borderId="0" xfId="0" applyFont="1" applyProtection="1">
      <alignment vertical="center"/>
      <protection hidden="1"/>
    </xf>
    <xf numFmtId="0" fontId="50" fillId="0" borderId="0" xfId="0" applyFont="1" applyAlignment="1" applyProtection="1">
      <alignment horizontal="center" vertical="center"/>
      <protection hidden="1"/>
    </xf>
    <xf numFmtId="0" fontId="52" fillId="0" borderId="0" xfId="0" applyFont="1" applyProtection="1">
      <alignment vertical="center"/>
      <protection hidden="1"/>
    </xf>
    <xf numFmtId="0" fontId="48" fillId="9" borderId="0" xfId="0" applyFont="1" applyFill="1" applyAlignment="1" applyProtection="1">
      <alignment vertical="top"/>
      <protection hidden="1"/>
    </xf>
    <xf numFmtId="0" fontId="52" fillId="0" borderId="0" xfId="0" applyFont="1" applyAlignment="1" applyProtection="1">
      <alignment vertical="center" shrinkToFit="1"/>
      <protection hidden="1"/>
    </xf>
    <xf numFmtId="0" fontId="48" fillId="0" borderId="0" xfId="0" applyFont="1" applyAlignment="1" applyProtection="1">
      <alignment horizontal="left" vertical="center" indent="1" shrinkToFit="1"/>
      <protection hidden="1"/>
    </xf>
    <xf numFmtId="0" fontId="52" fillId="0" borderId="0" xfId="0" applyFont="1" applyAlignment="1" applyProtection="1">
      <alignment horizontal="center" vertical="center"/>
      <protection hidden="1"/>
    </xf>
    <xf numFmtId="0" fontId="52" fillId="0" borderId="0" xfId="0" applyFont="1" applyAlignment="1" applyProtection="1">
      <alignment horizontal="left" vertical="center"/>
      <protection hidden="1"/>
    </xf>
    <xf numFmtId="0" fontId="52" fillId="0" borderId="0" xfId="0" applyFont="1" applyAlignment="1" applyProtection="1">
      <alignment vertical="top" wrapText="1"/>
      <protection hidden="1"/>
    </xf>
    <xf numFmtId="0" fontId="52" fillId="0" borderId="0" xfId="0" applyFont="1" applyAlignment="1" applyProtection="1">
      <alignment horizontal="left" vertical="top" wrapText="1"/>
      <protection hidden="1"/>
    </xf>
    <xf numFmtId="0" fontId="48" fillId="0" borderId="0" xfId="0" applyFont="1" applyAlignment="1" applyProtection="1">
      <protection hidden="1"/>
    </xf>
    <xf numFmtId="0" fontId="48" fillId="9" borderId="40" xfId="0" applyFont="1" applyFill="1" applyBorder="1" applyAlignment="1" applyProtection="1">
      <alignment vertical="top"/>
      <protection hidden="1"/>
    </xf>
    <xf numFmtId="0" fontId="52" fillId="0" borderId="0" xfId="0" applyFont="1" applyAlignment="1" applyProtection="1">
      <protection hidden="1"/>
    </xf>
    <xf numFmtId="0" fontId="48" fillId="2" borderId="0" xfId="0" applyFont="1" applyFill="1" applyAlignment="1" applyProtection="1">
      <protection hidden="1"/>
    </xf>
    <xf numFmtId="0" fontId="73" fillId="0" borderId="0" xfId="0" applyFont="1" applyProtection="1">
      <alignment vertical="center"/>
      <protection hidden="1"/>
    </xf>
    <xf numFmtId="0" fontId="52" fillId="0" borderId="87" xfId="0" applyFont="1" applyBorder="1" applyProtection="1">
      <alignment vertical="center"/>
      <protection hidden="1"/>
    </xf>
    <xf numFmtId="0" fontId="81" fillId="0" borderId="88" xfId="0" applyFont="1" applyBorder="1" applyProtection="1">
      <alignment vertical="center"/>
      <protection hidden="1"/>
    </xf>
    <xf numFmtId="0" fontId="81" fillId="0" borderId="89" xfId="0" applyFont="1" applyBorder="1" applyProtection="1">
      <alignment vertical="center"/>
      <protection hidden="1"/>
    </xf>
    <xf numFmtId="0" fontId="73" fillId="0" borderId="0" xfId="0" applyFont="1" applyProtection="1">
      <alignment vertical="center"/>
      <protection locked="0" hidden="1"/>
    </xf>
    <xf numFmtId="0" fontId="52" fillId="0" borderId="90" xfId="0" applyFont="1" applyBorder="1" applyProtection="1">
      <alignment vertical="center"/>
      <protection hidden="1"/>
    </xf>
    <xf numFmtId="0" fontId="88" fillId="0" borderId="0" xfId="0" applyFont="1" applyProtection="1">
      <alignment vertical="center"/>
      <protection hidden="1"/>
    </xf>
    <xf numFmtId="0" fontId="81" fillId="0" borderId="0" xfId="0" applyFont="1" applyProtection="1">
      <alignment vertical="center"/>
      <protection hidden="1"/>
    </xf>
    <xf numFmtId="0" fontId="81" fillId="0" borderId="91" xfId="0" applyFont="1" applyBorder="1" applyProtection="1">
      <alignment vertical="center"/>
      <protection hidden="1"/>
    </xf>
    <xf numFmtId="0" fontId="52" fillId="0" borderId="92" xfId="0" applyFont="1" applyBorder="1" applyProtection="1">
      <alignment vertical="center"/>
      <protection hidden="1"/>
    </xf>
    <xf numFmtId="0" fontId="52" fillId="0" borderId="93" xfId="0" applyFont="1" applyBorder="1" applyProtection="1">
      <alignment vertical="center"/>
      <protection hidden="1"/>
    </xf>
    <xf numFmtId="0" fontId="52" fillId="0" borderId="94" xfId="0" applyFont="1" applyBorder="1" applyProtection="1">
      <alignment vertical="center"/>
      <protection hidden="1"/>
    </xf>
    <xf numFmtId="0" fontId="52" fillId="2" borderId="0" xfId="0" applyFont="1" applyFill="1" applyProtection="1">
      <alignment vertical="center"/>
      <protection hidden="1"/>
    </xf>
    <xf numFmtId="0" fontId="73" fillId="0" borderId="0" xfId="0" applyFont="1" applyAlignment="1" applyProtection="1">
      <protection hidden="1"/>
    </xf>
    <xf numFmtId="0" fontId="73" fillId="0" borderId="20" xfId="0" applyFont="1" applyBorder="1" applyAlignment="1" applyProtection="1">
      <alignment horizontal="center" vertical="center" shrinkToFit="1"/>
      <protection locked="0" hidden="1"/>
    </xf>
    <xf numFmtId="0" fontId="90" fillId="0" borderId="0" xfId="0" applyFont="1" applyProtection="1">
      <alignment vertical="center"/>
      <protection hidden="1"/>
    </xf>
    <xf numFmtId="183" fontId="52" fillId="2" borderId="75" xfId="70" applyNumberFormat="1" applyFont="1" applyFill="1" applyBorder="1" applyAlignment="1" applyProtection="1">
      <alignment vertical="center" wrapText="1"/>
      <protection hidden="1"/>
    </xf>
    <xf numFmtId="183" fontId="52" fillId="2" borderId="23" xfId="70" applyNumberFormat="1" applyFont="1" applyFill="1" applyBorder="1" applyAlignment="1" applyProtection="1">
      <alignment vertical="center" wrapText="1"/>
      <protection hidden="1"/>
    </xf>
    <xf numFmtId="183" fontId="52" fillId="2" borderId="74" xfId="70" applyNumberFormat="1" applyFont="1" applyFill="1" applyBorder="1" applyAlignment="1" applyProtection="1">
      <alignment vertical="center" wrapText="1"/>
      <protection hidden="1"/>
    </xf>
    <xf numFmtId="0" fontId="73" fillId="0" borderId="20" xfId="0" applyFont="1" applyBorder="1" applyAlignment="1" applyProtection="1">
      <alignment horizontal="center" vertical="center"/>
      <protection hidden="1"/>
    </xf>
    <xf numFmtId="0" fontId="73" fillId="0" borderId="20" xfId="0" applyFont="1" applyBorder="1" applyAlignment="1" applyProtection="1">
      <alignment horizontal="center" vertical="center"/>
      <protection locked="0" hidden="1"/>
    </xf>
    <xf numFmtId="38" fontId="48" fillId="0" borderId="0" xfId="0" applyNumberFormat="1" applyFont="1" applyProtection="1">
      <alignment vertical="center"/>
      <protection hidden="1"/>
    </xf>
    <xf numFmtId="183" fontId="52" fillId="2" borderId="53" xfId="70" applyNumberFormat="1" applyFont="1" applyFill="1" applyBorder="1" applyAlignment="1" applyProtection="1">
      <alignment vertical="center" wrapText="1"/>
      <protection hidden="1"/>
    </xf>
    <xf numFmtId="183" fontId="52" fillId="2" borderId="0" xfId="70" applyNumberFormat="1" applyFont="1" applyFill="1" applyBorder="1" applyAlignment="1" applyProtection="1">
      <alignment vertical="center" wrapText="1"/>
      <protection hidden="1"/>
    </xf>
    <xf numFmtId="183" fontId="52" fillId="2" borderId="52" xfId="70" applyNumberFormat="1" applyFont="1" applyFill="1" applyBorder="1" applyAlignment="1" applyProtection="1">
      <alignment vertical="center" wrapText="1"/>
      <protection hidden="1"/>
    </xf>
    <xf numFmtId="183" fontId="52" fillId="2" borderId="76" xfId="70" applyNumberFormat="1" applyFont="1" applyFill="1" applyBorder="1" applyAlignment="1" applyProtection="1">
      <alignment vertical="center" wrapText="1"/>
      <protection hidden="1"/>
    </xf>
    <xf numFmtId="183" fontId="52" fillId="2" borderId="58" xfId="70" applyNumberFormat="1" applyFont="1" applyFill="1" applyBorder="1" applyAlignment="1" applyProtection="1">
      <alignment vertical="center" wrapText="1"/>
      <protection hidden="1"/>
    </xf>
    <xf numFmtId="183" fontId="52" fillId="2" borderId="60" xfId="70" applyNumberFormat="1" applyFont="1" applyFill="1" applyBorder="1" applyAlignment="1" applyProtection="1">
      <alignment vertical="center" wrapText="1"/>
      <protection hidden="1"/>
    </xf>
    <xf numFmtId="0" fontId="53" fillId="2" borderId="0" xfId="0" applyFont="1" applyFill="1" applyAlignment="1" applyProtection="1">
      <alignment horizontal="center" vertical="center"/>
      <protection hidden="1"/>
    </xf>
    <xf numFmtId="0" fontId="48" fillId="2" borderId="0" xfId="0" applyFont="1" applyFill="1" applyAlignment="1" applyProtection="1">
      <alignment horizontal="left" vertical="center"/>
      <protection hidden="1"/>
    </xf>
    <xf numFmtId="0" fontId="48" fillId="0" borderId="0" xfId="0" applyFont="1" applyAlignment="1" applyProtection="1">
      <alignment horizontal="left" vertical="center"/>
      <protection hidden="1"/>
    </xf>
    <xf numFmtId="0" fontId="79" fillId="0" borderId="0" xfId="0" applyFont="1" applyAlignment="1" applyProtection="1">
      <alignment vertical="center" shrinkToFit="1"/>
      <protection hidden="1"/>
    </xf>
    <xf numFmtId="0" fontId="79" fillId="0" borderId="0" xfId="0" applyFont="1" applyAlignment="1" applyProtection="1">
      <alignment horizontal="center" vertical="center" shrinkToFit="1"/>
      <protection hidden="1"/>
    </xf>
    <xf numFmtId="0" fontId="52" fillId="0" borderId="0" xfId="0" applyFont="1" applyAlignment="1" applyProtection="1">
      <alignment horizontal="center" vertical="center" shrinkToFit="1"/>
      <protection hidden="1"/>
    </xf>
    <xf numFmtId="179" fontId="52" fillId="0" borderId="0" xfId="0" applyNumberFormat="1" applyFont="1" applyAlignment="1" applyProtection="1">
      <alignment horizontal="right" vertical="center" shrinkToFit="1"/>
      <protection hidden="1"/>
    </xf>
    <xf numFmtId="180" fontId="52" fillId="0" borderId="0" xfId="0" applyNumberFormat="1" applyFont="1" applyAlignment="1" applyProtection="1">
      <alignment horizontal="right" vertical="center" shrinkToFit="1"/>
      <protection hidden="1"/>
    </xf>
    <xf numFmtId="180" fontId="52" fillId="0" borderId="0" xfId="0" applyNumberFormat="1" applyFont="1" applyAlignment="1" applyProtection="1">
      <alignment horizontal="center" vertical="center" shrinkToFit="1"/>
      <protection hidden="1"/>
    </xf>
    <xf numFmtId="182" fontId="52" fillId="0" borderId="0" xfId="0" applyNumberFormat="1" applyFont="1" applyAlignment="1" applyProtection="1">
      <alignment horizontal="center" vertical="center" shrinkToFit="1"/>
      <protection hidden="1"/>
    </xf>
    <xf numFmtId="0" fontId="48" fillId="2" borderId="0" xfId="0" applyFont="1" applyFill="1" applyAlignment="1" applyProtection="1">
      <alignment wrapText="1"/>
      <protection hidden="1"/>
    </xf>
    <xf numFmtId="0" fontId="52" fillId="2" borderId="0" xfId="0" applyFont="1" applyFill="1" applyAlignment="1" applyProtection="1">
      <alignment horizontal="left" vertical="center" shrinkToFit="1"/>
      <protection hidden="1"/>
    </xf>
    <xf numFmtId="0" fontId="48" fillId="9" borderId="0" xfId="0" applyFont="1" applyFill="1" applyProtection="1">
      <alignment vertical="center"/>
      <protection hidden="1"/>
    </xf>
    <xf numFmtId="0" fontId="52" fillId="0" borderId="0" xfId="0" applyFont="1" applyAlignment="1" applyProtection="1">
      <alignment vertical="center" wrapText="1" shrinkToFit="1"/>
      <protection hidden="1"/>
    </xf>
    <xf numFmtId="0" fontId="52" fillId="0" borderId="0" xfId="0" applyFont="1" applyAlignment="1" applyProtection="1">
      <alignment horizontal="center" vertical="center" wrapText="1" shrinkToFit="1"/>
      <protection hidden="1"/>
    </xf>
    <xf numFmtId="0" fontId="65" fillId="0" borderId="0" xfId="0" applyFont="1" applyProtection="1">
      <alignment vertical="center"/>
      <protection hidden="1"/>
    </xf>
    <xf numFmtId="0" fontId="52" fillId="0" borderId="0" xfId="0" applyFont="1" applyAlignment="1" applyProtection="1">
      <alignment horizontal="left" vertical="center" wrapText="1" shrinkToFit="1"/>
      <protection hidden="1"/>
    </xf>
    <xf numFmtId="38" fontId="39" fillId="0" borderId="3" xfId="1" applyFont="1" applyFill="1" applyBorder="1" applyAlignment="1" applyProtection="1">
      <alignment horizontal="center" vertical="center" wrapText="1"/>
    </xf>
    <xf numFmtId="0" fontId="2" fillId="2" borderId="0" xfId="0" applyFont="1" applyFill="1">
      <alignment vertical="center"/>
    </xf>
    <xf numFmtId="0" fontId="2" fillId="0" borderId="0" xfId="0" applyFont="1">
      <alignment vertical="center"/>
    </xf>
    <xf numFmtId="0" fontId="39" fillId="2" borderId="0" xfId="0" applyFont="1" applyFill="1">
      <alignment vertical="center"/>
    </xf>
    <xf numFmtId="0" fontId="39" fillId="0" borderId="0" xfId="0" applyFont="1">
      <alignment vertical="center"/>
    </xf>
    <xf numFmtId="0" fontId="36" fillId="2" borderId="0" xfId="2" applyFont="1" applyFill="1">
      <alignment vertical="center"/>
    </xf>
    <xf numFmtId="0" fontId="82" fillId="2" borderId="0" xfId="57" applyFont="1" applyFill="1">
      <alignment vertical="center"/>
    </xf>
    <xf numFmtId="49" fontId="82" fillId="2" borderId="0" xfId="57" applyNumberFormat="1" applyFont="1" applyFill="1">
      <alignment vertical="center"/>
    </xf>
    <xf numFmtId="49" fontId="82" fillId="2" borderId="0" xfId="57" applyNumberFormat="1" applyFont="1" applyFill="1" applyAlignment="1">
      <alignment horizontal="center" vertical="center"/>
    </xf>
    <xf numFmtId="38" fontId="39" fillId="2" borderId="3" xfId="1" applyFont="1" applyFill="1" applyBorder="1" applyAlignment="1" applyProtection="1">
      <alignment horizontal="center" vertical="center" wrapText="1"/>
    </xf>
    <xf numFmtId="0" fontId="91" fillId="2" borderId="0" xfId="57" applyFont="1" applyFill="1" applyProtection="1">
      <alignment vertical="center"/>
      <protection hidden="1"/>
    </xf>
    <xf numFmtId="0" fontId="83" fillId="2" borderId="0" xfId="57" applyFont="1" applyFill="1" applyProtection="1">
      <alignment vertical="center"/>
      <protection hidden="1"/>
    </xf>
    <xf numFmtId="38" fontId="39" fillId="2" borderId="3" xfId="1" applyFont="1" applyFill="1" applyBorder="1" applyAlignment="1" applyProtection="1">
      <alignment vertical="center"/>
      <protection hidden="1"/>
    </xf>
    <xf numFmtId="0" fontId="83" fillId="0" borderId="0" xfId="7" applyFont="1" applyProtection="1">
      <alignment vertical="center"/>
      <protection hidden="1"/>
    </xf>
    <xf numFmtId="0" fontId="93" fillId="2" borderId="3" xfId="2" applyFont="1" applyFill="1" applyBorder="1" applyAlignment="1" applyProtection="1">
      <alignment vertical="center" wrapText="1"/>
      <protection hidden="1"/>
    </xf>
    <xf numFmtId="0" fontId="74" fillId="0" borderId="3" xfId="0" applyFont="1" applyBorder="1" applyProtection="1">
      <alignment vertical="center"/>
      <protection hidden="1"/>
    </xf>
    <xf numFmtId="0" fontId="74" fillId="0" borderId="4" xfId="0" applyFont="1" applyBorder="1" applyProtection="1">
      <alignment vertical="center"/>
      <protection hidden="1"/>
    </xf>
    <xf numFmtId="0" fontId="52" fillId="0" borderId="88" xfId="0" applyFont="1" applyBorder="1" applyProtection="1">
      <alignment vertical="center"/>
      <protection hidden="1"/>
    </xf>
    <xf numFmtId="181" fontId="0" fillId="2" borderId="1" xfId="0" applyNumberFormat="1" applyFill="1" applyBorder="1" applyAlignment="1">
      <alignment vertical="center" wrapText="1"/>
    </xf>
    <xf numFmtId="190" fontId="0" fillId="2" borderId="1" xfId="0" applyNumberFormat="1" applyFill="1" applyBorder="1" applyAlignment="1">
      <alignment horizontal="right" vertical="center" wrapText="1"/>
    </xf>
    <xf numFmtId="0" fontId="96" fillId="0" borderId="0" xfId="7" applyFont="1" applyProtection="1">
      <alignment vertical="center"/>
      <protection hidden="1"/>
    </xf>
    <xf numFmtId="49" fontId="97" fillId="0" borderId="0" xfId="0" applyNumberFormat="1" applyFont="1" applyAlignment="1" applyProtection="1">
      <alignment vertical="top"/>
      <protection hidden="1"/>
    </xf>
    <xf numFmtId="0" fontId="83" fillId="0" borderId="0" xfId="0" applyFont="1" applyAlignment="1" applyProtection="1">
      <alignment horizontal="center" vertical="center" wrapText="1"/>
      <protection hidden="1"/>
    </xf>
    <xf numFmtId="0" fontId="61" fillId="0" borderId="0" xfId="0" applyFont="1" applyAlignment="1" applyProtection="1">
      <alignment horizontal="center" vertical="center"/>
      <protection hidden="1"/>
    </xf>
    <xf numFmtId="0" fontId="60" fillId="0" borderId="0" xfId="0" applyFont="1" applyAlignment="1" applyProtection="1">
      <alignment horizontal="center" vertical="center"/>
      <protection hidden="1"/>
    </xf>
    <xf numFmtId="0" fontId="30" fillId="0" borderId="0" xfId="7" applyFont="1" applyAlignment="1" applyProtection="1">
      <alignment horizontal="center" vertical="center"/>
      <protection hidden="1"/>
    </xf>
    <xf numFmtId="0" fontId="20" fillId="8" borderId="13" xfId="7" applyFont="1" applyFill="1" applyBorder="1" applyAlignment="1" applyProtection="1">
      <alignment horizontal="center" vertical="center"/>
      <protection hidden="1"/>
    </xf>
    <xf numFmtId="0" fontId="20" fillId="8" borderId="14" xfId="7" applyFont="1" applyFill="1" applyBorder="1" applyAlignment="1" applyProtection="1">
      <alignment horizontal="center" vertical="center"/>
      <protection hidden="1"/>
    </xf>
    <xf numFmtId="0" fontId="20" fillId="8" borderId="13" xfId="7" applyFont="1" applyFill="1" applyBorder="1" applyAlignment="1" applyProtection="1">
      <alignment horizontal="center" vertical="center" shrinkToFit="1"/>
      <protection hidden="1"/>
    </xf>
    <xf numFmtId="0" fontId="20" fillId="8" borderId="14" xfId="7" applyFont="1" applyFill="1" applyBorder="1" applyAlignment="1" applyProtection="1">
      <alignment horizontal="center" vertical="center" shrinkToFit="1"/>
      <protection hidden="1"/>
    </xf>
    <xf numFmtId="0" fontId="20" fillId="8" borderId="15" xfId="7" applyFont="1" applyFill="1" applyBorder="1" applyAlignment="1" applyProtection="1">
      <alignment horizontal="center" vertical="center" shrinkToFit="1"/>
      <protection hidden="1"/>
    </xf>
    <xf numFmtId="0" fontId="43" fillId="0" borderId="0" xfId="7" applyFont="1" applyAlignment="1" applyProtection="1">
      <alignment horizontal="center" vertical="center"/>
      <protection hidden="1"/>
    </xf>
    <xf numFmtId="49" fontId="22" fillId="2" borderId="0" xfId="57" applyNumberFormat="1" applyFont="1" applyFill="1" applyAlignment="1" applyProtection="1">
      <alignment horizontal="center" vertical="center"/>
      <protection hidden="1"/>
    </xf>
    <xf numFmtId="0" fontId="45" fillId="4" borderId="6" xfId="0" applyFont="1" applyFill="1" applyBorder="1" applyAlignment="1" applyProtection="1">
      <alignment horizontal="left" vertical="top" wrapText="1"/>
      <protection hidden="1"/>
    </xf>
    <xf numFmtId="0" fontId="45" fillId="4" borderId="0" xfId="0" applyFont="1" applyFill="1" applyAlignment="1" applyProtection="1">
      <alignment horizontal="left" vertical="top" wrapText="1"/>
      <protection hidden="1"/>
    </xf>
    <xf numFmtId="0" fontId="14" fillId="0" borderId="11" xfId="0" applyFont="1" applyBorder="1" applyAlignment="1" applyProtection="1">
      <alignment horizontal="center" vertical="center" textRotation="255"/>
      <protection hidden="1"/>
    </xf>
    <xf numFmtId="0" fontId="83" fillId="0" borderId="0" xfId="0" applyFont="1" applyAlignment="1" applyProtection="1">
      <alignment horizontal="center" vertical="center" wrapText="1"/>
      <protection hidden="1"/>
    </xf>
    <xf numFmtId="49" fontId="22" fillId="0" borderId="0" xfId="0" applyNumberFormat="1" applyFont="1" applyAlignment="1" applyProtection="1">
      <alignment vertical="center" wrapText="1"/>
      <protection hidden="1"/>
    </xf>
    <xf numFmtId="49" fontId="22" fillId="0" borderId="0" xfId="0" applyNumberFormat="1" applyFont="1" applyAlignment="1" applyProtection="1">
      <alignment horizontal="left" vertical="center"/>
      <protection hidden="1"/>
    </xf>
    <xf numFmtId="0" fontId="33" fillId="0" borderId="0" xfId="7" applyFont="1" applyAlignment="1" applyProtection="1">
      <alignment horizontal="left" vertical="center" wrapText="1"/>
      <protection hidden="1"/>
    </xf>
    <xf numFmtId="0" fontId="44" fillId="0" borderId="0" xfId="7" applyFont="1" applyAlignment="1" applyProtection="1">
      <alignment horizontal="center" vertical="center"/>
      <protection hidden="1"/>
    </xf>
    <xf numFmtId="49" fontId="20" fillId="0" borderId="14" xfId="7" applyNumberFormat="1" applyFont="1" applyBorder="1" applyAlignment="1" applyProtection="1">
      <alignment horizontal="left" vertical="center"/>
      <protection locked="0"/>
    </xf>
    <xf numFmtId="49" fontId="20" fillId="0" borderId="15" xfId="7" applyNumberFormat="1" applyFont="1" applyBorder="1" applyAlignment="1" applyProtection="1">
      <alignment horizontal="left" vertical="center"/>
      <protection locked="0"/>
    </xf>
    <xf numFmtId="49" fontId="22" fillId="0" borderId="2" xfId="7" applyNumberFormat="1" applyFont="1" applyBorder="1" applyAlignment="1" applyProtection="1">
      <alignment horizontal="left" vertical="center" shrinkToFit="1"/>
      <protection locked="0"/>
    </xf>
    <xf numFmtId="49" fontId="22" fillId="0" borderId="3" xfId="7" applyNumberFormat="1" applyFont="1" applyBorder="1" applyAlignment="1" applyProtection="1">
      <alignment horizontal="left" vertical="center" shrinkToFit="1"/>
      <protection locked="0"/>
    </xf>
    <xf numFmtId="49" fontId="22" fillId="0" borderId="4" xfId="7" applyNumberFormat="1" applyFont="1" applyBorder="1" applyAlignment="1" applyProtection="1">
      <alignment horizontal="left" vertical="center" shrinkToFit="1"/>
      <protection locked="0"/>
    </xf>
    <xf numFmtId="0" fontId="22" fillId="0" borderId="2" xfId="7" applyFont="1" applyBorder="1" applyAlignment="1" applyProtection="1">
      <alignment horizontal="left" vertical="center" shrinkToFit="1"/>
      <protection locked="0"/>
    </xf>
    <xf numFmtId="0" fontId="22" fillId="0" borderId="3" xfId="7" applyFont="1" applyBorder="1" applyAlignment="1" applyProtection="1">
      <alignment horizontal="left" vertical="center" shrinkToFit="1"/>
      <protection locked="0"/>
    </xf>
    <xf numFmtId="0" fontId="22" fillId="0" borderId="4" xfId="7" applyFont="1" applyBorder="1" applyAlignment="1" applyProtection="1">
      <alignment horizontal="left" vertical="center" shrinkToFit="1"/>
      <protection locked="0"/>
    </xf>
    <xf numFmtId="0" fontId="22" fillId="0" borderId="2" xfId="7" applyFont="1" applyBorder="1" applyAlignment="1" applyProtection="1">
      <alignment horizontal="center" vertical="center" shrinkToFit="1"/>
      <protection locked="0"/>
    </xf>
    <xf numFmtId="0" fontId="22" fillId="0" borderId="4" xfId="7" applyFont="1" applyBorder="1" applyAlignment="1" applyProtection="1">
      <alignment horizontal="center" vertical="center" shrinkToFit="1"/>
      <protection locked="0"/>
    </xf>
    <xf numFmtId="184" fontId="22" fillId="0" borderId="2" xfId="7" applyNumberFormat="1" applyFont="1" applyBorder="1" applyAlignment="1" applyProtection="1">
      <alignment horizontal="center" vertical="center" shrinkToFit="1"/>
      <protection locked="0"/>
    </xf>
    <xf numFmtId="184" fontId="22" fillId="0" borderId="4" xfId="7" applyNumberFormat="1" applyFont="1" applyBorder="1" applyAlignment="1" applyProtection="1">
      <alignment horizontal="center" vertical="center" shrinkToFit="1"/>
      <protection locked="0"/>
    </xf>
    <xf numFmtId="0" fontId="20" fillId="8" borderId="2" xfId="7" applyFont="1" applyFill="1" applyBorder="1" applyAlignment="1" applyProtection="1">
      <alignment horizontal="center" vertical="center"/>
      <protection hidden="1"/>
    </xf>
    <xf numFmtId="0" fontId="20" fillId="8" borderId="3" xfId="7" applyFont="1" applyFill="1" applyBorder="1" applyAlignment="1" applyProtection="1">
      <alignment horizontal="center" vertical="center"/>
      <protection hidden="1"/>
    </xf>
    <xf numFmtId="0" fontId="20" fillId="8" borderId="4" xfId="7" applyFont="1" applyFill="1" applyBorder="1" applyAlignment="1" applyProtection="1">
      <alignment horizontal="center" vertical="center"/>
      <protection hidden="1"/>
    </xf>
    <xf numFmtId="0" fontId="20" fillId="0" borderId="3" xfId="7" applyFont="1" applyBorder="1" applyProtection="1">
      <alignment vertical="center"/>
      <protection locked="0"/>
    </xf>
    <xf numFmtId="0" fontId="20" fillId="0" borderId="4" xfId="7" applyFont="1" applyBorder="1" applyProtection="1">
      <alignment vertical="center"/>
      <protection locked="0"/>
    </xf>
    <xf numFmtId="49" fontId="20" fillId="0" borderId="2" xfId="7" applyNumberFormat="1" applyFont="1" applyBorder="1" applyAlignment="1" applyProtection="1">
      <alignment horizontal="center" vertical="center" shrinkToFit="1"/>
      <protection hidden="1"/>
    </xf>
    <xf numFmtId="49" fontId="20" fillId="0" borderId="3" xfId="7" applyNumberFormat="1" applyFont="1" applyBorder="1" applyAlignment="1" applyProtection="1">
      <alignment horizontal="center" vertical="center" shrinkToFit="1"/>
      <protection hidden="1"/>
    </xf>
    <xf numFmtId="49" fontId="20" fillId="0" borderId="4" xfId="7" applyNumberFormat="1" applyFont="1" applyBorder="1" applyAlignment="1" applyProtection="1">
      <alignment horizontal="center" vertical="center" shrinkToFit="1"/>
      <protection hidden="1"/>
    </xf>
    <xf numFmtId="0" fontId="20" fillId="0" borderId="3" xfId="7" applyFont="1" applyBorder="1" applyAlignment="1" applyProtection="1">
      <alignment horizontal="left" vertical="center"/>
      <protection hidden="1"/>
    </xf>
    <xf numFmtId="0" fontId="20" fillId="0" borderId="25" xfId="7" applyFont="1" applyBorder="1" applyAlignment="1" applyProtection="1">
      <alignment horizontal="left" vertical="center"/>
      <protection hidden="1"/>
    </xf>
    <xf numFmtId="0" fontId="20" fillId="8" borderId="2" xfId="7" applyFont="1" applyFill="1" applyBorder="1" applyAlignment="1" applyProtection="1">
      <alignment horizontal="center" vertical="center" shrinkToFit="1"/>
      <protection hidden="1"/>
    </xf>
    <xf numFmtId="0" fontId="20" fillId="8" borderId="3" xfId="7" applyFont="1" applyFill="1" applyBorder="1" applyAlignment="1" applyProtection="1">
      <alignment horizontal="center" vertical="center" shrinkToFit="1"/>
      <protection hidden="1"/>
    </xf>
    <xf numFmtId="0" fontId="20" fillId="8" borderId="5" xfId="7" applyFont="1" applyFill="1" applyBorder="1" applyAlignment="1" applyProtection="1">
      <alignment horizontal="center" vertical="center" shrinkToFit="1"/>
      <protection hidden="1"/>
    </xf>
    <xf numFmtId="0" fontId="20" fillId="8" borderId="6" xfId="7" applyFont="1" applyFill="1" applyBorder="1" applyAlignment="1" applyProtection="1">
      <alignment horizontal="center" vertical="center" shrinkToFit="1"/>
      <protection hidden="1"/>
    </xf>
    <xf numFmtId="0" fontId="20" fillId="8" borderId="7" xfId="7" applyFont="1" applyFill="1" applyBorder="1" applyAlignment="1" applyProtection="1">
      <alignment horizontal="center" vertical="center" shrinkToFit="1"/>
      <protection hidden="1"/>
    </xf>
    <xf numFmtId="0" fontId="20" fillId="8" borderId="10" xfId="7" applyFont="1" applyFill="1" applyBorder="1" applyAlignment="1" applyProtection="1">
      <alignment horizontal="center" vertical="center" shrinkToFit="1"/>
      <protection hidden="1"/>
    </xf>
    <xf numFmtId="0" fontId="20" fillId="8" borderId="11" xfId="7" applyFont="1" applyFill="1" applyBorder="1" applyAlignment="1" applyProtection="1">
      <alignment horizontal="center" vertical="center" shrinkToFit="1"/>
      <protection hidden="1"/>
    </xf>
    <xf numFmtId="0" fontId="20" fillId="8" borderId="12" xfId="7" applyFont="1" applyFill="1" applyBorder="1" applyAlignment="1" applyProtection="1">
      <alignment horizontal="center" vertical="center" shrinkToFit="1"/>
      <protection hidden="1"/>
    </xf>
    <xf numFmtId="49" fontId="20" fillId="0" borderId="11" xfId="7" applyNumberFormat="1" applyFont="1" applyBorder="1" applyAlignment="1" applyProtection="1">
      <alignment horizontal="center" vertical="center" shrinkToFit="1"/>
      <protection locked="0"/>
    </xf>
    <xf numFmtId="49" fontId="20" fillId="0" borderId="12" xfId="7" applyNumberFormat="1" applyFont="1" applyBorder="1" applyAlignment="1" applyProtection="1">
      <alignment horizontal="center" vertical="center" shrinkToFit="1"/>
      <protection locked="0"/>
    </xf>
    <xf numFmtId="49" fontId="20" fillId="0" borderId="14" xfId="7" applyNumberFormat="1" applyFont="1" applyBorder="1" applyAlignment="1" applyProtection="1">
      <alignment horizontal="center" vertical="center" shrinkToFit="1"/>
      <protection locked="0"/>
    </xf>
    <xf numFmtId="49" fontId="20" fillId="0" borderId="2" xfId="7" applyNumberFormat="1" applyFont="1" applyBorder="1" applyAlignment="1" applyProtection="1">
      <alignment horizontal="center" vertical="center"/>
      <protection locked="0"/>
    </xf>
    <xf numFmtId="49" fontId="20" fillId="0" borderId="3" xfId="7" applyNumberFormat="1" applyFont="1" applyBorder="1" applyAlignment="1" applyProtection="1">
      <alignment horizontal="center" vertical="center"/>
      <protection locked="0"/>
    </xf>
    <xf numFmtId="49" fontId="20" fillId="0" borderId="14" xfId="7" applyNumberFormat="1" applyFont="1" applyBorder="1" applyAlignment="1" applyProtection="1">
      <alignment horizontal="left" vertical="center" shrinkToFit="1"/>
      <protection locked="0"/>
    </xf>
    <xf numFmtId="49" fontId="20" fillId="0" borderId="15" xfId="7" applyNumberFormat="1" applyFont="1" applyBorder="1" applyAlignment="1" applyProtection="1">
      <alignment horizontal="left" vertical="center" shrinkToFit="1"/>
      <protection locked="0"/>
    </xf>
    <xf numFmtId="0" fontId="23" fillId="0" borderId="0" xfId="7" applyFont="1" applyAlignment="1" applyProtection="1">
      <alignment horizontal="right" vertical="center"/>
      <protection hidden="1"/>
    </xf>
    <xf numFmtId="0" fontId="23" fillId="0" borderId="11" xfId="7" applyFont="1" applyBorder="1" applyAlignment="1" applyProtection="1">
      <alignment vertical="center" shrinkToFit="1"/>
      <protection hidden="1"/>
    </xf>
    <xf numFmtId="0" fontId="20" fillId="8" borderId="2" xfId="7" applyFont="1" applyFill="1" applyBorder="1" applyAlignment="1" applyProtection="1">
      <alignment horizontal="center" vertical="center" wrapText="1"/>
      <protection hidden="1"/>
    </xf>
    <xf numFmtId="0" fontId="20" fillId="8" borderId="3" xfId="7" applyFont="1" applyFill="1" applyBorder="1" applyAlignment="1" applyProtection="1">
      <alignment horizontal="center" vertical="center" wrapText="1"/>
      <protection hidden="1"/>
    </xf>
    <xf numFmtId="0" fontId="20" fillId="8" borderId="25" xfId="7" applyFont="1" applyFill="1" applyBorder="1" applyAlignment="1" applyProtection="1">
      <alignment horizontal="center" vertical="center" wrapText="1"/>
      <protection hidden="1"/>
    </xf>
    <xf numFmtId="49" fontId="20" fillId="0" borderId="4" xfId="7" applyNumberFormat="1" applyFont="1" applyBorder="1" applyAlignment="1" applyProtection="1">
      <alignment horizontal="center" vertical="center"/>
      <protection locked="0"/>
    </xf>
    <xf numFmtId="49" fontId="20" fillId="0" borderId="24" xfId="7" applyNumberFormat="1" applyFont="1" applyBorder="1" applyAlignment="1" applyProtection="1">
      <alignment horizontal="center" vertical="center"/>
      <protection locked="0"/>
    </xf>
    <xf numFmtId="0" fontId="22" fillId="0" borderId="17" xfId="7" applyFont="1" applyBorder="1" applyAlignment="1" applyProtection="1">
      <alignment horizontal="left" vertical="center"/>
      <protection locked="0"/>
    </xf>
    <xf numFmtId="0" fontId="22" fillId="0" borderId="18" xfId="7" applyFont="1" applyBorder="1" applyAlignment="1" applyProtection="1">
      <alignment horizontal="left" vertical="center"/>
      <protection locked="0"/>
    </xf>
    <xf numFmtId="0" fontId="20" fillId="8" borderId="4" xfId="7" applyFont="1" applyFill="1" applyBorder="1" applyAlignment="1" applyProtection="1">
      <alignment horizontal="center" vertical="center" wrapText="1"/>
      <protection hidden="1"/>
    </xf>
    <xf numFmtId="0" fontId="20" fillId="8" borderId="2" xfId="7" applyFont="1" applyFill="1" applyBorder="1" applyAlignment="1" applyProtection="1">
      <alignment horizontal="center" vertical="center" wrapText="1" shrinkToFit="1"/>
      <protection hidden="1"/>
    </xf>
    <xf numFmtId="0" fontId="20" fillId="8" borderId="3" xfId="7" applyFont="1" applyFill="1" applyBorder="1" applyAlignment="1" applyProtection="1">
      <alignment horizontal="center" vertical="center" wrapText="1" shrinkToFit="1"/>
      <protection hidden="1"/>
    </xf>
    <xf numFmtId="49" fontId="20" fillId="0" borderId="2" xfId="7" applyNumberFormat="1" applyFont="1" applyBorder="1" applyAlignment="1" applyProtection="1">
      <alignment horizontal="left" vertical="center" shrinkToFit="1"/>
      <protection locked="0"/>
    </xf>
    <xf numFmtId="49" fontId="20" fillId="0" borderId="3" xfId="7" applyNumberFormat="1" applyFont="1" applyBorder="1" applyAlignment="1" applyProtection="1">
      <alignment horizontal="left" vertical="center" shrinkToFit="1"/>
      <protection locked="0"/>
    </xf>
    <xf numFmtId="49" fontId="20" fillId="0" borderId="4" xfId="7" applyNumberFormat="1" applyFont="1" applyBorder="1" applyAlignment="1" applyProtection="1">
      <alignment horizontal="left" vertical="center" shrinkToFit="1"/>
      <protection locked="0"/>
    </xf>
    <xf numFmtId="0" fontId="22" fillId="8" borderId="5" xfId="7" applyFont="1" applyFill="1" applyBorder="1" applyAlignment="1" applyProtection="1">
      <alignment horizontal="center" vertical="center" shrinkToFit="1"/>
      <protection hidden="1"/>
    </xf>
    <xf numFmtId="0" fontId="22" fillId="8" borderId="6" xfId="7" applyFont="1" applyFill="1" applyBorder="1" applyAlignment="1" applyProtection="1">
      <alignment horizontal="center" vertical="center" shrinkToFit="1"/>
      <protection hidden="1"/>
    </xf>
    <xf numFmtId="0" fontId="22" fillId="8" borderId="7" xfId="7" applyFont="1" applyFill="1" applyBorder="1" applyAlignment="1" applyProtection="1">
      <alignment horizontal="center" vertical="center" shrinkToFit="1"/>
      <protection hidden="1"/>
    </xf>
    <xf numFmtId="49" fontId="20" fillId="0" borderId="2" xfId="7" applyNumberFormat="1" applyFont="1" applyBorder="1" applyAlignment="1" applyProtection="1">
      <alignment vertical="center" shrinkToFit="1"/>
      <protection locked="0"/>
    </xf>
    <xf numFmtId="49" fontId="20" fillId="0" borderId="3" xfId="7" applyNumberFormat="1" applyFont="1" applyBorder="1" applyAlignment="1" applyProtection="1">
      <alignment vertical="center" shrinkToFit="1"/>
      <protection locked="0"/>
    </xf>
    <xf numFmtId="49" fontId="20" fillId="0" borderId="4" xfId="7" applyNumberFormat="1" applyFont="1" applyBorder="1" applyAlignment="1" applyProtection="1">
      <alignment vertical="center" shrinkToFit="1"/>
      <protection locked="0"/>
    </xf>
    <xf numFmtId="0" fontId="20" fillId="8" borderId="19" xfId="7" applyFont="1" applyFill="1" applyBorder="1" applyAlignment="1" applyProtection="1">
      <alignment horizontal="center" vertical="center"/>
      <protection hidden="1"/>
    </xf>
    <xf numFmtId="0" fontId="20" fillId="8" borderId="1" xfId="7" applyFont="1" applyFill="1" applyBorder="1" applyAlignment="1" applyProtection="1">
      <alignment horizontal="center" vertical="center"/>
      <protection hidden="1"/>
    </xf>
    <xf numFmtId="49" fontId="20" fillId="0" borderId="15" xfId="7" applyNumberFormat="1" applyFont="1" applyBorder="1" applyAlignment="1" applyProtection="1">
      <alignment horizontal="center" vertical="center" shrinkToFit="1"/>
      <protection locked="0"/>
    </xf>
    <xf numFmtId="0" fontId="16" fillId="0" borderId="0" xfId="7" applyFont="1" applyAlignment="1" applyProtection="1">
      <alignment horizontal="center" vertical="center"/>
      <protection hidden="1"/>
    </xf>
    <xf numFmtId="0" fontId="33" fillId="0" borderId="0" xfId="7" applyFont="1" applyAlignment="1" applyProtection="1">
      <alignment horizontal="center" vertical="center"/>
      <protection locked="0"/>
    </xf>
    <xf numFmtId="0" fontId="16" fillId="0" borderId="0" xfId="7" applyFont="1" applyAlignment="1" applyProtection="1">
      <alignment horizontal="center" vertical="center" shrinkToFit="1"/>
      <protection hidden="1"/>
    </xf>
    <xf numFmtId="0" fontId="33" fillId="0" borderId="0" xfId="7" applyFont="1" applyAlignment="1" applyProtection="1">
      <alignment horizontal="center" vertical="center" wrapText="1"/>
      <protection hidden="1"/>
    </xf>
    <xf numFmtId="0" fontId="22" fillId="0" borderId="16" xfId="7" applyFont="1" applyBorder="1" applyAlignment="1" applyProtection="1">
      <alignment horizontal="left" vertical="center"/>
      <protection locked="0"/>
    </xf>
    <xf numFmtId="49" fontId="20" fillId="0" borderId="13" xfId="7" applyNumberFormat="1" applyFont="1" applyBorder="1" applyAlignment="1" applyProtection="1">
      <alignment horizontal="left" vertical="center"/>
      <protection locked="0"/>
    </xf>
    <xf numFmtId="49" fontId="20" fillId="0" borderId="2" xfId="7" applyNumberFormat="1" applyFont="1" applyBorder="1" applyAlignment="1" applyProtection="1">
      <alignment horizontal="left" vertical="center"/>
      <protection locked="0"/>
    </xf>
    <xf numFmtId="49" fontId="20" fillId="0" borderId="3" xfId="7" applyNumberFormat="1" applyFont="1" applyBorder="1" applyAlignment="1" applyProtection="1">
      <alignment horizontal="left" vertical="center"/>
      <protection locked="0"/>
    </xf>
    <xf numFmtId="49" fontId="20" fillId="0" borderId="4" xfId="7" applyNumberFormat="1" applyFont="1" applyBorder="1" applyAlignment="1" applyProtection="1">
      <alignment horizontal="left" vertical="center"/>
      <protection locked="0"/>
    </xf>
    <xf numFmtId="0" fontId="33" fillId="0" borderId="3" xfId="7" applyFont="1" applyBorder="1" applyAlignment="1" applyProtection="1">
      <alignment vertical="center" wrapText="1"/>
      <protection hidden="1"/>
    </xf>
    <xf numFmtId="49" fontId="33" fillId="0" borderId="3" xfId="7" applyNumberFormat="1" applyFont="1" applyBorder="1" applyAlignment="1" applyProtection="1">
      <alignment horizontal="left" vertical="center" wrapText="1"/>
      <protection hidden="1"/>
    </xf>
    <xf numFmtId="0" fontId="33" fillId="0" borderId="3" xfId="7" applyFont="1" applyBorder="1" applyAlignment="1" applyProtection="1">
      <alignment horizontal="left" vertical="center" wrapText="1"/>
      <protection hidden="1"/>
    </xf>
    <xf numFmtId="0" fontId="33" fillId="0" borderId="3" xfId="7" applyFont="1" applyBorder="1" applyAlignment="1" applyProtection="1">
      <alignment horizontal="left" vertical="center" shrinkToFit="1"/>
      <protection hidden="1"/>
    </xf>
    <xf numFmtId="0" fontId="14" fillId="0" borderId="3" xfId="2" applyFont="1" applyBorder="1" applyAlignment="1" applyProtection="1">
      <alignment horizontal="center" vertical="center" textRotation="255"/>
      <protection hidden="1"/>
    </xf>
    <xf numFmtId="185" fontId="33" fillId="0" borderId="11" xfId="7" applyNumberFormat="1" applyFont="1" applyBorder="1" applyAlignment="1" applyProtection="1">
      <alignment horizontal="center" vertical="center"/>
      <protection hidden="1"/>
    </xf>
    <xf numFmtId="0" fontId="33" fillId="0" borderId="11" xfId="7" applyFont="1" applyBorder="1" applyAlignment="1" applyProtection="1">
      <alignment horizontal="center" vertical="center"/>
      <protection hidden="1"/>
    </xf>
    <xf numFmtId="186" fontId="33" fillId="0" borderId="11" xfId="7" applyNumberFormat="1" applyFont="1" applyBorder="1" applyAlignment="1" applyProtection="1">
      <alignment horizontal="center" vertical="center"/>
      <protection hidden="1"/>
    </xf>
    <xf numFmtId="0" fontId="83" fillId="0" borderId="0" xfId="7" applyFont="1" applyAlignment="1" applyProtection="1">
      <alignment horizontal="center" vertical="center"/>
      <protection hidden="1"/>
    </xf>
    <xf numFmtId="0" fontId="95" fillId="0" borderId="0" xfId="7" applyFont="1" applyAlignment="1" applyProtection="1">
      <alignment horizontal="center" vertical="center"/>
      <protection hidden="1"/>
    </xf>
    <xf numFmtId="0" fontId="42" fillId="0" borderId="0" xfId="7" applyFont="1" applyAlignment="1" applyProtection="1">
      <alignment horizontal="center" vertical="center"/>
      <protection hidden="1"/>
    </xf>
    <xf numFmtId="0" fontId="20" fillId="8" borderId="10" xfId="7" applyFont="1" applyFill="1" applyBorder="1" applyAlignment="1" applyProtection="1">
      <alignment horizontal="center" vertical="center" wrapText="1" shrinkToFit="1"/>
      <protection hidden="1"/>
    </xf>
    <xf numFmtId="49" fontId="59" fillId="0" borderId="11" xfId="0" applyNumberFormat="1" applyFont="1" applyBorder="1" applyAlignment="1" applyProtection="1">
      <alignment vertical="center" wrapText="1"/>
      <protection hidden="1"/>
    </xf>
    <xf numFmtId="0" fontId="59" fillId="0" borderId="11" xfId="0" applyFont="1" applyBorder="1" applyAlignment="1" applyProtection="1">
      <alignment vertical="center" wrapText="1"/>
      <protection hidden="1"/>
    </xf>
    <xf numFmtId="0" fontId="59" fillId="0" borderId="3" xfId="0" applyFont="1" applyBorder="1" applyAlignment="1" applyProtection="1">
      <alignment vertical="center" shrinkToFit="1"/>
      <protection hidden="1"/>
    </xf>
    <xf numFmtId="187" fontId="33" fillId="0" borderId="0" xfId="57" applyNumberFormat="1" applyFont="1" applyAlignment="1" applyProtection="1">
      <alignment horizontal="center" vertical="center"/>
      <protection hidden="1"/>
    </xf>
    <xf numFmtId="187" fontId="33" fillId="0" borderId="0" xfId="0" applyNumberFormat="1" applyFont="1" applyAlignment="1" applyProtection="1">
      <alignment horizontal="center" vertical="center"/>
      <protection hidden="1"/>
    </xf>
    <xf numFmtId="0" fontId="22" fillId="3" borderId="5" xfId="7" applyFont="1" applyFill="1" applyBorder="1" applyAlignment="1" applyProtection="1">
      <alignment horizontal="center" vertical="center"/>
      <protection hidden="1"/>
    </xf>
    <xf numFmtId="0" fontId="22" fillId="3" borderId="6" xfId="7" applyFont="1" applyFill="1" applyBorder="1" applyAlignment="1" applyProtection="1">
      <alignment horizontal="center" vertical="center"/>
      <protection hidden="1"/>
    </xf>
    <xf numFmtId="0" fontId="22" fillId="3" borderId="7" xfId="7" applyFont="1" applyFill="1" applyBorder="1" applyAlignment="1" applyProtection="1">
      <alignment horizontal="center" vertical="center"/>
      <protection hidden="1"/>
    </xf>
    <xf numFmtId="0" fontId="22" fillId="3" borderId="10" xfId="7" applyFont="1" applyFill="1" applyBorder="1" applyAlignment="1" applyProtection="1">
      <alignment horizontal="center" vertical="center"/>
      <protection hidden="1"/>
    </xf>
    <xf numFmtId="0" fontId="22" fillId="3" borderId="11" xfId="7" applyFont="1" applyFill="1" applyBorder="1" applyAlignment="1" applyProtection="1">
      <alignment horizontal="center" vertical="center"/>
      <protection hidden="1"/>
    </xf>
    <xf numFmtId="0" fontId="22" fillId="3" borderId="12" xfId="7" applyFont="1" applyFill="1" applyBorder="1" applyAlignment="1" applyProtection="1">
      <alignment horizontal="center" vertical="center"/>
      <protection hidden="1"/>
    </xf>
    <xf numFmtId="0" fontId="22" fillId="3" borderId="2" xfId="7" applyFont="1" applyFill="1" applyBorder="1" applyAlignment="1" applyProtection="1">
      <alignment horizontal="center" vertical="center"/>
      <protection hidden="1"/>
    </xf>
    <xf numFmtId="0" fontId="22" fillId="3" borderId="4" xfId="7" applyFont="1" applyFill="1" applyBorder="1" applyAlignment="1" applyProtection="1">
      <alignment horizontal="center" vertical="center"/>
      <protection hidden="1"/>
    </xf>
    <xf numFmtId="0" fontId="22" fillId="3" borderId="3" xfId="7" applyFont="1" applyFill="1" applyBorder="1" applyAlignment="1" applyProtection="1">
      <alignment horizontal="center" vertical="center"/>
      <protection hidden="1"/>
    </xf>
    <xf numFmtId="49" fontId="22" fillId="0" borderId="0" xfId="0" applyNumberFormat="1" applyFont="1" applyAlignment="1" applyProtection="1">
      <alignment horizontal="left" vertical="center" wrapText="1"/>
      <protection hidden="1"/>
    </xf>
    <xf numFmtId="49" fontId="46" fillId="0" borderId="2" xfId="0" applyNumberFormat="1" applyFont="1" applyBorder="1" applyAlignment="1" applyProtection="1">
      <alignment horizontal="left" vertical="center" shrinkToFit="1"/>
      <protection locked="0"/>
    </xf>
    <xf numFmtId="49" fontId="46" fillId="0" borderId="3" xfId="0" applyNumberFormat="1" applyFont="1" applyBorder="1" applyAlignment="1" applyProtection="1">
      <alignment horizontal="left" vertical="center" shrinkToFit="1"/>
      <protection locked="0"/>
    </xf>
    <xf numFmtId="49" fontId="46" fillId="0" borderId="4" xfId="0" applyNumberFormat="1" applyFont="1" applyBorder="1" applyAlignment="1" applyProtection="1">
      <alignment horizontal="left" vertical="center" shrinkToFit="1"/>
      <protection locked="0"/>
    </xf>
    <xf numFmtId="49" fontId="46" fillId="0" borderId="2" xfId="0" applyNumberFormat="1" applyFont="1" applyBorder="1" applyAlignment="1" applyProtection="1">
      <alignment horizontal="center" vertical="center"/>
      <protection locked="0"/>
    </xf>
    <xf numFmtId="49" fontId="46" fillId="0" borderId="3" xfId="0" applyNumberFormat="1" applyFont="1" applyBorder="1" applyAlignment="1" applyProtection="1">
      <alignment horizontal="center" vertical="center"/>
      <protection locked="0"/>
    </xf>
    <xf numFmtId="49" fontId="46" fillId="0" borderId="4" xfId="0" applyNumberFormat="1" applyFont="1" applyBorder="1" applyAlignment="1" applyProtection="1">
      <alignment horizontal="center" vertical="center"/>
      <protection locked="0"/>
    </xf>
    <xf numFmtId="49" fontId="46" fillId="0" borderId="32" xfId="0" applyNumberFormat="1" applyFont="1" applyBorder="1" applyAlignment="1" applyProtection="1">
      <alignment horizontal="left" vertical="center" shrinkToFit="1"/>
      <protection locked="0"/>
    </xf>
    <xf numFmtId="49" fontId="46" fillId="0" borderId="34" xfId="0" applyNumberFormat="1" applyFont="1" applyBorder="1" applyAlignment="1" applyProtection="1">
      <alignment horizontal="left" vertical="center" shrinkToFit="1"/>
      <protection locked="0"/>
    </xf>
    <xf numFmtId="49" fontId="46" fillId="0" borderId="33" xfId="0" applyNumberFormat="1" applyFont="1" applyBorder="1" applyAlignment="1" applyProtection="1">
      <alignment horizontal="left" vertical="center" shrinkToFit="1"/>
      <protection locked="0"/>
    </xf>
    <xf numFmtId="49" fontId="46" fillId="0" borderId="34" xfId="0" applyNumberFormat="1" applyFont="1" applyBorder="1" applyAlignment="1" applyProtection="1">
      <alignment horizontal="center" vertical="center"/>
      <protection locked="0"/>
    </xf>
    <xf numFmtId="49" fontId="46" fillId="0" borderId="33" xfId="0" applyNumberFormat="1" applyFont="1" applyBorder="1" applyAlignment="1" applyProtection="1">
      <alignment horizontal="center" vertical="center"/>
      <protection locked="0"/>
    </xf>
    <xf numFmtId="49" fontId="46" fillId="0" borderId="36" xfId="0" applyNumberFormat="1" applyFont="1" applyBorder="1" applyAlignment="1" applyProtection="1">
      <alignment horizontal="left" vertical="center" shrinkToFit="1"/>
      <protection locked="0"/>
    </xf>
    <xf numFmtId="49" fontId="46" fillId="0" borderId="37" xfId="0" applyNumberFormat="1" applyFont="1" applyBorder="1" applyAlignment="1" applyProtection="1">
      <alignment horizontal="left" vertical="center" shrinkToFit="1"/>
      <protection locked="0"/>
    </xf>
    <xf numFmtId="49" fontId="46" fillId="0" borderId="38" xfId="0" applyNumberFormat="1" applyFont="1" applyBorder="1" applyAlignment="1" applyProtection="1">
      <alignment horizontal="left" vertical="center" shrinkToFit="1"/>
      <protection locked="0"/>
    </xf>
    <xf numFmtId="49" fontId="46" fillId="0" borderId="37" xfId="0" applyNumberFormat="1" applyFont="1" applyBorder="1" applyAlignment="1" applyProtection="1">
      <alignment horizontal="center" vertical="center"/>
      <protection locked="0"/>
    </xf>
    <xf numFmtId="49" fontId="46" fillId="0" borderId="38" xfId="0" applyNumberFormat="1" applyFont="1" applyBorder="1" applyAlignment="1" applyProtection="1">
      <alignment horizontal="center" vertical="center"/>
      <protection locked="0"/>
    </xf>
    <xf numFmtId="0" fontId="46" fillId="0" borderId="4" xfId="0" applyFont="1" applyBorder="1">
      <alignment vertical="center"/>
    </xf>
    <xf numFmtId="0" fontId="46" fillId="0" borderId="1" xfId="0" applyFont="1" applyBorder="1">
      <alignment vertical="center"/>
    </xf>
    <xf numFmtId="0" fontId="46" fillId="0" borderId="1" xfId="0" applyFont="1" applyBorder="1" applyAlignment="1" applyProtection="1">
      <alignment horizontal="right" vertical="center" shrinkToFit="1"/>
      <protection locked="0"/>
    </xf>
    <xf numFmtId="0" fontId="46" fillId="0" borderId="2" xfId="0" applyFont="1" applyBorder="1" applyAlignment="1" applyProtection="1">
      <alignment horizontal="right" vertical="center" shrinkToFit="1"/>
      <protection locked="0"/>
    </xf>
    <xf numFmtId="0" fontId="46" fillId="0" borderId="4" xfId="0" applyFont="1" applyBorder="1" applyAlignment="1">
      <alignment horizontal="left" vertical="center"/>
    </xf>
    <xf numFmtId="0" fontId="46" fillId="0" borderId="1" xfId="0" applyFont="1" applyBorder="1" applyAlignment="1">
      <alignment horizontal="left" vertical="center"/>
    </xf>
    <xf numFmtId="189" fontId="46" fillId="0" borderId="2" xfId="0" applyNumberFormat="1" applyFont="1" applyBorder="1" applyAlignment="1" applyProtection="1">
      <alignment horizontal="right" vertical="center"/>
      <protection locked="0"/>
    </xf>
    <xf numFmtId="189" fontId="46" fillId="0" borderId="3" xfId="0" applyNumberFormat="1" applyFont="1" applyBorder="1" applyAlignment="1" applyProtection="1">
      <alignment horizontal="right" vertical="center"/>
      <protection locked="0"/>
    </xf>
    <xf numFmtId="189" fontId="46" fillId="0" borderId="4" xfId="0" applyNumberFormat="1" applyFont="1" applyBorder="1" applyAlignment="1" applyProtection="1">
      <alignment horizontal="right" vertical="center"/>
      <protection locked="0"/>
    </xf>
    <xf numFmtId="181" fontId="46" fillId="0" borderId="1" xfId="0" applyNumberFormat="1" applyFont="1" applyBorder="1" applyAlignment="1" applyProtection="1">
      <alignment horizontal="right" vertical="center"/>
      <protection locked="0"/>
    </xf>
    <xf numFmtId="181" fontId="46" fillId="0" borderId="2" xfId="0" applyNumberFormat="1" applyFont="1" applyBorder="1" applyAlignment="1" applyProtection="1">
      <alignment horizontal="right" vertical="center"/>
      <protection locked="0"/>
    </xf>
    <xf numFmtId="49" fontId="46" fillId="0" borderId="12" xfId="0" applyNumberFormat="1" applyFont="1" applyBorder="1">
      <alignment vertical="center"/>
    </xf>
    <xf numFmtId="49" fontId="46" fillId="0" borderId="19" xfId="0" applyNumberFormat="1" applyFont="1" applyBorder="1">
      <alignment vertical="center"/>
    </xf>
    <xf numFmtId="190" fontId="46" fillId="0" borderId="1" xfId="0" applyNumberFormat="1" applyFont="1" applyBorder="1" applyAlignment="1" applyProtection="1">
      <alignment horizontal="center" vertical="center" shrinkToFit="1"/>
      <protection locked="0"/>
    </xf>
    <xf numFmtId="49" fontId="46" fillId="0" borderId="32" xfId="0" applyNumberFormat="1" applyFont="1" applyBorder="1" applyAlignment="1" applyProtection="1">
      <alignment horizontal="center" vertical="center"/>
      <protection locked="0"/>
    </xf>
    <xf numFmtId="0" fontId="46" fillId="8" borderId="5" xfId="0" applyFont="1" applyFill="1" applyBorder="1" applyAlignment="1" applyProtection="1">
      <alignment horizontal="center" vertical="center"/>
      <protection hidden="1"/>
    </xf>
    <xf numFmtId="0" fontId="46" fillId="8" borderId="6" xfId="0" applyFont="1" applyFill="1" applyBorder="1" applyAlignment="1" applyProtection="1">
      <alignment horizontal="center" vertical="center"/>
      <protection hidden="1"/>
    </xf>
    <xf numFmtId="0" fontId="46" fillId="8" borderId="10" xfId="0" applyFont="1" applyFill="1" applyBorder="1" applyAlignment="1" applyProtection="1">
      <alignment horizontal="center" vertical="center"/>
      <protection hidden="1"/>
    </xf>
    <xf numFmtId="0" fontId="46" fillId="8" borderId="11" xfId="0" applyFont="1" applyFill="1" applyBorder="1" applyAlignment="1" applyProtection="1">
      <alignment horizontal="center" vertical="center"/>
      <protection hidden="1"/>
    </xf>
    <xf numFmtId="0" fontId="46" fillId="8" borderId="1" xfId="0" applyFont="1" applyFill="1" applyBorder="1" applyAlignment="1" applyProtection="1">
      <alignment horizontal="center" vertical="center"/>
      <protection hidden="1"/>
    </xf>
    <xf numFmtId="49" fontId="46" fillId="0" borderId="4" xfId="0" applyNumberFormat="1" applyFont="1" applyBorder="1">
      <alignment vertical="center"/>
    </xf>
    <xf numFmtId="49" fontId="46" fillId="0" borderId="1" xfId="0" applyNumberFormat="1" applyFont="1" applyBorder="1">
      <alignment vertical="center"/>
    </xf>
    <xf numFmtId="38" fontId="46" fillId="0" borderId="1" xfId="70" applyFont="1" applyFill="1" applyBorder="1" applyAlignment="1" applyProtection="1">
      <alignment horizontal="right" vertical="center" shrinkToFit="1"/>
      <protection locked="0"/>
    </xf>
    <xf numFmtId="38" fontId="46" fillId="0" borderId="2" xfId="70" applyFont="1" applyFill="1" applyBorder="1" applyAlignment="1" applyProtection="1">
      <alignment horizontal="right" vertical="center" shrinkToFit="1"/>
      <protection locked="0"/>
    </xf>
    <xf numFmtId="0" fontId="46" fillId="0" borderId="1" xfId="0" applyFont="1" applyBorder="1" applyAlignment="1">
      <alignment horizontal="center" vertical="center"/>
    </xf>
    <xf numFmtId="49" fontId="92" fillId="0" borderId="2" xfId="7" applyNumberFormat="1" applyFont="1" applyBorder="1" applyAlignment="1" applyProtection="1">
      <alignment horizontal="center" vertical="center" shrinkToFit="1"/>
      <protection locked="0"/>
    </xf>
    <xf numFmtId="49" fontId="92" fillId="0" borderId="3" xfId="7" applyNumberFormat="1" applyFont="1" applyBorder="1" applyAlignment="1" applyProtection="1">
      <alignment horizontal="center" vertical="center" shrinkToFit="1"/>
      <protection locked="0"/>
    </xf>
    <xf numFmtId="0" fontId="36" fillId="2" borderId="0" xfId="2" applyFont="1" applyFill="1" applyAlignment="1" applyProtection="1">
      <alignment horizontal="left" vertical="center" wrapText="1"/>
      <protection hidden="1"/>
    </xf>
    <xf numFmtId="190" fontId="46" fillId="0" borderId="2" xfId="0" applyNumberFormat="1" applyFont="1" applyBorder="1" applyAlignment="1" applyProtection="1">
      <alignment horizontal="center" vertical="center" shrinkToFit="1"/>
      <protection locked="0"/>
    </xf>
    <xf numFmtId="190" fontId="46" fillId="0" borderId="3" xfId="0" applyNumberFormat="1" applyFont="1" applyBorder="1" applyAlignment="1" applyProtection="1">
      <alignment horizontal="center" vertical="center" shrinkToFit="1"/>
      <protection locked="0"/>
    </xf>
    <xf numFmtId="190" fontId="46" fillId="0" borderId="4" xfId="0" applyNumberFormat="1" applyFont="1" applyBorder="1" applyAlignment="1" applyProtection="1">
      <alignment horizontal="center" vertical="center" shrinkToFit="1"/>
      <protection locked="0"/>
    </xf>
    <xf numFmtId="181" fontId="46" fillId="0" borderId="3" xfId="0" applyNumberFormat="1" applyFont="1" applyBorder="1" applyAlignment="1" applyProtection="1">
      <alignment horizontal="right" vertical="center"/>
      <protection locked="0"/>
    </xf>
    <xf numFmtId="0" fontId="46" fillId="0" borderId="3" xfId="0" applyFont="1" applyBorder="1" applyAlignment="1">
      <alignment horizontal="left" vertical="center"/>
    </xf>
    <xf numFmtId="181" fontId="46" fillId="0" borderId="19" xfId="0" applyNumberFormat="1" applyFont="1" applyBorder="1" applyAlignment="1" applyProtection="1">
      <alignment horizontal="right" vertical="center"/>
      <protection locked="0"/>
    </xf>
    <xf numFmtId="181" fontId="46" fillId="0" borderId="10" xfId="0" applyNumberFormat="1" applyFont="1" applyBorder="1" applyAlignment="1" applyProtection="1">
      <alignment horizontal="right" vertical="center"/>
      <protection locked="0"/>
    </xf>
    <xf numFmtId="0" fontId="46" fillId="0" borderId="19" xfId="0" applyFont="1" applyBorder="1" applyAlignment="1">
      <alignment horizontal="center" vertical="center"/>
    </xf>
    <xf numFmtId="0" fontId="46" fillId="0" borderId="1" xfId="0" applyFont="1" applyBorder="1" applyAlignment="1" applyProtection="1">
      <alignment horizontal="center" vertical="center" shrinkToFit="1"/>
      <protection hidden="1"/>
    </xf>
    <xf numFmtId="49" fontId="46" fillId="0" borderId="3" xfId="0" applyNumberFormat="1" applyFont="1" applyBorder="1">
      <alignment vertical="center"/>
    </xf>
    <xf numFmtId="190" fontId="46" fillId="0" borderId="19" xfId="0" applyNumberFormat="1" applyFont="1" applyBorder="1" applyAlignment="1" applyProtection="1">
      <alignment horizontal="center" vertical="center" shrinkToFit="1"/>
      <protection locked="0"/>
    </xf>
    <xf numFmtId="0" fontId="46" fillId="0" borderId="3" xfId="0" applyFont="1" applyBorder="1" applyAlignment="1" applyProtection="1">
      <alignment horizontal="right" vertical="center" shrinkToFit="1"/>
      <protection locked="0"/>
    </xf>
    <xf numFmtId="0" fontId="46" fillId="0" borderId="19" xfId="0" applyFont="1" applyBorder="1" applyAlignment="1" applyProtection="1">
      <alignment horizontal="right" vertical="center" shrinkToFit="1"/>
      <protection locked="0"/>
    </xf>
    <xf numFmtId="0" fontId="46" fillId="0" borderId="10" xfId="0" applyFont="1" applyBorder="1" applyAlignment="1" applyProtection="1">
      <alignment horizontal="right" vertical="center" shrinkToFit="1"/>
      <protection locked="0"/>
    </xf>
    <xf numFmtId="189" fontId="46" fillId="0" borderId="32" xfId="0" applyNumberFormat="1" applyFont="1" applyBorder="1" applyAlignment="1" applyProtection="1">
      <alignment horizontal="right" vertical="center"/>
      <protection locked="0"/>
    </xf>
    <xf numFmtId="189" fontId="46" fillId="0" borderId="34" xfId="0" applyNumberFormat="1" applyFont="1" applyBorder="1" applyAlignment="1" applyProtection="1">
      <alignment horizontal="right" vertical="center"/>
      <protection locked="0"/>
    </xf>
    <xf numFmtId="189" fontId="46" fillId="0" borderId="33" xfId="0" applyNumberFormat="1" applyFont="1" applyBorder="1" applyAlignment="1" applyProtection="1">
      <alignment horizontal="right" vertical="center"/>
      <protection locked="0"/>
    </xf>
    <xf numFmtId="181" fontId="46" fillId="0" borderId="31" xfId="0" applyNumberFormat="1" applyFont="1" applyBorder="1" applyAlignment="1" applyProtection="1">
      <alignment horizontal="right" vertical="center"/>
      <protection locked="0"/>
    </xf>
    <xf numFmtId="181" fontId="46" fillId="0" borderId="32" xfId="0" applyNumberFormat="1" applyFont="1" applyBorder="1" applyAlignment="1" applyProtection="1">
      <alignment horizontal="right" vertical="center"/>
      <protection locked="0"/>
    </xf>
    <xf numFmtId="49" fontId="37" fillId="2" borderId="1" xfId="2" applyNumberFormat="1" applyFont="1" applyFill="1" applyBorder="1" applyAlignment="1" applyProtection="1">
      <alignment horizontal="center" vertical="center"/>
      <protection hidden="1"/>
    </xf>
    <xf numFmtId="0" fontId="37" fillId="2" borderId="1" xfId="2" applyFont="1" applyFill="1" applyBorder="1" applyAlignment="1" applyProtection="1">
      <alignment horizontal="center" vertical="center"/>
      <protection hidden="1"/>
    </xf>
    <xf numFmtId="0" fontId="46" fillId="0" borderId="3" xfId="0" applyFont="1" applyBorder="1">
      <alignment vertical="center"/>
    </xf>
    <xf numFmtId="0" fontId="46" fillId="0" borderId="2" xfId="0" applyFont="1" applyBorder="1" applyAlignment="1" applyProtection="1">
      <alignment horizontal="center" vertical="center" shrinkToFit="1"/>
      <protection hidden="1"/>
    </xf>
    <xf numFmtId="0" fontId="46" fillId="0" borderId="3" xfId="0" applyFont="1" applyBorder="1" applyAlignment="1" applyProtection="1">
      <alignment horizontal="center" vertical="center" shrinkToFit="1"/>
      <protection hidden="1"/>
    </xf>
    <xf numFmtId="0" fontId="46" fillId="0" borderId="4" xfId="0" applyFont="1" applyBorder="1" applyAlignment="1" applyProtection="1">
      <alignment horizontal="center" vertical="center" shrinkToFit="1"/>
      <protection hidden="1"/>
    </xf>
    <xf numFmtId="0" fontId="46" fillId="0" borderId="5" xfId="0"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190" fontId="46" fillId="0" borderId="31" xfId="0" applyNumberFormat="1" applyFont="1" applyBorder="1" applyAlignment="1" applyProtection="1">
      <alignment horizontal="center" vertical="center" shrinkToFit="1"/>
      <protection locked="0"/>
    </xf>
    <xf numFmtId="49" fontId="92" fillId="0" borderId="4" xfId="7" applyNumberFormat="1" applyFont="1" applyBorder="1" applyAlignment="1" applyProtection="1">
      <alignment horizontal="center" vertical="center" shrinkToFit="1"/>
      <protection locked="0"/>
    </xf>
    <xf numFmtId="38" fontId="46" fillId="0" borderId="3" xfId="70" applyFont="1" applyFill="1" applyBorder="1" applyAlignment="1" applyProtection="1">
      <alignment horizontal="right" vertical="center" shrinkToFit="1"/>
      <protection locked="0"/>
    </xf>
    <xf numFmtId="0" fontId="46" fillId="0" borderId="31" xfId="0" applyFont="1" applyBorder="1" applyAlignment="1" applyProtection="1">
      <alignment horizontal="right" vertical="center" shrinkToFit="1"/>
      <protection locked="0"/>
    </xf>
    <xf numFmtId="0" fontId="46" fillId="0" borderId="32" xfId="0" applyFont="1" applyBorder="1" applyAlignment="1" applyProtection="1">
      <alignment horizontal="right" vertical="center" shrinkToFit="1"/>
      <protection locked="0"/>
    </xf>
    <xf numFmtId="0" fontId="39" fillId="0" borderId="1" xfId="0" applyFont="1" applyBorder="1" applyAlignment="1" applyProtection="1">
      <alignment horizontal="left" vertical="center" wrapText="1" shrinkToFit="1"/>
      <protection locked="0"/>
    </xf>
    <xf numFmtId="0" fontId="39" fillId="2" borderId="1" xfId="0" applyFont="1" applyFill="1" applyBorder="1" applyAlignment="1" applyProtection="1">
      <alignment horizontal="center" vertical="center"/>
      <protection hidden="1"/>
    </xf>
    <xf numFmtId="49" fontId="39" fillId="0" borderId="3" xfId="1" quotePrefix="1" applyNumberFormat="1" applyFont="1" applyFill="1" applyBorder="1" applyAlignment="1" applyProtection="1">
      <alignment horizontal="center" vertical="center"/>
      <protection locked="0"/>
    </xf>
    <xf numFmtId="49" fontId="39" fillId="0" borderId="3" xfId="1" applyNumberFormat="1" applyFont="1" applyFill="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49" fontId="39" fillId="0" borderId="2" xfId="1" quotePrefix="1" applyNumberFormat="1" applyFont="1" applyFill="1" applyBorder="1" applyAlignment="1" applyProtection="1">
      <alignment horizontal="center" vertical="center"/>
      <protection locked="0"/>
    </xf>
    <xf numFmtId="49" fontId="46" fillId="0" borderId="33" xfId="0" applyNumberFormat="1" applyFont="1" applyBorder="1">
      <alignment vertical="center"/>
    </xf>
    <xf numFmtId="49" fontId="46" fillId="0" borderId="31" xfId="0" applyNumberFormat="1" applyFont="1" applyBorder="1">
      <alignment vertical="center"/>
    </xf>
    <xf numFmtId="0" fontId="100" fillId="8" borderId="1" xfId="0" applyFont="1" applyFill="1" applyBorder="1" applyAlignment="1" applyProtection="1">
      <alignment horizontal="center" vertical="center"/>
      <protection hidden="1"/>
    </xf>
    <xf numFmtId="0" fontId="46" fillId="0" borderId="12" xfId="0" applyFont="1" applyBorder="1" applyAlignment="1">
      <alignment horizontal="left" vertical="center"/>
    </xf>
    <xf numFmtId="0" fontId="46" fillId="0" borderId="19" xfId="0" applyFont="1" applyBorder="1" applyAlignment="1">
      <alignment horizontal="left" vertical="center"/>
    </xf>
    <xf numFmtId="189" fontId="46" fillId="0" borderId="36" xfId="0" applyNumberFormat="1" applyFont="1" applyBorder="1" applyAlignment="1" applyProtection="1">
      <alignment horizontal="right" vertical="center"/>
      <protection locked="0"/>
    </xf>
    <xf numFmtId="189" fontId="46" fillId="0" borderId="37" xfId="0" applyNumberFormat="1" applyFont="1" applyBorder="1" applyAlignment="1" applyProtection="1">
      <alignment horizontal="right" vertical="center"/>
      <protection locked="0"/>
    </xf>
    <xf numFmtId="189" fontId="46" fillId="0" borderId="38" xfId="0" applyNumberFormat="1" applyFont="1" applyBorder="1" applyAlignment="1" applyProtection="1">
      <alignment horizontal="right" vertical="center"/>
      <protection locked="0"/>
    </xf>
    <xf numFmtId="0" fontId="39" fillId="8" borderId="2" xfId="1" applyNumberFormat="1" applyFont="1" applyFill="1" applyBorder="1" applyAlignment="1" applyProtection="1">
      <alignment horizontal="center" vertical="center"/>
      <protection hidden="1"/>
    </xf>
    <xf numFmtId="0" fontId="39" fillId="8" borderId="3" xfId="1" applyNumberFormat="1" applyFont="1" applyFill="1" applyBorder="1" applyAlignment="1" applyProtection="1">
      <alignment horizontal="center" vertical="center"/>
      <protection hidden="1"/>
    </xf>
    <xf numFmtId="0" fontId="39" fillId="8" borderId="4" xfId="1" applyNumberFormat="1" applyFont="1" applyFill="1" applyBorder="1" applyAlignment="1" applyProtection="1">
      <alignment horizontal="center" vertical="center"/>
      <protection hidden="1"/>
    </xf>
    <xf numFmtId="0" fontId="39" fillId="8" borderId="2" xfId="2" applyFont="1" applyFill="1" applyBorder="1" applyAlignment="1" applyProtection="1">
      <alignment horizontal="center" vertical="center" wrapText="1"/>
      <protection hidden="1"/>
    </xf>
    <xf numFmtId="0" fontId="39" fillId="8" borderId="3" xfId="2" applyFont="1" applyFill="1" applyBorder="1" applyAlignment="1" applyProtection="1">
      <alignment horizontal="center" vertical="center" wrapText="1"/>
      <protection hidden="1"/>
    </xf>
    <xf numFmtId="0" fontId="39" fillId="8" borderId="4" xfId="2" applyFont="1" applyFill="1" applyBorder="1" applyAlignment="1" applyProtection="1">
      <alignment horizontal="center" vertical="center" wrapText="1"/>
      <protection hidden="1"/>
    </xf>
    <xf numFmtId="0" fontId="68" fillId="8" borderId="5" xfId="0" applyFont="1" applyFill="1" applyBorder="1" applyAlignment="1" applyProtection="1">
      <alignment horizontal="center" vertical="center" wrapText="1"/>
      <protection hidden="1"/>
    </xf>
    <xf numFmtId="0" fontId="68" fillId="8" borderId="6" xfId="0" applyFont="1" applyFill="1" applyBorder="1" applyAlignment="1" applyProtection="1">
      <alignment horizontal="center" vertical="center" wrapText="1"/>
      <protection hidden="1"/>
    </xf>
    <xf numFmtId="0" fontId="68" fillId="8" borderId="7" xfId="0" applyFont="1" applyFill="1" applyBorder="1" applyAlignment="1" applyProtection="1">
      <alignment horizontal="center" vertical="center" wrapText="1"/>
      <protection hidden="1"/>
    </xf>
    <xf numFmtId="0" fontId="68" fillId="8" borderId="10" xfId="0" applyFont="1" applyFill="1" applyBorder="1" applyAlignment="1" applyProtection="1">
      <alignment horizontal="center" vertical="center" wrapText="1"/>
      <protection hidden="1"/>
    </xf>
    <xf numFmtId="0" fontId="68" fillId="8" borderId="11" xfId="0" applyFont="1" applyFill="1" applyBorder="1" applyAlignment="1" applyProtection="1">
      <alignment horizontal="center" vertical="center" wrapText="1"/>
      <protection hidden="1"/>
    </xf>
    <xf numFmtId="0" fontId="68" fillId="8" borderId="12" xfId="0" applyFont="1" applyFill="1" applyBorder="1" applyAlignment="1" applyProtection="1">
      <alignment horizontal="center" vertical="center" wrapText="1"/>
      <protection hidden="1"/>
    </xf>
    <xf numFmtId="0" fontId="46" fillId="0" borderId="32" xfId="0" applyFont="1" applyBorder="1" applyAlignment="1" applyProtection="1">
      <alignment horizontal="center" vertical="center"/>
      <protection locked="0"/>
    </xf>
    <xf numFmtId="0" fontId="46" fillId="0" borderId="34" xfId="0" applyFont="1" applyBorder="1" applyAlignment="1" applyProtection="1">
      <alignment horizontal="center" vertical="center"/>
      <protection locked="0"/>
    </xf>
    <xf numFmtId="0" fontId="46" fillId="0" borderId="33"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39" fillId="8" borderId="2" xfId="2" applyFont="1" applyFill="1" applyBorder="1" applyAlignment="1" applyProtection="1">
      <alignment horizontal="center" vertical="center"/>
      <protection hidden="1"/>
    </xf>
    <xf numFmtId="0" fontId="39" fillId="8" borderId="3" xfId="2" applyFont="1" applyFill="1" applyBorder="1" applyAlignment="1" applyProtection="1">
      <alignment horizontal="center" vertical="center"/>
      <protection hidden="1"/>
    </xf>
    <xf numFmtId="0" fontId="39" fillId="8" borderId="4" xfId="2" applyFont="1" applyFill="1" applyBorder="1" applyAlignment="1" applyProtection="1">
      <alignment horizontal="center" vertical="center"/>
      <protection hidden="1"/>
    </xf>
    <xf numFmtId="49" fontId="39" fillId="2" borderId="2" xfId="1" quotePrefix="1" applyNumberFormat="1" applyFont="1" applyFill="1" applyBorder="1" applyAlignment="1" applyProtection="1">
      <alignment horizontal="center" vertical="center"/>
      <protection locked="0"/>
    </xf>
    <xf numFmtId="49" fontId="39" fillId="2" borderId="3" xfId="1" applyNumberFormat="1" applyFont="1" applyFill="1" applyBorder="1" applyAlignment="1" applyProtection="1">
      <alignment horizontal="center" vertical="center"/>
      <protection locked="0"/>
    </xf>
    <xf numFmtId="49" fontId="39" fillId="2" borderId="3" xfId="1" quotePrefix="1" applyNumberFormat="1" applyFont="1" applyFill="1" applyBorder="1" applyAlignment="1" applyProtection="1">
      <alignment horizontal="center" vertical="center"/>
      <protection locked="0"/>
    </xf>
    <xf numFmtId="0" fontId="39" fillId="8" borderId="2" xfId="0" applyFont="1" applyFill="1" applyBorder="1" applyAlignment="1" applyProtection="1">
      <alignment horizontal="center" vertical="center" wrapText="1"/>
      <protection hidden="1"/>
    </xf>
    <xf numFmtId="0" fontId="39" fillId="8" borderId="3" xfId="0" applyFont="1" applyFill="1" applyBorder="1" applyAlignment="1" applyProtection="1">
      <alignment horizontal="center" vertical="center" wrapText="1"/>
      <protection hidden="1"/>
    </xf>
    <xf numFmtId="0" fontId="46" fillId="0" borderId="33" xfId="0" applyFont="1" applyBorder="1">
      <alignment vertical="center"/>
    </xf>
    <xf numFmtId="0" fontId="46" fillId="0" borderId="31" xfId="0" applyFont="1" applyBorder="1">
      <alignment vertical="center"/>
    </xf>
    <xf numFmtId="0" fontId="46" fillId="3" borderId="1" xfId="0" applyFont="1" applyFill="1" applyBorder="1" applyAlignment="1">
      <alignment horizontal="center" vertical="center"/>
    </xf>
    <xf numFmtId="0" fontId="39" fillId="2" borderId="0" xfId="2" applyFont="1" applyFill="1" applyProtection="1">
      <alignment vertical="center"/>
      <protection hidden="1"/>
    </xf>
    <xf numFmtId="0" fontId="46" fillId="0" borderId="33" xfId="0" applyFont="1" applyBorder="1" applyAlignment="1">
      <alignment horizontal="left" vertical="center"/>
    </xf>
    <xf numFmtId="0" fontId="46" fillId="0" borderId="31" xfId="0" applyFont="1" applyBorder="1" applyAlignment="1">
      <alignment horizontal="left" vertical="center"/>
    </xf>
    <xf numFmtId="49" fontId="82" fillId="2" borderId="0" xfId="57" applyNumberFormat="1" applyFont="1" applyFill="1" applyAlignment="1" applyProtection="1">
      <alignment horizontal="center" vertical="center"/>
      <protection hidden="1"/>
    </xf>
    <xf numFmtId="0" fontId="39" fillId="8" borderId="2" xfId="2" applyFont="1" applyFill="1" applyBorder="1" applyAlignment="1" applyProtection="1">
      <alignment horizontal="left" vertical="center"/>
      <protection hidden="1"/>
    </xf>
    <xf numFmtId="0" fontId="39" fillId="8" borderId="3" xfId="2" applyFont="1" applyFill="1" applyBorder="1" applyAlignment="1" applyProtection="1">
      <alignment horizontal="left" vertical="center"/>
      <protection hidden="1"/>
    </xf>
    <xf numFmtId="0" fontId="39" fillId="8" borderId="4" xfId="2" applyFont="1" applyFill="1" applyBorder="1" applyAlignment="1" applyProtection="1">
      <alignment horizontal="left" vertical="center"/>
      <protection hidden="1"/>
    </xf>
    <xf numFmtId="0" fontId="39" fillId="0" borderId="2" xfId="2" applyFont="1" applyBorder="1" applyAlignment="1" applyProtection="1">
      <alignment horizontal="left" vertical="center"/>
      <protection hidden="1"/>
    </xf>
    <xf numFmtId="0" fontId="39" fillId="0" borderId="3" xfId="2" applyFont="1" applyBorder="1" applyAlignment="1" applyProtection="1">
      <alignment horizontal="left" vertical="center"/>
      <protection hidden="1"/>
    </xf>
    <xf numFmtId="0" fontId="39" fillId="0" borderId="4" xfId="2" applyFont="1" applyBorder="1" applyAlignment="1" applyProtection="1">
      <alignment horizontal="left" vertical="center"/>
      <protection hidden="1"/>
    </xf>
    <xf numFmtId="0" fontId="39" fillId="2" borderId="3" xfId="1" applyNumberFormat="1" applyFont="1" applyFill="1" applyBorder="1" applyAlignment="1" applyProtection="1">
      <alignment vertical="center"/>
      <protection hidden="1"/>
    </xf>
    <xf numFmtId="0" fontId="39" fillId="2" borderId="4" xfId="1" applyNumberFormat="1" applyFont="1" applyFill="1" applyBorder="1" applyAlignment="1" applyProtection="1">
      <alignment vertical="center"/>
      <protection hidden="1"/>
    </xf>
    <xf numFmtId="0" fontId="39" fillId="2" borderId="2" xfId="1" applyNumberFormat="1" applyFont="1" applyFill="1" applyBorder="1" applyAlignment="1" applyProtection="1">
      <alignment horizontal="center" vertical="center"/>
      <protection hidden="1"/>
    </xf>
    <xf numFmtId="0" fontId="39" fillId="2" borderId="3" xfId="1" applyNumberFormat="1" applyFont="1" applyFill="1" applyBorder="1" applyAlignment="1" applyProtection="1">
      <alignment horizontal="center" vertical="center"/>
      <protection hidden="1"/>
    </xf>
    <xf numFmtId="0" fontId="36" fillId="2" borderId="0" xfId="2" applyFont="1" applyFill="1" applyAlignment="1" applyProtection="1">
      <alignment horizontal="left" vertical="center"/>
      <protection hidden="1"/>
    </xf>
    <xf numFmtId="0" fontId="37" fillId="2" borderId="0" xfId="2" applyFont="1" applyFill="1" applyProtection="1">
      <alignment vertical="center"/>
      <protection hidden="1"/>
    </xf>
    <xf numFmtId="0" fontId="39" fillId="8" borderId="10" xfId="2" applyFont="1" applyFill="1" applyBorder="1" applyAlignment="1" applyProtection="1">
      <alignment horizontal="center" vertical="center"/>
      <protection hidden="1"/>
    </xf>
    <xf numFmtId="0" fontId="39" fillId="8" borderId="11" xfId="2" applyFont="1" applyFill="1" applyBorder="1" applyAlignment="1" applyProtection="1">
      <alignment horizontal="center" vertical="center"/>
      <protection hidden="1"/>
    </xf>
    <xf numFmtId="0" fontId="39" fillId="8" borderId="12" xfId="2" applyFont="1" applyFill="1" applyBorder="1" applyAlignment="1" applyProtection="1">
      <alignment horizontal="center" vertical="center"/>
      <protection hidden="1"/>
    </xf>
    <xf numFmtId="38" fontId="39" fillId="2" borderId="3" xfId="1" applyFont="1" applyFill="1" applyBorder="1" applyAlignment="1" applyProtection="1">
      <alignment vertical="center"/>
      <protection hidden="1"/>
    </xf>
    <xf numFmtId="38" fontId="39" fillId="2" borderId="4" xfId="1" applyFont="1" applyFill="1" applyBorder="1" applyAlignment="1" applyProtection="1">
      <alignment vertical="center"/>
      <protection hidden="1"/>
    </xf>
    <xf numFmtId="0" fontId="35" fillId="2" borderId="3" xfId="0" applyFont="1" applyFill="1" applyBorder="1" applyAlignment="1" applyProtection="1">
      <alignment horizontal="left" vertical="center"/>
      <protection hidden="1"/>
    </xf>
    <xf numFmtId="0" fontId="34" fillId="2" borderId="0" xfId="2" applyFont="1" applyFill="1" applyAlignment="1" applyProtection="1">
      <alignment horizontal="center" vertical="center" wrapText="1"/>
      <protection hidden="1"/>
    </xf>
    <xf numFmtId="0" fontId="37" fillId="2" borderId="0" xfId="2" applyFont="1" applyFill="1" applyAlignment="1" applyProtection="1">
      <alignment horizontal="left" vertical="center"/>
      <protection hidden="1"/>
    </xf>
    <xf numFmtId="0" fontId="39" fillId="8" borderId="1" xfId="2" applyFont="1" applyFill="1" applyBorder="1" applyAlignment="1" applyProtection="1">
      <alignment horizontal="left" vertical="center"/>
      <protection hidden="1"/>
    </xf>
    <xf numFmtId="38" fontId="39" fillId="2" borderId="1" xfId="1" applyFont="1" applyFill="1" applyBorder="1" applyAlignment="1" applyProtection="1">
      <alignment horizontal="left" vertical="center"/>
      <protection hidden="1"/>
    </xf>
    <xf numFmtId="0" fontId="72" fillId="0" borderId="3" xfId="7" applyFont="1" applyBorder="1" applyAlignment="1" applyProtection="1">
      <alignment horizontal="left" vertical="center"/>
      <protection hidden="1"/>
    </xf>
    <xf numFmtId="0" fontId="72" fillId="0" borderId="4" xfId="7" applyFont="1" applyBorder="1" applyAlignment="1" applyProtection="1">
      <alignment horizontal="left" vertical="center"/>
      <protection hidden="1"/>
    </xf>
    <xf numFmtId="0" fontId="72" fillId="0" borderId="2" xfId="7" applyFont="1" applyBorder="1" applyAlignment="1" applyProtection="1">
      <alignment horizontal="right" vertical="center"/>
      <protection hidden="1"/>
    </xf>
    <xf numFmtId="0" fontId="72" fillId="0" borderId="3" xfId="7" applyFont="1" applyBorder="1" applyAlignment="1" applyProtection="1">
      <alignment horizontal="right" vertical="center"/>
      <protection hidden="1"/>
    </xf>
    <xf numFmtId="49" fontId="92" fillId="0" borderId="10" xfId="7" applyNumberFormat="1" applyFont="1" applyBorder="1" applyAlignment="1" applyProtection="1">
      <alignment horizontal="center" vertical="center" shrinkToFit="1"/>
      <protection locked="0"/>
    </xf>
    <xf numFmtId="49" fontId="92" fillId="0" borderId="11" xfId="7" applyNumberFormat="1" applyFont="1" applyBorder="1" applyAlignment="1" applyProtection="1">
      <alignment horizontal="center" vertical="center" shrinkToFit="1"/>
      <protection locked="0"/>
    </xf>
    <xf numFmtId="38" fontId="46" fillId="0" borderId="19" xfId="70" applyFont="1" applyFill="1" applyBorder="1" applyAlignment="1" applyProtection="1">
      <alignment horizontal="right" vertical="center" shrinkToFit="1"/>
      <protection locked="0"/>
    </xf>
    <xf numFmtId="38" fontId="46" fillId="0" borderId="10" xfId="70" applyFont="1" applyFill="1" applyBorder="1" applyAlignment="1" applyProtection="1">
      <alignment horizontal="right" vertical="center" shrinkToFit="1"/>
      <protection locked="0"/>
    </xf>
    <xf numFmtId="0" fontId="46" fillId="0" borderId="12" xfId="0" applyFont="1" applyBorder="1">
      <alignment vertical="center"/>
    </xf>
    <xf numFmtId="0" fontId="46" fillId="0" borderId="19" xfId="0" applyFont="1" applyBorder="1">
      <alignment vertical="center"/>
    </xf>
    <xf numFmtId="38" fontId="46" fillId="0" borderId="31" xfId="70" applyFont="1" applyFill="1" applyBorder="1" applyAlignment="1" applyProtection="1">
      <alignment horizontal="right" vertical="center" shrinkToFit="1"/>
      <protection locked="0"/>
    </xf>
    <xf numFmtId="38" fontId="46" fillId="0" borderId="32" xfId="70" applyFont="1" applyFill="1" applyBorder="1" applyAlignment="1" applyProtection="1">
      <alignment horizontal="right" vertical="center" shrinkToFit="1"/>
      <protection locked="0"/>
    </xf>
    <xf numFmtId="0" fontId="39" fillId="8" borderId="8" xfId="2" applyFont="1" applyFill="1" applyBorder="1" applyAlignment="1" applyProtection="1">
      <alignment horizontal="center" vertical="center" wrapText="1"/>
      <protection hidden="1"/>
    </xf>
    <xf numFmtId="0" fontId="39" fillId="8" borderId="0" xfId="2" applyFont="1" applyFill="1" applyAlignment="1" applyProtection="1">
      <alignment horizontal="center" vertical="center" wrapText="1"/>
      <protection hidden="1"/>
    </xf>
    <xf numFmtId="0" fontId="39" fillId="8" borderId="9" xfId="2" applyFont="1" applyFill="1" applyBorder="1" applyAlignment="1" applyProtection="1">
      <alignment horizontal="center" vertical="center" wrapText="1"/>
      <protection hidden="1"/>
    </xf>
    <xf numFmtId="0" fontId="39" fillId="8" borderId="10" xfId="2" applyFont="1" applyFill="1" applyBorder="1" applyAlignment="1" applyProtection="1">
      <alignment horizontal="center" vertical="center" wrapText="1"/>
      <protection hidden="1"/>
    </xf>
    <xf numFmtId="0" fontId="39" fillId="8" borderId="11" xfId="2" applyFont="1" applyFill="1" applyBorder="1" applyAlignment="1" applyProtection="1">
      <alignment horizontal="center" vertical="center" wrapText="1"/>
      <protection hidden="1"/>
    </xf>
    <xf numFmtId="0" fontId="39" fillId="8" borderId="12" xfId="2" applyFont="1" applyFill="1" applyBorder="1" applyAlignment="1" applyProtection="1">
      <alignment horizontal="center" vertical="center" wrapText="1"/>
      <protection hidden="1"/>
    </xf>
    <xf numFmtId="0" fontId="46" fillId="3" borderId="31" xfId="0" applyFont="1" applyFill="1" applyBorder="1" applyAlignment="1">
      <alignment horizontal="center" vertical="center"/>
    </xf>
    <xf numFmtId="0" fontId="46" fillId="8" borderId="7" xfId="0" applyFont="1" applyFill="1" applyBorder="1" applyAlignment="1" applyProtection="1">
      <alignment horizontal="center" vertical="center"/>
      <protection hidden="1"/>
    </xf>
    <xf numFmtId="0" fontId="46" fillId="8" borderId="12" xfId="0" applyFont="1" applyFill="1" applyBorder="1" applyAlignment="1" applyProtection="1">
      <alignment horizontal="center" vertical="center"/>
      <protection hidden="1"/>
    </xf>
    <xf numFmtId="0" fontId="39" fillId="8" borderId="10" xfId="1" applyNumberFormat="1" applyFont="1" applyFill="1" applyBorder="1" applyAlignment="1" applyProtection="1">
      <alignment horizontal="center" vertical="center"/>
      <protection hidden="1"/>
    </xf>
    <xf numFmtId="0" fontId="39" fillId="8" borderId="11" xfId="1" applyNumberFormat="1" applyFont="1" applyFill="1" applyBorder="1" applyAlignment="1" applyProtection="1">
      <alignment horizontal="center" vertical="center"/>
      <protection hidden="1"/>
    </xf>
    <xf numFmtId="0" fontId="39" fillId="8" borderId="12" xfId="1" applyNumberFormat="1" applyFont="1" applyFill="1" applyBorder="1" applyAlignment="1" applyProtection="1">
      <alignment horizontal="center" vertical="center"/>
      <protection hidden="1"/>
    </xf>
    <xf numFmtId="0" fontId="39" fillId="2" borderId="10" xfId="1" applyNumberFormat="1" applyFont="1" applyFill="1" applyBorder="1" applyAlignment="1" applyProtection="1">
      <alignment horizontal="center" vertical="center"/>
      <protection hidden="1"/>
    </xf>
    <xf numFmtId="0" fontId="39" fillId="2" borderId="11" xfId="1" applyNumberFormat="1" applyFont="1" applyFill="1" applyBorder="1" applyAlignment="1" applyProtection="1">
      <alignment horizontal="center" vertical="center"/>
      <protection hidden="1"/>
    </xf>
    <xf numFmtId="0" fontId="39" fillId="2" borderId="11" xfId="1" applyNumberFormat="1" applyFont="1" applyFill="1" applyBorder="1" applyAlignment="1" applyProtection="1">
      <alignment vertical="center"/>
      <protection hidden="1"/>
    </xf>
    <xf numFmtId="0" fontId="39" fillId="2" borderId="12" xfId="1" applyNumberFormat="1" applyFont="1" applyFill="1" applyBorder="1" applyAlignment="1" applyProtection="1">
      <alignment vertical="center"/>
      <protection hidden="1"/>
    </xf>
    <xf numFmtId="49" fontId="46" fillId="0" borderId="1" xfId="0" applyNumberFormat="1" applyFont="1" applyBorder="1" applyAlignment="1" applyProtection="1">
      <alignment horizontal="center" vertical="center"/>
      <protection locked="0"/>
    </xf>
    <xf numFmtId="49" fontId="92" fillId="0" borderId="32" xfId="7" applyNumberFormat="1" applyFont="1" applyBorder="1" applyAlignment="1" applyProtection="1">
      <alignment horizontal="center" vertical="center" shrinkToFit="1"/>
      <protection locked="0"/>
    </xf>
    <xf numFmtId="49" fontId="92" fillId="0" borderId="34" xfId="7" applyNumberFormat="1" applyFont="1" applyBorder="1" applyAlignment="1" applyProtection="1">
      <alignment horizontal="center" vertical="center" shrinkToFit="1"/>
      <protection locked="0"/>
    </xf>
    <xf numFmtId="0" fontId="39" fillId="8" borderId="1" xfId="0" applyFont="1" applyFill="1" applyBorder="1" applyAlignment="1" applyProtection="1">
      <alignment horizontal="center" vertical="center"/>
      <protection hidden="1"/>
    </xf>
    <xf numFmtId="0" fontId="39" fillId="8" borderId="2" xfId="0" applyFont="1" applyFill="1" applyBorder="1" applyAlignment="1" applyProtection="1">
      <alignment horizontal="center" vertical="center"/>
      <protection hidden="1"/>
    </xf>
    <xf numFmtId="0" fontId="39" fillId="8" borderId="3" xfId="0" applyFont="1" applyFill="1" applyBorder="1" applyAlignment="1" applyProtection="1">
      <alignment horizontal="center" vertical="center"/>
      <protection hidden="1"/>
    </xf>
    <xf numFmtId="0" fontId="39" fillId="8" borderId="4" xfId="0" applyFont="1" applyFill="1" applyBorder="1" applyAlignment="1" applyProtection="1">
      <alignment horizontal="center" vertical="center"/>
      <protection hidden="1"/>
    </xf>
    <xf numFmtId="178" fontId="35" fillId="2" borderId="3" xfId="70" applyNumberFormat="1" applyFont="1" applyFill="1" applyBorder="1" applyAlignment="1" applyProtection="1">
      <alignment vertical="center" wrapText="1"/>
      <protection locked="0"/>
    </xf>
    <xf numFmtId="0" fontId="46" fillId="0" borderId="32" xfId="0" applyFont="1" applyBorder="1" applyAlignment="1" applyProtection="1">
      <alignment horizontal="center" vertical="center" shrinkToFit="1"/>
      <protection hidden="1"/>
    </xf>
    <xf numFmtId="0" fontId="46" fillId="0" borderId="34" xfId="0" applyFont="1" applyBorder="1" applyAlignment="1" applyProtection="1">
      <alignment horizontal="center" vertical="center" shrinkToFit="1"/>
      <protection hidden="1"/>
    </xf>
    <xf numFmtId="0" fontId="46" fillId="0" borderId="33" xfId="0" applyFont="1" applyBorder="1" applyAlignment="1" applyProtection="1">
      <alignment horizontal="center" vertical="center" shrinkToFit="1"/>
      <protection hidden="1"/>
    </xf>
    <xf numFmtId="0" fontId="46" fillId="0" borderId="36" xfId="0" applyFont="1" applyBorder="1" applyAlignment="1" applyProtection="1">
      <alignment horizontal="center" vertical="center" shrinkToFit="1"/>
      <protection hidden="1"/>
    </xf>
    <xf numFmtId="0" fontId="46" fillId="0" borderId="37" xfId="0" applyFont="1" applyBorder="1" applyAlignment="1" applyProtection="1">
      <alignment horizontal="center" vertical="center" shrinkToFit="1"/>
      <protection hidden="1"/>
    </xf>
    <xf numFmtId="0" fontId="46" fillId="0" borderId="38" xfId="0" applyFont="1" applyBorder="1" applyAlignment="1" applyProtection="1">
      <alignment horizontal="center" vertical="center" shrinkToFit="1"/>
      <protection hidden="1"/>
    </xf>
    <xf numFmtId="0" fontId="39" fillId="8" borderId="1" xfId="2" applyFont="1" applyFill="1" applyBorder="1" applyAlignment="1" applyProtection="1">
      <alignment horizontal="center" vertical="center"/>
      <protection hidden="1"/>
    </xf>
    <xf numFmtId="0" fontId="39" fillId="8" borderId="5" xfId="0" applyFont="1" applyFill="1" applyBorder="1" applyAlignment="1" applyProtection="1">
      <alignment horizontal="center" vertical="center"/>
      <protection hidden="1"/>
    </xf>
    <xf numFmtId="0" fontId="39" fillId="8" borderId="6" xfId="0" applyFont="1" applyFill="1" applyBorder="1" applyAlignment="1" applyProtection="1">
      <alignment horizontal="center" vertical="center"/>
      <protection hidden="1"/>
    </xf>
    <xf numFmtId="0" fontId="39" fillId="8" borderId="7" xfId="0" applyFont="1" applyFill="1" applyBorder="1" applyAlignment="1" applyProtection="1">
      <alignment horizontal="center" vertical="center"/>
      <protection hidden="1"/>
    </xf>
    <xf numFmtId="0" fontId="39" fillId="8" borderId="8" xfId="0" applyFont="1" applyFill="1" applyBorder="1" applyAlignment="1" applyProtection="1">
      <alignment horizontal="center" vertical="center"/>
      <protection hidden="1"/>
    </xf>
    <xf numFmtId="0" fontId="39" fillId="8" borderId="0" xfId="0" applyFont="1" applyFill="1" applyAlignment="1" applyProtection="1">
      <alignment horizontal="center" vertical="center"/>
      <protection hidden="1"/>
    </xf>
    <xf numFmtId="0" fontId="39" fillId="8" borderId="9" xfId="0" applyFont="1" applyFill="1" applyBorder="1" applyAlignment="1" applyProtection="1">
      <alignment horizontal="center" vertical="center"/>
      <protection hidden="1"/>
    </xf>
    <xf numFmtId="0" fontId="39" fillId="8" borderId="10" xfId="0" applyFont="1" applyFill="1" applyBorder="1" applyAlignment="1" applyProtection="1">
      <alignment horizontal="center" vertical="center"/>
      <protection hidden="1"/>
    </xf>
    <xf numFmtId="0" fontId="39" fillId="8" borderId="11" xfId="0" applyFont="1" applyFill="1" applyBorder="1" applyAlignment="1" applyProtection="1">
      <alignment horizontal="center" vertical="center"/>
      <protection hidden="1"/>
    </xf>
    <xf numFmtId="0" fontId="39" fillId="8" borderId="12"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protection hidden="1"/>
    </xf>
    <xf numFmtId="0" fontId="98" fillId="8" borderId="1" xfId="0" applyFont="1" applyFill="1" applyBorder="1" applyAlignment="1" applyProtection="1">
      <alignment horizontal="center" vertical="center"/>
      <protection hidden="1"/>
    </xf>
    <xf numFmtId="0" fontId="99" fillId="0" borderId="2" xfId="71" applyNumberFormat="1" applyFill="1" applyBorder="1" applyAlignment="1" applyProtection="1">
      <alignment horizontal="left" vertical="center"/>
      <protection locked="0"/>
    </xf>
    <xf numFmtId="0" fontId="39" fillId="0" borderId="3" xfId="1" applyNumberFormat="1" applyFont="1" applyFill="1" applyBorder="1" applyAlignment="1" applyProtection="1">
      <alignment horizontal="left" vertical="center"/>
      <protection locked="0"/>
    </xf>
    <xf numFmtId="0" fontId="39" fillId="0" borderId="4" xfId="1" applyNumberFormat="1" applyFont="1" applyFill="1" applyBorder="1" applyAlignment="1" applyProtection="1">
      <alignment horizontal="left" vertical="center"/>
      <protection locked="0"/>
    </xf>
    <xf numFmtId="49" fontId="92" fillId="0" borderId="1" xfId="7" applyNumberFormat="1" applyFont="1" applyBorder="1" applyAlignment="1" applyProtection="1">
      <alignment horizontal="center" vertical="center" shrinkToFit="1"/>
      <protection locked="0"/>
    </xf>
    <xf numFmtId="189" fontId="46" fillId="0" borderId="10" xfId="0" applyNumberFormat="1" applyFont="1" applyBorder="1" applyAlignment="1" applyProtection="1">
      <alignment horizontal="right" vertical="center"/>
      <protection locked="0"/>
    </xf>
    <xf numFmtId="189" fontId="46" fillId="0" borderId="11" xfId="0" applyNumberFormat="1" applyFont="1" applyBorder="1" applyAlignment="1" applyProtection="1">
      <alignment horizontal="right" vertical="center"/>
      <protection locked="0"/>
    </xf>
    <xf numFmtId="189" fontId="46" fillId="0" borderId="12" xfId="0" applyNumberFormat="1" applyFont="1" applyBorder="1" applyAlignment="1" applyProtection="1">
      <alignment horizontal="right" vertical="center"/>
      <protection locked="0"/>
    </xf>
    <xf numFmtId="0" fontId="46" fillId="0" borderId="1" xfId="0" applyFont="1" applyBorder="1" applyAlignment="1" applyProtection="1">
      <alignment horizontal="center" vertical="center"/>
      <protection locked="0"/>
    </xf>
    <xf numFmtId="49" fontId="39" fillId="2" borderId="2" xfId="1" applyNumberFormat="1" applyFont="1" applyFill="1" applyBorder="1" applyAlignment="1" applyProtection="1">
      <alignment horizontal="left" vertical="center"/>
      <protection locked="0"/>
    </xf>
    <xf numFmtId="49" fontId="39" fillId="2" borderId="3" xfId="1" applyNumberFormat="1" applyFont="1" applyFill="1" applyBorder="1" applyAlignment="1" applyProtection="1">
      <alignment horizontal="left" vertical="center"/>
      <protection locked="0"/>
    </xf>
    <xf numFmtId="49" fontId="39" fillId="2" borderId="4" xfId="1" applyNumberFormat="1" applyFont="1" applyFill="1" applyBorder="1" applyAlignment="1" applyProtection="1">
      <alignment horizontal="left" vertical="center"/>
      <protection locked="0"/>
    </xf>
    <xf numFmtId="0" fontId="39" fillId="8" borderId="1" xfId="0" applyFont="1" applyFill="1" applyBorder="1" applyAlignment="1" applyProtection="1">
      <alignment horizontal="center" vertical="center" wrapText="1"/>
      <protection hidden="1"/>
    </xf>
    <xf numFmtId="0" fontId="35" fillId="2" borderId="0" xfId="0" applyFont="1" applyFill="1" applyAlignment="1" applyProtection="1">
      <alignment vertical="center" wrapText="1"/>
      <protection hidden="1"/>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9" fillId="0" borderId="10" xfId="0" applyFont="1" applyBorder="1" applyAlignment="1" applyProtection="1">
      <alignment horizontal="left" vertical="top" wrapText="1"/>
      <protection locked="0"/>
    </xf>
    <xf numFmtId="0" fontId="39" fillId="0" borderId="11"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49" fontId="35" fillId="0" borderId="1" xfId="0" applyNumberFormat="1" applyFont="1" applyBorder="1" applyAlignment="1" applyProtection="1">
      <alignment horizontal="left" vertical="center" wrapText="1"/>
      <protection locked="0"/>
    </xf>
    <xf numFmtId="49" fontId="35" fillId="2" borderId="2" xfId="1" quotePrefix="1" applyNumberFormat="1" applyFont="1" applyFill="1" applyBorder="1" applyAlignment="1" applyProtection="1">
      <alignment horizontal="center" vertical="center"/>
      <protection locked="0"/>
    </xf>
    <xf numFmtId="49" fontId="35" fillId="2" borderId="3" xfId="1" applyNumberFormat="1" applyFont="1" applyFill="1" applyBorder="1" applyAlignment="1" applyProtection="1">
      <alignment horizontal="center" vertical="center"/>
      <protection locked="0"/>
    </xf>
    <xf numFmtId="49" fontId="35" fillId="2" borderId="3" xfId="1" quotePrefix="1" applyNumberFormat="1" applyFont="1" applyFill="1" applyBorder="1" applyAlignment="1" applyProtection="1">
      <alignment horizontal="center" vertical="center"/>
      <protection locked="0"/>
    </xf>
    <xf numFmtId="0" fontId="39" fillId="8" borderId="2" xfId="0" applyFont="1" applyFill="1" applyBorder="1" applyAlignment="1">
      <alignment horizontal="center" vertical="center"/>
    </xf>
    <xf numFmtId="0" fontId="39" fillId="8" borderId="3" xfId="0" applyFont="1" applyFill="1" applyBorder="1" applyAlignment="1">
      <alignment horizontal="center" vertical="center"/>
    </xf>
    <xf numFmtId="0" fontId="39" fillId="8" borderId="4" xfId="0" applyFont="1" applyFill="1" applyBorder="1" applyAlignment="1">
      <alignment horizontal="center" vertical="center"/>
    </xf>
    <xf numFmtId="0" fontId="39" fillId="8" borderId="1" xfId="0" applyFont="1" applyFill="1" applyBorder="1" applyAlignment="1">
      <alignment horizontal="center" vertical="center" wrapText="1"/>
    </xf>
    <xf numFmtId="0" fontId="39" fillId="8" borderId="2" xfId="0" applyFont="1" applyFill="1" applyBorder="1" applyAlignment="1">
      <alignment horizontal="center" vertical="center" wrapText="1"/>
    </xf>
    <xf numFmtId="0" fontId="39" fillId="8" borderId="3" xfId="0" applyFont="1" applyFill="1" applyBorder="1" applyAlignment="1">
      <alignment horizontal="center" vertical="center" wrapText="1"/>
    </xf>
    <xf numFmtId="49" fontId="82" fillId="2" borderId="0" xfId="57" applyNumberFormat="1" applyFont="1" applyFill="1" applyAlignment="1">
      <alignment horizontal="center" vertical="center"/>
    </xf>
    <xf numFmtId="182" fontId="52" fillId="8" borderId="99" xfId="0" applyNumberFormat="1" applyFont="1" applyFill="1" applyBorder="1" applyAlignment="1" applyProtection="1">
      <alignment horizontal="center" vertical="center" shrinkToFit="1"/>
      <protection hidden="1"/>
    </xf>
    <xf numFmtId="182" fontId="52" fillId="8" borderId="100" xfId="0" applyNumberFormat="1" applyFont="1" applyFill="1" applyBorder="1" applyAlignment="1" applyProtection="1">
      <alignment horizontal="center" vertical="center" shrinkToFit="1"/>
      <protection hidden="1"/>
    </xf>
    <xf numFmtId="182" fontId="52" fillId="8" borderId="104" xfId="0" applyNumberFormat="1" applyFont="1" applyFill="1" applyBorder="1" applyAlignment="1" applyProtection="1">
      <alignment horizontal="center" vertical="center" shrinkToFit="1"/>
      <protection hidden="1"/>
    </xf>
    <xf numFmtId="0" fontId="52" fillId="2" borderId="103" xfId="0" applyFont="1" applyFill="1" applyBorder="1" applyAlignment="1" applyProtection="1">
      <alignment horizontal="center" vertical="center" shrinkToFit="1"/>
      <protection hidden="1"/>
    </xf>
    <xf numFmtId="0" fontId="52" fillId="2" borderId="100" xfId="0" applyFont="1" applyFill="1" applyBorder="1" applyAlignment="1" applyProtection="1">
      <alignment horizontal="center" vertical="center" shrinkToFit="1"/>
      <protection hidden="1"/>
    </xf>
    <xf numFmtId="0" fontId="52" fillId="2" borderId="101" xfId="0" applyFont="1" applyFill="1" applyBorder="1" applyAlignment="1" applyProtection="1">
      <alignment horizontal="center" vertical="center" shrinkToFit="1"/>
      <protection hidden="1"/>
    </xf>
    <xf numFmtId="0" fontId="52" fillId="8" borderId="99" xfId="0" applyFont="1" applyFill="1" applyBorder="1" applyAlignment="1" applyProtection="1">
      <alignment horizontal="center" vertical="center" shrinkToFit="1"/>
      <protection hidden="1"/>
    </xf>
    <xf numFmtId="0" fontId="52" fillId="8" borderId="100" xfId="0" applyFont="1" applyFill="1" applyBorder="1" applyAlignment="1" applyProtection="1">
      <alignment horizontal="center" vertical="center" shrinkToFit="1"/>
      <protection hidden="1"/>
    </xf>
    <xf numFmtId="0" fontId="52" fillId="8" borderId="104" xfId="0" applyFont="1" applyFill="1" applyBorder="1" applyAlignment="1" applyProtection="1">
      <alignment horizontal="center" vertical="center" shrinkToFit="1"/>
      <protection hidden="1"/>
    </xf>
    <xf numFmtId="0" fontId="52" fillId="8" borderId="102" xfId="0" applyFont="1" applyFill="1" applyBorder="1" applyAlignment="1" applyProtection="1">
      <alignment horizontal="center" vertical="center" shrinkToFit="1"/>
      <protection hidden="1"/>
    </xf>
    <xf numFmtId="0" fontId="52" fillId="8" borderId="84" xfId="0" applyFont="1" applyFill="1" applyBorder="1" applyAlignment="1" applyProtection="1">
      <alignment horizontal="center" vertical="center" shrinkToFit="1"/>
      <protection hidden="1"/>
    </xf>
    <xf numFmtId="0" fontId="52" fillId="8" borderId="85" xfId="0" applyFont="1" applyFill="1" applyBorder="1" applyAlignment="1" applyProtection="1">
      <alignment horizontal="center" vertical="center" shrinkToFit="1"/>
      <protection hidden="1"/>
    </xf>
    <xf numFmtId="182" fontId="52" fillId="8" borderId="42" xfId="0" applyNumberFormat="1" applyFont="1" applyFill="1" applyBorder="1" applyAlignment="1" applyProtection="1">
      <alignment horizontal="center" vertical="center" shrinkToFit="1"/>
      <protection hidden="1"/>
    </xf>
    <xf numFmtId="182" fontId="52" fillId="8" borderId="43" xfId="0" applyNumberFormat="1" applyFont="1" applyFill="1" applyBorder="1" applyAlignment="1" applyProtection="1">
      <alignment horizontal="center" vertical="center" shrinkToFit="1"/>
      <protection hidden="1"/>
    </xf>
    <xf numFmtId="182" fontId="52" fillId="8" borderId="68" xfId="0" applyNumberFormat="1" applyFont="1" applyFill="1" applyBorder="1" applyAlignment="1" applyProtection="1">
      <alignment horizontal="center" vertical="center" shrinkToFit="1"/>
      <protection hidden="1"/>
    </xf>
    <xf numFmtId="0" fontId="52" fillId="2" borderId="97" xfId="0" applyFont="1" applyFill="1" applyBorder="1" applyAlignment="1" applyProtection="1">
      <alignment horizontal="center" vertical="center" shrinkToFit="1"/>
      <protection hidden="1"/>
    </xf>
    <xf numFmtId="0" fontId="52" fillId="2" borderId="40" xfId="0" applyFont="1" applyFill="1" applyBorder="1" applyAlignment="1" applyProtection="1">
      <alignment horizontal="center" vertical="center" shrinkToFit="1"/>
      <protection hidden="1"/>
    </xf>
    <xf numFmtId="0" fontId="52" fillId="2" borderId="98" xfId="0" applyFont="1" applyFill="1" applyBorder="1" applyAlignment="1" applyProtection="1">
      <alignment horizontal="center" vertical="center" shrinkToFit="1"/>
      <protection hidden="1"/>
    </xf>
    <xf numFmtId="0" fontId="52" fillId="8" borderId="101" xfId="0" applyFont="1" applyFill="1" applyBorder="1" applyAlignment="1" applyProtection="1">
      <alignment horizontal="center" vertical="center" shrinkToFit="1"/>
      <protection hidden="1"/>
    </xf>
    <xf numFmtId="0" fontId="52" fillId="8" borderId="86" xfId="0" applyFont="1" applyFill="1" applyBorder="1" applyAlignment="1" applyProtection="1">
      <alignment horizontal="center" vertical="center" shrinkToFit="1"/>
      <protection hidden="1"/>
    </xf>
    <xf numFmtId="0" fontId="73" fillId="0" borderId="112" xfId="0" applyFont="1" applyBorder="1" applyAlignment="1" applyProtection="1">
      <alignment horizontal="center" vertical="center"/>
      <protection hidden="1"/>
    </xf>
    <xf numFmtId="0" fontId="73" fillId="0" borderId="0" xfId="0" applyFont="1" applyAlignment="1" applyProtection="1">
      <alignment horizontal="center" vertical="center"/>
      <protection hidden="1"/>
    </xf>
    <xf numFmtId="0" fontId="73" fillId="0" borderId="109" xfId="0" applyFont="1" applyBorder="1" applyAlignment="1" applyProtection="1">
      <alignment horizontal="center" vertical="center"/>
      <protection locked="0" hidden="1"/>
    </xf>
    <xf numFmtId="0" fontId="73" fillId="0" borderId="110" xfId="0" applyFont="1" applyBorder="1" applyAlignment="1" applyProtection="1">
      <alignment horizontal="center" vertical="center"/>
      <protection locked="0" hidden="1"/>
    </xf>
    <xf numFmtId="0" fontId="73" fillId="0" borderId="111" xfId="0" applyFont="1" applyBorder="1" applyAlignment="1" applyProtection="1">
      <alignment horizontal="center" vertical="center"/>
      <protection locked="0" hidden="1"/>
    </xf>
    <xf numFmtId="0" fontId="73" fillId="0" borderId="113" xfId="0" applyFont="1" applyBorder="1" applyAlignment="1" applyProtection="1">
      <alignment horizontal="center" vertical="center"/>
      <protection hidden="1"/>
    </xf>
    <xf numFmtId="0" fontId="73" fillId="0" borderId="114" xfId="0" applyFont="1" applyBorder="1" applyAlignment="1" applyProtection="1">
      <alignment horizontal="center" vertical="center"/>
      <protection hidden="1"/>
    </xf>
    <xf numFmtId="0" fontId="73" fillId="0" borderId="109" xfId="0" applyFont="1" applyBorder="1" applyAlignment="1" applyProtection="1">
      <alignment horizontal="center" vertical="center" shrinkToFit="1"/>
      <protection locked="0" hidden="1"/>
    </xf>
    <xf numFmtId="0" fontId="73" fillId="0" borderId="110" xfId="0" applyFont="1" applyBorder="1" applyAlignment="1" applyProtection="1">
      <alignment horizontal="center" vertical="center" shrinkToFit="1"/>
      <protection locked="0" hidden="1"/>
    </xf>
    <xf numFmtId="0" fontId="73" fillId="0" borderId="111" xfId="0" applyFont="1" applyBorder="1" applyAlignment="1" applyProtection="1">
      <alignment horizontal="center" vertical="center" shrinkToFit="1"/>
      <protection locked="0" hidden="1"/>
    </xf>
    <xf numFmtId="0" fontId="73" fillId="0" borderId="115" xfId="0" applyFont="1" applyBorder="1" applyAlignment="1" applyProtection="1">
      <alignment horizontal="center" vertical="center"/>
      <protection hidden="1"/>
    </xf>
    <xf numFmtId="0" fontId="73" fillId="0" borderId="116" xfId="0" applyFont="1" applyBorder="1" applyAlignment="1" applyProtection="1">
      <alignment horizontal="center" vertical="center"/>
      <protection hidden="1"/>
    </xf>
    <xf numFmtId="0" fontId="73" fillId="0" borderId="109" xfId="0" applyFont="1" applyBorder="1" applyAlignment="1" applyProtection="1">
      <alignment horizontal="center" vertical="center"/>
      <protection hidden="1"/>
    </xf>
    <xf numFmtId="0" fontId="73" fillId="0" borderId="110" xfId="0" applyFont="1" applyBorder="1" applyAlignment="1" applyProtection="1">
      <alignment horizontal="center" vertical="center"/>
      <protection hidden="1"/>
    </xf>
    <xf numFmtId="0" fontId="73" fillId="0" borderId="111" xfId="0" applyFont="1" applyBorder="1" applyAlignment="1" applyProtection="1">
      <alignment horizontal="center" vertical="center"/>
      <protection hidden="1"/>
    </xf>
    <xf numFmtId="0" fontId="73" fillId="0" borderId="109" xfId="0" applyFont="1" applyBorder="1" applyAlignment="1" applyProtection="1">
      <alignment horizontal="left" vertical="center"/>
      <protection hidden="1"/>
    </xf>
    <xf numFmtId="0" fontId="73" fillId="0" borderId="110" xfId="0" applyFont="1" applyBorder="1" applyAlignment="1" applyProtection="1">
      <alignment horizontal="left" vertical="center"/>
      <protection hidden="1"/>
    </xf>
    <xf numFmtId="0" fontId="73" fillId="0" borderId="111" xfId="0" applyFont="1" applyBorder="1" applyAlignment="1" applyProtection="1">
      <alignment horizontal="left" vertical="center"/>
      <protection hidden="1"/>
    </xf>
    <xf numFmtId="0" fontId="73" fillId="0" borderId="109" xfId="0" applyFont="1" applyBorder="1" applyAlignment="1" applyProtection="1">
      <alignment horizontal="left" vertical="center" shrinkToFit="1"/>
      <protection locked="0" hidden="1"/>
    </xf>
    <xf numFmtId="0" fontId="90" fillId="0" borderId="110" xfId="0" applyFont="1" applyBorder="1" applyAlignment="1" applyProtection="1">
      <alignment horizontal="left" vertical="center" shrinkToFit="1"/>
      <protection locked="0" hidden="1"/>
    </xf>
    <xf numFmtId="0" fontId="90" fillId="0" borderId="111" xfId="0" applyFont="1" applyBorder="1" applyAlignment="1" applyProtection="1">
      <alignment horizontal="left" vertical="center" shrinkToFit="1"/>
      <protection locked="0" hidden="1"/>
    </xf>
    <xf numFmtId="0" fontId="73" fillId="0" borderId="109" xfId="0" applyFont="1" applyBorder="1" applyAlignment="1" applyProtection="1">
      <alignment horizontal="left" vertical="center"/>
      <protection locked="0" hidden="1"/>
    </xf>
    <xf numFmtId="0" fontId="73" fillId="0" borderId="110" xfId="0" applyFont="1" applyBorder="1" applyAlignment="1" applyProtection="1">
      <alignment horizontal="left" vertical="center"/>
      <protection locked="0" hidden="1"/>
    </xf>
    <xf numFmtId="0" fontId="73" fillId="0" borderId="111" xfId="0" applyFont="1" applyBorder="1" applyAlignment="1" applyProtection="1">
      <alignment horizontal="left" vertical="center"/>
      <protection locked="0" hidden="1"/>
    </xf>
    <xf numFmtId="0" fontId="22" fillId="0" borderId="0" xfId="0" applyFont="1" applyAlignment="1" applyProtection="1">
      <alignment horizontal="center" vertical="center"/>
      <protection hidden="1"/>
    </xf>
    <xf numFmtId="0" fontId="73" fillId="0" borderId="110" xfId="0" applyFont="1" applyBorder="1" applyAlignment="1" applyProtection="1">
      <alignment horizontal="left" vertical="center" shrinkToFit="1"/>
      <protection locked="0" hidden="1"/>
    </xf>
    <xf numFmtId="0" fontId="73" fillId="0" borderId="111" xfId="0" applyFont="1" applyBorder="1" applyAlignment="1" applyProtection="1">
      <alignment horizontal="left" vertical="center" shrinkToFit="1"/>
      <protection locked="0" hidden="1"/>
    </xf>
    <xf numFmtId="0" fontId="53" fillId="2" borderId="28" xfId="0" applyFont="1" applyFill="1" applyBorder="1" applyAlignment="1" applyProtection="1">
      <alignment horizontal="center" vertical="center"/>
      <protection hidden="1"/>
    </xf>
    <xf numFmtId="0" fontId="53" fillId="2" borderId="29" xfId="0" applyFont="1" applyFill="1" applyBorder="1" applyAlignment="1" applyProtection="1">
      <alignment horizontal="center" vertical="center"/>
      <protection hidden="1"/>
    </xf>
    <xf numFmtId="183" fontId="52" fillId="2" borderId="53" xfId="70" applyNumberFormat="1" applyFont="1" applyFill="1" applyBorder="1" applyAlignment="1" applyProtection="1">
      <alignment horizontal="center" vertical="center"/>
      <protection hidden="1"/>
    </xf>
    <xf numFmtId="183" fontId="52" fillId="2" borderId="0" xfId="70" applyNumberFormat="1" applyFont="1" applyFill="1" applyBorder="1" applyAlignment="1" applyProtection="1">
      <alignment horizontal="center" vertical="center"/>
      <protection hidden="1"/>
    </xf>
    <xf numFmtId="183" fontId="52" fillId="2" borderId="52" xfId="70" applyNumberFormat="1" applyFont="1" applyFill="1" applyBorder="1" applyAlignment="1" applyProtection="1">
      <alignment horizontal="center" vertical="center"/>
      <protection hidden="1"/>
    </xf>
    <xf numFmtId="0" fontId="53" fillId="2" borderId="70" xfId="0" applyFont="1" applyFill="1" applyBorder="1" applyAlignment="1" applyProtection="1">
      <alignment horizontal="center" vertical="center"/>
      <protection hidden="1"/>
    </xf>
    <xf numFmtId="49" fontId="22" fillId="0" borderId="0" xfId="0" applyNumberFormat="1" applyFont="1" applyAlignment="1" applyProtection="1">
      <alignment horizontal="center" vertical="center"/>
      <protection hidden="1"/>
    </xf>
    <xf numFmtId="0" fontId="85" fillId="9" borderId="0" xfId="0" applyFont="1" applyFill="1" applyAlignment="1" applyProtection="1">
      <alignment horizontal="center" vertical="center"/>
      <protection hidden="1"/>
    </xf>
    <xf numFmtId="0" fontId="86" fillId="9" borderId="0" xfId="0" applyFont="1" applyFill="1" applyAlignment="1" applyProtection="1">
      <alignment horizontal="center" vertical="center"/>
      <protection hidden="1"/>
    </xf>
    <xf numFmtId="0" fontId="87" fillId="9" borderId="77" xfId="0" applyFont="1" applyFill="1" applyBorder="1" applyAlignment="1" applyProtection="1">
      <alignment horizontal="center" vertical="center"/>
      <protection hidden="1"/>
    </xf>
    <xf numFmtId="0" fontId="87" fillId="9" borderId="66" xfId="0" applyFont="1" applyFill="1" applyBorder="1" applyAlignment="1" applyProtection="1">
      <alignment horizontal="center" vertical="center"/>
      <protection hidden="1"/>
    </xf>
    <xf numFmtId="0" fontId="87" fillId="9" borderId="82" xfId="0" applyFont="1" applyFill="1" applyBorder="1" applyAlignment="1" applyProtection="1">
      <alignment horizontal="center" vertical="center"/>
      <protection hidden="1"/>
    </xf>
    <xf numFmtId="38" fontId="52" fillId="8" borderId="66" xfId="0" applyNumberFormat="1" applyFont="1" applyFill="1" applyBorder="1" applyAlignment="1" applyProtection="1">
      <alignment horizontal="left" vertical="center"/>
      <protection hidden="1"/>
    </xf>
    <xf numFmtId="38" fontId="52" fillId="8" borderId="67" xfId="0" applyNumberFormat="1" applyFont="1" applyFill="1" applyBorder="1" applyAlignment="1" applyProtection="1">
      <alignment horizontal="left" vertical="center"/>
      <protection hidden="1"/>
    </xf>
    <xf numFmtId="0" fontId="87" fillId="9" borderId="83" xfId="0" applyFont="1" applyFill="1" applyBorder="1" applyAlignment="1" applyProtection="1">
      <alignment horizontal="center" vertical="center" shrinkToFit="1"/>
      <protection hidden="1"/>
    </xf>
    <xf numFmtId="0" fontId="87" fillId="9" borderId="84" xfId="0" applyFont="1" applyFill="1" applyBorder="1" applyAlignment="1" applyProtection="1">
      <alignment horizontal="center" vertical="center" shrinkToFit="1"/>
      <protection hidden="1"/>
    </xf>
    <xf numFmtId="0" fontId="87" fillId="9" borderId="85" xfId="0" applyFont="1" applyFill="1" applyBorder="1" applyAlignment="1" applyProtection="1">
      <alignment horizontal="center" vertical="center" shrinkToFit="1"/>
      <protection hidden="1"/>
    </xf>
    <xf numFmtId="38" fontId="52" fillId="8" borderId="84" xfId="0" applyNumberFormat="1" applyFont="1" applyFill="1" applyBorder="1" applyAlignment="1" applyProtection="1">
      <alignment horizontal="left" vertical="center"/>
      <protection hidden="1"/>
    </xf>
    <xf numFmtId="38" fontId="52" fillId="8" borderId="86" xfId="0" applyNumberFormat="1" applyFont="1" applyFill="1" applyBorder="1" applyAlignment="1" applyProtection="1">
      <alignment horizontal="left" vertical="center"/>
      <protection hidden="1"/>
    </xf>
    <xf numFmtId="0" fontId="52" fillId="8" borderId="80" xfId="0" applyFont="1" applyFill="1" applyBorder="1" applyAlignment="1" applyProtection="1">
      <alignment horizontal="left" vertical="center" wrapText="1"/>
      <protection hidden="1"/>
    </xf>
    <xf numFmtId="0" fontId="52" fillId="8" borderId="48" xfId="0" applyFont="1" applyFill="1" applyBorder="1" applyAlignment="1" applyProtection="1">
      <alignment horizontal="left" vertical="center" wrapText="1"/>
      <protection hidden="1"/>
    </xf>
    <xf numFmtId="0" fontId="52" fillId="8" borderId="50" xfId="0" applyFont="1" applyFill="1" applyBorder="1" applyAlignment="1" applyProtection="1">
      <alignment horizontal="left" vertical="center" wrapText="1"/>
      <protection hidden="1"/>
    </xf>
    <xf numFmtId="0" fontId="52" fillId="8" borderId="53" xfId="0" applyFont="1" applyFill="1" applyBorder="1" applyAlignment="1" applyProtection="1">
      <alignment horizontal="left" vertical="center" wrapText="1"/>
      <protection hidden="1"/>
    </xf>
    <xf numFmtId="0" fontId="52" fillId="8" borderId="0" xfId="0" applyFont="1" applyFill="1" applyAlignment="1" applyProtection="1">
      <alignment horizontal="left" vertical="center" wrapText="1"/>
      <protection hidden="1"/>
    </xf>
    <xf numFmtId="0" fontId="52" fillId="8" borderId="52" xfId="0" applyFont="1" applyFill="1" applyBorder="1" applyAlignment="1" applyProtection="1">
      <alignment horizontal="left" vertical="center" wrapText="1"/>
      <protection hidden="1"/>
    </xf>
    <xf numFmtId="0" fontId="52" fillId="8" borderId="76" xfId="0" applyFont="1" applyFill="1" applyBorder="1" applyAlignment="1" applyProtection="1">
      <alignment horizontal="left" vertical="center" wrapText="1"/>
      <protection hidden="1"/>
    </xf>
    <xf numFmtId="0" fontId="52" fillId="8" borderId="58" xfId="0" applyFont="1" applyFill="1" applyBorder="1" applyAlignment="1" applyProtection="1">
      <alignment horizontal="left" vertical="center" wrapText="1"/>
      <protection hidden="1"/>
    </xf>
    <xf numFmtId="0" fontId="52" fillId="8" borderId="60" xfId="0" applyFont="1" applyFill="1" applyBorder="1" applyAlignment="1" applyProtection="1">
      <alignment horizontal="left" vertical="center" wrapText="1"/>
      <protection hidden="1"/>
    </xf>
    <xf numFmtId="0" fontId="89" fillId="0" borderId="0" xfId="0" applyFont="1" applyAlignment="1" applyProtection="1">
      <alignment horizontal="center" vertical="center" wrapText="1"/>
      <protection hidden="1"/>
    </xf>
    <xf numFmtId="0" fontId="87" fillId="9" borderId="63" xfId="0" applyFont="1" applyFill="1" applyBorder="1" applyAlignment="1" applyProtection="1">
      <alignment horizontal="center" vertical="center"/>
      <protection hidden="1"/>
    </xf>
    <xf numFmtId="0" fontId="87" fillId="9" borderId="64" xfId="0" applyFont="1" applyFill="1" applyBorder="1" applyAlignment="1" applyProtection="1">
      <alignment horizontal="center" vertical="center"/>
      <protection hidden="1"/>
    </xf>
    <xf numFmtId="0" fontId="87" fillId="9" borderId="46" xfId="0" applyFont="1" applyFill="1" applyBorder="1" applyAlignment="1" applyProtection="1">
      <alignment horizontal="center" vertical="center"/>
      <protection hidden="1"/>
    </xf>
    <xf numFmtId="0" fontId="87" fillId="9" borderId="95" xfId="0" applyFont="1" applyFill="1" applyBorder="1" applyAlignment="1" applyProtection="1">
      <alignment horizontal="center" vertical="center"/>
      <protection hidden="1"/>
    </xf>
    <xf numFmtId="0" fontId="87" fillId="9" borderId="96" xfId="0" applyFont="1" applyFill="1" applyBorder="1" applyAlignment="1" applyProtection="1">
      <alignment horizontal="center" vertical="center"/>
      <protection hidden="1"/>
    </xf>
    <xf numFmtId="0" fontId="53" fillId="2" borderId="69" xfId="0" applyFont="1" applyFill="1" applyBorder="1" applyAlignment="1" applyProtection="1">
      <alignment horizontal="center" vertical="center"/>
      <protection hidden="1"/>
    </xf>
    <xf numFmtId="0" fontId="53" fillId="2" borderId="27" xfId="0" applyFont="1" applyFill="1" applyBorder="1" applyAlignment="1" applyProtection="1">
      <alignment horizontal="center" vertical="center"/>
      <protection hidden="1"/>
    </xf>
    <xf numFmtId="0" fontId="53" fillId="2" borderId="27" xfId="0" applyFont="1" applyFill="1" applyBorder="1" applyAlignment="1" applyProtection="1">
      <alignment horizontal="center" vertical="center" shrinkToFit="1"/>
      <protection hidden="1"/>
    </xf>
    <xf numFmtId="0" fontId="53" fillId="2" borderId="35" xfId="0" applyFont="1" applyFill="1" applyBorder="1" applyAlignment="1" applyProtection="1">
      <alignment horizontal="center" vertical="center"/>
      <protection hidden="1"/>
    </xf>
    <xf numFmtId="183" fontId="52" fillId="2" borderId="53" xfId="70" applyNumberFormat="1" applyFont="1" applyFill="1" applyBorder="1" applyAlignment="1" applyProtection="1">
      <alignment horizontal="center" vertical="center" wrapText="1"/>
      <protection hidden="1"/>
    </xf>
    <xf numFmtId="183" fontId="52" fillId="2" borderId="0" xfId="70" applyNumberFormat="1" applyFont="1" applyFill="1" applyBorder="1" applyAlignment="1" applyProtection="1">
      <alignment horizontal="center" vertical="center" wrapText="1"/>
      <protection hidden="1"/>
    </xf>
    <xf numFmtId="183" fontId="52" fillId="2" borderId="52" xfId="70" applyNumberFormat="1" applyFont="1" applyFill="1" applyBorder="1" applyAlignment="1" applyProtection="1">
      <alignment horizontal="center" vertical="center" wrapText="1"/>
      <protection hidden="1"/>
    </xf>
    <xf numFmtId="188" fontId="52" fillId="2" borderId="53" xfId="70" applyNumberFormat="1" applyFont="1" applyFill="1" applyBorder="1" applyAlignment="1" applyProtection="1">
      <alignment horizontal="center" vertical="center" wrapText="1"/>
      <protection hidden="1"/>
    </xf>
    <xf numFmtId="188" fontId="52" fillId="2" borderId="0" xfId="70" applyNumberFormat="1" applyFont="1" applyFill="1" applyBorder="1" applyAlignment="1" applyProtection="1">
      <alignment horizontal="center" vertical="center" wrapText="1"/>
      <protection hidden="1"/>
    </xf>
    <xf numFmtId="188" fontId="52" fillId="2" borderId="52" xfId="70" applyNumberFormat="1" applyFont="1" applyFill="1" applyBorder="1" applyAlignment="1" applyProtection="1">
      <alignment horizontal="center" vertical="center" wrapText="1"/>
      <protection hidden="1"/>
    </xf>
    <xf numFmtId="0" fontId="53" fillId="2" borderId="71" xfId="0" applyFont="1" applyFill="1" applyBorder="1" applyAlignment="1" applyProtection="1">
      <alignment horizontal="center" vertical="center"/>
      <protection hidden="1"/>
    </xf>
    <xf numFmtId="0" fontId="53" fillId="2" borderId="72" xfId="0" applyFont="1" applyFill="1" applyBorder="1" applyAlignment="1" applyProtection="1">
      <alignment horizontal="center" vertical="center"/>
      <protection hidden="1"/>
    </xf>
    <xf numFmtId="0" fontId="87" fillId="9" borderId="21" xfId="0" applyFont="1" applyFill="1" applyBorder="1" applyAlignment="1" applyProtection="1">
      <alignment horizontal="center" vertical="center"/>
      <protection hidden="1"/>
    </xf>
    <xf numFmtId="0" fontId="87" fillId="9" borderId="45" xfId="0" applyFont="1" applyFill="1" applyBorder="1" applyAlignment="1" applyProtection="1">
      <alignment horizontal="center" vertical="center"/>
      <protection hidden="1"/>
    </xf>
    <xf numFmtId="0" fontId="87" fillId="9" borderId="51" xfId="0" applyFont="1" applyFill="1" applyBorder="1" applyAlignment="1" applyProtection="1">
      <alignment horizontal="center" vertical="center"/>
      <protection hidden="1"/>
    </xf>
    <xf numFmtId="0" fontId="87" fillId="9" borderId="47" xfId="0" applyFont="1" applyFill="1" applyBorder="1" applyAlignment="1" applyProtection="1">
      <alignment horizontal="center" vertical="center"/>
      <protection hidden="1"/>
    </xf>
    <xf numFmtId="0" fontId="87" fillId="9" borderId="48" xfId="0" applyFont="1" applyFill="1" applyBorder="1" applyAlignment="1" applyProtection="1">
      <alignment horizontal="center" vertical="center"/>
      <protection hidden="1"/>
    </xf>
    <xf numFmtId="0" fontId="87" fillId="9" borderId="39" xfId="0" applyFont="1" applyFill="1" applyBorder="1" applyAlignment="1" applyProtection="1">
      <alignment horizontal="center" vertical="center"/>
      <protection hidden="1"/>
    </xf>
    <xf numFmtId="0" fontId="87" fillId="9" borderId="40" xfId="0" applyFont="1" applyFill="1" applyBorder="1" applyAlignment="1" applyProtection="1">
      <alignment horizontal="center" vertical="center"/>
      <protection hidden="1"/>
    </xf>
    <xf numFmtId="0" fontId="87" fillId="9" borderId="49" xfId="0" applyFont="1" applyFill="1" applyBorder="1" applyAlignment="1" applyProtection="1">
      <alignment horizontal="center" vertical="center"/>
      <protection hidden="1"/>
    </xf>
    <xf numFmtId="0" fontId="87" fillId="9" borderId="41" xfId="0" applyFont="1" applyFill="1" applyBorder="1" applyAlignment="1" applyProtection="1">
      <alignment horizontal="center" vertical="center"/>
      <protection hidden="1"/>
    </xf>
    <xf numFmtId="0" fontId="87" fillId="9" borderId="47" xfId="0" applyFont="1" applyFill="1" applyBorder="1" applyAlignment="1" applyProtection="1">
      <alignment horizontal="center" vertical="center" wrapText="1"/>
      <protection hidden="1"/>
    </xf>
    <xf numFmtId="0" fontId="87" fillId="9" borderId="80" xfId="0" applyFont="1" applyFill="1" applyBorder="1" applyAlignment="1" applyProtection="1">
      <alignment horizontal="center" vertical="center" wrapText="1"/>
      <protection hidden="1"/>
    </xf>
    <xf numFmtId="0" fontId="87" fillId="9" borderId="48" xfId="0" applyFont="1" applyFill="1" applyBorder="1" applyAlignment="1" applyProtection="1">
      <alignment horizontal="center" vertical="center" wrapText="1"/>
      <protection hidden="1"/>
    </xf>
    <xf numFmtId="0" fontId="87" fillId="9" borderId="50" xfId="0" applyFont="1" applyFill="1" applyBorder="1" applyAlignment="1" applyProtection="1">
      <alignment horizontal="center" vertical="center" wrapText="1"/>
      <protection hidden="1"/>
    </xf>
    <xf numFmtId="0" fontId="87" fillId="9" borderId="97" xfId="0" applyFont="1" applyFill="1" applyBorder="1" applyAlignment="1" applyProtection="1">
      <alignment horizontal="center" vertical="center" wrapText="1"/>
      <protection hidden="1"/>
    </xf>
    <xf numFmtId="0" fontId="87" fillId="9" borderId="40" xfId="0" applyFont="1" applyFill="1" applyBorder="1" applyAlignment="1" applyProtection="1">
      <alignment horizontal="center" vertical="center" wrapText="1"/>
      <protection hidden="1"/>
    </xf>
    <xf numFmtId="0" fontId="87" fillId="9" borderId="98" xfId="0" applyFont="1" applyFill="1" applyBorder="1" applyAlignment="1" applyProtection="1">
      <alignment horizontal="center" vertical="center" wrapText="1"/>
      <protection hidden="1"/>
    </xf>
    <xf numFmtId="0" fontId="53" fillId="2" borderId="73" xfId="0" applyFont="1" applyFill="1" applyBorder="1" applyAlignment="1" applyProtection="1">
      <alignment horizontal="center" vertical="center"/>
      <protection hidden="1"/>
    </xf>
    <xf numFmtId="190" fontId="52" fillId="8" borderId="22" xfId="0" applyNumberFormat="1" applyFont="1" applyFill="1" applyBorder="1" applyAlignment="1" applyProtection="1">
      <alignment horizontal="center" vertical="center" shrinkToFit="1"/>
      <protection hidden="1"/>
    </xf>
    <xf numFmtId="182" fontId="52" fillId="8" borderId="22" xfId="0" applyNumberFormat="1" applyFont="1" applyFill="1" applyBorder="1" applyAlignment="1" applyProtection="1">
      <alignment horizontal="center" vertical="center" shrinkToFit="1"/>
      <protection hidden="1"/>
    </xf>
    <xf numFmtId="182" fontId="52" fillId="8" borderId="117" xfId="0" applyNumberFormat="1" applyFont="1" applyFill="1" applyBorder="1" applyAlignment="1" applyProtection="1">
      <alignment horizontal="center" vertical="center" shrinkToFit="1"/>
      <protection hidden="1"/>
    </xf>
    <xf numFmtId="0" fontId="52" fillId="2" borderId="53" xfId="0" applyFont="1" applyFill="1" applyBorder="1" applyAlignment="1" applyProtection="1">
      <alignment horizontal="center" vertical="center"/>
      <protection hidden="1"/>
    </xf>
    <xf numFmtId="0" fontId="52" fillId="2" borderId="0" xfId="0" applyFont="1" applyFill="1" applyAlignment="1" applyProtection="1">
      <alignment horizontal="center" vertical="center"/>
      <protection hidden="1"/>
    </xf>
    <xf numFmtId="0" fontId="52" fillId="2" borderId="44" xfId="0" applyFont="1" applyFill="1" applyBorder="1" applyAlignment="1" applyProtection="1">
      <alignment horizontal="center" vertical="center" shrinkToFit="1"/>
      <protection hidden="1"/>
    </xf>
    <xf numFmtId="179" fontId="52" fillId="2" borderId="44" xfId="0" applyNumberFormat="1" applyFont="1" applyFill="1" applyBorder="1" applyAlignment="1" applyProtection="1">
      <alignment horizontal="right" vertical="center" shrinkToFit="1"/>
      <protection hidden="1"/>
    </xf>
    <xf numFmtId="180" fontId="52" fillId="2" borderId="44" xfId="0" applyNumberFormat="1" applyFont="1" applyFill="1" applyBorder="1" applyAlignment="1" applyProtection="1">
      <alignment horizontal="right" vertical="center" shrinkToFit="1"/>
      <protection hidden="1"/>
    </xf>
    <xf numFmtId="189" fontId="52" fillId="2" borderId="44" xfId="0" applyNumberFormat="1" applyFont="1" applyFill="1" applyBorder="1" applyAlignment="1" applyProtection="1">
      <alignment horizontal="right" vertical="center" shrinkToFit="1"/>
      <protection hidden="1"/>
    </xf>
    <xf numFmtId="190" fontId="52" fillId="2" borderId="44" xfId="0" applyNumberFormat="1" applyFont="1" applyFill="1" applyBorder="1" applyAlignment="1" applyProtection="1">
      <alignment horizontal="center" vertical="center" shrinkToFit="1"/>
      <protection hidden="1"/>
    </xf>
    <xf numFmtId="0" fontId="52" fillId="8" borderId="54" xfId="0" applyFont="1" applyFill="1" applyBorder="1" applyAlignment="1" applyProtection="1">
      <alignment horizontal="center" vertical="center"/>
      <protection hidden="1"/>
    </xf>
    <xf numFmtId="0" fontId="52" fillId="8" borderId="22" xfId="0" applyFont="1" applyFill="1" applyBorder="1" applyAlignment="1" applyProtection="1">
      <alignment horizontal="center" vertical="center"/>
      <protection hidden="1"/>
    </xf>
    <xf numFmtId="0" fontId="52" fillId="8" borderId="26" xfId="0" applyFont="1" applyFill="1" applyBorder="1" applyAlignment="1" applyProtection="1">
      <alignment horizontal="center" vertical="center" shrinkToFit="1"/>
      <protection hidden="1"/>
    </xf>
    <xf numFmtId="0" fontId="52" fillId="8" borderId="0" xfId="0" applyFont="1" applyFill="1" applyAlignment="1" applyProtection="1">
      <alignment horizontal="center" vertical="center" shrinkToFit="1"/>
      <protection hidden="1"/>
    </xf>
    <xf numFmtId="0" fontId="52" fillId="8" borderId="30" xfId="0" applyFont="1" applyFill="1" applyBorder="1" applyAlignment="1" applyProtection="1">
      <alignment horizontal="center" vertical="center" shrinkToFit="1"/>
      <protection hidden="1"/>
    </xf>
    <xf numFmtId="179" fontId="52" fillId="8" borderId="22" xfId="0" applyNumberFormat="1" applyFont="1" applyFill="1" applyBorder="1" applyAlignment="1" applyProtection="1">
      <alignment horizontal="right" vertical="center" shrinkToFit="1"/>
      <protection hidden="1"/>
    </xf>
    <xf numFmtId="180" fontId="52" fillId="8" borderId="22" xfId="0" applyNumberFormat="1" applyFont="1" applyFill="1" applyBorder="1" applyAlignment="1" applyProtection="1">
      <alignment horizontal="right" vertical="center" shrinkToFit="1"/>
      <protection hidden="1"/>
    </xf>
    <xf numFmtId="189" fontId="52" fillId="8" borderId="26" xfId="0" applyNumberFormat="1" applyFont="1" applyFill="1" applyBorder="1" applyAlignment="1" applyProtection="1">
      <alignment horizontal="right" vertical="center" shrinkToFit="1"/>
      <protection hidden="1"/>
    </xf>
    <xf numFmtId="189" fontId="52" fillId="8" borderId="0" xfId="0" applyNumberFormat="1" applyFont="1" applyFill="1" applyAlignment="1" applyProtection="1">
      <alignment horizontal="right" vertical="center" shrinkToFit="1"/>
      <protection hidden="1"/>
    </xf>
    <xf numFmtId="189" fontId="52" fillId="8" borderId="30" xfId="0" applyNumberFormat="1" applyFont="1" applyFill="1" applyBorder="1" applyAlignment="1" applyProtection="1">
      <alignment horizontal="right" vertical="center" shrinkToFit="1"/>
      <protection hidden="1"/>
    </xf>
    <xf numFmtId="182" fontId="52" fillId="2" borderId="44" xfId="0" applyNumberFormat="1" applyFont="1" applyFill="1" applyBorder="1" applyAlignment="1" applyProtection="1">
      <alignment horizontal="center" vertical="center" shrinkToFit="1"/>
      <protection hidden="1"/>
    </xf>
    <xf numFmtId="0" fontId="52" fillId="8" borderId="42" xfId="0" applyFont="1" applyFill="1" applyBorder="1" applyAlignment="1" applyProtection="1">
      <alignment horizontal="left" vertical="center" shrinkToFit="1"/>
      <protection hidden="1"/>
    </xf>
    <xf numFmtId="0" fontId="52" fillId="8" borderId="43" xfId="0" applyFont="1" applyFill="1" applyBorder="1" applyAlignment="1" applyProtection="1">
      <alignment horizontal="left" vertical="center" shrinkToFit="1"/>
      <protection hidden="1"/>
    </xf>
    <xf numFmtId="0" fontId="52" fillId="8" borderId="42" xfId="0" applyFont="1" applyFill="1" applyBorder="1" applyAlignment="1" applyProtection="1">
      <alignment horizontal="center" vertical="center" shrinkToFit="1"/>
      <protection hidden="1"/>
    </xf>
    <xf numFmtId="0" fontId="52" fillId="8" borderId="43" xfId="0" applyFont="1" applyFill="1" applyBorder="1" applyAlignment="1" applyProtection="1">
      <alignment horizontal="center" vertical="center" shrinkToFit="1"/>
      <protection hidden="1"/>
    </xf>
    <xf numFmtId="0" fontId="52" fillId="8" borderId="117" xfId="0" applyFont="1" applyFill="1" applyBorder="1" applyAlignment="1" applyProtection="1">
      <alignment horizontal="center" vertical="center" shrinkToFit="1"/>
      <protection hidden="1"/>
    </xf>
    <xf numFmtId="0" fontId="52" fillId="2" borderId="53" xfId="0" applyFont="1" applyFill="1" applyBorder="1" applyAlignment="1" applyProtection="1">
      <alignment horizontal="left" vertical="center" shrinkToFit="1"/>
      <protection hidden="1"/>
    </xf>
    <xf numFmtId="0" fontId="52" fillId="2" borderId="0" xfId="0" applyFont="1" applyFill="1" applyAlignment="1" applyProtection="1">
      <alignment horizontal="left" vertical="center" shrinkToFit="1"/>
      <protection hidden="1"/>
    </xf>
    <xf numFmtId="0" fontId="52" fillId="2" borderId="53" xfId="0" applyFont="1" applyFill="1" applyBorder="1" applyAlignment="1" applyProtection="1">
      <alignment horizontal="center" vertical="center" shrinkToFit="1"/>
      <protection hidden="1"/>
    </xf>
    <xf numFmtId="0" fontId="52" fillId="2" borderId="0" xfId="0" applyFont="1" applyFill="1" applyAlignment="1" applyProtection="1">
      <alignment horizontal="center" vertical="center" shrinkToFit="1"/>
      <protection hidden="1"/>
    </xf>
    <xf numFmtId="0" fontId="52" fillId="2" borderId="52" xfId="0" applyFont="1" applyFill="1" applyBorder="1" applyAlignment="1" applyProtection="1">
      <alignment horizontal="center" vertical="center" shrinkToFit="1"/>
      <protection hidden="1"/>
    </xf>
    <xf numFmtId="179" fontId="52" fillId="8" borderId="26" xfId="0" applyNumberFormat="1" applyFont="1" applyFill="1" applyBorder="1" applyAlignment="1" applyProtection="1">
      <alignment horizontal="right" vertical="center" shrinkToFit="1"/>
      <protection hidden="1"/>
    </xf>
    <xf numFmtId="179" fontId="52" fillId="8" borderId="0" xfId="0" applyNumberFormat="1" applyFont="1" applyFill="1" applyAlignment="1" applyProtection="1">
      <alignment horizontal="right" vertical="center" shrinkToFit="1"/>
      <protection hidden="1"/>
    </xf>
    <xf numFmtId="179" fontId="52" fillId="8" borderId="30" xfId="0" applyNumberFormat="1" applyFont="1" applyFill="1" applyBorder="1" applyAlignment="1" applyProtection="1">
      <alignment horizontal="right" vertical="center" shrinkToFit="1"/>
      <protection hidden="1"/>
    </xf>
    <xf numFmtId="180" fontId="52" fillId="8" borderId="26" xfId="0" applyNumberFormat="1" applyFont="1" applyFill="1" applyBorder="1" applyAlignment="1" applyProtection="1">
      <alignment horizontal="right" vertical="center" shrinkToFit="1"/>
      <protection hidden="1"/>
    </xf>
    <xf numFmtId="180" fontId="52" fillId="8" borderId="0" xfId="0" applyNumberFormat="1" applyFont="1" applyFill="1" applyAlignment="1" applyProtection="1">
      <alignment horizontal="right" vertical="center" shrinkToFit="1"/>
      <protection hidden="1"/>
    </xf>
    <xf numFmtId="180" fontId="52" fillId="8" borderId="30" xfId="0" applyNumberFormat="1" applyFont="1" applyFill="1" applyBorder="1" applyAlignment="1" applyProtection="1">
      <alignment horizontal="right" vertical="center" shrinkToFit="1"/>
      <protection hidden="1"/>
    </xf>
    <xf numFmtId="190" fontId="52" fillId="8" borderId="26" xfId="0" applyNumberFormat="1" applyFont="1" applyFill="1" applyBorder="1" applyAlignment="1" applyProtection="1">
      <alignment horizontal="center" vertical="center" shrinkToFit="1"/>
      <protection hidden="1"/>
    </xf>
    <xf numFmtId="190" fontId="52" fillId="8" borderId="0" xfId="0" applyNumberFormat="1" applyFont="1" applyFill="1" applyAlignment="1" applyProtection="1">
      <alignment horizontal="center" vertical="center" shrinkToFit="1"/>
      <protection hidden="1"/>
    </xf>
    <xf numFmtId="190" fontId="52" fillId="8" borderId="30" xfId="0" applyNumberFormat="1" applyFont="1" applyFill="1" applyBorder="1" applyAlignment="1" applyProtection="1">
      <alignment horizontal="center" vertical="center" shrinkToFit="1"/>
      <protection hidden="1"/>
    </xf>
    <xf numFmtId="182" fontId="52" fillId="8" borderId="26" xfId="0" applyNumberFormat="1" applyFont="1" applyFill="1" applyBorder="1" applyAlignment="1" applyProtection="1">
      <alignment horizontal="center" vertical="center" shrinkToFit="1"/>
      <protection hidden="1"/>
    </xf>
    <xf numFmtId="182" fontId="52" fillId="8" borderId="0" xfId="0" applyNumberFormat="1" applyFont="1" applyFill="1" applyAlignment="1" applyProtection="1">
      <alignment horizontal="center" vertical="center" shrinkToFit="1"/>
      <protection hidden="1"/>
    </xf>
    <xf numFmtId="182" fontId="52" fillId="8" borderId="30" xfId="0" applyNumberFormat="1" applyFont="1" applyFill="1" applyBorder="1" applyAlignment="1" applyProtection="1">
      <alignment horizontal="center" vertical="center" shrinkToFit="1"/>
      <protection hidden="1"/>
    </xf>
    <xf numFmtId="0" fontId="52" fillId="8" borderId="26" xfId="0" applyFont="1" applyFill="1" applyBorder="1" applyAlignment="1" applyProtection="1">
      <alignment horizontal="left" vertical="center" shrinkToFit="1"/>
      <protection hidden="1"/>
    </xf>
    <xf numFmtId="0" fontId="52" fillId="8" borderId="0" xfId="0" applyFont="1" applyFill="1" applyAlignment="1" applyProtection="1">
      <alignment horizontal="left" vertical="center" shrinkToFit="1"/>
      <protection hidden="1"/>
    </xf>
    <xf numFmtId="182" fontId="52" fillId="8" borderId="52" xfId="0" applyNumberFormat="1" applyFont="1" applyFill="1" applyBorder="1" applyAlignment="1" applyProtection="1">
      <alignment horizontal="center" vertical="center" shrinkToFit="1"/>
      <protection hidden="1"/>
    </xf>
    <xf numFmtId="190" fontId="52" fillId="8" borderId="57" xfId="0" applyNumberFormat="1" applyFont="1" applyFill="1" applyBorder="1" applyAlignment="1" applyProtection="1">
      <alignment horizontal="center" vertical="center" shrinkToFit="1"/>
      <protection hidden="1"/>
    </xf>
    <xf numFmtId="190" fontId="52" fillId="8" borderId="58" xfId="0" applyNumberFormat="1" applyFont="1" applyFill="1" applyBorder="1" applyAlignment="1" applyProtection="1">
      <alignment horizontal="center" vertical="center" shrinkToFit="1"/>
      <protection hidden="1"/>
    </xf>
    <xf numFmtId="190" fontId="52" fillId="8" borderId="59" xfId="0" applyNumberFormat="1" applyFont="1" applyFill="1" applyBorder="1" applyAlignment="1" applyProtection="1">
      <alignment horizontal="center" vertical="center" shrinkToFit="1"/>
      <protection hidden="1"/>
    </xf>
    <xf numFmtId="182" fontId="52" fillId="8" borderId="57" xfId="0" applyNumberFormat="1" applyFont="1" applyFill="1" applyBorder="1" applyAlignment="1" applyProtection="1">
      <alignment horizontal="center" vertical="center" shrinkToFit="1"/>
      <protection hidden="1"/>
    </xf>
    <xf numFmtId="182" fontId="52" fillId="8" borderId="58" xfId="0" applyNumberFormat="1" applyFont="1" applyFill="1" applyBorder="1" applyAlignment="1" applyProtection="1">
      <alignment horizontal="center" vertical="center" shrinkToFit="1"/>
      <protection hidden="1"/>
    </xf>
    <xf numFmtId="182" fontId="52" fillId="8" borderId="59" xfId="0" applyNumberFormat="1" applyFont="1" applyFill="1" applyBorder="1" applyAlignment="1" applyProtection="1">
      <alignment horizontal="center" vertical="center" shrinkToFit="1"/>
      <protection hidden="1"/>
    </xf>
    <xf numFmtId="182" fontId="52" fillId="0" borderId="0" xfId="0" applyNumberFormat="1" applyFont="1" applyAlignment="1" applyProtection="1">
      <alignment horizontal="left" vertical="center" shrinkToFit="1"/>
      <protection hidden="1"/>
    </xf>
    <xf numFmtId="0" fontId="52" fillId="8" borderId="55" xfId="0" applyFont="1" applyFill="1" applyBorder="1" applyAlignment="1" applyProtection="1">
      <alignment horizontal="center" vertical="center"/>
      <protection hidden="1"/>
    </xf>
    <xf numFmtId="0" fontId="52" fillId="8" borderId="56" xfId="0" applyFont="1" applyFill="1" applyBorder="1" applyAlignment="1" applyProtection="1">
      <alignment horizontal="center" vertical="center"/>
      <protection hidden="1"/>
    </xf>
    <xf numFmtId="0" fontId="52" fillId="8" borderId="57" xfId="0" applyFont="1" applyFill="1" applyBorder="1" applyAlignment="1" applyProtection="1">
      <alignment horizontal="center" vertical="center" shrinkToFit="1"/>
      <protection hidden="1"/>
    </xf>
    <xf numFmtId="0" fontId="52" fillId="8" borderId="58" xfId="0" applyFont="1" applyFill="1" applyBorder="1" applyAlignment="1" applyProtection="1">
      <alignment horizontal="center" vertical="center" shrinkToFit="1"/>
      <protection hidden="1"/>
    </xf>
    <xf numFmtId="0" fontId="52" fillId="8" borderId="59" xfId="0" applyFont="1" applyFill="1" applyBorder="1" applyAlignment="1" applyProtection="1">
      <alignment horizontal="center" vertical="center" shrinkToFit="1"/>
      <protection hidden="1"/>
    </xf>
    <xf numFmtId="179" fontId="52" fillId="8" borderId="57" xfId="0" applyNumberFormat="1" applyFont="1" applyFill="1" applyBorder="1" applyAlignment="1" applyProtection="1">
      <alignment horizontal="right" vertical="center" shrinkToFit="1"/>
      <protection hidden="1"/>
    </xf>
    <xf numFmtId="179" fontId="52" fillId="8" borderId="58" xfId="0" applyNumberFormat="1" applyFont="1" applyFill="1" applyBorder="1" applyAlignment="1" applyProtection="1">
      <alignment horizontal="right" vertical="center" shrinkToFit="1"/>
      <protection hidden="1"/>
    </xf>
    <xf numFmtId="179" fontId="52" fillId="8" borderId="59" xfId="0" applyNumberFormat="1" applyFont="1" applyFill="1" applyBorder="1" applyAlignment="1" applyProtection="1">
      <alignment horizontal="right" vertical="center" shrinkToFit="1"/>
      <protection hidden="1"/>
    </xf>
    <xf numFmtId="180" fontId="52" fillId="8" borderId="57" xfId="0" applyNumberFormat="1" applyFont="1" applyFill="1" applyBorder="1" applyAlignment="1" applyProtection="1">
      <alignment horizontal="right" vertical="center" shrinkToFit="1"/>
      <protection hidden="1"/>
    </xf>
    <xf numFmtId="180" fontId="52" fillId="8" borderId="58" xfId="0" applyNumberFormat="1" applyFont="1" applyFill="1" applyBorder="1" applyAlignment="1" applyProtection="1">
      <alignment horizontal="right" vertical="center" shrinkToFit="1"/>
      <protection hidden="1"/>
    </xf>
    <xf numFmtId="180" fontId="52" fillId="8" borderId="59" xfId="0" applyNumberFormat="1" applyFont="1" applyFill="1" applyBorder="1" applyAlignment="1" applyProtection="1">
      <alignment horizontal="right" vertical="center" shrinkToFit="1"/>
      <protection hidden="1"/>
    </xf>
    <xf numFmtId="189" fontId="52" fillId="8" borderId="57" xfId="0" applyNumberFormat="1" applyFont="1" applyFill="1" applyBorder="1" applyAlignment="1" applyProtection="1">
      <alignment horizontal="right" vertical="center" shrinkToFit="1"/>
      <protection hidden="1"/>
    </xf>
    <xf numFmtId="189" fontId="52" fillId="8" borderId="58" xfId="0" applyNumberFormat="1" applyFont="1" applyFill="1" applyBorder="1" applyAlignment="1" applyProtection="1">
      <alignment horizontal="right" vertical="center" shrinkToFit="1"/>
      <protection hidden="1"/>
    </xf>
    <xf numFmtId="189" fontId="52" fillId="8" borderId="59" xfId="0" applyNumberFormat="1" applyFont="1" applyFill="1" applyBorder="1" applyAlignment="1" applyProtection="1">
      <alignment horizontal="right" vertical="center" shrinkToFit="1"/>
      <protection hidden="1"/>
    </xf>
    <xf numFmtId="0" fontId="87" fillId="9" borderId="50" xfId="0" applyFont="1" applyFill="1" applyBorder="1" applyAlignment="1" applyProtection="1">
      <alignment horizontal="center" vertical="center"/>
      <protection hidden="1"/>
    </xf>
    <xf numFmtId="0" fontId="87" fillId="9" borderId="98" xfId="0" applyFont="1" applyFill="1" applyBorder="1" applyAlignment="1" applyProtection="1">
      <alignment horizontal="center" vertical="center"/>
      <protection hidden="1"/>
    </xf>
    <xf numFmtId="0" fontId="52" fillId="8" borderId="57" xfId="0" applyFont="1" applyFill="1" applyBorder="1" applyAlignment="1" applyProtection="1">
      <alignment horizontal="left" vertical="center" shrinkToFit="1"/>
      <protection hidden="1"/>
    </xf>
    <xf numFmtId="0" fontId="52" fillId="8" borderId="58" xfId="0" applyFont="1" applyFill="1" applyBorder="1" applyAlignment="1" applyProtection="1">
      <alignment horizontal="left" vertical="center" shrinkToFit="1"/>
      <protection hidden="1"/>
    </xf>
    <xf numFmtId="0" fontId="52" fillId="2" borderId="44" xfId="0" applyFont="1" applyFill="1" applyBorder="1" applyAlignment="1" applyProtection="1">
      <alignment horizontal="center" vertical="center"/>
      <protection hidden="1"/>
    </xf>
    <xf numFmtId="0" fontId="52" fillId="8" borderId="52" xfId="0" applyFont="1" applyFill="1" applyBorder="1" applyAlignment="1" applyProtection="1">
      <alignment horizontal="center" vertical="center" shrinkToFit="1"/>
      <protection hidden="1"/>
    </xf>
    <xf numFmtId="0" fontId="87" fillId="9" borderId="76" xfId="0" applyFont="1" applyFill="1" applyBorder="1" applyAlignment="1" applyProtection="1">
      <alignment horizontal="center" vertical="center" shrinkToFit="1"/>
      <protection hidden="1"/>
    </xf>
    <xf numFmtId="0" fontId="87" fillId="9" borderId="58" xfId="0" applyFont="1" applyFill="1" applyBorder="1" applyAlignment="1" applyProtection="1">
      <alignment horizontal="center" vertical="center" shrinkToFit="1"/>
      <protection hidden="1"/>
    </xf>
    <xf numFmtId="0" fontId="52" fillId="8" borderId="102" xfId="0" applyFont="1" applyFill="1" applyBorder="1" applyAlignment="1" applyProtection="1">
      <alignment horizontal="left" vertical="center" shrinkToFit="1"/>
      <protection hidden="1"/>
    </xf>
    <xf numFmtId="0" fontId="52" fillId="8" borderId="84" xfId="0" applyFont="1" applyFill="1" applyBorder="1" applyAlignment="1" applyProtection="1">
      <alignment horizontal="left" vertical="center" shrinkToFit="1"/>
      <protection hidden="1"/>
    </xf>
    <xf numFmtId="0" fontId="52" fillId="8" borderId="86" xfId="0" applyFont="1" applyFill="1" applyBorder="1" applyAlignment="1" applyProtection="1">
      <alignment horizontal="left" vertical="center" shrinkToFit="1"/>
      <protection hidden="1"/>
    </xf>
    <xf numFmtId="0" fontId="52" fillId="8" borderId="60" xfId="0" applyFont="1" applyFill="1" applyBorder="1" applyAlignment="1" applyProtection="1">
      <alignment horizontal="center" vertical="center" shrinkToFit="1"/>
      <protection hidden="1"/>
    </xf>
    <xf numFmtId="0" fontId="52" fillId="2" borderId="105" xfId="0" applyFont="1" applyFill="1" applyBorder="1" applyAlignment="1" applyProtection="1">
      <alignment horizontal="center" vertical="center" wrapText="1"/>
      <protection hidden="1"/>
    </xf>
    <xf numFmtId="0" fontId="52" fillId="2" borderId="106" xfId="0" applyFont="1" applyFill="1" applyBorder="1" applyAlignment="1" applyProtection="1">
      <alignment horizontal="center" vertical="center" wrapText="1"/>
      <protection hidden="1"/>
    </xf>
    <xf numFmtId="0" fontId="52" fillId="2" borderId="81" xfId="0" applyFont="1" applyFill="1" applyBorder="1" applyAlignment="1" applyProtection="1">
      <alignment horizontal="left" vertical="center" wrapText="1"/>
      <protection hidden="1"/>
    </xf>
    <xf numFmtId="0" fontId="52" fillId="2" borderId="61" xfId="0" applyFont="1" applyFill="1" applyBorder="1" applyAlignment="1" applyProtection="1">
      <alignment horizontal="left" vertical="center" wrapText="1"/>
      <protection hidden="1"/>
    </xf>
    <xf numFmtId="0" fontId="52" fillId="2" borderId="81" xfId="0" applyFont="1" applyFill="1" applyBorder="1" applyAlignment="1" applyProtection="1">
      <alignment horizontal="center" vertical="center" wrapText="1" shrinkToFit="1"/>
      <protection hidden="1"/>
    </xf>
    <xf numFmtId="0" fontId="52" fillId="2" borderId="61" xfId="0" applyFont="1" applyFill="1" applyBorder="1" applyAlignment="1" applyProtection="1">
      <alignment horizontal="center" vertical="center" wrapText="1" shrinkToFit="1"/>
      <protection hidden="1"/>
    </xf>
    <xf numFmtId="0" fontId="52" fillId="2" borderId="62" xfId="0" applyFont="1" applyFill="1" applyBorder="1" applyAlignment="1" applyProtection="1">
      <alignment horizontal="center" vertical="center" wrapText="1" shrinkToFit="1"/>
      <protection hidden="1"/>
    </xf>
    <xf numFmtId="0" fontId="52" fillId="2" borderId="81" xfId="0" applyFont="1" applyFill="1" applyBorder="1" applyAlignment="1" applyProtection="1">
      <alignment horizontal="left" vertical="center" wrapText="1" shrinkToFit="1"/>
      <protection hidden="1"/>
    </xf>
    <xf numFmtId="0" fontId="52" fillId="2" borderId="61" xfId="0" applyFont="1" applyFill="1" applyBorder="1" applyAlignment="1" applyProtection="1">
      <alignment horizontal="left" vertical="center" wrapText="1" shrinkToFit="1"/>
      <protection hidden="1"/>
    </xf>
    <xf numFmtId="0" fontId="52" fillId="2" borderId="62" xfId="0" applyFont="1" applyFill="1" applyBorder="1" applyAlignment="1" applyProtection="1">
      <alignment horizontal="left" vertical="center" wrapText="1" shrinkToFit="1"/>
      <protection hidden="1"/>
    </xf>
    <xf numFmtId="0" fontId="52" fillId="8" borderId="65" xfId="0" applyFont="1" applyFill="1" applyBorder="1" applyAlignment="1" applyProtection="1">
      <alignment horizontal="left" vertical="center" wrapText="1" shrinkToFit="1"/>
      <protection hidden="1"/>
    </xf>
    <xf numFmtId="0" fontId="52" fillId="8" borderId="66" xfId="0" applyFont="1" applyFill="1" applyBorder="1" applyAlignment="1" applyProtection="1">
      <alignment horizontal="left" vertical="center" wrapText="1" shrinkToFit="1"/>
      <protection hidden="1"/>
    </xf>
    <xf numFmtId="0" fontId="52" fillId="8" borderId="67" xfId="0" applyFont="1" applyFill="1" applyBorder="1" applyAlignment="1" applyProtection="1">
      <alignment horizontal="left" vertical="center" wrapText="1" shrinkToFit="1"/>
      <protection hidden="1"/>
    </xf>
    <xf numFmtId="0" fontId="87" fillId="9" borderId="103" xfId="0" applyFont="1" applyFill="1" applyBorder="1" applyAlignment="1" applyProtection="1">
      <alignment horizontal="center" vertical="center" shrinkToFit="1"/>
      <protection hidden="1"/>
    </xf>
    <xf numFmtId="0" fontId="87" fillId="9" borderId="100" xfId="0" applyFont="1" applyFill="1" applyBorder="1" applyAlignment="1" applyProtection="1">
      <alignment horizontal="center" vertical="center" shrinkToFit="1"/>
      <protection hidden="1"/>
    </xf>
    <xf numFmtId="0" fontId="87" fillId="9" borderId="104" xfId="0" applyFont="1" applyFill="1" applyBorder="1" applyAlignment="1" applyProtection="1">
      <alignment horizontal="center" vertical="center" shrinkToFit="1"/>
      <protection hidden="1"/>
    </xf>
    <xf numFmtId="0" fontId="52" fillId="8" borderId="39" xfId="0" applyFont="1" applyFill="1" applyBorder="1" applyAlignment="1" applyProtection="1">
      <alignment horizontal="left" vertical="center" wrapText="1" shrinkToFit="1"/>
      <protection hidden="1"/>
    </xf>
    <xf numFmtId="0" fontId="52" fillId="8" borderId="40" xfId="0" applyFont="1" applyFill="1" applyBorder="1" applyAlignment="1" applyProtection="1">
      <alignment horizontal="left" vertical="center" wrapText="1" shrinkToFit="1"/>
      <protection hidden="1"/>
    </xf>
    <xf numFmtId="0" fontId="52" fillId="8" borderId="98" xfId="0" applyFont="1" applyFill="1" applyBorder="1" applyAlignment="1" applyProtection="1">
      <alignment horizontal="left" vertical="center" wrapText="1" shrinkToFit="1"/>
      <protection hidden="1"/>
    </xf>
    <xf numFmtId="0" fontId="52" fillId="8" borderId="78" xfId="0" applyFont="1" applyFill="1" applyBorder="1" applyAlignment="1" applyProtection="1">
      <alignment horizontal="center" vertical="center" wrapText="1"/>
      <protection hidden="1"/>
    </xf>
    <xf numFmtId="0" fontId="52" fillId="8" borderId="79" xfId="0" applyFont="1" applyFill="1" applyBorder="1" applyAlignment="1" applyProtection="1">
      <alignment horizontal="center" vertical="center" wrapText="1"/>
      <protection hidden="1"/>
    </xf>
    <xf numFmtId="0" fontId="52" fillId="8" borderId="107" xfId="0" applyFont="1" applyFill="1" applyBorder="1" applyAlignment="1" applyProtection="1">
      <alignment horizontal="left" vertical="center" wrapText="1"/>
      <protection hidden="1"/>
    </xf>
    <xf numFmtId="0" fontId="52" fillId="8" borderId="61" xfId="0" applyFont="1" applyFill="1" applyBorder="1" applyAlignment="1" applyProtection="1">
      <alignment horizontal="left" vertical="center" wrapText="1"/>
      <protection hidden="1"/>
    </xf>
    <xf numFmtId="0" fontId="52" fillId="8" borderId="107" xfId="0" applyFont="1" applyFill="1" applyBorder="1" applyAlignment="1" applyProtection="1">
      <alignment horizontal="center" vertical="center" wrapText="1" shrinkToFit="1"/>
      <protection hidden="1"/>
    </xf>
    <xf numFmtId="0" fontId="52" fillId="8" borderId="61" xfId="0" applyFont="1" applyFill="1" applyBorder="1" applyAlignment="1" applyProtection="1">
      <alignment horizontal="center" vertical="center" wrapText="1" shrinkToFit="1"/>
      <protection hidden="1"/>
    </xf>
    <xf numFmtId="0" fontId="52" fillId="8" borderId="108" xfId="0" applyFont="1" applyFill="1" applyBorder="1" applyAlignment="1" applyProtection="1">
      <alignment horizontal="center" vertical="center" wrapText="1" shrinkToFit="1"/>
      <protection hidden="1"/>
    </xf>
    <xf numFmtId="0" fontId="52" fillId="8" borderId="61" xfId="0" applyFont="1" applyFill="1" applyBorder="1" applyAlignment="1" applyProtection="1">
      <alignment horizontal="left" vertical="center" wrapText="1" shrinkToFit="1"/>
      <protection hidden="1"/>
    </xf>
    <xf numFmtId="0" fontId="52" fillId="8" borderId="62" xfId="0" applyFont="1" applyFill="1" applyBorder="1" applyAlignment="1" applyProtection="1">
      <alignment horizontal="left" vertical="center" wrapText="1" shrinkToFit="1"/>
      <protection hidden="1"/>
    </xf>
    <xf numFmtId="0" fontId="87" fillId="9" borderId="45" xfId="0" applyFont="1" applyFill="1" applyBorder="1" applyAlignment="1" applyProtection="1">
      <alignment horizontal="center" vertical="center" wrapText="1"/>
      <protection hidden="1"/>
    </xf>
    <xf numFmtId="0" fontId="87" fillId="9" borderId="46" xfId="0" applyFont="1" applyFill="1" applyBorder="1" applyAlignment="1" applyProtection="1">
      <alignment horizontal="center" vertical="center" wrapText="1"/>
      <protection hidden="1"/>
    </xf>
    <xf numFmtId="0" fontId="87" fillId="9" borderId="65" xfId="0" applyFont="1" applyFill="1" applyBorder="1" applyAlignment="1" applyProtection="1">
      <alignment horizontal="center" vertical="center" wrapText="1"/>
      <protection hidden="1"/>
    </xf>
    <xf numFmtId="0" fontId="87" fillId="9" borderId="66" xfId="0" applyFont="1" applyFill="1" applyBorder="1" applyAlignment="1" applyProtection="1">
      <alignment horizontal="center" vertical="center" wrapText="1"/>
      <protection hidden="1"/>
    </xf>
    <xf numFmtId="0" fontId="87" fillId="9" borderId="82" xfId="0" applyFont="1" applyFill="1" applyBorder="1" applyAlignment="1" applyProtection="1">
      <alignment horizontal="center" vertical="center" wrapText="1"/>
      <protection hidden="1"/>
    </xf>
    <xf numFmtId="0" fontId="87" fillId="9" borderId="65" xfId="0" applyFont="1" applyFill="1" applyBorder="1" applyAlignment="1" applyProtection="1">
      <alignment horizontal="center" vertical="center" wrapText="1" shrinkToFit="1"/>
      <protection hidden="1"/>
    </xf>
    <xf numFmtId="0" fontId="87" fillId="9" borderId="66" xfId="0" applyFont="1" applyFill="1" applyBorder="1" applyAlignment="1" applyProtection="1">
      <alignment horizontal="center" vertical="center" wrapText="1" shrinkToFit="1"/>
      <protection hidden="1"/>
    </xf>
    <xf numFmtId="0" fontId="87" fillId="9" borderId="82" xfId="0" applyFont="1" applyFill="1" applyBorder="1" applyAlignment="1" applyProtection="1">
      <alignment horizontal="center" vertical="center" wrapText="1" shrinkToFit="1"/>
      <protection hidden="1"/>
    </xf>
    <xf numFmtId="0" fontId="87" fillId="9" borderId="67" xfId="0" applyFont="1" applyFill="1" applyBorder="1" applyAlignment="1" applyProtection="1">
      <alignment horizontal="center" vertical="center" wrapText="1" shrinkToFit="1"/>
      <protection hidden="1"/>
    </xf>
    <xf numFmtId="0" fontId="52" fillId="8" borderId="55" xfId="0" applyFont="1" applyFill="1" applyBorder="1" applyAlignment="1" applyProtection="1">
      <alignment horizontal="center" vertical="center" wrapText="1"/>
      <protection hidden="1"/>
    </xf>
    <xf numFmtId="0" fontId="52" fillId="8" borderId="56" xfId="0" applyFont="1" applyFill="1" applyBorder="1" applyAlignment="1" applyProtection="1">
      <alignment horizontal="center" vertical="center" wrapText="1"/>
      <protection hidden="1"/>
    </xf>
    <xf numFmtId="0" fontId="52" fillId="8" borderId="57" xfId="0" applyFont="1" applyFill="1" applyBorder="1" applyAlignment="1" applyProtection="1">
      <alignment horizontal="left" vertical="center" wrapText="1"/>
      <protection hidden="1"/>
    </xf>
    <xf numFmtId="0" fontId="52" fillId="8" borderId="57" xfId="0" applyFont="1" applyFill="1" applyBorder="1" applyAlignment="1" applyProtection="1">
      <alignment horizontal="center" vertical="center" wrapText="1" shrinkToFit="1"/>
      <protection hidden="1"/>
    </xf>
    <xf numFmtId="0" fontId="52" fillId="8" borderId="58" xfId="0" applyFont="1" applyFill="1" applyBorder="1" applyAlignment="1" applyProtection="1">
      <alignment horizontal="center" vertical="center" wrapText="1" shrinkToFit="1"/>
      <protection hidden="1"/>
    </xf>
    <xf numFmtId="0" fontId="52" fillId="8" borderId="59" xfId="0" applyFont="1" applyFill="1" applyBorder="1" applyAlignment="1" applyProtection="1">
      <alignment horizontal="center" vertical="center" wrapText="1" shrinkToFit="1"/>
      <protection hidden="1"/>
    </xf>
    <xf numFmtId="0" fontId="52" fillId="8" borderId="58" xfId="0" applyFont="1" applyFill="1" applyBorder="1" applyAlignment="1" applyProtection="1">
      <alignment horizontal="left" vertical="center" wrapText="1" shrinkToFit="1"/>
      <protection hidden="1"/>
    </xf>
    <xf numFmtId="0" fontId="52" fillId="8" borderId="60" xfId="0" applyFont="1" applyFill="1" applyBorder="1" applyAlignment="1" applyProtection="1">
      <alignment horizontal="left" vertical="center" wrapText="1" shrinkToFit="1"/>
      <protection hidden="1"/>
    </xf>
    <xf numFmtId="0" fontId="52" fillId="8" borderId="81" xfId="0" applyFont="1" applyFill="1" applyBorder="1" applyAlignment="1" applyProtection="1">
      <alignment horizontal="center" vertical="center" wrapText="1"/>
      <protection hidden="1"/>
    </xf>
    <xf numFmtId="0" fontId="52" fillId="8" borderId="108" xfId="0" applyFont="1" applyFill="1" applyBorder="1" applyAlignment="1" applyProtection="1">
      <alignment horizontal="center" vertical="center" wrapText="1"/>
      <protection hidden="1"/>
    </xf>
    <xf numFmtId="0" fontId="52" fillId="2" borderId="81" xfId="0" applyFont="1" applyFill="1" applyBorder="1" applyAlignment="1" applyProtection="1">
      <alignment horizontal="center" vertical="center" wrapText="1"/>
      <protection hidden="1"/>
    </xf>
    <xf numFmtId="0" fontId="52" fillId="2" borderId="62" xfId="0" applyFont="1" applyFill="1" applyBorder="1" applyAlignment="1" applyProtection="1">
      <alignment horizontal="center" vertical="center" wrapText="1"/>
      <protection hidden="1"/>
    </xf>
  </cellXfs>
  <cellStyles count="72">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xfId="71" builtinId="8"/>
    <cellStyle name="ハイパーリンク 2" xfId="20" xr:uid="{00000000-0005-0000-0000-000007000000}"/>
    <cellStyle name="桁区切り" xfId="70" builtinId="6"/>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91">
    <dxf>
      <font>
        <color auto="1"/>
      </font>
      <fill>
        <patternFill>
          <bgColor rgb="FFC6D9F1"/>
        </patternFill>
      </fill>
    </dxf>
    <dxf>
      <font>
        <color auto="1"/>
      </font>
      <fill>
        <patternFill>
          <bgColor rgb="FFC6D9F1"/>
        </patternFill>
      </fill>
    </dxf>
    <dxf>
      <font>
        <color auto="1"/>
      </font>
      <fill>
        <patternFill>
          <bgColor rgb="FFC6D9F1"/>
        </patternFill>
      </fill>
    </dxf>
    <dxf>
      <fill>
        <patternFill>
          <bgColor rgb="FFDD7CF0"/>
        </patternFill>
      </fill>
      <border>
        <left style="thin">
          <color rgb="FF808080"/>
        </left>
        <right style="thin">
          <color rgb="FF808080"/>
        </right>
        <top style="thin">
          <color rgb="FF808080"/>
        </top>
        <bottom style="thin">
          <color rgb="FF808080"/>
        </bottom>
        <vertical/>
        <horizontal/>
      </border>
    </dxf>
    <dxf>
      <font>
        <color auto="1"/>
      </font>
      <fill>
        <patternFill>
          <bgColor rgb="FFC6D9F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fgColor theme="0"/>
          <bgColor theme="0"/>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ill>
        <patternFill>
          <bgColor rgb="FF667EF6"/>
        </patternFill>
      </fill>
      <border>
        <left style="thin">
          <color rgb="FF808080"/>
        </left>
        <right style="thin">
          <color rgb="FF808080"/>
        </right>
        <top style="thin">
          <color rgb="FF808080"/>
        </top>
        <bottom style="thin">
          <color rgb="FF808080"/>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ill>
        <patternFill>
          <bgColor theme="9" tint="0.39994506668294322"/>
        </patternFill>
      </fill>
    </dxf>
    <dxf>
      <fill>
        <patternFill>
          <bgColor theme="9" tint="0.39994506668294322"/>
        </patternFill>
      </fill>
    </dxf>
    <dxf>
      <font>
        <color theme="0"/>
      </font>
      <fill>
        <patternFill>
          <bgColor rgb="FF59595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59595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DD7CF0"/>
        </patternFill>
      </fill>
    </dxf>
    <dxf>
      <font>
        <color theme="0"/>
      </font>
      <fill>
        <patternFill>
          <bgColor rgb="FF59595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59595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59595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595959"/>
        </patternFill>
      </fill>
    </dxf>
    <dxf>
      <fill>
        <patternFill patternType="none">
          <bgColor auto="1"/>
        </patternFill>
      </fill>
    </dxf>
    <dxf>
      <fill>
        <patternFill>
          <bgColor theme="9" tint="0.39994506668294322"/>
        </patternFill>
      </fill>
    </dxf>
    <dxf>
      <font>
        <color theme="0"/>
      </font>
      <fill>
        <patternFill>
          <bgColor rgb="FF595959"/>
        </patternFill>
      </fill>
    </dxf>
    <dxf>
      <fill>
        <patternFill>
          <bgColor theme="9" tint="0.39994506668294322"/>
        </patternFill>
      </fill>
    </dxf>
    <dxf>
      <fill>
        <patternFill>
          <bgColor rgb="FF667EF6"/>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BFBFBF"/>
        </patternFill>
      </fill>
    </dxf>
    <dxf>
      <fill>
        <patternFill>
          <bgColor theme="9" tint="0.39994506668294322"/>
        </patternFill>
      </fill>
    </dxf>
    <dxf>
      <font>
        <color theme="0"/>
      </font>
    </dxf>
    <dxf>
      <font>
        <color theme="0"/>
      </font>
    </dxf>
    <dxf>
      <font>
        <color theme="0"/>
      </font>
    </dxf>
    <dxf>
      <fill>
        <patternFill>
          <bgColor theme="0" tint="-0.24994659260841701"/>
        </patternFill>
      </fill>
    </dxf>
    <dxf>
      <fill>
        <patternFill>
          <bgColor rgb="FFBFBFBF"/>
        </patternFill>
      </fill>
    </dxf>
    <dxf>
      <fill>
        <patternFill>
          <bgColor rgb="FFBFBFBF"/>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DD7CF0"/>
        </patternFill>
      </fill>
    </dxf>
    <dxf>
      <fill>
        <patternFill>
          <bgColor theme="9" tint="0.39994506668294322"/>
        </patternFill>
      </fill>
    </dxf>
    <dxf>
      <fill>
        <patternFill>
          <bgColor theme="9" tint="0.39994506668294322"/>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667EF6"/>
        </patternFill>
      </fill>
    </dxf>
  </dxfs>
  <tableStyles count="0" defaultTableStyle="TableStyleMedium2" defaultPivotStyle="PivotStyleLight16"/>
  <colors>
    <mruColors>
      <color rgb="FFFABF8F"/>
      <color rgb="FF0000CC"/>
      <color rgb="FFFFFF99"/>
      <color rgb="FFFFC1C1"/>
      <color rgb="FFC1C1C1"/>
      <color rgb="FF3333CC"/>
      <color rgb="FFC6D9F1"/>
      <color rgb="FF595959"/>
      <color rgb="FFBFBFBF"/>
      <color rgb="FF4BAE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ＺＥＨデベロッパー登録票!$CM$9" lockText="1" noThreeD="1"/>
</file>

<file path=xl/ctrlProps/ctrlProp10.xml><?xml version="1.0" encoding="utf-8"?>
<formControlPr xmlns="http://schemas.microsoft.com/office/spreadsheetml/2009/9/main" objectType="CheckBox" fmlaLink="ＺＥＨデベロッパー登録票!$DA$17" lockText="1" noThreeD="1"/>
</file>

<file path=xl/ctrlProps/ctrlProp11.xml><?xml version="1.0" encoding="utf-8"?>
<formControlPr xmlns="http://schemas.microsoft.com/office/spreadsheetml/2009/9/main" objectType="CheckBox" fmlaLink="ＺＥＨデベロッパー登録票!$DD$17" lockText="1" noThreeD="1"/>
</file>

<file path=xl/ctrlProps/ctrlProp12.xml><?xml version="1.0" encoding="utf-8"?>
<formControlPr xmlns="http://schemas.microsoft.com/office/spreadsheetml/2009/9/main" objectType="CheckBox" fmlaLink="ＺＥＨデベロッパー登録票!$DG$17" lockText="1" noThreeD="1"/>
</file>

<file path=xl/ctrlProps/ctrlProp13.xml><?xml version="1.0" encoding="utf-8"?>
<formControlPr xmlns="http://schemas.microsoft.com/office/spreadsheetml/2009/9/main" objectType="CheckBox" fmlaLink="ＺＥＨデベロッパー登録票!$CO$18" lockText="1" noThreeD="1"/>
</file>

<file path=xl/ctrlProps/ctrlProp14.xml><?xml version="1.0" encoding="utf-8"?>
<formControlPr xmlns="http://schemas.microsoft.com/office/spreadsheetml/2009/9/main" objectType="CheckBox" fmlaLink="ＺＥＨデベロッパー登録票!$CR$18" lockText="1" noThreeD="1"/>
</file>

<file path=xl/ctrlProps/ctrlProp15.xml><?xml version="1.0" encoding="utf-8"?>
<formControlPr xmlns="http://schemas.microsoft.com/office/spreadsheetml/2009/9/main" objectType="CheckBox" fmlaLink="ＺＥＨデベロッパー登録票!$CU$18" lockText="1" noThreeD="1"/>
</file>

<file path=xl/ctrlProps/ctrlProp16.xml><?xml version="1.0" encoding="utf-8"?>
<formControlPr xmlns="http://schemas.microsoft.com/office/spreadsheetml/2009/9/main" objectType="CheckBox" fmlaLink="ＺＥＨデベロッパー登録票!$CX$18" lockText="1" noThreeD="1"/>
</file>

<file path=xl/ctrlProps/ctrlProp17.xml><?xml version="1.0" encoding="utf-8"?>
<formControlPr xmlns="http://schemas.microsoft.com/office/spreadsheetml/2009/9/main" objectType="CheckBox" fmlaLink="ＺＥＨデベロッパー登録票!$CO$19" lockText="1" noThreeD="1"/>
</file>

<file path=xl/ctrlProps/ctrlProp18.xml><?xml version="1.0" encoding="utf-8"?>
<formControlPr xmlns="http://schemas.microsoft.com/office/spreadsheetml/2009/9/main" objectType="CheckBox" fmlaLink="ＺＥＨデベロッパー登録票!$CR$19" lockText="1" noThreeD="1"/>
</file>

<file path=xl/ctrlProps/ctrlProp19.xml><?xml version="1.0" encoding="utf-8"?>
<formControlPr xmlns="http://schemas.microsoft.com/office/spreadsheetml/2009/9/main" objectType="CheckBox" fmlaLink="ＺＥＨデベロッパー登録票!$CU$19" lockText="1" noThreeD="1"/>
</file>

<file path=xl/ctrlProps/ctrlProp2.xml><?xml version="1.0" encoding="utf-8"?>
<formControlPr xmlns="http://schemas.microsoft.com/office/spreadsheetml/2009/9/main" objectType="CheckBox" fmlaLink="ＺＥＨデベロッパー登録票!$CN$9" lockText="1" noThreeD="1"/>
</file>

<file path=xl/ctrlProps/ctrlProp20.xml><?xml version="1.0" encoding="utf-8"?>
<formControlPr xmlns="http://schemas.microsoft.com/office/spreadsheetml/2009/9/main" objectType="CheckBox" fmlaLink="ＺＥＨデベロッパー登録票!$CX$19" lockText="1" noThreeD="1"/>
</file>

<file path=xl/ctrlProps/ctrlProp21.xml><?xml version="1.0" encoding="utf-8"?>
<formControlPr xmlns="http://schemas.microsoft.com/office/spreadsheetml/2009/9/main" objectType="CheckBox" fmlaLink="ＺＥＨデベロッパー登録票!$DA$19" lockText="1" noThreeD="1"/>
</file>

<file path=xl/ctrlProps/ctrlProp22.xml><?xml version="1.0" encoding="utf-8"?>
<formControlPr xmlns="http://schemas.microsoft.com/office/spreadsheetml/2009/9/main" objectType="CheckBox" fmlaLink="ＺＥＨデベロッパー登録票!$CO$20" lockText="1" noThreeD="1"/>
</file>

<file path=xl/ctrlProps/ctrlProp23.xml><?xml version="1.0" encoding="utf-8"?>
<formControlPr xmlns="http://schemas.microsoft.com/office/spreadsheetml/2009/9/main" objectType="CheckBox" fmlaLink="ＺＥＨデベロッパー登録票!$CR$20" lockText="1" noThreeD="1"/>
</file>

<file path=xl/ctrlProps/ctrlProp24.xml><?xml version="1.0" encoding="utf-8"?>
<formControlPr xmlns="http://schemas.microsoft.com/office/spreadsheetml/2009/9/main" objectType="CheckBox" fmlaLink="ＺＥＨデベロッパー登録票!$CU$20" lockText="1" noThreeD="1"/>
</file>

<file path=xl/ctrlProps/ctrlProp25.xml><?xml version="1.0" encoding="utf-8"?>
<formControlPr xmlns="http://schemas.microsoft.com/office/spreadsheetml/2009/9/main" objectType="CheckBox" fmlaLink="ＺＥＨデベロッパー登録票!$CX$20" lockText="1" noThreeD="1"/>
</file>

<file path=xl/ctrlProps/ctrlProp26.xml><?xml version="1.0" encoding="utf-8"?>
<formControlPr xmlns="http://schemas.microsoft.com/office/spreadsheetml/2009/9/main" objectType="CheckBox" fmlaLink="ＺＥＨデベロッパー登録票!$DA$20" lockText="1" noThreeD="1"/>
</file>

<file path=xl/ctrlProps/ctrlProp27.xml><?xml version="1.0" encoding="utf-8"?>
<formControlPr xmlns="http://schemas.microsoft.com/office/spreadsheetml/2009/9/main" objectType="CheckBox" fmlaLink="ＺＥＨデベロッパー登録票!$DD$20" lockText="1" noThreeD="1"/>
</file>

<file path=xl/ctrlProps/ctrlProp28.xml><?xml version="1.0" encoding="utf-8"?>
<formControlPr xmlns="http://schemas.microsoft.com/office/spreadsheetml/2009/9/main" objectType="CheckBox" fmlaLink="ＺＥＨデベロッパー登録票!$DG$20" lockText="1" noThreeD="1"/>
</file>

<file path=xl/ctrlProps/ctrlProp29.xml><?xml version="1.0" encoding="utf-8"?>
<formControlPr xmlns="http://schemas.microsoft.com/office/spreadsheetml/2009/9/main" objectType="CheckBox" fmlaLink="ＺＥＨデベロッパー登録票!$CO$21" lockText="1" noThreeD="1"/>
</file>

<file path=xl/ctrlProps/ctrlProp3.xml><?xml version="1.0" encoding="utf-8"?>
<formControlPr xmlns="http://schemas.microsoft.com/office/spreadsheetml/2009/9/main" objectType="CheckBox" fmlaLink="ＺＥＨデベロッパー登録票!$CU$16" lockText="1" noThreeD="1"/>
</file>

<file path=xl/ctrlProps/ctrlProp30.xml><?xml version="1.0" encoding="utf-8"?>
<formControlPr xmlns="http://schemas.microsoft.com/office/spreadsheetml/2009/9/main" objectType="CheckBox" fmlaLink="ＺＥＨデベロッパー登録票!$CR$21" lockText="1" noThreeD="1"/>
</file>

<file path=xl/ctrlProps/ctrlProp31.xml><?xml version="1.0" encoding="utf-8"?>
<formControlPr xmlns="http://schemas.microsoft.com/office/spreadsheetml/2009/9/main" objectType="CheckBox" fmlaLink="ＺＥＨデベロッパー登録票!$CU$21" lockText="1" noThreeD="1"/>
</file>

<file path=xl/ctrlProps/ctrlProp32.xml><?xml version="1.0" encoding="utf-8"?>
<formControlPr xmlns="http://schemas.microsoft.com/office/spreadsheetml/2009/9/main" objectType="CheckBox" fmlaLink="ＺＥＨデベロッパー登録票!$CX$21" lockText="1" noThreeD="1"/>
</file>

<file path=xl/ctrlProps/ctrlProp33.xml><?xml version="1.0" encoding="utf-8"?>
<formControlPr xmlns="http://schemas.microsoft.com/office/spreadsheetml/2009/9/main" objectType="CheckBox" fmlaLink="ＺＥＨデベロッパー登録票!$DA$21" lockText="1" noThreeD="1"/>
</file>

<file path=xl/ctrlProps/ctrlProp34.xml><?xml version="1.0" encoding="utf-8"?>
<formControlPr xmlns="http://schemas.microsoft.com/office/spreadsheetml/2009/9/main" objectType="CheckBox" fmlaLink="ＺＥＨデベロッパー登録票!$CO$22" lockText="1" noThreeD="1"/>
</file>

<file path=xl/ctrlProps/ctrlProp35.xml><?xml version="1.0" encoding="utf-8"?>
<formControlPr xmlns="http://schemas.microsoft.com/office/spreadsheetml/2009/9/main" objectType="CheckBox" fmlaLink="ＺＥＨデベロッパー登録票!$CR$22" lockText="1" noThreeD="1"/>
</file>

<file path=xl/ctrlProps/ctrlProp36.xml><?xml version="1.0" encoding="utf-8"?>
<formControlPr xmlns="http://schemas.microsoft.com/office/spreadsheetml/2009/9/main" objectType="CheckBox" fmlaLink="ＺＥＨデベロッパー登録票!$CU$22" lockText="1" noThreeD="1"/>
</file>

<file path=xl/ctrlProps/ctrlProp37.xml><?xml version="1.0" encoding="utf-8"?>
<formControlPr xmlns="http://schemas.microsoft.com/office/spreadsheetml/2009/9/main" objectType="CheckBox" fmlaLink="ＺＥＨデベロッパー登録票!$CX$22" lockText="1" noThreeD="1"/>
</file>

<file path=xl/ctrlProps/ctrlProp38.xml><?xml version="1.0" encoding="utf-8"?>
<formControlPr xmlns="http://schemas.microsoft.com/office/spreadsheetml/2009/9/main" objectType="CheckBox" fmlaLink="ＺＥＨデベロッパー登録票!$CO$23" lockText="1" noThreeD="1"/>
</file>

<file path=xl/ctrlProps/ctrlProp39.xml><?xml version="1.0" encoding="utf-8"?>
<formControlPr xmlns="http://schemas.microsoft.com/office/spreadsheetml/2009/9/main" objectType="CheckBox" fmlaLink="ＺＥＨデベロッパー登録票!$CR$23" lockText="1" noThreeD="1"/>
</file>

<file path=xl/ctrlProps/ctrlProp4.xml><?xml version="1.0" encoding="utf-8"?>
<formControlPr xmlns="http://schemas.microsoft.com/office/spreadsheetml/2009/9/main" objectType="CheckBox" fmlaLink="ＺＥＨデベロッパー登録票!$CX$16" lockText="1" noThreeD="1"/>
</file>

<file path=xl/ctrlProps/ctrlProp40.xml><?xml version="1.0" encoding="utf-8"?>
<formControlPr xmlns="http://schemas.microsoft.com/office/spreadsheetml/2009/9/main" objectType="CheckBox" fmlaLink="ＺＥＨデベロッパー登録票!$CU$23" lockText="1" noThreeD="1"/>
</file>

<file path=xl/ctrlProps/ctrlProp41.xml><?xml version="1.0" encoding="utf-8"?>
<formControlPr xmlns="http://schemas.microsoft.com/office/spreadsheetml/2009/9/main" objectType="CheckBox" fmlaLink="ＺＥＨデベロッパー登録票!$CX$23" lockText="1" noThreeD="1"/>
</file>

<file path=xl/ctrlProps/ctrlProp42.xml><?xml version="1.0" encoding="utf-8"?>
<formControlPr xmlns="http://schemas.microsoft.com/office/spreadsheetml/2009/9/main" objectType="CheckBox" fmlaLink="ＺＥＨデベロッパー登録票!$DA$23" lockText="1" noThreeD="1"/>
</file>

<file path=xl/ctrlProps/ctrlProp43.xml><?xml version="1.0" encoding="utf-8"?>
<formControlPr xmlns="http://schemas.microsoft.com/office/spreadsheetml/2009/9/main" objectType="CheckBox" fmlaLink="ＺＥＨデベロッパー登録票!$DD$23" lockText="1" noThreeD="1"/>
</file>

<file path=xl/ctrlProps/ctrlProp44.xml><?xml version="1.0" encoding="utf-8"?>
<formControlPr xmlns="http://schemas.microsoft.com/office/spreadsheetml/2009/9/main" objectType="CheckBox" fmlaLink="ＺＥＨデベロッパー登録票!$DG$23" lockText="1" noThreeD="1"/>
</file>

<file path=xl/ctrlProps/ctrlProp45.xml><?xml version="1.0" encoding="utf-8"?>
<formControlPr xmlns="http://schemas.microsoft.com/office/spreadsheetml/2009/9/main" objectType="CheckBox" fmlaLink="ＺＥＨデベロッパー登録票!$CO$24" lockText="1" noThreeD="1"/>
</file>

<file path=xl/ctrlProps/ctrlProp46.xml><?xml version="1.0" encoding="utf-8"?>
<formControlPr xmlns="http://schemas.microsoft.com/office/spreadsheetml/2009/9/main" objectType="CheckBox" fmlaLink="ＺＥＨデベロッパー登録票!$CO$15" lockText="1" noThreeD="1"/>
</file>

<file path=xl/ctrlProps/ctrlProp47.xml><?xml version="1.0" encoding="utf-8"?>
<formControlPr xmlns="http://schemas.microsoft.com/office/spreadsheetml/2009/9/main" objectType="CheckBox" fmlaLink="ＺＥＨデベロッパー登録票!$CO$16" lockText="1" noThreeD="1"/>
</file>

<file path=xl/ctrlProps/ctrlProp48.xml><?xml version="1.0" encoding="utf-8"?>
<formControlPr xmlns="http://schemas.microsoft.com/office/spreadsheetml/2009/9/main" objectType="Radio" checked="Checked" firstButton="1" fmlaLink="ＺＥＨデベロッパー登録票!$DJ$20"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ＺＥＨデベロッパー登録票!$DD$16" lockText="1" noThreeD="1"/>
</file>

<file path=xl/ctrlProps/ctrlProp50.xml><?xml version="1.0" encoding="utf-8"?>
<formControlPr xmlns="http://schemas.microsoft.com/office/spreadsheetml/2009/9/main" objectType="CheckBox" fmlaLink="ＺＥＨデベロッパー登録票!$DA$16" lockText="1" noThreeD="1"/>
</file>

<file path=xl/ctrlProps/ctrlProp51.xml><?xml version="1.0" encoding="utf-8"?>
<formControlPr xmlns="http://schemas.microsoft.com/office/spreadsheetml/2009/9/main" objectType="CheckBox" fmlaLink="ＺＥＨデベロッパー登録票!$CR$16" lockText="1" noThreeD="1"/>
</file>

<file path=xl/ctrlProps/ctrlProp52.xml><?xml version="1.0" encoding="utf-8"?>
<formControlPr xmlns="http://schemas.microsoft.com/office/spreadsheetml/2009/9/main" objectType="CheckBox" fmlaLink="ＺＥＨデベロッパー登録票!$CM$14" lockText="1" noThreeD="1"/>
</file>

<file path=xl/ctrlProps/ctrlProp6.xml><?xml version="1.0" encoding="utf-8"?>
<formControlPr xmlns="http://schemas.microsoft.com/office/spreadsheetml/2009/9/main" objectType="CheckBox" fmlaLink="ＺＥＨデベロッパー登録票!$CO$17" lockText="1" noThreeD="1"/>
</file>

<file path=xl/ctrlProps/ctrlProp7.xml><?xml version="1.0" encoding="utf-8"?>
<formControlPr xmlns="http://schemas.microsoft.com/office/spreadsheetml/2009/9/main" objectType="CheckBox" fmlaLink="ＺＥＨデベロッパー登録票!$CR$17" lockText="1" noThreeD="1"/>
</file>

<file path=xl/ctrlProps/ctrlProp8.xml><?xml version="1.0" encoding="utf-8"?>
<formControlPr xmlns="http://schemas.microsoft.com/office/spreadsheetml/2009/9/main" objectType="CheckBox" fmlaLink="ＺＥＨデベロッパー登録票!$CU$17" lockText="1" noThreeD="1"/>
</file>

<file path=xl/ctrlProps/ctrlProp9.xml><?xml version="1.0" encoding="utf-8"?>
<formControlPr xmlns="http://schemas.microsoft.com/office/spreadsheetml/2009/9/main" objectType="CheckBox" fmlaLink="ＺＥＨデベロッパー登録票!$CX$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53</xdr:row>
          <xdr:rowOff>76200</xdr:rowOff>
        </xdr:from>
        <xdr:to>
          <xdr:col>21</xdr:col>
          <xdr:colOff>144780</xdr:colOff>
          <xdr:row>53</xdr:row>
          <xdr:rowOff>441960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53</xdr:row>
          <xdr:rowOff>68580</xdr:rowOff>
        </xdr:from>
        <xdr:to>
          <xdr:col>39</xdr:col>
          <xdr:colOff>144780</xdr:colOff>
          <xdr:row>53</xdr:row>
          <xdr:rowOff>441960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45</xdr:col>
      <xdr:colOff>154940</xdr:colOff>
      <xdr:row>0</xdr:row>
      <xdr:rowOff>0</xdr:rowOff>
    </xdr:from>
    <xdr:to>
      <xdr:col>125</xdr:col>
      <xdr:colOff>122344</xdr:colOff>
      <xdr:row>284</xdr:row>
      <xdr:rowOff>307764</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9940" y="0"/>
          <a:ext cx="16932487" cy="92097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91710</xdr:colOff>
          <xdr:row>41</xdr:row>
          <xdr:rowOff>55953</xdr:rowOff>
        </xdr:from>
        <xdr:to>
          <xdr:col>25</xdr:col>
          <xdr:colOff>14087</xdr:colOff>
          <xdr:row>42</xdr:row>
          <xdr:rowOff>432949</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2460895" y="15109263"/>
              <a:ext cx="2081377" cy="821496"/>
              <a:chOff x="2702657" y="14130279"/>
              <a:chExt cx="2398878" cy="751999"/>
            </a:xfrm>
          </xdr:grpSpPr>
          <xdr:sp macro="" textlink="">
            <xdr:nvSpPr>
              <xdr:cNvPr id="5208" name="Option Button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2702657" y="14130279"/>
                <a:ext cx="2398878" cy="288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09" name="Option Button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2702681" y="14511687"/>
                <a:ext cx="1265145" cy="370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85722</xdr:colOff>
          <xdr:row>30</xdr:row>
          <xdr:rowOff>47625</xdr:rowOff>
        </xdr:from>
        <xdr:to>
          <xdr:col>67</xdr:col>
          <xdr:colOff>136608</xdr:colOff>
          <xdr:row>40</xdr:row>
          <xdr:rowOff>340417</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453002" y="10209530"/>
              <a:ext cx="9538421" cy="4735887"/>
              <a:chOff x="2696694" y="8788213"/>
              <a:chExt cx="10999032" cy="4102781"/>
            </a:xfrm>
          </xdr:grpSpPr>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5941077" y="956157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7562987" y="956157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10814124" y="956157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2701200"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4324237"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5941077"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7562987"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9192218"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10814124"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12429276" y="9936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2701200" y="10317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4324237" y="10317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5941077" y="10317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7562987" y="10317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2701200" y="10698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4324237" y="10698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5941077" y="10698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7562987" y="10698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9192218" y="10698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2701200"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4324237"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5941077"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7562987"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9192218"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10814124"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12429276" y="11076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2701200" y="11457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4324237" y="11457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5941077" y="11457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7562987" y="11457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9192218" y="11457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2701200" y="11841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4324237" y="11841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5941077" y="11841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7562987" y="11841005"/>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2701200"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4324237"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5941077"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7562987"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9192218"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10814124"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12429276" y="12219049"/>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2701200" y="1260299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2701200" y="9169368"/>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2701200" y="956157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9192218" y="956157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4324237" y="9561574"/>
                <a:ext cx="126645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2696694" y="8788213"/>
                <a:ext cx="1273873"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85</xdr:col>
      <xdr:colOff>29527</xdr:colOff>
      <xdr:row>0</xdr:row>
      <xdr:rowOff>0</xdr:rowOff>
    </xdr:from>
    <xdr:to>
      <xdr:col>197</xdr:col>
      <xdr:colOff>67626</xdr:colOff>
      <xdr:row>237</xdr:row>
      <xdr:rowOff>15240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90152" y="0"/>
          <a:ext cx="19421474" cy="9251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75</xdr:col>
      <xdr:colOff>61732</xdr:colOff>
      <xdr:row>0</xdr:row>
      <xdr:rowOff>0</xdr:rowOff>
    </xdr:from>
    <xdr:to>
      <xdr:col>137</xdr:col>
      <xdr:colOff>1383</xdr:colOff>
      <xdr:row>168</xdr:row>
      <xdr:rowOff>19554</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5881" y="0"/>
          <a:ext cx="12416537" cy="42081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zeh_conso\Users\sii277.SII\Downloads\&#26085;&#26286;&#12510;&#12473;&#12479;&#20837;&#12426;&#9733;&#9733;&#12304;&#21205;&#20316;&#12481;&#12455;&#12483;&#12463;&#12305;&#12503;&#12521;&#12531;&#12490;&#12540;&#30331;&#37682;&#30003;&#35531;&#27096;&#24335;1703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zeh_conso\Users\sii060\Desktop\&#27425;&#24180;&#24230;\&#12487;&#12505;&#12525;&#12483;&#12497;&#12540;\N+myu2&#12304;&#65320;30&#65338;&#65317;&#65320;&#12305;&#65338;&#65317;&#65320;&#12487;&#12505;&#12525;&#12483;&#12497;&#12540;&#30003;&#35531;&#27096;&#24335;_201803251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ＺＥＨデベロッパー登録申請書"/>
      <sheetName val="ＺＥＨデベロッパー公開情報"/>
      <sheetName val="ＺＥＨデベロッパー登録票"/>
      <sheetName val="役員名簿"/>
      <sheetName val="data1"/>
      <sheetName val="data2"/>
      <sheetName val="data3"/>
    </sheetNames>
    <sheetDataSet>
      <sheetData sheetId="0">
        <row r="46">
          <cell r="F46">
            <v>0</v>
          </cell>
        </row>
      </sheetData>
      <sheetData sheetId="1">
        <row r="51">
          <cell r="C51">
            <v>0</v>
          </cell>
        </row>
      </sheetData>
      <sheetData sheetId="2"/>
      <sheetData sheetId="3"/>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教育・学習支援業</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CN286"/>
  <sheetViews>
    <sheetView showGridLines="0" showZeros="0" tabSelected="1" view="pageBreakPreview" zoomScale="90" zoomScaleNormal="55" zoomScaleSheetLayoutView="90" zoomScalePageLayoutView="55" workbookViewId="0">
      <selection activeCell="AD2" sqref="AD2:AF2"/>
    </sheetView>
  </sheetViews>
  <sheetFormatPr defaultColWidth="3" defaultRowHeight="18" customHeight="1"/>
  <cols>
    <col min="1" max="3" width="3" style="4" customWidth="1"/>
    <col min="4" max="5" width="3" style="5" customWidth="1"/>
    <col min="6" max="7" width="3" style="6" customWidth="1"/>
    <col min="8" max="43" width="3" style="4" customWidth="1"/>
    <col min="44" max="76" width="3" style="4"/>
    <col min="77" max="77" width="3.6640625" style="4" customWidth="1"/>
    <col min="78" max="255" width="3" style="4"/>
    <col min="256" max="298" width="3" style="4" customWidth="1"/>
    <col min="299" max="511" width="3" style="4"/>
    <col min="512" max="554" width="3" style="4" customWidth="1"/>
    <col min="555" max="767" width="3" style="4"/>
    <col min="768" max="810" width="3" style="4" customWidth="1"/>
    <col min="811" max="1023" width="3" style="4"/>
    <col min="1024" max="1066" width="3" style="4" customWidth="1"/>
    <col min="1067" max="1279" width="3" style="4"/>
    <col min="1280" max="1322" width="3" style="4" customWidth="1"/>
    <col min="1323" max="1535" width="3" style="4"/>
    <col min="1536" max="1578" width="3" style="4" customWidth="1"/>
    <col min="1579" max="1791" width="3" style="4"/>
    <col min="1792" max="1834" width="3" style="4" customWidth="1"/>
    <col min="1835" max="2047" width="3" style="4"/>
    <col min="2048" max="2090" width="3" style="4" customWidth="1"/>
    <col min="2091" max="2303" width="3" style="4"/>
    <col min="2304" max="2346" width="3" style="4" customWidth="1"/>
    <col min="2347" max="2559" width="3" style="4"/>
    <col min="2560" max="2602" width="3" style="4" customWidth="1"/>
    <col min="2603" max="2815" width="3" style="4"/>
    <col min="2816" max="2858" width="3" style="4" customWidth="1"/>
    <col min="2859" max="3071" width="3" style="4"/>
    <col min="3072" max="3114" width="3" style="4" customWidth="1"/>
    <col min="3115" max="3327" width="3" style="4"/>
    <col min="3328" max="3370" width="3" style="4" customWidth="1"/>
    <col min="3371" max="3583" width="3" style="4"/>
    <col min="3584" max="3626" width="3" style="4" customWidth="1"/>
    <col min="3627" max="3839" width="3" style="4"/>
    <col min="3840" max="3882" width="3" style="4" customWidth="1"/>
    <col min="3883" max="4095" width="3" style="4"/>
    <col min="4096" max="4138" width="3" style="4" customWidth="1"/>
    <col min="4139" max="4351" width="3" style="4"/>
    <col min="4352" max="4394" width="3" style="4" customWidth="1"/>
    <col min="4395" max="4607" width="3" style="4"/>
    <col min="4608" max="4650" width="3" style="4" customWidth="1"/>
    <col min="4651" max="4863" width="3" style="4"/>
    <col min="4864" max="4906" width="3" style="4" customWidth="1"/>
    <col min="4907" max="5119" width="3" style="4"/>
    <col min="5120" max="5162" width="3" style="4" customWidth="1"/>
    <col min="5163" max="5375" width="3" style="4"/>
    <col min="5376" max="5418" width="3" style="4" customWidth="1"/>
    <col min="5419" max="5631" width="3" style="4"/>
    <col min="5632" max="5674" width="3" style="4" customWidth="1"/>
    <col min="5675" max="5887" width="3" style="4"/>
    <col min="5888" max="5930" width="3" style="4" customWidth="1"/>
    <col min="5931" max="6143" width="3" style="4"/>
    <col min="6144" max="6186" width="3" style="4" customWidth="1"/>
    <col min="6187" max="6399" width="3" style="4"/>
    <col min="6400" max="6442" width="3" style="4" customWidth="1"/>
    <col min="6443" max="6655" width="3" style="4"/>
    <col min="6656" max="6698" width="3" style="4" customWidth="1"/>
    <col min="6699" max="6911" width="3" style="4"/>
    <col min="6912" max="6954" width="3" style="4" customWidth="1"/>
    <col min="6955" max="7167" width="3" style="4"/>
    <col min="7168" max="7210" width="3" style="4" customWidth="1"/>
    <col min="7211" max="7423" width="3" style="4"/>
    <col min="7424" max="7466" width="3" style="4" customWidth="1"/>
    <col min="7467" max="7679" width="3" style="4"/>
    <col min="7680" max="7722" width="3" style="4" customWidth="1"/>
    <col min="7723" max="7935" width="3" style="4"/>
    <col min="7936" max="7978" width="3" style="4" customWidth="1"/>
    <col min="7979" max="8191" width="3" style="4"/>
    <col min="8192" max="8234" width="3" style="4" customWidth="1"/>
    <col min="8235" max="8447" width="3" style="4"/>
    <col min="8448" max="8490" width="3" style="4" customWidth="1"/>
    <col min="8491" max="8703" width="3" style="4"/>
    <col min="8704" max="8746" width="3" style="4" customWidth="1"/>
    <col min="8747" max="8959" width="3" style="4"/>
    <col min="8960" max="9002" width="3" style="4" customWidth="1"/>
    <col min="9003" max="9215" width="3" style="4"/>
    <col min="9216" max="9258" width="3" style="4" customWidth="1"/>
    <col min="9259" max="9471" width="3" style="4"/>
    <col min="9472" max="9514" width="3" style="4" customWidth="1"/>
    <col min="9515" max="9727" width="3" style="4"/>
    <col min="9728" max="9770" width="3" style="4" customWidth="1"/>
    <col min="9771" max="9983" width="3" style="4"/>
    <col min="9984" max="10026" width="3" style="4" customWidth="1"/>
    <col min="10027" max="10239" width="3" style="4"/>
    <col min="10240" max="10282" width="3" style="4" customWidth="1"/>
    <col min="10283" max="10495" width="3" style="4"/>
    <col min="10496" max="10538" width="3" style="4" customWidth="1"/>
    <col min="10539" max="10751" width="3" style="4"/>
    <col min="10752" max="10794" width="3" style="4" customWidth="1"/>
    <col min="10795" max="11007" width="3" style="4"/>
    <col min="11008" max="11050" width="3" style="4" customWidth="1"/>
    <col min="11051" max="11263" width="3" style="4"/>
    <col min="11264" max="11306" width="3" style="4" customWidth="1"/>
    <col min="11307" max="11519" width="3" style="4"/>
    <col min="11520" max="11562" width="3" style="4" customWidth="1"/>
    <col min="11563" max="11775" width="3" style="4"/>
    <col min="11776" max="11818" width="3" style="4" customWidth="1"/>
    <col min="11819" max="12031" width="3" style="4"/>
    <col min="12032" max="12074" width="3" style="4" customWidth="1"/>
    <col min="12075" max="12287" width="3" style="4"/>
    <col min="12288" max="12330" width="3" style="4" customWidth="1"/>
    <col min="12331" max="12543" width="3" style="4"/>
    <col min="12544" max="12586" width="3" style="4" customWidth="1"/>
    <col min="12587" max="12799" width="3" style="4"/>
    <col min="12800" max="12842" width="3" style="4" customWidth="1"/>
    <col min="12843" max="13055" width="3" style="4"/>
    <col min="13056" max="13098" width="3" style="4" customWidth="1"/>
    <col min="13099" max="13311" width="3" style="4"/>
    <col min="13312" max="13354" width="3" style="4" customWidth="1"/>
    <col min="13355" max="13567" width="3" style="4"/>
    <col min="13568" max="13610" width="3" style="4" customWidth="1"/>
    <col min="13611" max="13823" width="3" style="4"/>
    <col min="13824" max="13866" width="3" style="4" customWidth="1"/>
    <col min="13867" max="14079" width="3" style="4"/>
    <col min="14080" max="14122" width="3" style="4" customWidth="1"/>
    <col min="14123" max="14335" width="3" style="4"/>
    <col min="14336" max="14378" width="3" style="4" customWidth="1"/>
    <col min="14379" max="14591" width="3" style="4"/>
    <col min="14592" max="14634" width="3" style="4" customWidth="1"/>
    <col min="14635" max="14847" width="3" style="4"/>
    <col min="14848" max="14890" width="3" style="4" customWidth="1"/>
    <col min="14891" max="15103" width="3" style="4"/>
    <col min="15104" max="15146" width="3" style="4" customWidth="1"/>
    <col min="15147" max="15359" width="3" style="4"/>
    <col min="15360" max="15402" width="3" style="4" customWidth="1"/>
    <col min="15403" max="15615" width="3" style="4"/>
    <col min="15616" max="15658" width="3" style="4" customWidth="1"/>
    <col min="15659" max="15871" width="3" style="4"/>
    <col min="15872" max="15914" width="3" style="4" customWidth="1"/>
    <col min="15915" max="16127" width="3" style="4"/>
    <col min="16128" max="16170" width="3" style="4" customWidth="1"/>
    <col min="16171" max="16384" width="3" style="4"/>
  </cols>
  <sheetData>
    <row r="1" spans="1:92" ht="18" customHeight="1">
      <c r="AD1" s="10"/>
      <c r="AE1" s="10"/>
      <c r="AF1" s="10"/>
      <c r="AG1" s="10"/>
      <c r="AH1" s="10"/>
      <c r="AI1" s="10"/>
      <c r="AJ1" s="10"/>
      <c r="AK1" s="10"/>
      <c r="AL1" s="10"/>
      <c r="AM1" s="10"/>
      <c r="AN1" s="10"/>
      <c r="AO1" s="10"/>
    </row>
    <row r="2" spans="1:92" ht="30" customHeight="1">
      <c r="A2" s="3" t="s">
        <v>389</v>
      </c>
      <c r="B2" s="144"/>
      <c r="C2" s="144"/>
      <c r="D2" s="145"/>
      <c r="E2" s="145"/>
      <c r="F2" s="146"/>
      <c r="G2" s="146"/>
      <c r="H2" s="144"/>
      <c r="I2" s="144"/>
      <c r="J2" s="144"/>
      <c r="K2" s="144"/>
      <c r="L2" s="144"/>
      <c r="M2" s="144"/>
      <c r="N2" s="144"/>
      <c r="O2" s="144"/>
      <c r="P2" s="144"/>
      <c r="Q2" s="144"/>
      <c r="R2" s="144"/>
      <c r="S2" s="144"/>
      <c r="T2" s="144"/>
      <c r="U2" s="144"/>
      <c r="V2" s="144"/>
      <c r="W2" s="144"/>
      <c r="X2" s="144"/>
      <c r="Y2" s="144"/>
      <c r="Z2" s="144"/>
      <c r="AA2" s="144"/>
      <c r="AB2" s="401"/>
      <c r="AC2" s="401"/>
      <c r="AD2" s="402"/>
      <c r="AE2" s="402"/>
      <c r="AF2" s="402"/>
      <c r="AG2" s="312" t="s">
        <v>1</v>
      </c>
      <c r="AH2" s="402"/>
      <c r="AI2" s="402"/>
      <c r="AJ2" s="402"/>
      <c r="AK2" s="312" t="s">
        <v>2</v>
      </c>
      <c r="AL2" s="402"/>
      <c r="AM2" s="402"/>
      <c r="AN2" s="402"/>
      <c r="AO2" s="312" t="s">
        <v>3</v>
      </c>
      <c r="AP2" s="144"/>
      <c r="AQ2" s="144"/>
      <c r="AR2" s="144"/>
    </row>
    <row r="3" spans="1:92" ht="30" customHeight="1">
      <c r="A3" s="144"/>
      <c r="B3" s="144"/>
      <c r="C3" s="144"/>
      <c r="D3" s="145"/>
      <c r="E3" s="145"/>
      <c r="F3" s="147"/>
      <c r="G3" s="147"/>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8"/>
      <c r="AK3" s="149" t="s">
        <v>578</v>
      </c>
      <c r="AL3" s="331" t="s">
        <v>402</v>
      </c>
      <c r="AM3" s="331"/>
      <c r="AN3" s="150" t="s">
        <v>403</v>
      </c>
      <c r="AO3" s="331" t="s">
        <v>756</v>
      </c>
      <c r="AP3" s="331"/>
      <c r="AQ3" s="149" t="s">
        <v>405</v>
      </c>
      <c r="AR3" s="149" t="s">
        <v>579</v>
      </c>
    </row>
    <row r="4" spans="1:92" ht="30" customHeight="1">
      <c r="A4" s="144"/>
      <c r="B4" s="144"/>
      <c r="C4" s="144"/>
      <c r="D4" s="145"/>
      <c r="E4" s="145"/>
      <c r="F4" s="147"/>
      <c r="G4" s="147"/>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8"/>
      <c r="AK4" s="149"/>
      <c r="AL4" s="151"/>
      <c r="AM4" s="151"/>
      <c r="AN4" s="150"/>
      <c r="AO4" s="151"/>
      <c r="AP4" s="151"/>
      <c r="AQ4" s="149"/>
      <c r="AR4" s="149"/>
    </row>
    <row r="5" spans="1:92" ht="30" customHeight="1">
      <c r="A5" s="144" t="s">
        <v>24</v>
      </c>
      <c r="B5" s="152"/>
      <c r="C5" s="152"/>
      <c r="D5" s="152"/>
      <c r="E5" s="152"/>
      <c r="F5" s="152"/>
      <c r="G5" s="152"/>
      <c r="H5" s="152"/>
      <c r="I5" s="153"/>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54"/>
      <c r="AK5" s="154"/>
      <c r="AL5" s="155"/>
      <c r="AM5" s="154"/>
      <c r="AN5" s="154"/>
      <c r="AO5" s="155"/>
      <c r="AP5" s="154"/>
      <c r="AQ5" s="154"/>
      <c r="AR5" s="144"/>
    </row>
    <row r="6" spans="1:92" ht="30" customHeight="1">
      <c r="A6" s="144" t="s">
        <v>728</v>
      </c>
      <c r="B6" s="144"/>
      <c r="C6" s="156"/>
      <c r="D6" s="156"/>
      <c r="E6" s="156"/>
      <c r="F6" s="156"/>
      <c r="G6" s="156"/>
      <c r="H6" s="156"/>
      <c r="I6" s="156"/>
      <c r="J6" s="157"/>
      <c r="K6" s="157"/>
      <c r="L6" s="157"/>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row>
    <row r="7" spans="1:92" ht="30" customHeight="1">
      <c r="A7" s="144"/>
      <c r="B7" s="144"/>
      <c r="C7" s="156"/>
      <c r="D7" s="156"/>
      <c r="E7" s="156"/>
      <c r="F7" s="156"/>
      <c r="G7" s="156"/>
      <c r="H7" s="156"/>
      <c r="I7" s="156"/>
      <c r="J7" s="157"/>
      <c r="K7" s="157"/>
      <c r="L7" s="157"/>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CN7" s="10"/>
    </row>
    <row r="8" spans="1:92" ht="30" customHeight="1">
      <c r="A8" s="158"/>
      <c r="B8" s="158"/>
      <c r="C8" s="158"/>
      <c r="D8" s="158"/>
      <c r="E8" s="158"/>
      <c r="F8" s="158"/>
      <c r="G8" s="158"/>
      <c r="H8" s="158"/>
      <c r="I8" s="158"/>
      <c r="J8" s="144"/>
      <c r="K8" s="144"/>
      <c r="L8" s="144"/>
      <c r="M8" s="144"/>
      <c r="N8" s="144"/>
      <c r="O8" s="144"/>
      <c r="P8" s="144"/>
      <c r="Q8" s="144"/>
      <c r="R8" s="144"/>
      <c r="S8" s="158"/>
      <c r="T8" s="144"/>
      <c r="U8" s="144"/>
      <c r="V8" s="144"/>
      <c r="W8" s="144"/>
      <c r="X8" s="144"/>
      <c r="Y8" s="144"/>
      <c r="Z8" s="144"/>
      <c r="AA8" s="144"/>
      <c r="AB8" s="144"/>
      <c r="AC8" s="158"/>
      <c r="AD8" s="158"/>
      <c r="AE8" s="158"/>
      <c r="AF8" s="158"/>
      <c r="AG8" s="158"/>
      <c r="AH8" s="158"/>
      <c r="AI8" s="158"/>
      <c r="AJ8" s="158"/>
      <c r="AK8" s="158"/>
      <c r="AL8" s="158"/>
      <c r="AM8" s="158"/>
      <c r="AN8" s="158"/>
      <c r="AO8" s="158"/>
      <c r="AP8" s="158"/>
      <c r="AQ8" s="158"/>
      <c r="AR8" s="144"/>
    </row>
    <row r="9" spans="1:92" ht="50.1" customHeight="1">
      <c r="A9" s="158"/>
      <c r="B9" s="158"/>
      <c r="C9" s="158"/>
      <c r="D9" s="145"/>
      <c r="E9" s="145"/>
      <c r="F9" s="147"/>
      <c r="G9" s="147"/>
      <c r="H9" s="144"/>
      <c r="I9" s="144"/>
      <c r="J9" s="403" t="s">
        <v>4</v>
      </c>
      <c r="K9" s="403"/>
      <c r="L9" s="403"/>
      <c r="M9" s="403"/>
      <c r="N9" s="404" t="s">
        <v>5</v>
      </c>
      <c r="O9" s="404"/>
      <c r="P9" s="404"/>
      <c r="Q9" s="404"/>
      <c r="R9" s="404"/>
      <c r="S9" s="159" t="s">
        <v>377</v>
      </c>
      <c r="T9" s="415">
        <f>H52</f>
        <v>0</v>
      </c>
      <c r="U9" s="416"/>
      <c r="V9" s="159" t="s">
        <v>376</v>
      </c>
      <c r="W9" s="417">
        <f>L52</f>
        <v>0</v>
      </c>
      <c r="X9" s="417"/>
      <c r="Y9" s="417"/>
      <c r="Z9" s="417"/>
      <c r="AA9" s="160"/>
      <c r="AB9" s="160"/>
      <c r="AC9" s="160"/>
      <c r="AD9" s="160"/>
      <c r="AE9" s="160"/>
      <c r="AF9" s="160"/>
      <c r="AG9" s="160"/>
      <c r="AH9" s="160"/>
      <c r="AI9" s="160"/>
      <c r="AJ9" s="160"/>
      <c r="AK9" s="160"/>
      <c r="AL9" s="160"/>
      <c r="AM9" s="160"/>
      <c r="AN9" s="160"/>
      <c r="AO9" s="160"/>
      <c r="AP9" s="160"/>
      <c r="AQ9" s="160"/>
      <c r="AR9" s="144"/>
    </row>
    <row r="10" spans="1:92" ht="50.1" customHeight="1">
      <c r="A10" s="161"/>
      <c r="B10" s="161"/>
      <c r="C10" s="161"/>
      <c r="D10" s="145"/>
      <c r="E10" s="145"/>
      <c r="F10" s="147"/>
      <c r="G10" s="147"/>
      <c r="H10" s="144"/>
      <c r="I10" s="144"/>
      <c r="J10" s="144"/>
      <c r="K10" s="144"/>
      <c r="L10" s="144"/>
      <c r="M10" s="144"/>
      <c r="N10" s="404" t="s">
        <v>6</v>
      </c>
      <c r="O10" s="404"/>
      <c r="P10" s="404"/>
      <c r="Q10" s="404"/>
      <c r="R10" s="404"/>
      <c r="S10" s="410" t="str">
        <f>IF(S52="--選択--","",S52)&amp;AB52&amp;F53</f>
        <v/>
      </c>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144"/>
    </row>
    <row r="11" spans="1:92" ht="50.1" customHeight="1">
      <c r="A11" s="161"/>
      <c r="B11" s="161"/>
      <c r="C11" s="161"/>
      <c r="D11" s="145"/>
      <c r="E11" s="145"/>
      <c r="F11" s="147"/>
      <c r="G11" s="147"/>
      <c r="H11" s="144"/>
      <c r="I11" s="144"/>
      <c r="J11" s="144"/>
      <c r="K11" s="144"/>
      <c r="L11" s="144"/>
      <c r="M11" s="144"/>
      <c r="N11" s="404" t="s">
        <v>43</v>
      </c>
      <c r="O11" s="404"/>
      <c r="P11" s="404"/>
      <c r="Q11" s="404"/>
      <c r="R11" s="404"/>
      <c r="S11" s="411">
        <f>F47</f>
        <v>0</v>
      </c>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144"/>
    </row>
    <row r="12" spans="1:92" ht="50.1" customHeight="1">
      <c r="A12" s="161"/>
      <c r="B12" s="161"/>
      <c r="C12" s="161"/>
      <c r="D12" s="145"/>
      <c r="E12" s="145"/>
      <c r="F12" s="147"/>
      <c r="G12" s="147"/>
      <c r="H12" s="144"/>
      <c r="I12" s="144"/>
      <c r="J12" s="144"/>
      <c r="K12" s="144"/>
      <c r="L12" s="144"/>
      <c r="M12" s="144"/>
      <c r="N12" s="404" t="s">
        <v>54</v>
      </c>
      <c r="O12" s="404"/>
      <c r="P12" s="404"/>
      <c r="Q12" s="404"/>
      <c r="R12" s="404"/>
      <c r="S12" s="413" t="str">
        <f>F49&amp;"　"&amp;H51&amp;"　"&amp;AA51</f>
        <v>　　</v>
      </c>
      <c r="T12" s="413"/>
      <c r="U12" s="413"/>
      <c r="V12" s="413"/>
      <c r="W12" s="413"/>
      <c r="X12" s="413"/>
      <c r="Y12" s="413"/>
      <c r="Z12" s="413"/>
      <c r="AA12" s="413"/>
      <c r="AB12" s="413"/>
      <c r="AC12" s="413"/>
      <c r="AD12" s="413"/>
      <c r="AE12" s="413"/>
      <c r="AF12" s="413"/>
      <c r="AG12" s="413"/>
      <c r="AH12" s="413"/>
      <c r="AI12" s="413"/>
      <c r="AJ12" s="413"/>
      <c r="AK12" s="162"/>
      <c r="AL12" s="162"/>
      <c r="AM12" s="414"/>
      <c r="AN12" s="414"/>
      <c r="AO12" s="414"/>
      <c r="AP12" s="414"/>
      <c r="AQ12" s="163"/>
      <c r="AR12" s="144"/>
    </row>
    <row r="13" spans="1:92" ht="30" customHeight="1">
      <c r="A13" s="164"/>
      <c r="B13" s="164"/>
      <c r="C13" s="164"/>
      <c r="S13" s="165"/>
      <c r="T13" s="166"/>
      <c r="U13" s="166"/>
      <c r="V13" s="166"/>
      <c r="W13" s="167"/>
      <c r="X13" s="168"/>
      <c r="Y13" s="168"/>
      <c r="Z13" s="168"/>
      <c r="AA13" s="168"/>
      <c r="AB13" s="169"/>
      <c r="AC13" s="170"/>
      <c r="AD13" s="165"/>
      <c r="AE13" s="165"/>
      <c r="AF13" s="165"/>
      <c r="AG13" s="165"/>
      <c r="AH13" s="165"/>
      <c r="AI13" s="165"/>
      <c r="AJ13" s="165"/>
      <c r="AK13" s="165"/>
      <c r="AL13" s="165"/>
      <c r="AM13" s="165"/>
      <c r="AN13" s="165"/>
      <c r="AO13" s="169"/>
      <c r="AP13" s="169"/>
      <c r="AQ13" s="171"/>
    </row>
    <row r="14" spans="1:92" ht="30" customHeight="1">
      <c r="A14" s="164"/>
      <c r="B14" s="164"/>
      <c r="C14" s="164"/>
      <c r="S14" s="165"/>
      <c r="T14" s="166"/>
      <c r="U14" s="166"/>
      <c r="V14" s="166"/>
      <c r="W14" s="167"/>
      <c r="X14" s="168"/>
      <c r="Y14" s="168"/>
      <c r="Z14" s="168"/>
      <c r="AA14" s="168"/>
      <c r="AB14" s="169"/>
      <c r="AC14" s="170"/>
      <c r="AD14" s="165"/>
      <c r="AE14" s="165"/>
      <c r="AF14" s="165"/>
      <c r="AG14" s="165"/>
      <c r="AH14" s="165"/>
      <c r="AI14" s="165"/>
      <c r="AJ14" s="165"/>
      <c r="AK14" s="165"/>
      <c r="AL14" s="165"/>
      <c r="AM14" s="165"/>
      <c r="AN14" s="165"/>
      <c r="AO14" s="169"/>
      <c r="AP14" s="169"/>
      <c r="AQ14" s="171"/>
    </row>
    <row r="15" spans="1:92" ht="30" customHeight="1">
      <c r="A15" s="164"/>
      <c r="B15" s="164"/>
      <c r="C15" s="164"/>
      <c r="S15" s="165"/>
      <c r="T15" s="166"/>
      <c r="U15" s="166"/>
      <c r="V15" s="166"/>
      <c r="W15" s="167"/>
      <c r="X15" s="168"/>
      <c r="Y15" s="168"/>
      <c r="Z15" s="168"/>
      <c r="AA15" s="168"/>
      <c r="AB15" s="169"/>
      <c r="AC15" s="170"/>
      <c r="AD15" s="165"/>
      <c r="AE15" s="165"/>
      <c r="AF15" s="165"/>
      <c r="AG15" s="165"/>
      <c r="AH15" s="165"/>
      <c r="AI15" s="165"/>
      <c r="AJ15" s="165"/>
      <c r="AK15" s="165"/>
      <c r="AL15" s="165"/>
      <c r="AM15" s="165"/>
      <c r="AN15" s="165"/>
      <c r="AO15" s="169"/>
      <c r="AP15" s="169"/>
      <c r="AQ15" s="171"/>
    </row>
    <row r="16" spans="1:92" ht="30" customHeight="1">
      <c r="D16" s="4"/>
      <c r="E16" s="4"/>
      <c r="F16" s="4"/>
      <c r="G16" s="4"/>
      <c r="W16" s="172"/>
      <c r="X16" s="172"/>
      <c r="Y16" s="172"/>
      <c r="Z16" s="172"/>
      <c r="AA16" s="172"/>
      <c r="AM16" s="5"/>
    </row>
    <row r="17" spans="1:43" ht="30" customHeight="1">
      <c r="A17" s="418" t="s">
        <v>751</v>
      </c>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row>
    <row r="18" spans="1:43" ht="30" customHeight="1">
      <c r="A18" s="419" t="s">
        <v>729</v>
      </c>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row>
    <row r="19" spans="1:43" ht="30" customHeight="1">
      <c r="A19" s="420" t="s">
        <v>389</v>
      </c>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row>
    <row r="20" spans="1:43" ht="30" customHeight="1">
      <c r="A20" s="420"/>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row>
    <row r="21" spans="1:43" ht="30"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row>
    <row r="22" spans="1:43" ht="30" customHeight="1">
      <c r="A22" s="174"/>
      <c r="B22" s="174"/>
      <c r="D22" s="4"/>
      <c r="F22" s="175"/>
      <c r="G22" s="175"/>
      <c r="H22" s="5"/>
      <c r="I22" s="5"/>
    </row>
    <row r="23" spans="1:43" ht="30" customHeight="1">
      <c r="A23" s="338" t="s">
        <v>752</v>
      </c>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row>
    <row r="24" spans="1:43" ht="30" customHeight="1">
      <c r="A24" s="33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row>
    <row r="25" spans="1:43" ht="30" customHeight="1">
      <c r="A25" s="338"/>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row>
    <row r="26" spans="1:43" ht="30" customHeight="1">
      <c r="A26" s="338"/>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row>
    <row r="27" spans="1:43" ht="30" customHeight="1">
      <c r="A27" s="338"/>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row>
    <row r="28" spans="1:43" ht="30" customHeight="1">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row>
    <row r="29" spans="1:43" ht="30" customHeight="1">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1:43" ht="30" customHeight="1">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row>
    <row r="31" spans="1:43" ht="30" customHeight="1">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row>
    <row r="32" spans="1:43" ht="30" customHeight="1">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row>
    <row r="33" spans="1:77" ht="30"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row>
    <row r="34" spans="1:77" ht="30" customHeight="1">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row>
    <row r="35" spans="1:77" ht="30" customHeight="1">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row>
    <row r="36" spans="1:77" ht="30" customHeight="1">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row>
    <row r="37" spans="1:77" ht="30"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row>
    <row r="38" spans="1:77" ht="30" customHeight="1">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row>
    <row r="39" spans="1:77" ht="30" customHeight="1">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row>
    <row r="40" spans="1:77" ht="30" customHeight="1">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row>
    <row r="41" spans="1:77" ht="18" customHeight="1">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row>
    <row r="42" spans="1:77" ht="30" customHeight="1">
      <c r="A42" s="3" t="s">
        <v>388</v>
      </c>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9"/>
      <c r="AK42" s="149" t="s">
        <v>578</v>
      </c>
      <c r="AL42" s="331" t="s">
        <v>407</v>
      </c>
      <c r="AM42" s="331"/>
      <c r="AN42" s="150" t="s">
        <v>403</v>
      </c>
      <c r="AO42" s="331" t="s">
        <v>756</v>
      </c>
      <c r="AP42" s="331"/>
      <c r="AQ42" s="149" t="s">
        <v>405</v>
      </c>
      <c r="AR42" s="149" t="s">
        <v>579</v>
      </c>
    </row>
    <row r="43" spans="1:77" ht="30" customHeight="1">
      <c r="A43" s="3"/>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9"/>
      <c r="AK43" s="149"/>
      <c r="AL43" s="151"/>
      <c r="AM43" s="151"/>
      <c r="AN43" s="150"/>
      <c r="AO43" s="151"/>
      <c r="AP43" s="151"/>
      <c r="AQ43" s="149"/>
      <c r="AR43" s="149"/>
    </row>
    <row r="44" spans="1:77" ht="50.1" customHeight="1">
      <c r="A44" s="180" t="s">
        <v>7</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row>
    <row r="45" spans="1:77" ht="30" customHeight="1">
      <c r="A45" s="182" t="s">
        <v>725</v>
      </c>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row>
    <row r="46" spans="1:77" ht="18.75" customHeight="1">
      <c r="A46" s="392" t="s">
        <v>381</v>
      </c>
      <c r="B46" s="393"/>
      <c r="C46" s="393"/>
      <c r="D46" s="393"/>
      <c r="E46" s="394"/>
      <c r="F46" s="405"/>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5"/>
    </row>
    <row r="47" spans="1:77" ht="37.5" customHeight="1">
      <c r="A47" s="327" t="s">
        <v>39</v>
      </c>
      <c r="B47" s="328"/>
      <c r="C47" s="328"/>
      <c r="D47" s="328"/>
      <c r="E47" s="329"/>
      <c r="F47" s="406"/>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1"/>
    </row>
    <row r="48" spans="1:77" ht="37.5" customHeight="1">
      <c r="A48" s="421" t="s">
        <v>347</v>
      </c>
      <c r="B48" s="368"/>
      <c r="C48" s="368"/>
      <c r="D48" s="368"/>
      <c r="E48" s="369"/>
      <c r="F48" s="407"/>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9"/>
      <c r="BY48" s="184">
        <f>LEN(F48)</f>
        <v>0</v>
      </c>
    </row>
    <row r="49" spans="1:43" ht="37.5" customHeight="1">
      <c r="A49" s="367" t="s">
        <v>53</v>
      </c>
      <c r="B49" s="368"/>
      <c r="C49" s="368"/>
      <c r="D49" s="368"/>
      <c r="E49" s="369"/>
      <c r="F49" s="407"/>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9"/>
    </row>
    <row r="50" spans="1:43" ht="18.75" customHeight="1">
      <c r="A50" s="392" t="s">
        <v>381</v>
      </c>
      <c r="B50" s="393"/>
      <c r="C50" s="393"/>
      <c r="D50" s="393"/>
      <c r="E50" s="394"/>
      <c r="F50" s="185"/>
      <c r="G50" s="186"/>
      <c r="H50" s="384"/>
      <c r="I50" s="384"/>
      <c r="J50" s="384"/>
      <c r="K50" s="384"/>
      <c r="L50" s="384"/>
      <c r="M50" s="384"/>
      <c r="N50" s="384"/>
      <c r="O50" s="384"/>
      <c r="P50" s="384"/>
      <c r="Q50" s="384"/>
      <c r="R50" s="384"/>
      <c r="S50" s="384"/>
      <c r="T50" s="384"/>
      <c r="U50" s="384"/>
      <c r="V50" s="384"/>
      <c r="W50" s="384"/>
      <c r="X50" s="384"/>
      <c r="Y50" s="185"/>
      <c r="Z50" s="186"/>
      <c r="AA50" s="384"/>
      <c r="AB50" s="384"/>
      <c r="AC50" s="384"/>
      <c r="AD50" s="384"/>
      <c r="AE50" s="384"/>
      <c r="AF50" s="384"/>
      <c r="AG50" s="384"/>
      <c r="AH50" s="384"/>
      <c r="AI50" s="384"/>
      <c r="AJ50" s="384"/>
      <c r="AK50" s="384"/>
      <c r="AL50" s="384"/>
      <c r="AM50" s="384"/>
      <c r="AN50" s="384"/>
      <c r="AO50" s="384"/>
      <c r="AP50" s="384"/>
      <c r="AQ50" s="385"/>
    </row>
    <row r="51" spans="1:43" ht="37.5" customHeight="1">
      <c r="A51" s="327" t="s">
        <v>172</v>
      </c>
      <c r="B51" s="328"/>
      <c r="C51" s="328"/>
      <c r="D51" s="328"/>
      <c r="E51" s="329"/>
      <c r="F51" s="325" t="s">
        <v>155</v>
      </c>
      <c r="G51" s="326"/>
      <c r="H51" s="340"/>
      <c r="I51" s="340"/>
      <c r="J51" s="340"/>
      <c r="K51" s="340"/>
      <c r="L51" s="340"/>
      <c r="M51" s="340"/>
      <c r="N51" s="340"/>
      <c r="O51" s="340"/>
      <c r="P51" s="340"/>
      <c r="Q51" s="340"/>
      <c r="R51" s="340"/>
      <c r="S51" s="340"/>
      <c r="T51" s="340"/>
      <c r="U51" s="340"/>
      <c r="V51" s="340"/>
      <c r="W51" s="340"/>
      <c r="X51" s="340"/>
      <c r="Y51" s="325" t="s">
        <v>156</v>
      </c>
      <c r="Z51" s="326"/>
      <c r="AA51" s="340"/>
      <c r="AB51" s="340"/>
      <c r="AC51" s="340"/>
      <c r="AD51" s="340"/>
      <c r="AE51" s="340"/>
      <c r="AF51" s="340"/>
      <c r="AG51" s="340"/>
      <c r="AH51" s="340"/>
      <c r="AI51" s="340"/>
      <c r="AJ51" s="340"/>
      <c r="AK51" s="340"/>
      <c r="AL51" s="340"/>
      <c r="AM51" s="340"/>
      <c r="AN51" s="340"/>
      <c r="AO51" s="340"/>
      <c r="AP51" s="340"/>
      <c r="AQ51" s="341"/>
    </row>
    <row r="52" spans="1:43" ht="30" customHeight="1">
      <c r="A52" s="398" t="s">
        <v>10</v>
      </c>
      <c r="B52" s="398"/>
      <c r="C52" s="398"/>
      <c r="D52" s="398"/>
      <c r="E52" s="398"/>
      <c r="F52" s="367" t="s">
        <v>25</v>
      </c>
      <c r="G52" s="368"/>
      <c r="H52" s="372"/>
      <c r="I52" s="372"/>
      <c r="J52" s="372"/>
      <c r="K52" s="187" t="s">
        <v>26</v>
      </c>
      <c r="L52" s="370"/>
      <c r="M52" s="370"/>
      <c r="N52" s="370"/>
      <c r="O52" s="371"/>
      <c r="P52" s="367" t="s">
        <v>8</v>
      </c>
      <c r="Q52" s="368"/>
      <c r="R52" s="368"/>
      <c r="S52" s="372" t="s">
        <v>306</v>
      </c>
      <c r="T52" s="372"/>
      <c r="U52" s="372"/>
      <c r="V52" s="372"/>
      <c r="W52" s="372"/>
      <c r="X52" s="400"/>
      <c r="Y52" s="367" t="s">
        <v>9</v>
      </c>
      <c r="Z52" s="368"/>
      <c r="AA52" s="368"/>
      <c r="AB52" s="375"/>
      <c r="AC52" s="375"/>
      <c r="AD52" s="375"/>
      <c r="AE52" s="375"/>
      <c r="AF52" s="375"/>
      <c r="AG52" s="375"/>
      <c r="AH52" s="375"/>
      <c r="AI52" s="375"/>
      <c r="AJ52" s="375"/>
      <c r="AK52" s="375"/>
      <c r="AL52" s="375"/>
      <c r="AM52" s="375"/>
      <c r="AN52" s="375"/>
      <c r="AO52" s="375"/>
      <c r="AP52" s="375"/>
      <c r="AQ52" s="376"/>
    </row>
    <row r="53" spans="1:43" ht="41.25" customHeight="1">
      <c r="A53" s="399"/>
      <c r="B53" s="399"/>
      <c r="C53" s="399"/>
      <c r="D53" s="399"/>
      <c r="E53" s="399"/>
      <c r="F53" s="389"/>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1"/>
    </row>
    <row r="54" spans="1:43" ht="41.25" customHeight="1">
      <c r="A54" s="352" t="s">
        <v>40</v>
      </c>
      <c r="B54" s="353"/>
      <c r="C54" s="353"/>
      <c r="D54" s="353"/>
      <c r="E54" s="354"/>
      <c r="F54" s="357" t="s">
        <v>426</v>
      </c>
      <c r="G54" s="358"/>
      <c r="H54" s="358"/>
      <c r="I54" s="358"/>
      <c r="J54" s="358"/>
      <c r="K54" s="358"/>
      <c r="L54" s="358"/>
      <c r="M54" s="358"/>
      <c r="N54" s="358"/>
      <c r="O54" s="358"/>
      <c r="P54" s="358"/>
      <c r="Q54" s="358"/>
      <c r="R54" s="358"/>
      <c r="S54" s="358"/>
      <c r="T54" s="358"/>
      <c r="U54" s="358"/>
      <c r="V54" s="358"/>
      <c r="W54" s="358"/>
      <c r="X54" s="358"/>
      <c r="Y54" s="357" t="s">
        <v>444</v>
      </c>
      <c r="Z54" s="358"/>
      <c r="AA54" s="358"/>
      <c r="AB54" s="358"/>
      <c r="AC54" s="358"/>
      <c r="AD54" s="358"/>
      <c r="AE54" s="358"/>
      <c r="AF54" s="358"/>
      <c r="AG54" s="358"/>
      <c r="AH54" s="358"/>
      <c r="AI54" s="358"/>
      <c r="AJ54" s="358"/>
      <c r="AK54" s="358"/>
      <c r="AL54" s="358"/>
      <c r="AM54" s="358"/>
      <c r="AN54" s="358"/>
      <c r="AO54" s="358"/>
      <c r="AP54" s="358"/>
      <c r="AQ54" s="359"/>
    </row>
    <row r="55" spans="1:43" ht="30" customHeight="1">
      <c r="A55" s="364" t="s">
        <v>0</v>
      </c>
      <c r="B55" s="365"/>
      <c r="C55" s="365"/>
      <c r="D55" s="365"/>
      <c r="E55" s="366"/>
      <c r="F55" s="362" t="s">
        <v>41</v>
      </c>
      <c r="G55" s="363"/>
      <c r="H55" s="363"/>
      <c r="I55" s="363"/>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6"/>
    </row>
    <row r="56" spans="1:43" ht="30" customHeight="1">
      <c r="A56" s="367"/>
      <c r="B56" s="368"/>
      <c r="C56" s="368"/>
      <c r="D56" s="368"/>
      <c r="E56" s="369"/>
      <c r="F56" s="362" t="s">
        <v>42</v>
      </c>
      <c r="G56" s="363"/>
      <c r="H56" s="363"/>
      <c r="I56" s="363"/>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6"/>
    </row>
    <row r="57" spans="1:43" ht="30" customHeight="1">
      <c r="A57" s="188" t="s">
        <v>726</v>
      </c>
      <c r="B57" s="183"/>
      <c r="C57" s="183"/>
      <c r="D57" s="183"/>
      <c r="E57" s="183"/>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row>
    <row r="58" spans="1:43" ht="30" customHeight="1">
      <c r="A58" s="379" t="s">
        <v>417</v>
      </c>
      <c r="B58" s="380"/>
      <c r="C58" s="380"/>
      <c r="D58" s="380"/>
      <c r="E58" s="380"/>
      <c r="F58" s="380"/>
      <c r="G58" s="380"/>
      <c r="H58" s="380"/>
      <c r="I58" s="380"/>
      <c r="J58" s="380"/>
      <c r="K58" s="380"/>
      <c r="L58" s="380"/>
      <c r="M58" s="380"/>
      <c r="N58" s="380"/>
      <c r="O58" s="380"/>
      <c r="P58" s="380"/>
      <c r="Q58" s="380"/>
      <c r="R58" s="380"/>
      <c r="S58" s="380"/>
      <c r="T58" s="380"/>
      <c r="U58" s="380"/>
      <c r="V58" s="381"/>
      <c r="W58" s="380" t="s">
        <v>430</v>
      </c>
      <c r="X58" s="380"/>
      <c r="Y58" s="380"/>
      <c r="Z58" s="380"/>
      <c r="AA58" s="380"/>
      <c r="AB58" s="380"/>
      <c r="AC58" s="380"/>
      <c r="AD58" s="380"/>
      <c r="AE58" s="380"/>
      <c r="AF58" s="380"/>
      <c r="AG58" s="380"/>
      <c r="AH58" s="380"/>
      <c r="AI58" s="380"/>
      <c r="AJ58" s="380"/>
      <c r="AK58" s="380"/>
      <c r="AL58" s="380"/>
      <c r="AM58" s="380"/>
      <c r="AN58" s="380"/>
      <c r="AO58" s="380"/>
      <c r="AP58" s="380"/>
      <c r="AQ58" s="386"/>
    </row>
    <row r="59" spans="1:43" ht="30" customHeight="1">
      <c r="A59" s="190"/>
      <c r="B59" s="360" t="s">
        <v>420</v>
      </c>
      <c r="C59" s="360"/>
      <c r="D59" s="360"/>
      <c r="E59" s="360"/>
      <c r="F59" s="360"/>
      <c r="G59" s="360"/>
      <c r="H59" s="360"/>
      <c r="I59" s="360"/>
      <c r="J59" s="360"/>
      <c r="K59" s="360"/>
      <c r="L59" s="360"/>
      <c r="M59" s="360"/>
      <c r="N59" s="360"/>
      <c r="O59" s="360"/>
      <c r="P59" s="360"/>
      <c r="Q59" s="360"/>
      <c r="R59" s="360"/>
      <c r="S59" s="360"/>
      <c r="T59" s="360"/>
      <c r="U59" s="360"/>
      <c r="V59" s="361"/>
      <c r="W59" s="374"/>
      <c r="X59" s="374"/>
      <c r="Y59" s="374"/>
      <c r="Z59" s="374"/>
      <c r="AA59" s="374"/>
      <c r="AB59" s="374"/>
      <c r="AC59" s="374"/>
      <c r="AD59" s="374"/>
      <c r="AE59" s="374"/>
      <c r="AF59" s="374"/>
      <c r="AG59" s="374"/>
      <c r="AH59" s="374"/>
      <c r="AI59" s="374"/>
      <c r="AJ59" s="374"/>
      <c r="AK59" s="374"/>
      <c r="AL59" s="374"/>
      <c r="AM59" s="374"/>
      <c r="AN59" s="374"/>
      <c r="AO59" s="374"/>
      <c r="AP59" s="374"/>
      <c r="AQ59" s="382"/>
    </row>
    <row r="60" spans="1:43" ht="14.25" customHeight="1">
      <c r="A60" s="191"/>
      <c r="B60" s="192"/>
      <c r="C60" s="193"/>
      <c r="D60" s="193"/>
      <c r="E60" s="193"/>
      <c r="F60" s="193"/>
      <c r="G60" s="193"/>
      <c r="H60" s="193"/>
      <c r="I60" s="193"/>
      <c r="J60" s="193"/>
      <c r="K60" s="193"/>
      <c r="L60" s="193"/>
      <c r="M60" s="193"/>
      <c r="N60" s="193"/>
      <c r="O60" s="193"/>
      <c r="P60" s="193"/>
      <c r="Q60" s="193"/>
      <c r="R60" s="193"/>
      <c r="S60" s="193"/>
      <c r="T60" s="193"/>
      <c r="U60" s="193"/>
      <c r="V60" s="193"/>
      <c r="W60" s="193"/>
      <c r="X60" s="193"/>
      <c r="Y60" s="194"/>
      <c r="Z60" s="194"/>
      <c r="AA60" s="194"/>
      <c r="AB60" s="194"/>
      <c r="AC60" s="194"/>
      <c r="AD60" s="194"/>
      <c r="AE60" s="194"/>
      <c r="AF60" s="194"/>
      <c r="AG60" s="194"/>
      <c r="AH60" s="194"/>
      <c r="AI60" s="194"/>
      <c r="AJ60" s="194"/>
      <c r="AK60" s="194"/>
      <c r="AL60" s="194"/>
      <c r="AM60" s="194"/>
      <c r="AN60" s="194"/>
      <c r="AO60" s="194"/>
      <c r="AP60" s="194"/>
      <c r="AQ60" s="194"/>
    </row>
    <row r="61" spans="1:43" ht="30" customHeight="1">
      <c r="A61" s="379" t="s">
        <v>417</v>
      </c>
      <c r="B61" s="380"/>
      <c r="C61" s="380"/>
      <c r="D61" s="380"/>
      <c r="E61" s="380"/>
      <c r="F61" s="380"/>
      <c r="G61" s="380"/>
      <c r="H61" s="380"/>
      <c r="I61" s="380"/>
      <c r="J61" s="380"/>
      <c r="K61" s="380"/>
      <c r="L61" s="380"/>
      <c r="M61" s="380"/>
      <c r="N61" s="380"/>
      <c r="O61" s="380"/>
      <c r="P61" s="380"/>
      <c r="Q61" s="380"/>
      <c r="R61" s="380"/>
      <c r="S61" s="380"/>
      <c r="T61" s="380"/>
      <c r="U61" s="380"/>
      <c r="V61" s="381"/>
      <c r="W61" s="380" t="s">
        <v>424</v>
      </c>
      <c r="X61" s="380"/>
      <c r="Y61" s="380"/>
      <c r="Z61" s="380"/>
      <c r="AA61" s="380"/>
      <c r="AB61" s="380"/>
      <c r="AC61" s="380"/>
      <c r="AD61" s="380"/>
      <c r="AE61" s="380"/>
      <c r="AF61" s="380"/>
      <c r="AG61" s="380"/>
      <c r="AH61" s="380"/>
      <c r="AI61" s="380"/>
      <c r="AJ61" s="380"/>
      <c r="AK61" s="380"/>
      <c r="AL61" s="380"/>
      <c r="AM61" s="380"/>
      <c r="AN61" s="380"/>
      <c r="AO61" s="380"/>
      <c r="AP61" s="380"/>
      <c r="AQ61" s="386"/>
    </row>
    <row r="62" spans="1:43" ht="30" customHeight="1">
      <c r="A62" s="190"/>
      <c r="B62" s="360" t="s">
        <v>419</v>
      </c>
      <c r="C62" s="360"/>
      <c r="D62" s="360"/>
      <c r="E62" s="360"/>
      <c r="F62" s="360"/>
      <c r="G62" s="360"/>
      <c r="H62" s="360"/>
      <c r="I62" s="360"/>
      <c r="J62" s="360"/>
      <c r="K62" s="360"/>
      <c r="L62" s="360"/>
      <c r="M62" s="360"/>
      <c r="N62" s="360"/>
      <c r="O62" s="360"/>
      <c r="P62" s="360"/>
      <c r="Q62" s="360"/>
      <c r="R62" s="360"/>
      <c r="S62" s="360"/>
      <c r="T62" s="360"/>
      <c r="U62" s="360"/>
      <c r="V62" s="361"/>
      <c r="W62" s="383"/>
      <c r="X62" s="374"/>
      <c r="Y62" s="374"/>
      <c r="Z62" s="374"/>
      <c r="AA62" s="374"/>
      <c r="AB62" s="374"/>
      <c r="AC62" s="374"/>
      <c r="AD62" s="374"/>
      <c r="AE62" s="374"/>
      <c r="AF62" s="374"/>
      <c r="AG62" s="374"/>
      <c r="AH62" s="374"/>
      <c r="AI62" s="374"/>
      <c r="AJ62" s="374"/>
      <c r="AK62" s="374"/>
      <c r="AL62" s="374"/>
      <c r="AM62" s="374"/>
      <c r="AN62" s="374"/>
      <c r="AO62" s="374"/>
      <c r="AP62" s="374"/>
      <c r="AQ62" s="382"/>
    </row>
    <row r="63" spans="1:43" ht="30" customHeight="1">
      <c r="A63" s="195"/>
      <c r="B63" s="360" t="s">
        <v>422</v>
      </c>
      <c r="C63" s="360"/>
      <c r="D63" s="360"/>
      <c r="E63" s="360"/>
      <c r="F63" s="360"/>
      <c r="G63" s="360"/>
      <c r="H63" s="360"/>
      <c r="I63" s="360"/>
      <c r="J63" s="360"/>
      <c r="K63" s="360"/>
      <c r="L63" s="360"/>
      <c r="M63" s="360"/>
      <c r="N63" s="360"/>
      <c r="O63" s="360"/>
      <c r="P63" s="360"/>
      <c r="Q63" s="360"/>
      <c r="R63" s="360"/>
      <c r="S63" s="360"/>
      <c r="T63" s="360"/>
      <c r="U63" s="360"/>
      <c r="V63" s="361"/>
      <c r="W63" s="383"/>
      <c r="X63" s="374"/>
      <c r="Y63" s="374"/>
      <c r="Z63" s="374"/>
      <c r="AA63" s="374"/>
      <c r="AB63" s="374"/>
      <c r="AC63" s="374"/>
      <c r="AD63" s="374"/>
      <c r="AE63" s="374"/>
      <c r="AF63" s="374"/>
      <c r="AG63" s="374"/>
      <c r="AH63" s="374"/>
      <c r="AI63" s="374"/>
      <c r="AJ63" s="374"/>
      <c r="AK63" s="374"/>
      <c r="AL63" s="374"/>
      <c r="AM63" s="374"/>
      <c r="AN63" s="374"/>
      <c r="AO63" s="374"/>
      <c r="AP63" s="374"/>
      <c r="AQ63" s="382"/>
    </row>
    <row r="64" spans="1:43" ht="30" customHeight="1">
      <c r="A64" s="182" t="s">
        <v>727</v>
      </c>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7"/>
    </row>
    <row r="65" spans="1:44" ht="37.5" customHeight="1">
      <c r="A65" s="352" t="s">
        <v>52</v>
      </c>
      <c r="B65" s="353"/>
      <c r="C65" s="353"/>
      <c r="D65" s="353"/>
      <c r="E65" s="353"/>
      <c r="F65" s="389"/>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1"/>
    </row>
    <row r="66" spans="1:44" ht="18.75" customHeight="1">
      <c r="A66" s="392" t="s">
        <v>381</v>
      </c>
      <c r="B66" s="393"/>
      <c r="C66" s="393"/>
      <c r="D66" s="393"/>
      <c r="E66" s="394"/>
      <c r="F66" s="185"/>
      <c r="G66" s="186"/>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5"/>
    </row>
    <row r="67" spans="1:44" ht="37.5" customHeight="1">
      <c r="A67" s="327" t="s">
        <v>171</v>
      </c>
      <c r="B67" s="328"/>
      <c r="C67" s="328"/>
      <c r="D67" s="328"/>
      <c r="E67" s="329"/>
      <c r="F67" s="325" t="s">
        <v>421</v>
      </c>
      <c r="G67" s="326"/>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1"/>
    </row>
    <row r="68" spans="1:44" ht="30" customHeight="1">
      <c r="A68" s="398" t="s">
        <v>10</v>
      </c>
      <c r="B68" s="398"/>
      <c r="C68" s="398"/>
      <c r="D68" s="398"/>
      <c r="E68" s="398"/>
      <c r="F68" s="367" t="s">
        <v>25</v>
      </c>
      <c r="G68" s="368"/>
      <c r="H68" s="372"/>
      <c r="I68" s="372"/>
      <c r="J68" s="372"/>
      <c r="K68" s="198" t="s">
        <v>55</v>
      </c>
      <c r="L68" s="370"/>
      <c r="M68" s="370"/>
      <c r="N68" s="370"/>
      <c r="O68" s="371"/>
      <c r="P68" s="367" t="s">
        <v>8</v>
      </c>
      <c r="Q68" s="368"/>
      <c r="R68" s="368"/>
      <c r="S68" s="372" t="s">
        <v>306</v>
      </c>
      <c r="T68" s="372"/>
      <c r="U68" s="372"/>
      <c r="V68" s="372"/>
      <c r="W68" s="372"/>
      <c r="X68" s="372"/>
      <c r="Y68" s="367" t="s">
        <v>9</v>
      </c>
      <c r="Z68" s="368"/>
      <c r="AA68" s="368"/>
      <c r="AB68" s="375"/>
      <c r="AC68" s="375"/>
      <c r="AD68" s="375"/>
      <c r="AE68" s="375"/>
      <c r="AF68" s="375"/>
      <c r="AG68" s="375"/>
      <c r="AH68" s="375"/>
      <c r="AI68" s="375"/>
      <c r="AJ68" s="375"/>
      <c r="AK68" s="375"/>
      <c r="AL68" s="375"/>
      <c r="AM68" s="375"/>
      <c r="AN68" s="375"/>
      <c r="AO68" s="375"/>
      <c r="AP68" s="375"/>
      <c r="AQ68" s="376"/>
    </row>
    <row r="69" spans="1:44" ht="41.25" customHeight="1">
      <c r="A69" s="399"/>
      <c r="B69" s="399"/>
      <c r="C69" s="399"/>
      <c r="D69" s="399"/>
      <c r="E69" s="399"/>
      <c r="F69" s="395"/>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7"/>
    </row>
    <row r="70" spans="1:44" ht="30" customHeight="1">
      <c r="A70" s="362" t="s">
        <v>11</v>
      </c>
      <c r="B70" s="363"/>
      <c r="C70" s="363"/>
      <c r="D70" s="363"/>
      <c r="E70" s="363"/>
      <c r="F70" s="373"/>
      <c r="G70" s="374"/>
      <c r="H70" s="374"/>
      <c r="I70" s="374"/>
      <c r="J70" s="199" t="s">
        <v>56</v>
      </c>
      <c r="K70" s="374"/>
      <c r="L70" s="374"/>
      <c r="M70" s="374"/>
      <c r="N70" s="374"/>
      <c r="O70" s="199" t="s">
        <v>372</v>
      </c>
      <c r="P70" s="374"/>
      <c r="Q70" s="374"/>
      <c r="R70" s="374"/>
      <c r="S70" s="374"/>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1"/>
    </row>
    <row r="71" spans="1:44" ht="30" customHeight="1">
      <c r="A71" s="362" t="s">
        <v>12</v>
      </c>
      <c r="B71" s="363"/>
      <c r="C71" s="363"/>
      <c r="D71" s="363"/>
      <c r="E71" s="363"/>
      <c r="F71" s="373"/>
      <c r="G71" s="374"/>
      <c r="H71" s="374"/>
      <c r="I71" s="374"/>
      <c r="J71" s="199" t="s">
        <v>56</v>
      </c>
      <c r="K71" s="374"/>
      <c r="L71" s="374"/>
      <c r="M71" s="374"/>
      <c r="N71" s="374"/>
      <c r="O71" s="199" t="s">
        <v>56</v>
      </c>
      <c r="P71" s="374"/>
      <c r="Q71" s="374"/>
      <c r="R71" s="374"/>
      <c r="S71" s="374"/>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1"/>
    </row>
    <row r="72" spans="1:44" ht="30" customHeight="1">
      <c r="A72" s="387" t="s">
        <v>27</v>
      </c>
      <c r="B72" s="388"/>
      <c r="C72" s="388"/>
      <c r="D72" s="388"/>
      <c r="E72" s="388"/>
      <c r="F72" s="373"/>
      <c r="G72" s="374"/>
      <c r="H72" s="374"/>
      <c r="I72" s="374"/>
      <c r="J72" s="374"/>
      <c r="K72" s="374"/>
      <c r="L72" s="374"/>
      <c r="M72" s="374"/>
      <c r="N72" s="374"/>
      <c r="O72" s="374"/>
      <c r="P72" s="374"/>
      <c r="Q72" s="374"/>
      <c r="R72" s="374"/>
      <c r="S72" s="374"/>
      <c r="T72" s="374"/>
      <c r="U72" s="374"/>
      <c r="V72" s="374"/>
      <c r="W72" s="374"/>
      <c r="X72" s="374"/>
      <c r="Y72" s="199" t="s">
        <v>57</v>
      </c>
      <c r="Z72" s="374"/>
      <c r="AA72" s="374"/>
      <c r="AB72" s="374"/>
      <c r="AC72" s="374"/>
      <c r="AD72" s="374"/>
      <c r="AE72" s="374"/>
      <c r="AF72" s="374"/>
      <c r="AG72" s="374"/>
      <c r="AH72" s="374"/>
      <c r="AI72" s="374"/>
      <c r="AJ72" s="374"/>
      <c r="AK72" s="374"/>
      <c r="AL72" s="374"/>
      <c r="AM72" s="374"/>
      <c r="AN72" s="374"/>
      <c r="AO72" s="374"/>
      <c r="AP72" s="374"/>
      <c r="AQ72" s="382"/>
    </row>
    <row r="73" spans="1:44" ht="30" customHeight="1">
      <c r="A73" s="202"/>
      <c r="B73" s="202"/>
      <c r="C73" s="202"/>
      <c r="D73" s="202"/>
      <c r="E73" s="202"/>
      <c r="F73" s="203"/>
      <c r="G73" s="203"/>
      <c r="H73" s="203"/>
      <c r="I73" s="203"/>
      <c r="J73" s="203"/>
      <c r="K73" s="203"/>
      <c r="L73" s="203"/>
      <c r="M73" s="203"/>
      <c r="N73" s="203"/>
      <c r="O73" s="203"/>
      <c r="P73" s="203"/>
      <c r="Q73" s="203"/>
      <c r="R73" s="203"/>
      <c r="S73" s="203"/>
      <c r="T73" s="203"/>
      <c r="U73" s="203"/>
      <c r="V73" s="203"/>
      <c r="W73" s="203"/>
      <c r="X73" s="203"/>
      <c r="Y73" s="204"/>
      <c r="Z73" s="205"/>
      <c r="AA73" s="205"/>
      <c r="AB73" s="205"/>
      <c r="AC73" s="205"/>
      <c r="AD73" s="205"/>
      <c r="AE73" s="205"/>
      <c r="AF73" s="205"/>
      <c r="AG73" s="205"/>
      <c r="AH73" s="205"/>
      <c r="AI73" s="205"/>
      <c r="AJ73" s="205"/>
      <c r="AK73" s="205"/>
      <c r="AL73" s="206"/>
      <c r="AM73" s="206"/>
      <c r="AN73" s="205"/>
      <c r="AO73" s="206"/>
      <c r="AP73" s="206"/>
      <c r="AQ73" s="205"/>
    </row>
    <row r="74" spans="1:44" s="10" customFormat="1" ht="18" customHeight="1">
      <c r="A74" s="3"/>
      <c r="B74" s="3"/>
      <c r="C74" s="3"/>
      <c r="D74" s="7"/>
      <c r="E74" s="7"/>
      <c r="F74" s="8"/>
      <c r="G74" s="8"/>
      <c r="H74" s="3"/>
      <c r="I74" s="9"/>
      <c r="J74" s="3"/>
      <c r="K74" s="3"/>
      <c r="L74" s="3"/>
      <c r="M74" s="3"/>
      <c r="N74" s="3"/>
      <c r="O74" s="3"/>
      <c r="P74" s="3"/>
      <c r="Q74" s="3"/>
      <c r="R74" s="3"/>
      <c r="S74" s="3"/>
      <c r="T74" s="3"/>
      <c r="U74" s="3"/>
      <c r="V74" s="3"/>
      <c r="W74" s="3"/>
      <c r="X74" s="3"/>
      <c r="Y74" s="3"/>
      <c r="Z74" s="3"/>
      <c r="AA74" s="3"/>
      <c r="AB74" s="3"/>
      <c r="AC74" s="3"/>
      <c r="AD74" s="207"/>
      <c r="AE74" s="207"/>
      <c r="AF74" s="207"/>
      <c r="AG74" s="207"/>
      <c r="AH74" s="207"/>
      <c r="AI74" s="207"/>
      <c r="AJ74" s="207"/>
      <c r="AK74" s="149"/>
      <c r="AL74" s="150"/>
      <c r="AM74" s="150"/>
      <c r="AN74" s="150"/>
      <c r="AO74" s="150"/>
      <c r="AP74" s="150"/>
      <c r="AQ74" s="149"/>
      <c r="AR74" s="149"/>
    </row>
    <row r="75" spans="1:44" s="10" customFormat="1" ht="30" customHeight="1">
      <c r="A75" s="319" t="s">
        <v>28</v>
      </c>
      <c r="B75" s="3"/>
      <c r="C75" s="3"/>
      <c r="D75" s="7"/>
      <c r="E75" s="7"/>
      <c r="F75" s="8"/>
      <c r="G75" s="8"/>
      <c r="H75" s="3"/>
      <c r="I75" s="9"/>
      <c r="J75" s="3"/>
      <c r="K75" s="3"/>
      <c r="L75" s="3"/>
      <c r="M75" s="3"/>
      <c r="N75" s="3"/>
      <c r="O75" s="3"/>
      <c r="P75" s="3"/>
      <c r="Q75" s="3"/>
      <c r="R75" s="3"/>
      <c r="S75" s="3"/>
      <c r="T75" s="3"/>
      <c r="U75" s="3"/>
      <c r="V75" s="3"/>
      <c r="W75" s="3"/>
      <c r="X75" s="3"/>
      <c r="Y75" s="3"/>
      <c r="Z75" s="3"/>
      <c r="AA75" s="3"/>
      <c r="AB75" s="3"/>
      <c r="AC75" s="3"/>
      <c r="AD75" s="207"/>
      <c r="AE75" s="207"/>
      <c r="AF75" s="207"/>
      <c r="AG75" s="207"/>
      <c r="AH75" s="207"/>
      <c r="AI75" s="207"/>
      <c r="AJ75" s="208"/>
      <c r="AK75" s="149" t="s">
        <v>578</v>
      </c>
      <c r="AL75" s="331" t="s">
        <v>408</v>
      </c>
      <c r="AM75" s="331"/>
      <c r="AN75" s="150" t="s">
        <v>403</v>
      </c>
      <c r="AO75" s="331" t="s">
        <v>756</v>
      </c>
      <c r="AP75" s="331"/>
      <c r="AQ75" s="149" t="s">
        <v>405</v>
      </c>
      <c r="AR75" s="149" t="s">
        <v>579</v>
      </c>
    </row>
    <row r="76" spans="1:44" s="10" customFormat="1" ht="30" customHeight="1">
      <c r="D76" s="12"/>
      <c r="E76" s="12"/>
      <c r="F76" s="13"/>
      <c r="G76" s="13"/>
      <c r="AJ76" s="14"/>
      <c r="AK76" s="15"/>
      <c r="AL76" s="15"/>
      <c r="AM76" s="15"/>
      <c r="AN76" s="15"/>
      <c r="AO76" s="15"/>
      <c r="AP76" s="14"/>
      <c r="AQ76" s="14"/>
    </row>
    <row r="77" spans="1:44" s="10" customFormat="1" ht="30"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44" s="10" customFormat="1" ht="30" customHeight="1">
      <c r="A78" s="324" t="s">
        <v>30</v>
      </c>
      <c r="B78" s="324"/>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row>
    <row r="79" spans="1:44" s="10" customFormat="1" ht="30"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44" s="10" customFormat="1" ht="30" customHeight="1">
      <c r="A80" s="377" t="s">
        <v>31</v>
      </c>
      <c r="B80" s="377"/>
      <c r="C80" s="377"/>
      <c r="D80" s="377"/>
      <c r="E80" s="377"/>
      <c r="F80" s="377"/>
      <c r="G80" s="377"/>
      <c r="H80" s="377"/>
      <c r="I80" s="17" t="s">
        <v>32</v>
      </c>
      <c r="J80" s="378">
        <f>F47</f>
        <v>0</v>
      </c>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row>
    <row r="81" spans="1:43" s="10" customFormat="1" ht="12.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row>
    <row r="82" spans="1:43" s="10" customFormat="1" ht="30" customHeight="1">
      <c r="A82" s="17"/>
      <c r="B82" s="427" t="s">
        <v>33</v>
      </c>
      <c r="C82" s="428"/>
      <c r="D82" s="428"/>
      <c r="E82" s="428"/>
      <c r="F82" s="428"/>
      <c r="G82" s="428"/>
      <c r="H82" s="428"/>
      <c r="I82" s="428"/>
      <c r="J82" s="428"/>
      <c r="K82" s="428"/>
      <c r="L82" s="428"/>
      <c r="M82" s="429"/>
      <c r="N82" s="427" t="s">
        <v>34</v>
      </c>
      <c r="O82" s="428"/>
      <c r="P82" s="428"/>
      <c r="Q82" s="428"/>
      <c r="R82" s="428"/>
      <c r="S82" s="428"/>
      <c r="T82" s="428"/>
      <c r="U82" s="428"/>
      <c r="V82" s="428"/>
      <c r="W82" s="428"/>
      <c r="X82" s="429"/>
      <c r="Y82" s="433" t="s">
        <v>35</v>
      </c>
      <c r="Z82" s="435"/>
      <c r="AA82" s="435"/>
      <c r="AB82" s="435"/>
      <c r="AC82" s="435"/>
      <c r="AD82" s="435"/>
      <c r="AE82" s="435"/>
      <c r="AF82" s="434"/>
      <c r="AG82" s="427" t="s">
        <v>36</v>
      </c>
      <c r="AH82" s="428"/>
      <c r="AI82" s="428"/>
      <c r="AJ82" s="428"/>
      <c r="AK82" s="428"/>
      <c r="AL82" s="428"/>
      <c r="AM82" s="428"/>
      <c r="AN82" s="428"/>
      <c r="AO82" s="428"/>
      <c r="AP82" s="429"/>
    </row>
    <row r="83" spans="1:43" s="10" customFormat="1" ht="30" customHeight="1">
      <c r="A83" s="18"/>
      <c r="B83" s="430"/>
      <c r="C83" s="431"/>
      <c r="D83" s="431"/>
      <c r="E83" s="431"/>
      <c r="F83" s="431"/>
      <c r="G83" s="431"/>
      <c r="H83" s="431"/>
      <c r="I83" s="431"/>
      <c r="J83" s="431"/>
      <c r="K83" s="431"/>
      <c r="L83" s="431"/>
      <c r="M83" s="432"/>
      <c r="N83" s="430"/>
      <c r="O83" s="431"/>
      <c r="P83" s="431"/>
      <c r="Q83" s="431"/>
      <c r="R83" s="431"/>
      <c r="S83" s="431"/>
      <c r="T83" s="431"/>
      <c r="U83" s="431"/>
      <c r="V83" s="431"/>
      <c r="W83" s="431"/>
      <c r="X83" s="432"/>
      <c r="Y83" s="433" t="s">
        <v>37</v>
      </c>
      <c r="Z83" s="434"/>
      <c r="AA83" s="433" t="s">
        <v>1</v>
      </c>
      <c r="AB83" s="434"/>
      <c r="AC83" s="433" t="s">
        <v>2</v>
      </c>
      <c r="AD83" s="434"/>
      <c r="AE83" s="433" t="s">
        <v>730</v>
      </c>
      <c r="AF83" s="434"/>
      <c r="AG83" s="430"/>
      <c r="AH83" s="431"/>
      <c r="AI83" s="431"/>
      <c r="AJ83" s="431"/>
      <c r="AK83" s="431"/>
      <c r="AL83" s="431"/>
      <c r="AM83" s="431"/>
      <c r="AN83" s="431"/>
      <c r="AO83" s="431"/>
      <c r="AP83" s="432"/>
    </row>
    <row r="84" spans="1:43" s="10" customFormat="1" ht="30" customHeight="1">
      <c r="B84" s="342"/>
      <c r="C84" s="343"/>
      <c r="D84" s="343"/>
      <c r="E84" s="343"/>
      <c r="F84" s="343"/>
      <c r="G84" s="343"/>
      <c r="H84" s="343"/>
      <c r="I84" s="343"/>
      <c r="J84" s="343"/>
      <c r="K84" s="343"/>
      <c r="L84" s="343"/>
      <c r="M84" s="344"/>
      <c r="N84" s="345"/>
      <c r="O84" s="346"/>
      <c r="P84" s="346"/>
      <c r="Q84" s="346"/>
      <c r="R84" s="346"/>
      <c r="S84" s="346"/>
      <c r="T84" s="346"/>
      <c r="U84" s="346"/>
      <c r="V84" s="346"/>
      <c r="W84" s="346"/>
      <c r="X84" s="347"/>
      <c r="Y84" s="348"/>
      <c r="Z84" s="349"/>
      <c r="AA84" s="350"/>
      <c r="AB84" s="351"/>
      <c r="AC84" s="350"/>
      <c r="AD84" s="351"/>
      <c r="AE84" s="350"/>
      <c r="AF84" s="351"/>
      <c r="AG84" s="345"/>
      <c r="AH84" s="346"/>
      <c r="AI84" s="346"/>
      <c r="AJ84" s="346"/>
      <c r="AK84" s="346"/>
      <c r="AL84" s="346"/>
      <c r="AM84" s="346"/>
      <c r="AN84" s="346"/>
      <c r="AO84" s="346"/>
      <c r="AP84" s="347"/>
      <c r="AQ84" s="14"/>
    </row>
    <row r="85" spans="1:43" s="10" customFormat="1" ht="29.25" customHeight="1">
      <c r="B85" s="342"/>
      <c r="C85" s="343"/>
      <c r="D85" s="343"/>
      <c r="E85" s="343"/>
      <c r="F85" s="343"/>
      <c r="G85" s="343"/>
      <c r="H85" s="343"/>
      <c r="I85" s="343"/>
      <c r="J85" s="343"/>
      <c r="K85" s="343"/>
      <c r="L85" s="343"/>
      <c r="M85" s="344"/>
      <c r="N85" s="345"/>
      <c r="O85" s="346"/>
      <c r="P85" s="346"/>
      <c r="Q85" s="346"/>
      <c r="R85" s="346"/>
      <c r="S85" s="346"/>
      <c r="T85" s="346"/>
      <c r="U85" s="346"/>
      <c r="V85" s="346"/>
      <c r="W85" s="346"/>
      <c r="X85" s="347"/>
      <c r="Y85" s="348"/>
      <c r="Z85" s="349"/>
      <c r="AA85" s="350"/>
      <c r="AB85" s="351"/>
      <c r="AC85" s="350"/>
      <c r="AD85" s="351"/>
      <c r="AE85" s="350"/>
      <c r="AF85" s="351"/>
      <c r="AG85" s="345"/>
      <c r="AH85" s="346"/>
      <c r="AI85" s="346"/>
      <c r="AJ85" s="346"/>
      <c r="AK85" s="346"/>
      <c r="AL85" s="346"/>
      <c r="AM85" s="346"/>
      <c r="AN85" s="346"/>
      <c r="AO85" s="346"/>
      <c r="AP85" s="347"/>
    </row>
    <row r="86" spans="1:43" s="10" customFormat="1" ht="30" customHeight="1">
      <c r="B86" s="342"/>
      <c r="C86" s="343"/>
      <c r="D86" s="343"/>
      <c r="E86" s="343"/>
      <c r="F86" s="343"/>
      <c r="G86" s="343"/>
      <c r="H86" s="343"/>
      <c r="I86" s="343"/>
      <c r="J86" s="343"/>
      <c r="K86" s="343"/>
      <c r="L86" s="343"/>
      <c r="M86" s="344"/>
      <c r="N86" s="345"/>
      <c r="O86" s="346"/>
      <c r="P86" s="346"/>
      <c r="Q86" s="346"/>
      <c r="R86" s="346"/>
      <c r="S86" s="346"/>
      <c r="T86" s="346"/>
      <c r="U86" s="346"/>
      <c r="V86" s="346"/>
      <c r="W86" s="346"/>
      <c r="X86" s="347"/>
      <c r="Y86" s="348"/>
      <c r="Z86" s="349"/>
      <c r="AA86" s="350"/>
      <c r="AB86" s="351"/>
      <c r="AC86" s="350"/>
      <c r="AD86" s="351"/>
      <c r="AE86" s="350"/>
      <c r="AF86" s="351"/>
      <c r="AG86" s="345"/>
      <c r="AH86" s="346"/>
      <c r="AI86" s="346"/>
      <c r="AJ86" s="346"/>
      <c r="AK86" s="346"/>
      <c r="AL86" s="346"/>
      <c r="AM86" s="346"/>
      <c r="AN86" s="346"/>
      <c r="AO86" s="346"/>
      <c r="AP86" s="347"/>
    </row>
    <row r="87" spans="1:43" s="10" customFormat="1" ht="30" customHeight="1">
      <c r="B87" s="342"/>
      <c r="C87" s="343"/>
      <c r="D87" s="343"/>
      <c r="E87" s="343"/>
      <c r="F87" s="343"/>
      <c r="G87" s="343"/>
      <c r="H87" s="343"/>
      <c r="I87" s="343"/>
      <c r="J87" s="343"/>
      <c r="K87" s="343"/>
      <c r="L87" s="343"/>
      <c r="M87" s="344"/>
      <c r="N87" s="345"/>
      <c r="O87" s="346"/>
      <c r="P87" s="346"/>
      <c r="Q87" s="346"/>
      <c r="R87" s="346"/>
      <c r="S87" s="346"/>
      <c r="T87" s="346"/>
      <c r="U87" s="346"/>
      <c r="V87" s="346"/>
      <c r="W87" s="346"/>
      <c r="X87" s="347"/>
      <c r="Y87" s="348"/>
      <c r="Z87" s="349"/>
      <c r="AA87" s="350"/>
      <c r="AB87" s="351"/>
      <c r="AC87" s="350"/>
      <c r="AD87" s="351"/>
      <c r="AE87" s="350"/>
      <c r="AF87" s="351"/>
      <c r="AG87" s="345"/>
      <c r="AH87" s="346"/>
      <c r="AI87" s="346"/>
      <c r="AJ87" s="346"/>
      <c r="AK87" s="346"/>
      <c r="AL87" s="346"/>
      <c r="AM87" s="346"/>
      <c r="AN87" s="346"/>
      <c r="AO87" s="346"/>
      <c r="AP87" s="347"/>
    </row>
    <row r="88" spans="1:43" s="10" customFormat="1" ht="30" customHeight="1">
      <c r="B88" s="342"/>
      <c r="C88" s="343"/>
      <c r="D88" s="343"/>
      <c r="E88" s="343"/>
      <c r="F88" s="343"/>
      <c r="G88" s="343"/>
      <c r="H88" s="343"/>
      <c r="I88" s="343"/>
      <c r="J88" s="343"/>
      <c r="K88" s="343"/>
      <c r="L88" s="343"/>
      <c r="M88" s="344"/>
      <c r="N88" s="345"/>
      <c r="O88" s="346"/>
      <c r="P88" s="346"/>
      <c r="Q88" s="346"/>
      <c r="R88" s="346"/>
      <c r="S88" s="346"/>
      <c r="T88" s="346"/>
      <c r="U88" s="346"/>
      <c r="V88" s="346"/>
      <c r="W88" s="346"/>
      <c r="X88" s="347"/>
      <c r="Y88" s="348"/>
      <c r="Z88" s="349"/>
      <c r="AA88" s="350"/>
      <c r="AB88" s="351"/>
      <c r="AC88" s="350"/>
      <c r="AD88" s="351"/>
      <c r="AE88" s="350"/>
      <c r="AF88" s="351"/>
      <c r="AG88" s="345"/>
      <c r="AH88" s="346"/>
      <c r="AI88" s="346"/>
      <c r="AJ88" s="346"/>
      <c r="AK88" s="346"/>
      <c r="AL88" s="346"/>
      <c r="AM88" s="346"/>
      <c r="AN88" s="346"/>
      <c r="AO88" s="346"/>
      <c r="AP88" s="347"/>
    </row>
    <row r="89" spans="1:43" s="10" customFormat="1" ht="30" customHeight="1">
      <c r="B89" s="342"/>
      <c r="C89" s="343"/>
      <c r="D89" s="343"/>
      <c r="E89" s="343"/>
      <c r="F89" s="343"/>
      <c r="G89" s="343"/>
      <c r="H89" s="343"/>
      <c r="I89" s="343"/>
      <c r="J89" s="343"/>
      <c r="K89" s="343"/>
      <c r="L89" s="343"/>
      <c r="M89" s="344"/>
      <c r="N89" s="345"/>
      <c r="O89" s="346"/>
      <c r="P89" s="346"/>
      <c r="Q89" s="346"/>
      <c r="R89" s="346"/>
      <c r="S89" s="346"/>
      <c r="T89" s="346"/>
      <c r="U89" s="346"/>
      <c r="V89" s="346"/>
      <c r="W89" s="346"/>
      <c r="X89" s="347"/>
      <c r="Y89" s="348"/>
      <c r="Z89" s="349"/>
      <c r="AA89" s="350"/>
      <c r="AB89" s="351"/>
      <c r="AC89" s="350"/>
      <c r="AD89" s="351"/>
      <c r="AE89" s="350"/>
      <c r="AF89" s="351"/>
      <c r="AG89" s="345"/>
      <c r="AH89" s="346"/>
      <c r="AI89" s="346"/>
      <c r="AJ89" s="346"/>
      <c r="AK89" s="346"/>
      <c r="AL89" s="346"/>
      <c r="AM89" s="346"/>
      <c r="AN89" s="346"/>
      <c r="AO89" s="346"/>
      <c r="AP89" s="347"/>
    </row>
    <row r="90" spans="1:43" s="10" customFormat="1" ht="30" customHeight="1">
      <c r="B90" s="342"/>
      <c r="C90" s="343"/>
      <c r="D90" s="343"/>
      <c r="E90" s="343"/>
      <c r="F90" s="343"/>
      <c r="G90" s="343"/>
      <c r="H90" s="343"/>
      <c r="I90" s="343"/>
      <c r="J90" s="343"/>
      <c r="K90" s="343"/>
      <c r="L90" s="343"/>
      <c r="M90" s="344"/>
      <c r="N90" s="345"/>
      <c r="O90" s="346"/>
      <c r="P90" s="346"/>
      <c r="Q90" s="346"/>
      <c r="R90" s="346"/>
      <c r="S90" s="346"/>
      <c r="T90" s="346"/>
      <c r="U90" s="346"/>
      <c r="V90" s="346"/>
      <c r="W90" s="346"/>
      <c r="X90" s="347"/>
      <c r="Y90" s="348"/>
      <c r="Z90" s="349"/>
      <c r="AA90" s="350"/>
      <c r="AB90" s="351"/>
      <c r="AC90" s="350"/>
      <c r="AD90" s="351"/>
      <c r="AE90" s="350"/>
      <c r="AF90" s="351"/>
      <c r="AG90" s="345"/>
      <c r="AH90" s="346"/>
      <c r="AI90" s="346"/>
      <c r="AJ90" s="346"/>
      <c r="AK90" s="346"/>
      <c r="AL90" s="346"/>
      <c r="AM90" s="346"/>
      <c r="AN90" s="346"/>
      <c r="AO90" s="346"/>
      <c r="AP90" s="347"/>
    </row>
    <row r="91" spans="1:43" s="10" customFormat="1" ht="30" customHeight="1">
      <c r="B91" s="342"/>
      <c r="C91" s="343"/>
      <c r="D91" s="343"/>
      <c r="E91" s="343"/>
      <c r="F91" s="343"/>
      <c r="G91" s="343"/>
      <c r="H91" s="343"/>
      <c r="I91" s="343"/>
      <c r="J91" s="343"/>
      <c r="K91" s="343"/>
      <c r="L91" s="343"/>
      <c r="M91" s="344"/>
      <c r="N91" s="345"/>
      <c r="O91" s="346"/>
      <c r="P91" s="346"/>
      <c r="Q91" s="346"/>
      <c r="R91" s="346"/>
      <c r="S91" s="346"/>
      <c r="T91" s="346"/>
      <c r="U91" s="346"/>
      <c r="V91" s="346"/>
      <c r="W91" s="346"/>
      <c r="X91" s="347"/>
      <c r="Y91" s="348"/>
      <c r="Z91" s="349"/>
      <c r="AA91" s="350"/>
      <c r="AB91" s="351"/>
      <c r="AC91" s="350"/>
      <c r="AD91" s="351"/>
      <c r="AE91" s="350"/>
      <c r="AF91" s="351"/>
      <c r="AG91" s="345"/>
      <c r="AH91" s="346"/>
      <c r="AI91" s="346"/>
      <c r="AJ91" s="346"/>
      <c r="AK91" s="346"/>
      <c r="AL91" s="346"/>
      <c r="AM91" s="346"/>
      <c r="AN91" s="346"/>
      <c r="AO91" s="346"/>
      <c r="AP91" s="347"/>
    </row>
    <row r="92" spans="1:43" s="10" customFormat="1" ht="30" customHeight="1">
      <c r="B92" s="342"/>
      <c r="C92" s="343"/>
      <c r="D92" s="343"/>
      <c r="E92" s="343"/>
      <c r="F92" s="343"/>
      <c r="G92" s="343"/>
      <c r="H92" s="343"/>
      <c r="I92" s="343"/>
      <c r="J92" s="343"/>
      <c r="K92" s="343"/>
      <c r="L92" s="343"/>
      <c r="M92" s="344"/>
      <c r="N92" s="345"/>
      <c r="O92" s="346"/>
      <c r="P92" s="346"/>
      <c r="Q92" s="346"/>
      <c r="R92" s="346"/>
      <c r="S92" s="346"/>
      <c r="T92" s="346"/>
      <c r="U92" s="346"/>
      <c r="V92" s="346"/>
      <c r="W92" s="346"/>
      <c r="X92" s="347"/>
      <c r="Y92" s="348"/>
      <c r="Z92" s="349"/>
      <c r="AA92" s="350"/>
      <c r="AB92" s="351"/>
      <c r="AC92" s="350"/>
      <c r="AD92" s="351"/>
      <c r="AE92" s="350"/>
      <c r="AF92" s="351"/>
      <c r="AG92" s="345"/>
      <c r="AH92" s="346"/>
      <c r="AI92" s="346"/>
      <c r="AJ92" s="346"/>
      <c r="AK92" s="346"/>
      <c r="AL92" s="346"/>
      <c r="AM92" s="346"/>
      <c r="AN92" s="346"/>
      <c r="AO92" s="346"/>
      <c r="AP92" s="347"/>
    </row>
    <row r="93" spans="1:43" s="10" customFormat="1" ht="30" customHeight="1">
      <c r="B93" s="342"/>
      <c r="C93" s="343"/>
      <c r="D93" s="343"/>
      <c r="E93" s="343"/>
      <c r="F93" s="343"/>
      <c r="G93" s="343"/>
      <c r="H93" s="343"/>
      <c r="I93" s="343"/>
      <c r="J93" s="343"/>
      <c r="K93" s="343"/>
      <c r="L93" s="343"/>
      <c r="M93" s="344"/>
      <c r="N93" s="345"/>
      <c r="O93" s="346"/>
      <c r="P93" s="346"/>
      <c r="Q93" s="346"/>
      <c r="R93" s="346"/>
      <c r="S93" s="346"/>
      <c r="T93" s="346"/>
      <c r="U93" s="346"/>
      <c r="V93" s="346"/>
      <c r="W93" s="346"/>
      <c r="X93" s="347"/>
      <c r="Y93" s="348"/>
      <c r="Z93" s="349"/>
      <c r="AA93" s="350"/>
      <c r="AB93" s="351"/>
      <c r="AC93" s="350"/>
      <c r="AD93" s="351"/>
      <c r="AE93" s="350"/>
      <c r="AF93" s="351"/>
      <c r="AG93" s="345"/>
      <c r="AH93" s="346"/>
      <c r="AI93" s="346"/>
      <c r="AJ93" s="346"/>
      <c r="AK93" s="346"/>
      <c r="AL93" s="346"/>
      <c r="AM93" s="346"/>
      <c r="AN93" s="346"/>
      <c r="AO93" s="346"/>
      <c r="AP93" s="347"/>
    </row>
    <row r="94" spans="1:43" s="10" customFormat="1" ht="30" customHeight="1">
      <c r="B94" s="342"/>
      <c r="C94" s="343"/>
      <c r="D94" s="343"/>
      <c r="E94" s="343"/>
      <c r="F94" s="343"/>
      <c r="G94" s="343"/>
      <c r="H94" s="343"/>
      <c r="I94" s="343"/>
      <c r="J94" s="343"/>
      <c r="K94" s="343"/>
      <c r="L94" s="343"/>
      <c r="M94" s="344"/>
      <c r="N94" s="345"/>
      <c r="O94" s="346"/>
      <c r="P94" s="346"/>
      <c r="Q94" s="346"/>
      <c r="R94" s="346"/>
      <c r="S94" s="346"/>
      <c r="T94" s="346"/>
      <c r="U94" s="346"/>
      <c r="V94" s="346"/>
      <c r="W94" s="346"/>
      <c r="X94" s="347"/>
      <c r="Y94" s="348"/>
      <c r="Z94" s="349"/>
      <c r="AA94" s="350"/>
      <c r="AB94" s="351"/>
      <c r="AC94" s="350"/>
      <c r="AD94" s="351"/>
      <c r="AE94" s="350"/>
      <c r="AF94" s="351"/>
      <c r="AG94" s="345"/>
      <c r="AH94" s="346"/>
      <c r="AI94" s="346"/>
      <c r="AJ94" s="346"/>
      <c r="AK94" s="346"/>
      <c r="AL94" s="346"/>
      <c r="AM94" s="346"/>
      <c r="AN94" s="346"/>
      <c r="AO94" s="346"/>
      <c r="AP94" s="347"/>
    </row>
    <row r="95" spans="1:43" s="10" customFormat="1" ht="30" customHeight="1">
      <c r="B95" s="342"/>
      <c r="C95" s="343"/>
      <c r="D95" s="343"/>
      <c r="E95" s="343"/>
      <c r="F95" s="343"/>
      <c r="G95" s="343"/>
      <c r="H95" s="343"/>
      <c r="I95" s="343"/>
      <c r="J95" s="343"/>
      <c r="K95" s="343"/>
      <c r="L95" s="343"/>
      <c r="M95" s="344"/>
      <c r="N95" s="345"/>
      <c r="O95" s="346"/>
      <c r="P95" s="346"/>
      <c r="Q95" s="346"/>
      <c r="R95" s="346"/>
      <c r="S95" s="346"/>
      <c r="T95" s="346"/>
      <c r="U95" s="346"/>
      <c r="V95" s="346"/>
      <c r="W95" s="346"/>
      <c r="X95" s="347"/>
      <c r="Y95" s="348"/>
      <c r="Z95" s="349"/>
      <c r="AA95" s="350"/>
      <c r="AB95" s="351"/>
      <c r="AC95" s="350"/>
      <c r="AD95" s="351"/>
      <c r="AE95" s="350"/>
      <c r="AF95" s="351"/>
      <c r="AG95" s="345"/>
      <c r="AH95" s="346"/>
      <c r="AI95" s="346"/>
      <c r="AJ95" s="346"/>
      <c r="AK95" s="346"/>
      <c r="AL95" s="346"/>
      <c r="AM95" s="346"/>
      <c r="AN95" s="346"/>
      <c r="AO95" s="346"/>
      <c r="AP95" s="347"/>
    </row>
    <row r="96" spans="1:43" s="10" customFormat="1" ht="30" customHeight="1">
      <c r="B96" s="342"/>
      <c r="C96" s="343"/>
      <c r="D96" s="343"/>
      <c r="E96" s="343"/>
      <c r="F96" s="343"/>
      <c r="G96" s="343"/>
      <c r="H96" s="343"/>
      <c r="I96" s="343"/>
      <c r="J96" s="343"/>
      <c r="K96" s="343"/>
      <c r="L96" s="343"/>
      <c r="M96" s="344"/>
      <c r="N96" s="345"/>
      <c r="O96" s="346"/>
      <c r="P96" s="346"/>
      <c r="Q96" s="346"/>
      <c r="R96" s="346"/>
      <c r="S96" s="346"/>
      <c r="T96" s="346"/>
      <c r="U96" s="346"/>
      <c r="V96" s="346"/>
      <c r="W96" s="346"/>
      <c r="X96" s="347"/>
      <c r="Y96" s="348"/>
      <c r="Z96" s="349"/>
      <c r="AA96" s="350"/>
      <c r="AB96" s="351"/>
      <c r="AC96" s="350"/>
      <c r="AD96" s="351"/>
      <c r="AE96" s="350"/>
      <c r="AF96" s="351"/>
      <c r="AG96" s="345"/>
      <c r="AH96" s="346"/>
      <c r="AI96" s="346"/>
      <c r="AJ96" s="346"/>
      <c r="AK96" s="346"/>
      <c r="AL96" s="346"/>
      <c r="AM96" s="346"/>
      <c r="AN96" s="346"/>
      <c r="AO96" s="346"/>
      <c r="AP96" s="347"/>
    </row>
    <row r="97" spans="2:87" s="10" customFormat="1" ht="30" customHeight="1">
      <c r="B97" s="342"/>
      <c r="C97" s="343"/>
      <c r="D97" s="343"/>
      <c r="E97" s="343"/>
      <c r="F97" s="343"/>
      <c r="G97" s="343"/>
      <c r="H97" s="343"/>
      <c r="I97" s="343"/>
      <c r="J97" s="343"/>
      <c r="K97" s="343"/>
      <c r="L97" s="343"/>
      <c r="M97" s="344"/>
      <c r="N97" s="345"/>
      <c r="O97" s="346"/>
      <c r="P97" s="346"/>
      <c r="Q97" s="346"/>
      <c r="R97" s="346"/>
      <c r="S97" s="346"/>
      <c r="T97" s="346"/>
      <c r="U97" s="346"/>
      <c r="V97" s="346"/>
      <c r="W97" s="346"/>
      <c r="X97" s="347"/>
      <c r="Y97" s="348"/>
      <c r="Z97" s="349"/>
      <c r="AA97" s="350"/>
      <c r="AB97" s="351"/>
      <c r="AC97" s="350"/>
      <c r="AD97" s="351"/>
      <c r="AE97" s="350"/>
      <c r="AF97" s="351"/>
      <c r="AG97" s="345"/>
      <c r="AH97" s="346"/>
      <c r="AI97" s="346"/>
      <c r="AJ97" s="346"/>
      <c r="AK97" s="346"/>
      <c r="AL97" s="346"/>
      <c r="AM97" s="346"/>
      <c r="AN97" s="346"/>
      <c r="AO97" s="346"/>
      <c r="AP97" s="347"/>
    </row>
    <row r="98" spans="2:87" s="10" customFormat="1" ht="30" customHeight="1">
      <c r="B98" s="342"/>
      <c r="C98" s="343"/>
      <c r="D98" s="343"/>
      <c r="E98" s="343"/>
      <c r="F98" s="343"/>
      <c r="G98" s="343"/>
      <c r="H98" s="343"/>
      <c r="I98" s="343"/>
      <c r="J98" s="343"/>
      <c r="K98" s="343"/>
      <c r="L98" s="343"/>
      <c r="M98" s="344"/>
      <c r="N98" s="345"/>
      <c r="O98" s="346"/>
      <c r="P98" s="346"/>
      <c r="Q98" s="346"/>
      <c r="R98" s="346"/>
      <c r="S98" s="346"/>
      <c r="T98" s="346"/>
      <c r="U98" s="346"/>
      <c r="V98" s="346"/>
      <c r="W98" s="346"/>
      <c r="X98" s="347"/>
      <c r="Y98" s="348"/>
      <c r="Z98" s="349"/>
      <c r="AA98" s="350"/>
      <c r="AB98" s="351"/>
      <c r="AC98" s="350"/>
      <c r="AD98" s="351"/>
      <c r="AE98" s="350"/>
      <c r="AF98" s="351"/>
      <c r="AG98" s="345"/>
      <c r="AH98" s="346"/>
      <c r="AI98" s="346"/>
      <c r="AJ98" s="346"/>
      <c r="AK98" s="346"/>
      <c r="AL98" s="346"/>
      <c r="AM98" s="346"/>
      <c r="AN98" s="346"/>
      <c r="AO98" s="346"/>
      <c r="AP98" s="347"/>
    </row>
    <row r="99" spans="2:87" s="10" customFormat="1" ht="30" customHeight="1">
      <c r="B99" s="342"/>
      <c r="C99" s="343"/>
      <c r="D99" s="343"/>
      <c r="E99" s="343"/>
      <c r="F99" s="343"/>
      <c r="G99" s="343"/>
      <c r="H99" s="343"/>
      <c r="I99" s="343"/>
      <c r="J99" s="343"/>
      <c r="K99" s="343"/>
      <c r="L99" s="343"/>
      <c r="M99" s="344"/>
      <c r="N99" s="345"/>
      <c r="O99" s="346"/>
      <c r="P99" s="346"/>
      <c r="Q99" s="346"/>
      <c r="R99" s="346"/>
      <c r="S99" s="346"/>
      <c r="T99" s="346"/>
      <c r="U99" s="346"/>
      <c r="V99" s="346"/>
      <c r="W99" s="346"/>
      <c r="X99" s="347"/>
      <c r="Y99" s="348"/>
      <c r="Z99" s="349"/>
      <c r="AA99" s="350"/>
      <c r="AB99" s="351"/>
      <c r="AC99" s="350"/>
      <c r="AD99" s="351"/>
      <c r="AE99" s="350"/>
      <c r="AF99" s="351"/>
      <c r="AG99" s="345"/>
      <c r="AH99" s="346"/>
      <c r="AI99" s="346"/>
      <c r="AJ99" s="346"/>
      <c r="AK99" s="346"/>
      <c r="AL99" s="346"/>
      <c r="AM99" s="346"/>
      <c r="AN99" s="346"/>
      <c r="AO99" s="346"/>
      <c r="AP99" s="347"/>
    </row>
    <row r="100" spans="2:87" s="10" customFormat="1" ht="30" customHeight="1">
      <c r="B100" s="342"/>
      <c r="C100" s="343"/>
      <c r="D100" s="343"/>
      <c r="E100" s="343"/>
      <c r="F100" s="343"/>
      <c r="G100" s="343"/>
      <c r="H100" s="343"/>
      <c r="I100" s="343"/>
      <c r="J100" s="343"/>
      <c r="K100" s="343"/>
      <c r="L100" s="343"/>
      <c r="M100" s="344"/>
      <c r="N100" s="345"/>
      <c r="O100" s="346"/>
      <c r="P100" s="346"/>
      <c r="Q100" s="346"/>
      <c r="R100" s="346"/>
      <c r="S100" s="346"/>
      <c r="T100" s="346"/>
      <c r="U100" s="346"/>
      <c r="V100" s="346"/>
      <c r="W100" s="346"/>
      <c r="X100" s="347"/>
      <c r="Y100" s="348"/>
      <c r="Z100" s="349"/>
      <c r="AA100" s="350"/>
      <c r="AB100" s="351"/>
      <c r="AC100" s="350"/>
      <c r="AD100" s="351"/>
      <c r="AE100" s="350"/>
      <c r="AF100" s="351"/>
      <c r="AG100" s="345"/>
      <c r="AH100" s="346"/>
      <c r="AI100" s="346"/>
      <c r="AJ100" s="346"/>
      <c r="AK100" s="346"/>
      <c r="AL100" s="346"/>
      <c r="AM100" s="346"/>
      <c r="AN100" s="346"/>
      <c r="AO100" s="346"/>
      <c r="AP100" s="347"/>
    </row>
    <row r="101" spans="2:87" s="10" customFormat="1" ht="30" customHeight="1">
      <c r="B101" s="342"/>
      <c r="C101" s="343"/>
      <c r="D101" s="343"/>
      <c r="E101" s="343"/>
      <c r="F101" s="343"/>
      <c r="G101" s="343"/>
      <c r="H101" s="343"/>
      <c r="I101" s="343"/>
      <c r="J101" s="343"/>
      <c r="K101" s="343"/>
      <c r="L101" s="343"/>
      <c r="M101" s="344"/>
      <c r="N101" s="345"/>
      <c r="O101" s="346"/>
      <c r="P101" s="346"/>
      <c r="Q101" s="346"/>
      <c r="R101" s="346"/>
      <c r="S101" s="346"/>
      <c r="T101" s="346"/>
      <c r="U101" s="346"/>
      <c r="V101" s="346"/>
      <c r="W101" s="346"/>
      <c r="X101" s="347"/>
      <c r="Y101" s="348"/>
      <c r="Z101" s="349"/>
      <c r="AA101" s="350"/>
      <c r="AB101" s="351"/>
      <c r="AC101" s="350"/>
      <c r="AD101" s="351"/>
      <c r="AE101" s="350"/>
      <c r="AF101" s="351"/>
      <c r="AG101" s="345"/>
      <c r="AH101" s="346"/>
      <c r="AI101" s="346"/>
      <c r="AJ101" s="346"/>
      <c r="AK101" s="346"/>
      <c r="AL101" s="346"/>
      <c r="AM101" s="346"/>
      <c r="AN101" s="346"/>
      <c r="AO101" s="346"/>
      <c r="AP101" s="347"/>
    </row>
    <row r="102" spans="2:87" s="10" customFormat="1" ht="30" customHeight="1">
      <c r="B102" s="342"/>
      <c r="C102" s="343"/>
      <c r="D102" s="343"/>
      <c r="E102" s="343"/>
      <c r="F102" s="343"/>
      <c r="G102" s="343"/>
      <c r="H102" s="343"/>
      <c r="I102" s="343"/>
      <c r="J102" s="343"/>
      <c r="K102" s="343"/>
      <c r="L102" s="343"/>
      <c r="M102" s="344"/>
      <c r="N102" s="345"/>
      <c r="O102" s="346"/>
      <c r="P102" s="346"/>
      <c r="Q102" s="346"/>
      <c r="R102" s="346"/>
      <c r="S102" s="346"/>
      <c r="T102" s="346"/>
      <c r="U102" s="346"/>
      <c r="V102" s="346"/>
      <c r="W102" s="346"/>
      <c r="X102" s="347"/>
      <c r="Y102" s="348"/>
      <c r="Z102" s="349"/>
      <c r="AA102" s="350"/>
      <c r="AB102" s="351"/>
      <c r="AC102" s="350"/>
      <c r="AD102" s="351"/>
      <c r="AE102" s="350"/>
      <c r="AF102" s="351"/>
      <c r="AG102" s="345"/>
      <c r="AH102" s="346"/>
      <c r="AI102" s="346"/>
      <c r="AJ102" s="346"/>
      <c r="AK102" s="346"/>
      <c r="AL102" s="346"/>
      <c r="AM102" s="346"/>
      <c r="AN102" s="346"/>
      <c r="AO102" s="346"/>
      <c r="AP102" s="347"/>
    </row>
    <row r="103" spans="2:87" s="10" customFormat="1" ht="30" customHeight="1">
      <c r="B103" s="342"/>
      <c r="C103" s="343"/>
      <c r="D103" s="343"/>
      <c r="E103" s="343"/>
      <c r="F103" s="343"/>
      <c r="G103" s="343"/>
      <c r="H103" s="343"/>
      <c r="I103" s="343"/>
      <c r="J103" s="343"/>
      <c r="K103" s="343"/>
      <c r="L103" s="343"/>
      <c r="M103" s="344"/>
      <c r="N103" s="345"/>
      <c r="O103" s="346"/>
      <c r="P103" s="346"/>
      <c r="Q103" s="346"/>
      <c r="R103" s="346"/>
      <c r="S103" s="346"/>
      <c r="T103" s="346"/>
      <c r="U103" s="346"/>
      <c r="V103" s="346"/>
      <c r="W103" s="346"/>
      <c r="X103" s="347"/>
      <c r="Y103" s="348"/>
      <c r="Z103" s="349"/>
      <c r="AA103" s="350"/>
      <c r="AB103" s="351"/>
      <c r="AC103" s="350"/>
      <c r="AD103" s="351"/>
      <c r="AE103" s="350"/>
      <c r="AF103" s="351"/>
      <c r="AG103" s="345"/>
      <c r="AH103" s="346"/>
      <c r="AI103" s="346"/>
      <c r="AJ103" s="346"/>
      <c r="AK103" s="346"/>
      <c r="AL103" s="346"/>
      <c r="AM103" s="346"/>
      <c r="AN103" s="346"/>
      <c r="AO103" s="346"/>
      <c r="AP103" s="347"/>
    </row>
    <row r="104" spans="2:87" s="10" customFormat="1" ht="30" customHeight="1">
      <c r="B104" s="342"/>
      <c r="C104" s="343"/>
      <c r="D104" s="343"/>
      <c r="E104" s="343"/>
      <c r="F104" s="343"/>
      <c r="G104" s="343"/>
      <c r="H104" s="343"/>
      <c r="I104" s="343"/>
      <c r="J104" s="343"/>
      <c r="K104" s="343"/>
      <c r="L104" s="343"/>
      <c r="M104" s="344"/>
      <c r="N104" s="345"/>
      <c r="O104" s="346"/>
      <c r="P104" s="346"/>
      <c r="Q104" s="346"/>
      <c r="R104" s="346"/>
      <c r="S104" s="346"/>
      <c r="T104" s="346"/>
      <c r="U104" s="346"/>
      <c r="V104" s="346"/>
      <c r="W104" s="346"/>
      <c r="X104" s="347"/>
      <c r="Y104" s="348"/>
      <c r="Z104" s="349"/>
      <c r="AA104" s="350"/>
      <c r="AB104" s="351"/>
      <c r="AC104" s="350"/>
      <c r="AD104" s="351"/>
      <c r="AE104" s="350"/>
      <c r="AF104" s="351"/>
      <c r="AG104" s="345"/>
      <c r="AH104" s="346"/>
      <c r="AI104" s="346"/>
      <c r="AJ104" s="346"/>
      <c r="AK104" s="346"/>
      <c r="AL104" s="346"/>
      <c r="AM104" s="346"/>
      <c r="AN104" s="346"/>
      <c r="AO104" s="346"/>
      <c r="AP104" s="347"/>
    </row>
    <row r="105" spans="2:87" s="10" customFormat="1" ht="30" customHeight="1">
      <c r="B105" s="342"/>
      <c r="C105" s="343"/>
      <c r="D105" s="343"/>
      <c r="E105" s="343"/>
      <c r="F105" s="343"/>
      <c r="G105" s="343"/>
      <c r="H105" s="343"/>
      <c r="I105" s="343"/>
      <c r="J105" s="343"/>
      <c r="K105" s="343"/>
      <c r="L105" s="343"/>
      <c r="M105" s="344"/>
      <c r="N105" s="345"/>
      <c r="O105" s="346"/>
      <c r="P105" s="346"/>
      <c r="Q105" s="346"/>
      <c r="R105" s="346"/>
      <c r="S105" s="346"/>
      <c r="T105" s="346"/>
      <c r="U105" s="346"/>
      <c r="V105" s="346"/>
      <c r="W105" s="346"/>
      <c r="X105" s="347"/>
      <c r="Y105" s="348"/>
      <c r="Z105" s="349"/>
      <c r="AA105" s="350"/>
      <c r="AB105" s="351"/>
      <c r="AC105" s="350"/>
      <c r="AD105" s="351"/>
      <c r="AE105" s="350"/>
      <c r="AF105" s="351"/>
      <c r="AG105" s="345"/>
      <c r="AH105" s="346"/>
      <c r="AI105" s="346"/>
      <c r="AJ105" s="346"/>
      <c r="AK105" s="346"/>
      <c r="AL105" s="346"/>
      <c r="AM105" s="346"/>
      <c r="AN105" s="346"/>
      <c r="AO105" s="346"/>
      <c r="AP105" s="347"/>
    </row>
    <row r="106" spans="2:87" s="10" customFormat="1" ht="30" customHeight="1">
      <c r="B106" s="342"/>
      <c r="C106" s="343"/>
      <c r="D106" s="343"/>
      <c r="E106" s="343"/>
      <c r="F106" s="343"/>
      <c r="G106" s="343"/>
      <c r="H106" s="343"/>
      <c r="I106" s="343"/>
      <c r="J106" s="343"/>
      <c r="K106" s="343"/>
      <c r="L106" s="343"/>
      <c r="M106" s="344"/>
      <c r="N106" s="345"/>
      <c r="O106" s="346"/>
      <c r="P106" s="346"/>
      <c r="Q106" s="346"/>
      <c r="R106" s="346"/>
      <c r="S106" s="346"/>
      <c r="T106" s="346"/>
      <c r="U106" s="346"/>
      <c r="V106" s="346"/>
      <c r="W106" s="346"/>
      <c r="X106" s="347"/>
      <c r="Y106" s="348"/>
      <c r="Z106" s="349"/>
      <c r="AA106" s="350"/>
      <c r="AB106" s="351"/>
      <c r="AC106" s="350"/>
      <c r="AD106" s="351"/>
      <c r="AE106" s="350"/>
      <c r="AF106" s="351"/>
      <c r="AG106" s="345"/>
      <c r="AH106" s="346"/>
      <c r="AI106" s="346"/>
      <c r="AJ106" s="346"/>
      <c r="AK106" s="346"/>
      <c r="AL106" s="346"/>
      <c r="AM106" s="346"/>
      <c r="AN106" s="346"/>
      <c r="AO106" s="346"/>
      <c r="AP106" s="347"/>
    </row>
    <row r="107" spans="2:87" s="10" customFormat="1" ht="30" customHeight="1">
      <c r="B107" s="342"/>
      <c r="C107" s="343"/>
      <c r="D107" s="343"/>
      <c r="E107" s="343"/>
      <c r="F107" s="343"/>
      <c r="G107" s="343"/>
      <c r="H107" s="343"/>
      <c r="I107" s="343"/>
      <c r="J107" s="343"/>
      <c r="K107" s="343"/>
      <c r="L107" s="343"/>
      <c r="M107" s="344"/>
      <c r="N107" s="345"/>
      <c r="O107" s="346"/>
      <c r="P107" s="346"/>
      <c r="Q107" s="346"/>
      <c r="R107" s="346"/>
      <c r="S107" s="346"/>
      <c r="T107" s="346"/>
      <c r="U107" s="346"/>
      <c r="V107" s="346"/>
      <c r="W107" s="346"/>
      <c r="X107" s="347"/>
      <c r="Y107" s="348"/>
      <c r="Z107" s="349"/>
      <c r="AA107" s="350"/>
      <c r="AB107" s="351"/>
      <c r="AC107" s="350"/>
      <c r="AD107" s="351"/>
      <c r="AE107" s="350"/>
      <c r="AF107" s="351"/>
      <c r="AG107" s="345"/>
      <c r="AH107" s="346"/>
      <c r="AI107" s="346"/>
      <c r="AJ107" s="346"/>
      <c r="AK107" s="346"/>
      <c r="AL107" s="346"/>
      <c r="AM107" s="346"/>
      <c r="AN107" s="346"/>
      <c r="AO107" s="346"/>
      <c r="AP107" s="347"/>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row>
    <row r="108" spans="2:87" s="10" customFormat="1" ht="30" customHeight="1">
      <c r="B108" s="342"/>
      <c r="C108" s="343"/>
      <c r="D108" s="343"/>
      <c r="E108" s="343"/>
      <c r="F108" s="343"/>
      <c r="G108" s="343"/>
      <c r="H108" s="343"/>
      <c r="I108" s="343"/>
      <c r="J108" s="343"/>
      <c r="K108" s="343"/>
      <c r="L108" s="343"/>
      <c r="M108" s="344"/>
      <c r="N108" s="345"/>
      <c r="O108" s="346"/>
      <c r="P108" s="346"/>
      <c r="Q108" s="346"/>
      <c r="R108" s="346"/>
      <c r="S108" s="346"/>
      <c r="T108" s="346"/>
      <c r="U108" s="346"/>
      <c r="V108" s="346"/>
      <c r="W108" s="346"/>
      <c r="X108" s="347"/>
      <c r="Y108" s="348"/>
      <c r="Z108" s="349"/>
      <c r="AA108" s="350"/>
      <c r="AB108" s="351"/>
      <c r="AC108" s="350"/>
      <c r="AD108" s="351"/>
      <c r="AE108" s="350"/>
      <c r="AF108" s="351"/>
      <c r="AG108" s="345"/>
      <c r="AH108" s="346"/>
      <c r="AI108" s="346"/>
      <c r="AJ108" s="346"/>
      <c r="AK108" s="346"/>
      <c r="AL108" s="346"/>
      <c r="AM108" s="346"/>
      <c r="AN108" s="346"/>
      <c r="AO108" s="346"/>
      <c r="AP108" s="347"/>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row>
    <row r="109" spans="2:87" s="10" customFormat="1" ht="30" customHeight="1">
      <c r="B109" s="342"/>
      <c r="C109" s="343"/>
      <c r="D109" s="343"/>
      <c r="E109" s="343"/>
      <c r="F109" s="343"/>
      <c r="G109" s="343"/>
      <c r="H109" s="343"/>
      <c r="I109" s="343"/>
      <c r="J109" s="343"/>
      <c r="K109" s="343"/>
      <c r="L109" s="343"/>
      <c r="M109" s="344"/>
      <c r="N109" s="345"/>
      <c r="O109" s="346"/>
      <c r="P109" s="346"/>
      <c r="Q109" s="346"/>
      <c r="R109" s="346"/>
      <c r="S109" s="346"/>
      <c r="T109" s="346"/>
      <c r="U109" s="346"/>
      <c r="V109" s="346"/>
      <c r="W109" s="346"/>
      <c r="X109" s="347"/>
      <c r="Y109" s="348"/>
      <c r="Z109" s="349"/>
      <c r="AA109" s="350"/>
      <c r="AB109" s="351"/>
      <c r="AC109" s="350"/>
      <c r="AD109" s="351"/>
      <c r="AE109" s="350"/>
      <c r="AF109" s="351"/>
      <c r="AG109" s="345"/>
      <c r="AH109" s="346"/>
      <c r="AI109" s="346"/>
      <c r="AJ109" s="346"/>
      <c r="AK109" s="346"/>
      <c r="AL109" s="346"/>
      <c r="AM109" s="346"/>
      <c r="AN109" s="346"/>
      <c r="AO109" s="346"/>
      <c r="AP109" s="347"/>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row>
    <row r="110" spans="2:87" s="10" customFormat="1" ht="30" customHeight="1">
      <c r="B110" s="342"/>
      <c r="C110" s="343"/>
      <c r="D110" s="343"/>
      <c r="E110" s="343"/>
      <c r="F110" s="343"/>
      <c r="G110" s="343"/>
      <c r="H110" s="343"/>
      <c r="I110" s="343"/>
      <c r="J110" s="343"/>
      <c r="K110" s="343"/>
      <c r="L110" s="343"/>
      <c r="M110" s="344"/>
      <c r="N110" s="345"/>
      <c r="O110" s="346"/>
      <c r="P110" s="346"/>
      <c r="Q110" s="346"/>
      <c r="R110" s="346"/>
      <c r="S110" s="346"/>
      <c r="T110" s="346"/>
      <c r="U110" s="346"/>
      <c r="V110" s="346"/>
      <c r="W110" s="346"/>
      <c r="X110" s="347"/>
      <c r="Y110" s="348"/>
      <c r="Z110" s="349"/>
      <c r="AA110" s="350"/>
      <c r="AB110" s="351"/>
      <c r="AC110" s="350"/>
      <c r="AD110" s="351"/>
      <c r="AE110" s="350"/>
      <c r="AF110" s="351"/>
      <c r="AG110" s="345"/>
      <c r="AH110" s="346"/>
      <c r="AI110" s="346"/>
      <c r="AJ110" s="346"/>
      <c r="AK110" s="346"/>
      <c r="AL110" s="346"/>
      <c r="AM110" s="346"/>
      <c r="AN110" s="346"/>
      <c r="AO110" s="346"/>
      <c r="AP110" s="347"/>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row>
    <row r="111" spans="2:87" s="10" customFormat="1" ht="30" customHeight="1">
      <c r="B111" s="342"/>
      <c r="C111" s="343"/>
      <c r="D111" s="343"/>
      <c r="E111" s="343"/>
      <c r="F111" s="343"/>
      <c r="G111" s="343"/>
      <c r="H111" s="343"/>
      <c r="I111" s="343"/>
      <c r="J111" s="343"/>
      <c r="K111" s="343"/>
      <c r="L111" s="343"/>
      <c r="M111" s="344"/>
      <c r="N111" s="345"/>
      <c r="O111" s="346"/>
      <c r="P111" s="346"/>
      <c r="Q111" s="346"/>
      <c r="R111" s="346"/>
      <c r="S111" s="346"/>
      <c r="T111" s="346"/>
      <c r="U111" s="346"/>
      <c r="V111" s="346"/>
      <c r="W111" s="346"/>
      <c r="X111" s="347"/>
      <c r="Y111" s="348"/>
      <c r="Z111" s="349"/>
      <c r="AA111" s="350"/>
      <c r="AB111" s="351"/>
      <c r="AC111" s="350"/>
      <c r="AD111" s="351"/>
      <c r="AE111" s="350"/>
      <c r="AF111" s="351"/>
      <c r="AG111" s="345"/>
      <c r="AH111" s="346"/>
      <c r="AI111" s="346"/>
      <c r="AJ111" s="346"/>
      <c r="AK111" s="346"/>
      <c r="AL111" s="346"/>
      <c r="AM111" s="346"/>
      <c r="AN111" s="346"/>
      <c r="AO111" s="346"/>
      <c r="AP111" s="347"/>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2:87" s="10" customFormat="1" ht="30" customHeight="1">
      <c r="B112" s="342"/>
      <c r="C112" s="343"/>
      <c r="D112" s="343"/>
      <c r="E112" s="343"/>
      <c r="F112" s="343"/>
      <c r="G112" s="343"/>
      <c r="H112" s="343"/>
      <c r="I112" s="343"/>
      <c r="J112" s="343"/>
      <c r="K112" s="343"/>
      <c r="L112" s="343"/>
      <c r="M112" s="344"/>
      <c r="N112" s="345"/>
      <c r="O112" s="346"/>
      <c r="P112" s="346"/>
      <c r="Q112" s="346"/>
      <c r="R112" s="346"/>
      <c r="S112" s="346"/>
      <c r="T112" s="346"/>
      <c r="U112" s="346"/>
      <c r="V112" s="346"/>
      <c r="W112" s="346"/>
      <c r="X112" s="347"/>
      <c r="Y112" s="348"/>
      <c r="Z112" s="349"/>
      <c r="AA112" s="350"/>
      <c r="AB112" s="351"/>
      <c r="AC112" s="350"/>
      <c r="AD112" s="351"/>
      <c r="AE112" s="350"/>
      <c r="AF112" s="351"/>
      <c r="AG112" s="345"/>
      <c r="AH112" s="346"/>
      <c r="AI112" s="346"/>
      <c r="AJ112" s="346"/>
      <c r="AK112" s="346"/>
      <c r="AL112" s="346"/>
      <c r="AM112" s="346"/>
      <c r="AN112" s="346"/>
      <c r="AO112" s="346"/>
      <c r="AP112" s="347"/>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s="10" customFormat="1" ht="30" customHeight="1">
      <c r="B113" s="342"/>
      <c r="C113" s="343"/>
      <c r="D113" s="343"/>
      <c r="E113" s="343"/>
      <c r="F113" s="343"/>
      <c r="G113" s="343"/>
      <c r="H113" s="343"/>
      <c r="I113" s="343"/>
      <c r="J113" s="343"/>
      <c r="K113" s="343"/>
      <c r="L113" s="343"/>
      <c r="M113" s="344"/>
      <c r="N113" s="345"/>
      <c r="O113" s="346"/>
      <c r="P113" s="346"/>
      <c r="Q113" s="346"/>
      <c r="R113" s="346"/>
      <c r="S113" s="346"/>
      <c r="T113" s="346"/>
      <c r="U113" s="346"/>
      <c r="V113" s="346"/>
      <c r="W113" s="346"/>
      <c r="X113" s="347"/>
      <c r="Y113" s="348"/>
      <c r="Z113" s="349"/>
      <c r="AA113" s="350"/>
      <c r="AB113" s="351"/>
      <c r="AC113" s="350"/>
      <c r="AD113" s="351"/>
      <c r="AE113" s="350"/>
      <c r="AF113" s="351"/>
      <c r="AG113" s="345"/>
      <c r="AH113" s="346"/>
      <c r="AI113" s="346"/>
      <c r="AJ113" s="346"/>
      <c r="AK113" s="346"/>
      <c r="AL113" s="346"/>
      <c r="AM113" s="346"/>
      <c r="AN113" s="346"/>
      <c r="AO113" s="346"/>
      <c r="AP113" s="347"/>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s="10" customFormat="1" ht="30" customHeight="1">
      <c r="B114" s="332" t="s">
        <v>731</v>
      </c>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s="10" customFormat="1" ht="30" customHeight="1">
      <c r="B115" s="333"/>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s="10" customFormat="1" ht="30" customHeight="1">
      <c r="B116" s="333"/>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8" spans="1:87" s="10" customFormat="1" ht="30" customHeight="1">
      <c r="A118" s="319" t="s">
        <v>29</v>
      </c>
      <c r="B118" s="3"/>
      <c r="C118" s="3"/>
      <c r="D118" s="7"/>
      <c r="E118" s="7"/>
      <c r="F118" s="8"/>
      <c r="G118" s="8"/>
      <c r="H118" s="3"/>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9"/>
      <c r="AK118" s="149" t="s">
        <v>578</v>
      </c>
      <c r="AL118" s="331" t="s">
        <v>409</v>
      </c>
      <c r="AM118" s="331"/>
      <c r="AN118" s="150" t="s">
        <v>403</v>
      </c>
      <c r="AO118" s="331" t="s">
        <v>756</v>
      </c>
      <c r="AP118" s="331"/>
      <c r="AQ118" s="149" t="s">
        <v>405</v>
      </c>
      <c r="AR118" s="149" t="s">
        <v>579</v>
      </c>
    </row>
    <row r="119" spans="1:87" s="10" customFormat="1" ht="30" customHeight="1">
      <c r="A119" s="3"/>
      <c r="B119" s="3"/>
      <c r="C119" s="3"/>
      <c r="D119" s="7"/>
      <c r="E119" s="7"/>
      <c r="F119" s="11"/>
      <c r="G119" s="11"/>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row>
    <row r="120" spans="1:87" s="10" customFormat="1" ht="30" customHeight="1">
      <c r="D120" s="12"/>
      <c r="E120" s="12"/>
      <c r="F120" s="13"/>
      <c r="G120" s="13"/>
      <c r="AJ120" s="14"/>
      <c r="AK120" s="15"/>
      <c r="AL120" s="15"/>
      <c r="AM120" s="15"/>
      <c r="AN120" s="15"/>
      <c r="AO120" s="15"/>
      <c r="AP120" s="14"/>
      <c r="AQ120" s="14"/>
    </row>
    <row r="121" spans="1:87" s="10" customFormat="1" ht="30" customHeight="1">
      <c r="D121" s="12"/>
      <c r="E121" s="12"/>
      <c r="F121" s="13"/>
      <c r="G121" s="13"/>
      <c r="AJ121" s="14"/>
      <c r="AK121" s="18"/>
      <c r="AL121" s="18"/>
      <c r="AM121" s="14"/>
      <c r="AN121" s="18"/>
      <c r="AO121" s="18"/>
      <c r="AP121" s="14"/>
      <c r="AQ121" s="14"/>
    </row>
    <row r="122" spans="1:87" s="10" customFormat="1" ht="30" customHeight="1">
      <c r="A122" s="330" t="s">
        <v>362</v>
      </c>
      <c r="B122" s="330"/>
      <c r="C122" s="330"/>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0"/>
    </row>
    <row r="123" spans="1:87" s="10" customFormat="1" ht="30" customHeight="1">
      <c r="A123" s="330"/>
      <c r="B123" s="330"/>
      <c r="C123" s="330"/>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0"/>
      <c r="AJ123" s="330"/>
      <c r="AK123" s="330"/>
      <c r="AL123" s="330"/>
      <c r="AM123" s="330"/>
      <c r="AN123" s="330"/>
      <c r="AO123" s="330"/>
      <c r="AP123" s="330"/>
      <c r="AQ123" s="330"/>
    </row>
    <row r="124" spans="1:87" s="10" customFormat="1" ht="30" customHeight="1">
      <c r="D124" s="12"/>
      <c r="E124" s="12"/>
      <c r="F124" s="13"/>
      <c r="G124" s="13"/>
    </row>
    <row r="125" spans="1:87" s="10" customFormat="1" ht="30" customHeight="1">
      <c r="A125" s="338" t="s">
        <v>418</v>
      </c>
      <c r="B125" s="338"/>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c r="AC125" s="338"/>
      <c r="AD125" s="338"/>
      <c r="AE125" s="338"/>
      <c r="AF125" s="338"/>
      <c r="AG125" s="338"/>
      <c r="AH125" s="338"/>
      <c r="AI125" s="338"/>
      <c r="AJ125" s="338"/>
      <c r="AK125" s="338"/>
      <c r="AL125" s="338"/>
      <c r="AM125" s="338"/>
      <c r="AN125" s="338"/>
      <c r="AO125" s="338"/>
      <c r="AP125" s="338"/>
      <c r="AQ125" s="338"/>
    </row>
    <row r="126" spans="1:87" s="10" customFormat="1" ht="30" customHeight="1">
      <c r="A126" s="338"/>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row>
    <row r="127" spans="1:87" s="10" customFormat="1" ht="30" customHeight="1">
      <c r="A127" s="338"/>
      <c r="B127" s="338"/>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row>
    <row r="128" spans="1:87" s="10" customFormat="1" ht="30" customHeight="1">
      <c r="A128" s="338"/>
      <c r="B128" s="338"/>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I128" s="338"/>
      <c r="AJ128" s="338"/>
      <c r="AK128" s="338"/>
      <c r="AL128" s="338"/>
      <c r="AM128" s="338"/>
      <c r="AN128" s="338"/>
      <c r="AO128" s="338"/>
      <c r="AP128" s="338"/>
      <c r="AQ128" s="338"/>
    </row>
    <row r="129" spans="1:43" s="10" customFormat="1" ht="30" customHeight="1">
      <c r="A129" s="338"/>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row>
    <row r="130" spans="1:43" s="10" customFormat="1" ht="30" customHeight="1">
      <c r="A130" s="3"/>
      <c r="B130" s="3"/>
      <c r="C130" s="3"/>
      <c r="D130" s="7"/>
      <c r="E130" s="7"/>
      <c r="F130" s="11"/>
      <c r="G130" s="11"/>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row>
    <row r="131" spans="1:43" s="10" customFormat="1" ht="30" customHeight="1">
      <c r="A131" s="339" t="s">
        <v>363</v>
      </c>
      <c r="B131" s="339"/>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row>
    <row r="132" spans="1:43" s="10" customFormat="1" ht="30" customHeight="1">
      <c r="A132" s="339"/>
      <c r="B132" s="339"/>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row>
    <row r="133" spans="1:43" s="10" customFormat="1" ht="30" customHeight="1">
      <c r="A133" s="338" t="s">
        <v>373</v>
      </c>
      <c r="B133" s="338"/>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c r="AL133" s="338"/>
      <c r="AM133" s="338"/>
      <c r="AN133" s="338"/>
      <c r="AO133" s="338"/>
      <c r="AP133" s="338"/>
      <c r="AQ133" s="338"/>
    </row>
    <row r="134" spans="1:43" s="10" customFormat="1" ht="30" customHeight="1">
      <c r="A134" s="338"/>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row>
    <row r="135" spans="1:43" s="10" customFormat="1" ht="30" customHeight="1">
      <c r="A135" s="338"/>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row>
    <row r="136" spans="1:43" s="10" customFormat="1" ht="30" customHeight="1">
      <c r="A136" s="338"/>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row>
    <row r="137" spans="1:43" s="10" customFormat="1" ht="30" customHeight="1">
      <c r="A137" s="3" t="s">
        <v>364</v>
      </c>
      <c r="B137" s="3"/>
      <c r="C137" s="3"/>
      <c r="D137" s="7"/>
      <c r="E137" s="7"/>
      <c r="F137" s="11"/>
      <c r="G137" s="11"/>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row>
    <row r="138" spans="1:43" s="10" customFormat="1" ht="30" customHeight="1">
      <c r="A138" s="338" t="s">
        <v>365</v>
      </c>
      <c r="B138" s="338"/>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row>
    <row r="139" spans="1:43" s="10" customFormat="1" ht="30" customHeight="1">
      <c r="A139" s="338"/>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338"/>
    </row>
    <row r="140" spans="1:43" s="10" customFormat="1" ht="30" customHeight="1">
      <c r="A140" s="338"/>
      <c r="B140" s="338"/>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c r="AN140" s="338"/>
      <c r="AO140" s="338"/>
      <c r="AP140" s="338"/>
      <c r="AQ140" s="338"/>
    </row>
    <row r="141" spans="1:43" s="10" customFormat="1" ht="30" customHeight="1">
      <c r="A141" s="338"/>
      <c r="B141" s="338"/>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c r="AN141" s="338"/>
      <c r="AO141" s="338"/>
      <c r="AP141" s="338"/>
      <c r="AQ141" s="338"/>
    </row>
    <row r="142" spans="1:43" s="10" customFormat="1" ht="30" customHeight="1">
      <c r="A142" s="209"/>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row>
    <row r="143" spans="1:43" s="10" customFormat="1" ht="30" customHeight="1">
      <c r="A143" s="338" t="s">
        <v>366</v>
      </c>
      <c r="B143" s="338"/>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c r="AN143" s="338"/>
      <c r="AO143" s="338"/>
      <c r="AP143" s="338"/>
      <c r="AQ143" s="338"/>
    </row>
    <row r="144" spans="1:43" s="10" customFormat="1" ht="30" customHeight="1">
      <c r="A144" s="338"/>
      <c r="B144" s="338"/>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c r="AN144" s="338"/>
      <c r="AO144" s="338"/>
      <c r="AP144" s="338"/>
      <c r="AQ144" s="338"/>
    </row>
    <row r="145" spans="1:43" s="10" customFormat="1" ht="30" customHeight="1">
      <c r="A145" s="338"/>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row>
    <row r="146" spans="1:43" s="10" customFormat="1" ht="30" customHeight="1">
      <c r="A146" s="338"/>
      <c r="B146" s="338"/>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row>
    <row r="147" spans="1:43" s="10" customFormat="1" ht="30" customHeight="1">
      <c r="A147" s="3"/>
      <c r="B147" s="3"/>
      <c r="C147" s="3"/>
      <c r="D147" s="7"/>
      <c r="E147" s="7"/>
      <c r="F147" s="11"/>
      <c r="G147" s="11"/>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row>
    <row r="148" spans="1:43" s="10" customFormat="1" ht="30" customHeight="1">
      <c r="A148" s="338" t="s">
        <v>367</v>
      </c>
      <c r="B148" s="338"/>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c r="AN148" s="338"/>
      <c r="AO148" s="338"/>
      <c r="AP148" s="338"/>
      <c r="AQ148" s="338"/>
    </row>
    <row r="149" spans="1:43" s="10" customFormat="1" ht="30" customHeight="1">
      <c r="A149" s="338"/>
      <c r="B149" s="338"/>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row>
    <row r="150" spans="1:43" s="10" customFormat="1" ht="30" customHeight="1">
      <c r="A150" s="338"/>
      <c r="B150" s="338"/>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c r="AN150" s="338"/>
      <c r="AO150" s="338"/>
      <c r="AP150" s="338"/>
      <c r="AQ150" s="338"/>
    </row>
    <row r="151" spans="1:43" s="10" customFormat="1" ht="30" customHeight="1">
      <c r="A151" s="338"/>
      <c r="B151" s="338"/>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c r="AN151" s="338"/>
      <c r="AO151" s="338"/>
      <c r="AP151" s="338"/>
      <c r="AQ151" s="338"/>
    </row>
    <row r="152" spans="1:43" s="10" customFormat="1" ht="30" customHeight="1">
      <c r="A152" s="3"/>
      <c r="B152" s="3"/>
      <c r="C152" s="3"/>
      <c r="D152" s="7"/>
      <c r="E152" s="7"/>
      <c r="F152" s="11"/>
      <c r="G152" s="11"/>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row>
    <row r="153" spans="1:43" s="10" customFormat="1" ht="30" customHeight="1">
      <c r="D153" s="12"/>
      <c r="E153" s="12"/>
      <c r="F153" s="13"/>
      <c r="G153" s="13"/>
      <c r="AL153" s="3" t="s">
        <v>13</v>
      </c>
    </row>
    <row r="154" spans="1:43" s="10" customFormat="1" ht="30" customHeight="1">
      <c r="D154" s="12"/>
      <c r="E154" s="12"/>
      <c r="F154" s="13"/>
      <c r="G154" s="13"/>
      <c r="AI154" s="3"/>
      <c r="AJ154" s="14"/>
      <c r="AK154" s="3"/>
    </row>
    <row r="163" spans="1:44" ht="18" customHeight="1">
      <c r="A163" s="3"/>
      <c r="B163" s="210"/>
      <c r="C163" s="210"/>
      <c r="D163" s="211"/>
      <c r="E163" s="211"/>
      <c r="F163" s="212"/>
      <c r="G163" s="212"/>
      <c r="H163" s="210"/>
      <c r="I163" s="213"/>
      <c r="J163" s="210"/>
      <c r="K163" s="210"/>
      <c r="L163" s="210"/>
      <c r="M163" s="210"/>
      <c r="N163" s="210"/>
      <c r="O163" s="210"/>
      <c r="P163" s="210"/>
      <c r="Q163" s="210"/>
      <c r="R163" s="210"/>
      <c r="S163" s="210"/>
      <c r="T163" s="210"/>
      <c r="U163" s="210"/>
      <c r="V163" s="210"/>
      <c r="W163" s="210"/>
      <c r="X163" s="210"/>
      <c r="Y163" s="210"/>
      <c r="Z163" s="210"/>
      <c r="AA163" s="210"/>
      <c r="AB163" s="210"/>
      <c r="AC163" s="210"/>
      <c r="AD163" s="3"/>
      <c r="AE163" s="3"/>
      <c r="AF163" s="3"/>
      <c r="AG163" s="3"/>
      <c r="AH163" s="3"/>
      <c r="AI163" s="3"/>
      <c r="AJ163" s="3"/>
      <c r="AK163" s="149"/>
      <c r="AL163" s="150"/>
      <c r="AM163" s="150"/>
      <c r="AN163" s="150"/>
      <c r="AO163" s="150"/>
      <c r="AP163" s="150"/>
      <c r="AQ163" s="149"/>
      <c r="AR163" s="149"/>
    </row>
    <row r="164" spans="1:44" ht="30" customHeight="1">
      <c r="A164" s="319" t="s">
        <v>38</v>
      </c>
      <c r="B164" s="210"/>
      <c r="C164" s="210"/>
      <c r="D164" s="211"/>
      <c r="E164" s="211"/>
      <c r="F164" s="212"/>
      <c r="G164" s="212"/>
      <c r="H164" s="210"/>
      <c r="I164" s="213"/>
      <c r="J164" s="210"/>
      <c r="K164" s="210"/>
      <c r="L164" s="210"/>
      <c r="M164" s="210"/>
      <c r="N164" s="210"/>
      <c r="O164" s="210"/>
      <c r="P164" s="210"/>
      <c r="Q164" s="210"/>
      <c r="R164" s="210"/>
      <c r="S164" s="210"/>
      <c r="T164" s="210"/>
      <c r="U164" s="210"/>
      <c r="V164" s="210"/>
      <c r="W164" s="210"/>
      <c r="X164" s="210"/>
      <c r="Y164" s="210"/>
      <c r="Z164" s="210"/>
      <c r="AA164" s="210"/>
      <c r="AB164" s="210"/>
      <c r="AC164" s="210"/>
      <c r="AD164" s="3"/>
      <c r="AE164" s="3"/>
      <c r="AF164" s="3"/>
      <c r="AG164" s="3"/>
      <c r="AH164" s="3"/>
      <c r="AI164" s="3"/>
      <c r="AJ164" s="3"/>
      <c r="AK164" s="149" t="s">
        <v>578</v>
      </c>
      <c r="AL164" s="331" t="s">
        <v>404</v>
      </c>
      <c r="AM164" s="331"/>
      <c r="AN164" s="150" t="s">
        <v>403</v>
      </c>
      <c r="AO164" s="331" t="s">
        <v>756</v>
      </c>
      <c r="AP164" s="331"/>
      <c r="AQ164" s="149" t="s">
        <v>405</v>
      </c>
      <c r="AR164" s="149" t="s">
        <v>579</v>
      </c>
    </row>
    <row r="165" spans="1:44" ht="30" customHeight="1">
      <c r="A165" s="210"/>
      <c r="B165" s="210"/>
      <c r="C165" s="210"/>
      <c r="D165" s="211"/>
      <c r="E165" s="211"/>
      <c r="F165" s="214"/>
      <c r="G165" s="214"/>
      <c r="H165" s="210"/>
      <c r="I165" s="210"/>
      <c r="J165" s="210"/>
      <c r="K165" s="210"/>
      <c r="L165" s="210"/>
      <c r="M165" s="210"/>
      <c r="N165" s="210"/>
      <c r="O165" s="210"/>
      <c r="P165" s="210"/>
      <c r="Q165" s="210"/>
      <c r="R165" s="210"/>
      <c r="S165" s="210"/>
      <c r="T165" s="210"/>
      <c r="U165" s="210"/>
      <c r="V165" s="210"/>
      <c r="W165" s="210"/>
      <c r="X165" s="210"/>
      <c r="Y165" s="210"/>
      <c r="Z165" s="210"/>
      <c r="AA165" s="210"/>
      <c r="AB165" s="3"/>
      <c r="AC165" s="3"/>
      <c r="AD165" s="3"/>
      <c r="AE165" s="3"/>
      <c r="AF165" s="3"/>
      <c r="AG165" s="3"/>
      <c r="AH165" s="3"/>
      <c r="AI165" s="3"/>
      <c r="AJ165" s="3"/>
      <c r="AK165" s="215"/>
      <c r="AL165" s="215"/>
      <c r="AM165" s="215"/>
      <c r="AN165" s="215"/>
      <c r="AO165" s="215"/>
      <c r="AP165" s="3"/>
      <c r="AQ165" s="3"/>
      <c r="AR165" s="144"/>
    </row>
    <row r="166" spans="1:44" ht="30" customHeight="1">
      <c r="A166" s="3" t="s">
        <v>349</v>
      </c>
      <c r="B166" s="216"/>
      <c r="C166" s="216"/>
      <c r="D166" s="216"/>
      <c r="E166" s="216"/>
      <c r="F166" s="216"/>
      <c r="G166" s="216"/>
      <c r="H166" s="216"/>
      <c r="I166" s="217"/>
      <c r="J166" s="210"/>
      <c r="K166" s="210"/>
      <c r="L166" s="210"/>
      <c r="M166" s="210"/>
      <c r="N166" s="210"/>
      <c r="O166" s="210"/>
      <c r="P166" s="210"/>
      <c r="Q166" s="210"/>
      <c r="R166" s="210"/>
      <c r="S166" s="210"/>
      <c r="T166" s="210"/>
      <c r="U166" s="210"/>
      <c r="V166" s="210"/>
      <c r="W166" s="210"/>
      <c r="X166" s="210"/>
      <c r="Y166" s="210"/>
      <c r="Z166" s="210"/>
      <c r="AA166" s="210"/>
      <c r="AB166" s="3"/>
      <c r="AC166" s="3"/>
      <c r="AD166" s="3"/>
      <c r="AE166" s="3"/>
      <c r="AF166" s="3"/>
      <c r="AG166" s="3"/>
      <c r="AH166" s="3"/>
      <c r="AI166" s="3"/>
      <c r="AJ166" s="3"/>
      <c r="AK166" s="3"/>
      <c r="AL166" s="218"/>
      <c r="AM166" s="3"/>
      <c r="AN166" s="3"/>
      <c r="AO166" s="218"/>
      <c r="AP166" s="3"/>
      <c r="AQ166" s="3"/>
      <c r="AR166" s="144"/>
    </row>
    <row r="167" spans="1:44" ht="30" customHeight="1">
      <c r="A167" s="3" t="s">
        <v>732</v>
      </c>
      <c r="B167" s="210"/>
      <c r="C167" s="219"/>
      <c r="D167" s="219"/>
      <c r="E167" s="219"/>
      <c r="F167" s="219"/>
      <c r="G167" s="219"/>
      <c r="H167" s="219"/>
      <c r="I167" s="219"/>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144"/>
    </row>
    <row r="168" spans="1:44" ht="30" customHeight="1">
      <c r="A168" s="220"/>
      <c r="B168" s="220"/>
      <c r="C168" s="220"/>
      <c r="D168" s="220"/>
      <c r="E168" s="220"/>
      <c r="F168" s="220"/>
      <c r="G168" s="220"/>
      <c r="H168" s="220"/>
      <c r="I168" s="220"/>
      <c r="J168" s="221"/>
      <c r="K168" s="221"/>
      <c r="L168" s="221"/>
      <c r="M168" s="221"/>
      <c r="N168" s="221"/>
      <c r="O168" s="221"/>
      <c r="P168" s="221"/>
      <c r="Q168" s="221"/>
      <c r="R168" s="221"/>
      <c r="S168" s="220"/>
      <c r="T168" s="221"/>
      <c r="U168" s="221"/>
      <c r="V168" s="221"/>
      <c r="W168" s="221"/>
      <c r="X168" s="221"/>
      <c r="Y168" s="221"/>
      <c r="Z168" s="221"/>
      <c r="AA168" s="221"/>
      <c r="AB168" s="221"/>
      <c r="AC168" s="220"/>
      <c r="AD168" s="220"/>
      <c r="AE168" s="220"/>
      <c r="AF168" s="220"/>
      <c r="AG168" s="220"/>
      <c r="AH168" s="220"/>
      <c r="AI168" s="220"/>
      <c r="AJ168" s="220"/>
      <c r="AK168" s="220"/>
      <c r="AL168" s="220"/>
      <c r="AM168" s="220"/>
      <c r="AN168" s="220"/>
      <c r="AO168" s="220"/>
      <c r="AP168" s="220"/>
      <c r="AQ168" s="220"/>
    </row>
    <row r="169" spans="1:44" ht="26.25" customHeight="1">
      <c r="A169" s="335" t="s">
        <v>753</v>
      </c>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row>
    <row r="170" spans="1:44" ht="26.25" customHeight="1">
      <c r="A170" s="335"/>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row>
    <row r="171" spans="1:44" ht="26.25" customHeight="1">
      <c r="A171" s="335"/>
      <c r="B171" s="335"/>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row>
    <row r="172" spans="1:44" ht="30" customHeight="1">
      <c r="A172" s="222"/>
      <c r="B172" s="222"/>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row>
    <row r="173" spans="1:44" ht="60" customHeight="1">
      <c r="A173" s="336" t="s">
        <v>411</v>
      </c>
      <c r="B173" s="336"/>
      <c r="C173" s="336"/>
      <c r="D173" s="336"/>
      <c r="E173" s="336"/>
      <c r="F173" s="336"/>
      <c r="G173" s="336"/>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AN173" s="336"/>
      <c r="AO173" s="336"/>
      <c r="AP173" s="336"/>
      <c r="AQ173" s="336"/>
    </row>
    <row r="174" spans="1:44" ht="13.5" customHeight="1">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c r="AJ174" s="223"/>
      <c r="AK174" s="223"/>
      <c r="AL174" s="223"/>
      <c r="AM174" s="223"/>
      <c r="AN174" s="223"/>
      <c r="AO174" s="223"/>
      <c r="AP174" s="223"/>
      <c r="AQ174" s="223"/>
    </row>
    <row r="175" spans="1:44" s="227" customFormat="1" ht="17.25" customHeight="1">
      <c r="A175" s="224" t="s">
        <v>350</v>
      </c>
      <c r="B175" s="224"/>
      <c r="C175" s="225" t="s">
        <v>390</v>
      </c>
      <c r="D175" s="224"/>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226"/>
      <c r="AJ175" s="226"/>
      <c r="AK175" s="226"/>
      <c r="AL175" s="226"/>
      <c r="AM175" s="226"/>
      <c r="AN175" s="226"/>
      <c r="AO175" s="226"/>
      <c r="AP175" s="226"/>
      <c r="AQ175" s="226"/>
    </row>
    <row r="176" spans="1:44" s="227" customFormat="1" ht="17.25" customHeight="1">
      <c r="A176" s="14"/>
      <c r="B176" s="224"/>
      <c r="C176" s="224" t="s">
        <v>412</v>
      </c>
      <c r="D176" s="224"/>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row>
    <row r="177" spans="1:43" s="227" customFormat="1" ht="17.25" customHeight="1">
      <c r="A177" s="14"/>
      <c r="B177" s="224"/>
      <c r="C177" s="224" t="s">
        <v>413</v>
      </c>
      <c r="D177" s="224"/>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row>
    <row r="178" spans="1:43" s="227" customFormat="1" ht="17.25" customHeight="1">
      <c r="A178" s="14"/>
      <c r="B178" s="224"/>
      <c r="C178" s="224"/>
      <c r="D178" s="224"/>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row>
    <row r="179" spans="1:43" s="227" customFormat="1" ht="17.25" customHeight="1">
      <c r="A179" s="224" t="s">
        <v>14</v>
      </c>
      <c r="B179" s="224"/>
      <c r="C179" s="225" t="s">
        <v>15</v>
      </c>
      <c r="D179" s="224"/>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row>
    <row r="180" spans="1:43" s="227" customFormat="1" ht="17.25" customHeight="1">
      <c r="A180" s="14"/>
      <c r="B180" s="224"/>
      <c r="C180" s="320" t="s">
        <v>746</v>
      </c>
      <c r="D180" s="224"/>
      <c r="E180" s="226"/>
      <c r="F180" s="226"/>
      <c r="G180" s="226"/>
      <c r="H180" s="226"/>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6"/>
      <c r="AI180" s="226"/>
      <c r="AJ180" s="226"/>
      <c r="AK180" s="226"/>
      <c r="AL180" s="226"/>
      <c r="AM180" s="226"/>
      <c r="AN180" s="226"/>
      <c r="AO180" s="226"/>
      <c r="AP180" s="226"/>
      <c r="AQ180" s="226"/>
    </row>
    <row r="181" spans="1:43" s="227" customFormat="1" ht="17.25" customHeight="1">
      <c r="A181" s="14"/>
      <c r="B181" s="224"/>
      <c r="C181" s="224"/>
      <c r="D181" s="224"/>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6"/>
      <c r="AP181" s="226"/>
      <c r="AQ181" s="226"/>
    </row>
    <row r="182" spans="1:43" s="227" customFormat="1" ht="17.25" customHeight="1">
      <c r="A182" s="224" t="s">
        <v>351</v>
      </c>
      <c r="B182" s="224"/>
      <c r="C182" s="225" t="s">
        <v>20</v>
      </c>
      <c r="D182" s="224"/>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row>
    <row r="183" spans="1:43" s="227" customFormat="1" ht="17.25" customHeight="1">
      <c r="A183" s="14"/>
      <c r="B183" s="224"/>
      <c r="C183" s="224" t="s">
        <v>371</v>
      </c>
      <c r="D183" s="224"/>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row>
    <row r="184" spans="1:43" s="227" customFormat="1" ht="17.25" customHeight="1">
      <c r="A184" s="14"/>
      <c r="B184" s="224"/>
      <c r="C184" s="224" t="s">
        <v>391</v>
      </c>
      <c r="D184" s="224"/>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row>
    <row r="185" spans="1:43" s="227" customFormat="1" ht="17.25" customHeight="1">
      <c r="A185" s="14"/>
      <c r="B185" s="224"/>
      <c r="C185" s="224" t="s">
        <v>352</v>
      </c>
      <c r="D185" s="224"/>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row>
    <row r="186" spans="1:43" s="227" customFormat="1" ht="17.25" customHeight="1">
      <c r="A186" s="14"/>
      <c r="B186" s="224"/>
      <c r="C186" s="224"/>
      <c r="D186" s="224"/>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row>
    <row r="187" spans="1:43" s="227" customFormat="1" ht="17.25" customHeight="1">
      <c r="A187" s="224" t="s">
        <v>353</v>
      </c>
      <c r="B187" s="224"/>
      <c r="C187" s="225" t="s">
        <v>392</v>
      </c>
      <c r="D187" s="224"/>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row>
    <row r="188" spans="1:43" s="227" customFormat="1" ht="17.25" customHeight="1">
      <c r="A188" s="14"/>
      <c r="B188" s="224"/>
      <c r="C188" s="224" t="s">
        <v>393</v>
      </c>
      <c r="D188" s="224"/>
      <c r="E188" s="226"/>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row>
    <row r="189" spans="1:43" s="227" customFormat="1" ht="17.25" customHeight="1">
      <c r="A189" s="14"/>
      <c r="B189" s="224"/>
      <c r="C189" s="224" t="s">
        <v>354</v>
      </c>
      <c r="D189" s="224"/>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row>
    <row r="190" spans="1:43" s="227" customFormat="1" ht="17.25" customHeight="1">
      <c r="A190" s="14"/>
      <c r="B190" s="224"/>
      <c r="C190" s="224" t="s">
        <v>425</v>
      </c>
      <c r="D190" s="224"/>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row>
    <row r="191" spans="1:43" s="227" customFormat="1" ht="17.25" customHeight="1">
      <c r="A191" s="14"/>
      <c r="B191" s="224"/>
      <c r="C191" s="224"/>
      <c r="D191" s="224"/>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row>
    <row r="192" spans="1:43" s="227" customFormat="1" ht="17.25" customHeight="1">
      <c r="A192" s="224" t="s">
        <v>355</v>
      </c>
      <c r="B192" s="224"/>
      <c r="C192" s="225" t="s">
        <v>16</v>
      </c>
      <c r="D192" s="224"/>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c r="AK192" s="226"/>
      <c r="AL192" s="226"/>
      <c r="AM192" s="226"/>
      <c r="AN192" s="226"/>
      <c r="AO192" s="226"/>
      <c r="AP192" s="226"/>
      <c r="AQ192" s="226"/>
    </row>
    <row r="193" spans="1:43" s="227" customFormat="1" ht="17.25" customHeight="1">
      <c r="A193" s="14"/>
      <c r="B193" s="224"/>
      <c r="C193" s="224" t="s">
        <v>21</v>
      </c>
      <c r="D193" s="224"/>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226"/>
      <c r="AK193" s="226"/>
      <c r="AL193" s="226"/>
      <c r="AM193" s="226"/>
      <c r="AN193" s="226"/>
      <c r="AO193" s="226"/>
      <c r="AP193" s="226"/>
      <c r="AQ193" s="226"/>
    </row>
    <row r="194" spans="1:43" s="227" customFormat="1" ht="17.25" customHeight="1">
      <c r="A194" s="14"/>
      <c r="B194" s="224"/>
      <c r="C194" s="224" t="s">
        <v>394</v>
      </c>
      <c r="D194" s="224"/>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c r="AI194" s="226"/>
      <c r="AJ194" s="226"/>
      <c r="AK194" s="226"/>
      <c r="AL194" s="226"/>
      <c r="AM194" s="226"/>
      <c r="AN194" s="226"/>
      <c r="AO194" s="226"/>
      <c r="AP194" s="226"/>
      <c r="AQ194" s="226"/>
    </row>
    <row r="195" spans="1:43" s="227" customFormat="1" ht="17.25" customHeight="1">
      <c r="A195" s="14"/>
      <c r="B195" s="224"/>
      <c r="C195" s="224"/>
      <c r="D195" s="224"/>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226"/>
      <c r="AK195" s="226"/>
      <c r="AL195" s="226"/>
      <c r="AM195" s="226"/>
      <c r="AN195" s="226"/>
      <c r="AO195" s="226"/>
      <c r="AP195" s="226"/>
      <c r="AQ195" s="226"/>
    </row>
    <row r="196" spans="1:43" s="227" customFormat="1" ht="17.25" customHeight="1">
      <c r="A196" s="224" t="s">
        <v>356</v>
      </c>
      <c r="B196" s="224"/>
      <c r="C196" s="225" t="s">
        <v>22</v>
      </c>
      <c r="D196" s="224"/>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row>
    <row r="197" spans="1:43" s="227" customFormat="1" ht="17.25" customHeight="1">
      <c r="A197" s="14"/>
      <c r="B197" s="224"/>
      <c r="C197" s="224" t="s">
        <v>395</v>
      </c>
      <c r="D197" s="224"/>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226"/>
      <c r="AK197" s="226"/>
      <c r="AL197" s="226"/>
      <c r="AM197" s="226"/>
      <c r="AN197" s="226"/>
      <c r="AO197" s="226"/>
      <c r="AP197" s="226"/>
      <c r="AQ197" s="226"/>
    </row>
    <row r="198" spans="1:43" s="227" customFormat="1" ht="17.25" customHeight="1">
      <c r="A198" s="14"/>
      <c r="B198" s="224"/>
      <c r="C198" s="224" t="s">
        <v>357</v>
      </c>
      <c r="D198" s="224"/>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row>
    <row r="199" spans="1:43" s="227" customFormat="1" ht="17.25" customHeight="1">
      <c r="A199" s="14"/>
      <c r="B199" s="224"/>
      <c r="C199" s="224"/>
      <c r="D199" s="224"/>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c r="AN199" s="226"/>
      <c r="AO199" s="226"/>
      <c r="AP199" s="226"/>
      <c r="AQ199" s="226"/>
    </row>
    <row r="200" spans="1:43" s="227" customFormat="1" ht="17.25" customHeight="1">
      <c r="A200" s="224" t="s">
        <v>358</v>
      </c>
      <c r="B200" s="224"/>
      <c r="C200" s="225" t="s">
        <v>17</v>
      </c>
      <c r="D200" s="224"/>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row>
    <row r="201" spans="1:43" s="227" customFormat="1" ht="17.25" customHeight="1">
      <c r="A201" s="14"/>
      <c r="B201" s="224"/>
      <c r="C201" s="224" t="s">
        <v>396</v>
      </c>
      <c r="D201" s="224"/>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c r="AN201" s="226"/>
      <c r="AO201" s="226"/>
      <c r="AP201" s="226"/>
      <c r="AQ201" s="226"/>
    </row>
    <row r="202" spans="1:43" s="227" customFormat="1" ht="17.25" customHeight="1">
      <c r="A202" s="14"/>
      <c r="B202" s="224"/>
      <c r="C202" s="224" t="s">
        <v>144</v>
      </c>
      <c r="D202" s="224"/>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6"/>
      <c r="AP202" s="226"/>
      <c r="AQ202" s="226"/>
    </row>
    <row r="203" spans="1:43" s="227" customFormat="1" ht="17.25" customHeight="1">
      <c r="A203" s="14"/>
      <c r="B203" s="224"/>
      <c r="C203" s="224"/>
      <c r="D203" s="224"/>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c r="AI203" s="226"/>
      <c r="AJ203" s="226"/>
      <c r="AK203" s="226"/>
      <c r="AL203" s="226"/>
      <c r="AM203" s="226"/>
      <c r="AN203" s="226"/>
      <c r="AO203" s="226"/>
      <c r="AP203" s="226"/>
      <c r="AQ203" s="226"/>
    </row>
    <row r="204" spans="1:43" s="227" customFormat="1" ht="17.25" customHeight="1">
      <c r="A204" s="224" t="s">
        <v>359</v>
      </c>
      <c r="B204" s="224"/>
      <c r="C204" s="225" t="s">
        <v>23</v>
      </c>
      <c r="D204" s="224"/>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c r="AI204" s="226"/>
      <c r="AJ204" s="226"/>
      <c r="AK204" s="226"/>
      <c r="AL204" s="226"/>
      <c r="AM204" s="226"/>
      <c r="AN204" s="226"/>
      <c r="AO204" s="226"/>
      <c r="AP204" s="226"/>
      <c r="AQ204" s="226"/>
    </row>
    <row r="205" spans="1:43" s="227" customFormat="1" ht="17.25" customHeight="1">
      <c r="A205" s="14"/>
      <c r="B205" s="224"/>
      <c r="C205" s="224" t="s">
        <v>750</v>
      </c>
      <c r="D205" s="224"/>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c r="AH205" s="226"/>
      <c r="AI205" s="226"/>
      <c r="AJ205" s="226"/>
      <c r="AK205" s="226"/>
      <c r="AL205" s="226"/>
      <c r="AM205" s="226"/>
      <c r="AN205" s="226"/>
      <c r="AO205" s="226"/>
      <c r="AP205" s="226"/>
      <c r="AQ205" s="226"/>
    </row>
    <row r="206" spans="1:43" s="227" customFormat="1" ht="17.25" customHeight="1">
      <c r="A206" s="14"/>
      <c r="B206" s="224"/>
      <c r="C206" s="224"/>
      <c r="D206" s="224"/>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c r="AH206" s="226"/>
      <c r="AI206" s="226"/>
      <c r="AJ206" s="226"/>
      <c r="AK206" s="226"/>
      <c r="AL206" s="226"/>
      <c r="AM206" s="226"/>
      <c r="AN206" s="226"/>
      <c r="AO206" s="226"/>
      <c r="AP206" s="226"/>
      <c r="AQ206" s="226"/>
    </row>
    <row r="207" spans="1:43" s="227" customFormat="1" ht="17.25" customHeight="1">
      <c r="A207" s="224" t="s">
        <v>360</v>
      </c>
      <c r="B207" s="224"/>
      <c r="C207" s="225" t="s">
        <v>18</v>
      </c>
      <c r="D207" s="224"/>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c r="AI207" s="226"/>
      <c r="AJ207" s="226"/>
      <c r="AK207" s="226"/>
      <c r="AL207" s="226"/>
      <c r="AM207" s="226"/>
      <c r="AN207" s="226"/>
      <c r="AO207" s="226"/>
      <c r="AP207" s="226"/>
      <c r="AQ207" s="226"/>
    </row>
    <row r="208" spans="1:43" s="227" customFormat="1" ht="17.25" customHeight="1">
      <c r="A208" s="14"/>
      <c r="B208" s="224"/>
      <c r="C208" s="224" t="s">
        <v>439</v>
      </c>
      <c r="D208" s="224"/>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6"/>
      <c r="AK208" s="226"/>
      <c r="AL208" s="226"/>
      <c r="AM208" s="226"/>
      <c r="AN208" s="226"/>
      <c r="AO208" s="226"/>
      <c r="AP208" s="226"/>
      <c r="AQ208" s="226"/>
    </row>
    <row r="209" spans="1:44" s="227" customFormat="1" ht="17.25" customHeight="1">
      <c r="A209" s="14"/>
      <c r="B209" s="224"/>
      <c r="C209" s="14" t="s">
        <v>440</v>
      </c>
      <c r="D209" s="224"/>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row>
    <row r="210" spans="1:44" s="227" customFormat="1" ht="17.25" customHeight="1">
      <c r="A210" s="14"/>
      <c r="B210" s="224"/>
      <c r="C210" s="224"/>
      <c r="D210" s="224"/>
      <c r="E210" s="226"/>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6"/>
      <c r="AI210" s="226"/>
      <c r="AJ210" s="226"/>
      <c r="AK210" s="226"/>
      <c r="AL210" s="226"/>
      <c r="AM210" s="226"/>
      <c r="AN210" s="226"/>
      <c r="AO210" s="226"/>
      <c r="AP210" s="226"/>
      <c r="AQ210" s="226"/>
    </row>
    <row r="211" spans="1:44" s="227" customFormat="1" ht="17.25" customHeight="1">
      <c r="A211" s="224" t="s">
        <v>361</v>
      </c>
      <c r="B211" s="224"/>
      <c r="C211" s="225" t="s">
        <v>19</v>
      </c>
      <c r="D211" s="224"/>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226"/>
      <c r="AB211" s="226"/>
      <c r="AC211" s="226"/>
      <c r="AD211" s="226"/>
      <c r="AE211" s="226"/>
      <c r="AF211" s="226"/>
      <c r="AG211" s="226"/>
      <c r="AH211" s="226"/>
      <c r="AI211" s="226"/>
      <c r="AJ211" s="226"/>
      <c r="AK211" s="226"/>
      <c r="AL211" s="226"/>
      <c r="AM211" s="226"/>
      <c r="AN211" s="226"/>
      <c r="AO211" s="226"/>
      <c r="AP211" s="226"/>
      <c r="AQ211" s="226"/>
    </row>
    <row r="212" spans="1:44" s="227" customFormat="1" ht="17.25" customHeight="1">
      <c r="A212" s="14"/>
      <c r="B212" s="224"/>
      <c r="C212" s="224" t="s">
        <v>414</v>
      </c>
      <c r="D212" s="224"/>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c r="AI212" s="226"/>
      <c r="AJ212" s="226"/>
      <c r="AK212" s="226"/>
      <c r="AL212" s="226"/>
      <c r="AM212" s="226"/>
      <c r="AN212" s="226"/>
      <c r="AO212" s="226"/>
      <c r="AP212" s="226"/>
      <c r="AQ212" s="226"/>
    </row>
    <row r="213" spans="1:44" s="227" customFormat="1" ht="17.25" customHeight="1">
      <c r="A213" s="14"/>
      <c r="B213" s="224"/>
      <c r="C213" s="224" t="s">
        <v>415</v>
      </c>
      <c r="D213" s="224"/>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row>
    <row r="214" spans="1:44" s="227" customFormat="1" ht="17.25" customHeight="1">
      <c r="A214" s="224"/>
      <c r="B214" s="224"/>
      <c r="C214" s="224"/>
      <c r="D214" s="224"/>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226"/>
      <c r="AK214" s="226"/>
      <c r="AL214" s="226"/>
      <c r="AM214" s="226"/>
      <c r="AN214" s="226"/>
      <c r="AO214" s="226"/>
      <c r="AP214" s="226"/>
      <c r="AQ214" s="226"/>
    </row>
    <row r="215" spans="1:44" s="227" customFormat="1" ht="17.25" customHeight="1">
      <c r="A215" s="224"/>
      <c r="B215" s="224"/>
      <c r="C215" s="228"/>
      <c r="D215" s="224"/>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6"/>
      <c r="AK215" s="226"/>
      <c r="AL215" s="226"/>
      <c r="AM215" s="226"/>
      <c r="AN215" s="226"/>
      <c r="AO215" s="226"/>
      <c r="AP215" s="226"/>
      <c r="AQ215" s="226"/>
    </row>
    <row r="216" spans="1:44" ht="30" customHeight="1">
      <c r="A216" s="337" t="s">
        <v>733</v>
      </c>
      <c r="B216" s="337"/>
      <c r="C216" s="337"/>
      <c r="D216" s="337"/>
      <c r="E216" s="337"/>
      <c r="F216" s="337"/>
      <c r="G216" s="337"/>
      <c r="H216" s="337"/>
      <c r="I216" s="337"/>
      <c r="J216" s="337"/>
      <c r="K216" s="337"/>
      <c r="L216" s="337"/>
      <c r="M216" s="337"/>
      <c r="N216" s="337"/>
      <c r="O216" s="337"/>
      <c r="P216" s="337"/>
      <c r="Q216" s="337"/>
      <c r="R216" s="337"/>
      <c r="S216" s="337"/>
      <c r="T216" s="337"/>
      <c r="U216" s="337"/>
      <c r="V216" s="337"/>
      <c r="W216" s="337"/>
      <c r="X216" s="337"/>
      <c r="Y216" s="337"/>
      <c r="Z216" s="337"/>
      <c r="AA216" s="337"/>
      <c r="AB216" s="337"/>
      <c r="AC216" s="337"/>
      <c r="AD216" s="337"/>
      <c r="AE216" s="337"/>
      <c r="AF216" s="337"/>
      <c r="AG216" s="337"/>
      <c r="AH216" s="337"/>
      <c r="AI216" s="337"/>
      <c r="AJ216" s="337"/>
      <c r="AK216" s="337"/>
      <c r="AL216" s="337"/>
      <c r="AM216" s="337"/>
      <c r="AN216" s="337"/>
      <c r="AO216" s="337"/>
      <c r="AP216" s="337"/>
      <c r="AQ216" s="337"/>
    </row>
    <row r="217" spans="1:44" ht="15.75" customHeight="1">
      <c r="A217" s="229"/>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9"/>
    </row>
    <row r="218" spans="1:44" ht="30" customHeight="1">
      <c r="A218" s="230"/>
      <c r="B218" s="230"/>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c r="AB218" s="230"/>
      <c r="AC218" s="230"/>
      <c r="AD218" s="309"/>
      <c r="AE218" s="425">
        <f>AD2</f>
        <v>0</v>
      </c>
      <c r="AF218" s="425"/>
      <c r="AG218" s="425"/>
      <c r="AH218" s="310" t="s">
        <v>1</v>
      </c>
      <c r="AI218" s="425">
        <f>AH2</f>
        <v>0</v>
      </c>
      <c r="AJ218" s="425"/>
      <c r="AK218" s="310" t="s">
        <v>2</v>
      </c>
      <c r="AL218" s="426">
        <f>AL2</f>
        <v>0</v>
      </c>
      <c r="AM218" s="426"/>
      <c r="AN218" s="310" t="s">
        <v>3</v>
      </c>
      <c r="AO218" s="229"/>
      <c r="AP218" s="230"/>
      <c r="AQ218" s="230"/>
    </row>
    <row r="219" spans="1:44" ht="50.1" customHeight="1">
      <c r="A219" s="231"/>
      <c r="B219" s="232"/>
      <c r="C219" s="232"/>
      <c r="D219" s="232"/>
      <c r="E219" s="232"/>
      <c r="F219" s="233"/>
      <c r="G219" s="323" t="s">
        <v>43</v>
      </c>
      <c r="H219" s="323"/>
      <c r="I219" s="323"/>
      <c r="J219" s="323"/>
      <c r="K219" s="323"/>
      <c r="L219" s="323"/>
      <c r="M219" s="422">
        <f>F47</f>
        <v>0</v>
      </c>
      <c r="N219" s="423"/>
      <c r="O219" s="423"/>
      <c r="P219" s="423"/>
      <c r="Q219" s="423"/>
      <c r="R219" s="423"/>
      <c r="S219" s="423"/>
      <c r="T219" s="423"/>
      <c r="U219" s="423"/>
      <c r="V219" s="423"/>
      <c r="W219" s="423"/>
      <c r="X219" s="423"/>
      <c r="Y219" s="423"/>
      <c r="Z219" s="423"/>
      <c r="AA219" s="423"/>
      <c r="AB219" s="423"/>
      <c r="AC219" s="423"/>
      <c r="AD219" s="423"/>
      <c r="AE219" s="423"/>
      <c r="AF219" s="423"/>
      <c r="AG219" s="423"/>
      <c r="AH219" s="423"/>
      <c r="AI219" s="423"/>
      <c r="AJ219" s="423"/>
      <c r="AK219" s="423"/>
      <c r="AL219" s="423"/>
      <c r="AM219" s="423"/>
      <c r="AN219" s="423"/>
    </row>
    <row r="220" spans="1:44" ht="50.1" customHeight="1">
      <c r="A220" s="231"/>
      <c r="B220" s="232"/>
      <c r="C220" s="232"/>
      <c r="D220" s="232"/>
      <c r="E220" s="232"/>
      <c r="F220" s="233"/>
      <c r="G220" s="322" t="s">
        <v>145</v>
      </c>
      <c r="H220" s="322"/>
      <c r="I220" s="322"/>
      <c r="J220" s="322"/>
      <c r="K220" s="322"/>
      <c r="L220" s="322"/>
      <c r="M220" s="424" t="str">
        <f>F49&amp;"　"&amp;H51&amp;"　"&amp;AA51</f>
        <v>　　</v>
      </c>
      <c r="N220" s="424"/>
      <c r="O220" s="424"/>
      <c r="P220" s="424"/>
      <c r="Q220" s="424"/>
      <c r="R220" s="424"/>
      <c r="S220" s="424"/>
      <c r="T220" s="424"/>
      <c r="U220" s="424"/>
      <c r="V220" s="424"/>
      <c r="W220" s="424"/>
      <c r="X220" s="424"/>
      <c r="Y220" s="424"/>
      <c r="Z220" s="424"/>
      <c r="AA220" s="424"/>
      <c r="AB220" s="424"/>
      <c r="AC220" s="424"/>
      <c r="AD220" s="424"/>
      <c r="AE220" s="424"/>
      <c r="AF220" s="424"/>
      <c r="AG220" s="424"/>
      <c r="AH220" s="424"/>
      <c r="AI220" s="424"/>
      <c r="AJ220" s="424"/>
      <c r="AK220" s="334"/>
      <c r="AL220" s="334"/>
      <c r="AM220" s="334"/>
      <c r="AN220" s="334"/>
    </row>
    <row r="222" spans="1:44" ht="18" customHeight="1">
      <c r="A222" s="3"/>
      <c r="B222" s="210"/>
      <c r="C222" s="210"/>
      <c r="D222" s="211"/>
      <c r="E222" s="211"/>
      <c r="F222" s="212"/>
      <c r="G222" s="212"/>
      <c r="H222" s="210"/>
      <c r="I222" s="213"/>
      <c r="J222" s="210"/>
      <c r="K222" s="210"/>
      <c r="L222" s="210"/>
      <c r="M222" s="210"/>
      <c r="N222" s="210"/>
      <c r="O222" s="210"/>
      <c r="P222" s="210"/>
      <c r="Q222" s="210"/>
      <c r="R222" s="210"/>
      <c r="S222" s="210"/>
      <c r="T222" s="210"/>
      <c r="U222" s="210"/>
      <c r="V222" s="210"/>
      <c r="W222" s="210"/>
      <c r="X222" s="210"/>
      <c r="Y222" s="210"/>
      <c r="Z222" s="210"/>
      <c r="AA222" s="210"/>
      <c r="AB222" s="210"/>
      <c r="AC222" s="210"/>
      <c r="AD222" s="3"/>
      <c r="AE222" s="3"/>
      <c r="AF222" s="3"/>
      <c r="AG222" s="3"/>
      <c r="AH222" s="3"/>
      <c r="AI222" s="3"/>
      <c r="AJ222" s="3"/>
      <c r="AK222" s="149"/>
      <c r="AL222" s="150"/>
      <c r="AM222" s="150"/>
      <c r="AN222" s="150"/>
      <c r="AO222" s="150"/>
      <c r="AP222" s="150"/>
      <c r="AQ222" s="149"/>
      <c r="AR222" s="149"/>
    </row>
    <row r="223" spans="1:44" ht="18" customHeight="1">
      <c r="A223" s="3"/>
      <c r="B223" s="210"/>
      <c r="C223" s="210"/>
      <c r="D223" s="211"/>
      <c r="E223" s="211"/>
      <c r="F223" s="212"/>
      <c r="G223" s="212"/>
      <c r="H223" s="210"/>
      <c r="I223" s="213"/>
      <c r="J223" s="210"/>
      <c r="K223" s="210"/>
      <c r="L223" s="210"/>
      <c r="M223" s="210"/>
      <c r="N223" s="210"/>
      <c r="O223" s="210"/>
      <c r="P223" s="210"/>
      <c r="Q223" s="210"/>
      <c r="R223" s="210"/>
      <c r="S223" s="210"/>
      <c r="T223" s="210"/>
      <c r="U223" s="210"/>
      <c r="V223" s="210"/>
      <c r="W223" s="210"/>
      <c r="X223" s="210"/>
      <c r="Y223" s="210"/>
      <c r="Z223" s="210"/>
      <c r="AA223" s="210"/>
      <c r="AB223" s="210"/>
      <c r="AC223" s="210"/>
      <c r="AD223" s="3"/>
      <c r="AE223" s="3"/>
      <c r="AF223" s="3"/>
      <c r="AG223" s="3"/>
      <c r="AH223" s="3"/>
      <c r="AI223" s="3"/>
      <c r="AJ223" s="3"/>
      <c r="AK223" s="149"/>
      <c r="AL223" s="150"/>
      <c r="AM223" s="150"/>
      <c r="AN223" s="150"/>
      <c r="AO223" s="150"/>
      <c r="AP223" s="150"/>
      <c r="AQ223" s="149"/>
      <c r="AR223" s="149"/>
    </row>
    <row r="224" spans="1:44" ht="18" customHeight="1">
      <c r="A224" s="319" t="s">
        <v>755</v>
      </c>
      <c r="B224" s="210"/>
      <c r="C224" s="210"/>
      <c r="D224" s="211"/>
      <c r="E224" s="211"/>
      <c r="F224" s="212"/>
      <c r="G224" s="212"/>
      <c r="H224" s="210"/>
      <c r="I224" s="213"/>
      <c r="J224" s="210"/>
      <c r="K224" s="210"/>
      <c r="L224" s="210"/>
      <c r="M224" s="210"/>
      <c r="N224" s="210"/>
      <c r="O224" s="210"/>
      <c r="P224" s="210"/>
      <c r="Q224" s="210"/>
      <c r="R224" s="210"/>
      <c r="S224" s="210"/>
      <c r="T224" s="210"/>
      <c r="U224" s="210"/>
      <c r="V224" s="210"/>
      <c r="W224" s="210"/>
      <c r="X224" s="210"/>
      <c r="Y224" s="210"/>
      <c r="Z224" s="210"/>
      <c r="AA224" s="210"/>
      <c r="AB224" s="210"/>
      <c r="AC224" s="210"/>
      <c r="AD224" s="3"/>
      <c r="AE224" s="3"/>
      <c r="AF224" s="3"/>
      <c r="AG224" s="3"/>
      <c r="AH224" s="3"/>
      <c r="AI224" s="3"/>
      <c r="AJ224" s="3"/>
      <c r="AK224" s="149" t="s">
        <v>578</v>
      </c>
      <c r="AL224" s="331" t="s">
        <v>756</v>
      </c>
      <c r="AM224" s="331"/>
      <c r="AN224" s="150" t="s">
        <v>403</v>
      </c>
      <c r="AO224" s="331" t="s">
        <v>756</v>
      </c>
      <c r="AP224" s="331"/>
      <c r="AQ224" s="149" t="s">
        <v>405</v>
      </c>
      <c r="AR224" s="149" t="s">
        <v>406</v>
      </c>
    </row>
    <row r="225" spans="1:45" ht="18" customHeight="1">
      <c r="A225" s="210"/>
      <c r="B225" s="210"/>
      <c r="C225" s="210"/>
      <c r="D225" s="211"/>
      <c r="E225" s="211"/>
      <c r="F225" s="214"/>
      <c r="G225" s="214"/>
      <c r="H225" s="210"/>
      <c r="I225" s="210"/>
      <c r="J225" s="210"/>
      <c r="K225" s="210"/>
      <c r="L225" s="210"/>
      <c r="M225" s="210"/>
      <c r="N225" s="210"/>
      <c r="O225" s="210"/>
      <c r="P225" s="210"/>
      <c r="Q225" s="210"/>
      <c r="R225" s="210"/>
      <c r="S225" s="210"/>
      <c r="T225" s="210"/>
      <c r="U225" s="210"/>
      <c r="V225" s="210"/>
      <c r="W225" s="210"/>
      <c r="X225" s="210"/>
      <c r="Y225" s="210"/>
      <c r="Z225" s="210"/>
      <c r="AA225" s="210"/>
      <c r="AB225" s="3"/>
      <c r="AC225" s="3"/>
      <c r="AD225" s="3"/>
      <c r="AE225" s="3"/>
      <c r="AF225" s="3"/>
      <c r="AG225" s="3"/>
      <c r="AH225" s="3"/>
      <c r="AI225" s="3"/>
      <c r="AJ225" s="3"/>
      <c r="AK225" s="215"/>
      <c r="AL225" s="215"/>
      <c r="AM225" s="215"/>
      <c r="AN225" s="215"/>
      <c r="AO225" s="215"/>
      <c r="AP225" s="3"/>
      <c r="AQ225" s="3"/>
      <c r="AR225" s="144"/>
    </row>
    <row r="226" spans="1:45" ht="18" customHeight="1">
      <c r="A226" s="3" t="s">
        <v>24</v>
      </c>
      <c r="B226" s="216"/>
      <c r="C226" s="216"/>
      <c r="D226" s="216"/>
      <c r="E226" s="216"/>
      <c r="F226" s="216"/>
      <c r="G226" s="216"/>
      <c r="H226" s="216"/>
      <c r="I226" s="217"/>
      <c r="J226" s="210"/>
      <c r="K226" s="210"/>
      <c r="L226" s="210"/>
      <c r="M226" s="210"/>
      <c r="N226" s="210"/>
      <c r="O226" s="210"/>
      <c r="P226" s="210"/>
      <c r="Q226" s="210"/>
      <c r="R226" s="210"/>
      <c r="S226" s="210"/>
      <c r="T226" s="210"/>
      <c r="U226" s="210"/>
      <c r="V226" s="210"/>
      <c r="W226" s="210"/>
      <c r="X226" s="210"/>
      <c r="Y226" s="210"/>
      <c r="Z226" s="210"/>
      <c r="AA226" s="210"/>
      <c r="AB226" s="3"/>
      <c r="AC226" s="3"/>
      <c r="AD226" s="3"/>
      <c r="AE226" s="3"/>
      <c r="AF226" s="3"/>
      <c r="AG226" s="3"/>
      <c r="AH226" s="3"/>
      <c r="AI226" s="3"/>
      <c r="AJ226" s="3"/>
      <c r="AK226" s="3"/>
      <c r="AL226" s="218"/>
      <c r="AM226" s="3"/>
      <c r="AN226" s="3"/>
      <c r="AO226" s="218"/>
      <c r="AP226" s="3"/>
      <c r="AQ226" s="3"/>
      <c r="AR226" s="144"/>
    </row>
    <row r="227" spans="1:45" ht="18" customHeight="1">
      <c r="A227" s="3" t="s">
        <v>732</v>
      </c>
      <c r="B227" s="210"/>
      <c r="C227" s="219"/>
      <c r="D227" s="219"/>
      <c r="E227" s="219"/>
      <c r="F227" s="219"/>
      <c r="G227" s="219"/>
      <c r="H227" s="219"/>
      <c r="I227" s="219"/>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144"/>
    </row>
    <row r="228" spans="1:45" ht="18" customHeight="1">
      <c r="A228" s="220"/>
      <c r="B228" s="220"/>
      <c r="C228" s="220"/>
      <c r="D228" s="220"/>
      <c r="E228" s="220"/>
      <c r="F228" s="220"/>
      <c r="G228" s="220"/>
      <c r="H228" s="220"/>
      <c r="I228" s="220"/>
      <c r="J228" s="221"/>
      <c r="K228" s="221"/>
      <c r="L228" s="221"/>
      <c r="M228" s="221"/>
      <c r="N228" s="221"/>
      <c r="O228" s="221"/>
      <c r="P228" s="221"/>
      <c r="Q228" s="221"/>
      <c r="R228" s="221"/>
      <c r="S228" s="220"/>
      <c r="T228" s="221"/>
      <c r="U228" s="221"/>
      <c r="V228" s="221"/>
      <c r="W228" s="221"/>
      <c r="X228" s="221"/>
      <c r="Y228" s="221"/>
      <c r="Z228" s="221"/>
      <c r="AA228" s="221"/>
      <c r="AB228" s="221"/>
      <c r="AC228" s="220"/>
      <c r="AD228" s="220"/>
      <c r="AE228" s="220"/>
      <c r="AF228" s="220"/>
      <c r="AG228" s="220"/>
      <c r="AH228" s="220"/>
      <c r="AI228" s="220"/>
      <c r="AJ228" s="220"/>
      <c r="AK228" s="220"/>
      <c r="AL228" s="220"/>
      <c r="AM228" s="220"/>
      <c r="AN228" s="220"/>
      <c r="AO228" s="220"/>
      <c r="AP228" s="220"/>
      <c r="AQ228" s="220"/>
    </row>
    <row r="229" spans="1:45" ht="18" customHeight="1">
      <c r="A229" s="335" t="s">
        <v>757</v>
      </c>
      <c r="B229" s="335"/>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c r="AG229" s="335"/>
      <c r="AH229" s="335"/>
      <c r="AI229" s="335"/>
      <c r="AJ229" s="335"/>
      <c r="AK229" s="335"/>
      <c r="AL229" s="335"/>
      <c r="AM229" s="335"/>
      <c r="AN229" s="335"/>
      <c r="AO229" s="335"/>
      <c r="AP229" s="335"/>
      <c r="AQ229" s="335"/>
    </row>
    <row r="230" spans="1:45" ht="18" customHeight="1">
      <c r="A230" s="335"/>
      <c r="B230" s="335"/>
      <c r="C230" s="335"/>
      <c r="D230" s="335"/>
      <c r="E230" s="335"/>
      <c r="F230" s="335"/>
      <c r="G230" s="335"/>
      <c r="H230" s="335"/>
      <c r="I230" s="335"/>
      <c r="J230" s="335"/>
      <c r="K230" s="335"/>
      <c r="L230" s="335"/>
      <c r="M230" s="335"/>
      <c r="N230" s="335"/>
      <c r="O230" s="335"/>
      <c r="P230" s="335"/>
      <c r="Q230" s="335"/>
      <c r="R230" s="335"/>
      <c r="S230" s="335"/>
      <c r="T230" s="335"/>
      <c r="U230" s="335"/>
      <c r="V230" s="335"/>
      <c r="W230" s="335"/>
      <c r="X230" s="335"/>
      <c r="Y230" s="335"/>
      <c r="Z230" s="335"/>
      <c r="AA230" s="335"/>
      <c r="AB230" s="335"/>
      <c r="AC230" s="335"/>
      <c r="AD230" s="335"/>
      <c r="AE230" s="335"/>
      <c r="AF230" s="335"/>
      <c r="AG230" s="335"/>
      <c r="AH230" s="335"/>
      <c r="AI230" s="335"/>
      <c r="AJ230" s="335"/>
      <c r="AK230" s="335"/>
      <c r="AL230" s="335"/>
      <c r="AM230" s="335"/>
      <c r="AN230" s="335"/>
      <c r="AO230" s="335"/>
      <c r="AP230" s="335"/>
      <c r="AQ230" s="335"/>
    </row>
    <row r="231" spans="1:45" ht="18" customHeight="1">
      <c r="A231" s="335"/>
      <c r="B231" s="335"/>
      <c r="C231" s="335"/>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row>
    <row r="232" spans="1:45" ht="10.199999999999999" customHeight="1">
      <c r="A232" s="321"/>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c r="AA232" s="321"/>
      <c r="AB232" s="321"/>
      <c r="AC232" s="321"/>
      <c r="AD232" s="321"/>
      <c r="AE232" s="321"/>
      <c r="AF232" s="321"/>
      <c r="AG232" s="321"/>
      <c r="AH232" s="321"/>
      <c r="AI232" s="321"/>
      <c r="AJ232" s="321"/>
      <c r="AK232" s="321"/>
      <c r="AL232" s="321"/>
      <c r="AM232" s="321"/>
      <c r="AN232" s="321"/>
      <c r="AO232" s="321"/>
      <c r="AP232" s="321"/>
      <c r="AQ232" s="321"/>
    </row>
    <row r="233" spans="1:45" ht="52.8" customHeight="1">
      <c r="A233" s="436" t="s">
        <v>758</v>
      </c>
      <c r="B233" s="436"/>
      <c r="C233" s="436"/>
      <c r="D233" s="436"/>
      <c r="E233" s="436"/>
      <c r="F233" s="436"/>
      <c r="G233" s="436"/>
      <c r="H233" s="436"/>
      <c r="I233" s="436"/>
      <c r="J233" s="436"/>
      <c r="K233" s="436"/>
      <c r="L233" s="436"/>
      <c r="M233" s="436"/>
      <c r="N233" s="436"/>
      <c r="O233" s="436"/>
      <c r="P233" s="436"/>
      <c r="Q233" s="436"/>
      <c r="R233" s="436"/>
      <c r="S233" s="436"/>
      <c r="T233" s="436"/>
      <c r="U233" s="436"/>
      <c r="V233" s="436"/>
      <c r="W233" s="436"/>
      <c r="X233" s="436"/>
      <c r="Y233" s="436"/>
      <c r="Z233" s="436"/>
      <c r="AA233" s="436"/>
      <c r="AB233" s="436"/>
      <c r="AC233" s="436"/>
      <c r="AD233" s="436"/>
      <c r="AE233" s="436"/>
      <c r="AF233" s="436"/>
      <c r="AG233" s="436"/>
      <c r="AH233" s="436"/>
      <c r="AI233" s="436"/>
      <c r="AJ233" s="436"/>
      <c r="AK233" s="436"/>
      <c r="AL233" s="436"/>
      <c r="AM233" s="436"/>
      <c r="AN233" s="436"/>
      <c r="AO233" s="436"/>
      <c r="AP233" s="436"/>
      <c r="AQ233" s="436"/>
      <c r="AR233" s="436"/>
    </row>
    <row r="234" spans="1:45" ht="9.6" customHeight="1">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223"/>
      <c r="AL234" s="223"/>
      <c r="AM234" s="223"/>
      <c r="AN234" s="223"/>
      <c r="AO234" s="223"/>
      <c r="AP234" s="223"/>
      <c r="AQ234" s="223"/>
    </row>
    <row r="235" spans="1:45" ht="18" customHeight="1">
      <c r="A235" s="224" t="s">
        <v>350</v>
      </c>
      <c r="B235" s="224"/>
      <c r="C235" s="225" t="s">
        <v>759</v>
      </c>
      <c r="D235" s="224"/>
      <c r="E235" s="226"/>
      <c r="F235" s="226"/>
      <c r="G235" s="226"/>
      <c r="H235" s="226"/>
      <c r="I235" s="226"/>
      <c r="J235" s="226"/>
      <c r="K235" s="226"/>
      <c r="L235" s="226"/>
      <c r="M235" s="226"/>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226"/>
      <c r="AL235" s="226"/>
      <c r="AM235" s="226"/>
      <c r="AN235" s="226"/>
      <c r="AO235" s="226"/>
      <c r="AP235" s="226"/>
      <c r="AQ235" s="226"/>
      <c r="AR235" s="227"/>
      <c r="AS235" s="227"/>
    </row>
    <row r="236" spans="1:45" ht="18" customHeight="1">
      <c r="A236" s="14"/>
      <c r="B236" s="224"/>
      <c r="C236" s="224" t="s">
        <v>760</v>
      </c>
      <c r="D236" s="224"/>
      <c r="E236" s="226"/>
      <c r="F236" s="226"/>
      <c r="G236" s="226"/>
      <c r="H236" s="226"/>
      <c r="I236" s="226"/>
      <c r="J236" s="226"/>
      <c r="K236" s="226"/>
      <c r="L236" s="226"/>
      <c r="M236" s="226"/>
      <c r="N236" s="226"/>
      <c r="O236" s="226"/>
      <c r="P236" s="226"/>
      <c r="Q236" s="226"/>
      <c r="R236" s="226"/>
      <c r="S236" s="226"/>
      <c r="T236" s="226"/>
      <c r="U236" s="226"/>
      <c r="V236" s="226"/>
      <c r="W236" s="226"/>
      <c r="X236" s="226"/>
      <c r="Y236" s="226"/>
      <c r="Z236" s="226"/>
      <c r="AA236" s="226"/>
      <c r="AB236" s="226"/>
      <c r="AC236" s="226"/>
      <c r="AD236" s="226"/>
      <c r="AE236" s="226"/>
      <c r="AF236" s="226"/>
      <c r="AG236" s="226"/>
      <c r="AH236" s="226"/>
      <c r="AI236" s="226"/>
      <c r="AJ236" s="226"/>
      <c r="AK236" s="226"/>
      <c r="AL236" s="226"/>
      <c r="AM236" s="226"/>
      <c r="AN236" s="226"/>
      <c r="AO236" s="226"/>
      <c r="AP236" s="226"/>
      <c r="AQ236" s="226"/>
      <c r="AR236" s="227"/>
      <c r="AS236" s="227"/>
    </row>
    <row r="237" spans="1:45" ht="18" customHeight="1">
      <c r="A237" s="14"/>
      <c r="B237" s="224"/>
      <c r="C237" s="224" t="s">
        <v>761</v>
      </c>
      <c r="D237" s="224"/>
      <c r="E237" s="226"/>
      <c r="F237" s="226"/>
      <c r="G237" s="226"/>
      <c r="H237" s="226"/>
      <c r="I237" s="226"/>
      <c r="J237" s="226"/>
      <c r="K237" s="226"/>
      <c r="L237" s="226"/>
      <c r="M237" s="226"/>
      <c r="N237" s="226"/>
      <c r="O237" s="226"/>
      <c r="P237" s="226"/>
      <c r="Q237" s="226"/>
      <c r="R237" s="226"/>
      <c r="S237" s="226"/>
      <c r="T237" s="226"/>
      <c r="U237" s="226"/>
      <c r="V237" s="226"/>
      <c r="W237" s="226"/>
      <c r="X237" s="226"/>
      <c r="Y237" s="226"/>
      <c r="Z237" s="226"/>
      <c r="AA237" s="226"/>
      <c r="AB237" s="226"/>
      <c r="AC237" s="226"/>
      <c r="AD237" s="226"/>
      <c r="AE237" s="226"/>
      <c r="AF237" s="226"/>
      <c r="AG237" s="226"/>
      <c r="AH237" s="226"/>
      <c r="AI237" s="226"/>
      <c r="AJ237" s="226"/>
      <c r="AK237" s="226"/>
      <c r="AL237" s="226"/>
      <c r="AM237" s="226"/>
      <c r="AN237" s="226"/>
      <c r="AO237" s="226"/>
      <c r="AP237" s="226"/>
      <c r="AQ237" s="226"/>
      <c r="AR237" s="227"/>
      <c r="AS237" s="227"/>
    </row>
    <row r="238" spans="1:45" ht="18" customHeight="1">
      <c r="A238" s="14"/>
      <c r="B238" s="224"/>
      <c r="C238" s="224" t="s">
        <v>800</v>
      </c>
      <c r="D238" s="224"/>
      <c r="E238" s="226"/>
      <c r="F238" s="226"/>
      <c r="G238" s="226"/>
      <c r="H238" s="226"/>
      <c r="I238" s="226"/>
      <c r="J238" s="226"/>
      <c r="K238" s="226"/>
      <c r="L238" s="226"/>
      <c r="M238" s="226"/>
      <c r="N238" s="226"/>
      <c r="O238" s="226"/>
      <c r="P238" s="226"/>
      <c r="Q238" s="226"/>
      <c r="R238" s="226"/>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26"/>
      <c r="AP238" s="226"/>
      <c r="AQ238" s="226"/>
      <c r="AR238" s="227"/>
      <c r="AS238" s="227"/>
    </row>
    <row r="239" spans="1:45" ht="18" customHeight="1">
      <c r="A239" s="14"/>
      <c r="B239" s="224"/>
      <c r="C239" s="224" t="s">
        <v>801</v>
      </c>
      <c r="D239" s="224"/>
      <c r="E239" s="226"/>
      <c r="F239" s="226"/>
      <c r="G239" s="226"/>
      <c r="H239" s="226"/>
      <c r="I239" s="226"/>
      <c r="J239" s="226"/>
      <c r="K239" s="226"/>
      <c r="L239" s="226"/>
      <c r="M239" s="226"/>
      <c r="N239" s="226"/>
      <c r="O239" s="226"/>
      <c r="P239" s="226"/>
      <c r="Q239" s="226"/>
      <c r="R239" s="226"/>
      <c r="S239" s="226"/>
      <c r="T239" s="226"/>
      <c r="U239" s="226"/>
      <c r="V239" s="226"/>
      <c r="W239" s="226"/>
      <c r="X239" s="226"/>
      <c r="Y239" s="226"/>
      <c r="Z239" s="226"/>
      <c r="AA239" s="226"/>
      <c r="AB239" s="226"/>
      <c r="AC239" s="226"/>
      <c r="AD239" s="226"/>
      <c r="AE239" s="226"/>
      <c r="AF239" s="226"/>
      <c r="AG239" s="226"/>
      <c r="AH239" s="226"/>
      <c r="AI239" s="226"/>
      <c r="AJ239" s="226"/>
      <c r="AK239" s="226"/>
      <c r="AL239" s="226"/>
      <c r="AM239" s="226"/>
      <c r="AN239" s="226"/>
      <c r="AO239" s="226"/>
      <c r="AP239" s="226"/>
      <c r="AQ239" s="226"/>
      <c r="AR239" s="227"/>
      <c r="AS239" s="227"/>
    </row>
    <row r="240" spans="1:45" ht="18" customHeight="1">
      <c r="A240" s="14"/>
      <c r="B240" s="224"/>
      <c r="C240" s="224"/>
      <c r="D240" s="224"/>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c r="AA240" s="226"/>
      <c r="AB240" s="226"/>
      <c r="AC240" s="226"/>
      <c r="AD240" s="226"/>
      <c r="AE240" s="226"/>
      <c r="AF240" s="226"/>
      <c r="AG240" s="226"/>
      <c r="AH240" s="226"/>
      <c r="AI240" s="226"/>
      <c r="AJ240" s="226"/>
      <c r="AK240" s="226"/>
      <c r="AL240" s="226"/>
      <c r="AM240" s="226"/>
      <c r="AN240" s="226"/>
      <c r="AO240" s="226"/>
      <c r="AP240" s="226"/>
      <c r="AQ240" s="226"/>
      <c r="AR240" s="227"/>
      <c r="AS240" s="227"/>
    </row>
    <row r="241" spans="1:45" ht="18" customHeight="1">
      <c r="A241" s="224" t="s">
        <v>14</v>
      </c>
      <c r="B241" s="224"/>
      <c r="C241" s="225" t="s">
        <v>762</v>
      </c>
      <c r="D241" s="224"/>
      <c r="E241" s="226"/>
      <c r="F241" s="226"/>
      <c r="G241" s="226"/>
      <c r="H241" s="226"/>
      <c r="I241" s="226"/>
      <c r="J241" s="226"/>
      <c r="K241" s="226"/>
      <c r="L241" s="226"/>
      <c r="M241" s="226"/>
      <c r="N241" s="226"/>
      <c r="O241" s="226"/>
      <c r="P241" s="226"/>
      <c r="Q241" s="226"/>
      <c r="R241" s="226"/>
      <c r="S241" s="226"/>
      <c r="T241" s="226"/>
      <c r="U241" s="226"/>
      <c r="V241" s="226"/>
      <c r="W241" s="226"/>
      <c r="X241" s="226"/>
      <c r="Y241" s="226"/>
      <c r="Z241" s="226"/>
      <c r="AA241" s="226"/>
      <c r="AB241" s="226"/>
      <c r="AC241" s="226"/>
      <c r="AD241" s="226"/>
      <c r="AE241" s="226"/>
      <c r="AF241" s="226"/>
      <c r="AG241" s="226"/>
      <c r="AH241" s="226"/>
      <c r="AI241" s="226"/>
      <c r="AJ241" s="226"/>
      <c r="AK241" s="226"/>
      <c r="AL241" s="226"/>
      <c r="AM241" s="226"/>
      <c r="AN241" s="226"/>
      <c r="AO241" s="226"/>
      <c r="AP241" s="226"/>
      <c r="AQ241" s="226"/>
      <c r="AR241" s="227"/>
      <c r="AS241" s="227"/>
    </row>
    <row r="242" spans="1:45" ht="18" customHeight="1">
      <c r="A242" s="14"/>
      <c r="B242" s="224"/>
      <c r="C242" s="320" t="s">
        <v>763</v>
      </c>
      <c r="D242" s="224"/>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c r="AA242" s="226"/>
      <c r="AB242" s="226"/>
      <c r="AC242" s="226"/>
      <c r="AD242" s="226"/>
      <c r="AE242" s="226"/>
      <c r="AF242" s="226"/>
      <c r="AG242" s="226"/>
      <c r="AH242" s="226"/>
      <c r="AI242" s="226"/>
      <c r="AJ242" s="226"/>
      <c r="AK242" s="226"/>
      <c r="AL242" s="226"/>
      <c r="AM242" s="226"/>
      <c r="AN242" s="226"/>
      <c r="AO242" s="226"/>
      <c r="AP242" s="226"/>
      <c r="AQ242" s="226"/>
      <c r="AR242" s="227"/>
      <c r="AS242" s="227"/>
    </row>
    <row r="243" spans="1:45" ht="18" customHeight="1">
      <c r="A243" s="14"/>
      <c r="B243" s="224"/>
      <c r="C243" s="320" t="s">
        <v>764</v>
      </c>
      <c r="D243" s="224"/>
      <c r="E243" s="226"/>
      <c r="F243" s="226"/>
      <c r="G243" s="226"/>
      <c r="H243" s="226"/>
      <c r="I243" s="226"/>
      <c r="J243" s="226"/>
      <c r="K243" s="226"/>
      <c r="L243" s="226"/>
      <c r="M243" s="226"/>
      <c r="N243" s="226"/>
      <c r="O243" s="226"/>
      <c r="P243" s="226"/>
      <c r="Q243" s="226"/>
      <c r="R243" s="226"/>
      <c r="S243" s="226"/>
      <c r="T243" s="226"/>
      <c r="U243" s="226"/>
      <c r="V243" s="226"/>
      <c r="W243" s="226"/>
      <c r="X243" s="226"/>
      <c r="Y243" s="226"/>
      <c r="Z243" s="226"/>
      <c r="AA243" s="226"/>
      <c r="AB243" s="226"/>
      <c r="AC243" s="226"/>
      <c r="AD243" s="226"/>
      <c r="AE243" s="226"/>
      <c r="AF243" s="226"/>
      <c r="AG243" s="226"/>
      <c r="AH243" s="226"/>
      <c r="AI243" s="226"/>
      <c r="AJ243" s="226"/>
      <c r="AK243" s="226"/>
      <c r="AL243" s="226"/>
      <c r="AM243" s="226"/>
      <c r="AN243" s="226"/>
      <c r="AO243" s="226"/>
      <c r="AP243" s="226"/>
      <c r="AQ243" s="226"/>
      <c r="AR243" s="227"/>
      <c r="AS243" s="227"/>
    </row>
    <row r="244" spans="1:45" ht="18" customHeight="1">
      <c r="A244" s="14"/>
      <c r="B244" s="224"/>
      <c r="C244" s="224"/>
      <c r="D244" s="224"/>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7"/>
      <c r="AS244" s="227"/>
    </row>
    <row r="245" spans="1:45" ht="18" customHeight="1">
      <c r="A245" s="224"/>
      <c r="B245" s="224" t="s">
        <v>765</v>
      </c>
      <c r="C245" s="224"/>
      <c r="D245" s="226"/>
      <c r="E245" s="226"/>
      <c r="F245" s="226"/>
      <c r="G245" s="226"/>
      <c r="H245" s="226"/>
      <c r="I245" s="226"/>
      <c r="J245" s="226"/>
      <c r="K245" s="226"/>
      <c r="L245" s="226"/>
      <c r="M245" s="226"/>
      <c r="N245" s="226"/>
      <c r="O245" s="226"/>
      <c r="P245" s="226"/>
      <c r="Q245" s="226"/>
      <c r="R245" s="226"/>
      <c r="S245" s="226"/>
      <c r="T245" s="226"/>
      <c r="U245" s="226"/>
      <c r="V245" s="226"/>
      <c r="W245" s="226"/>
      <c r="X245" s="226"/>
      <c r="Y245" s="226"/>
      <c r="Z245" s="226"/>
      <c r="AA245" s="226"/>
      <c r="AB245" s="226"/>
      <c r="AC245" s="226"/>
      <c r="AD245" s="226"/>
      <c r="AE245" s="226"/>
      <c r="AF245" s="226"/>
      <c r="AG245" s="226"/>
      <c r="AH245" s="226"/>
      <c r="AI245" s="226"/>
      <c r="AJ245" s="226"/>
      <c r="AK245" s="226"/>
      <c r="AL245" s="226"/>
      <c r="AM245" s="226"/>
      <c r="AN245" s="226"/>
      <c r="AO245" s="226"/>
      <c r="AP245" s="226"/>
      <c r="AQ245" s="227"/>
      <c r="AR245" s="227"/>
    </row>
    <row r="246" spans="1:45" ht="18" customHeight="1">
      <c r="A246" s="14"/>
      <c r="B246" s="224" t="s">
        <v>766</v>
      </c>
      <c r="C246" s="226"/>
      <c r="D246" s="227"/>
      <c r="E246" s="226"/>
      <c r="F246" s="226"/>
      <c r="G246" s="226"/>
      <c r="H246" s="226"/>
      <c r="I246" s="226"/>
      <c r="J246" s="226"/>
      <c r="K246" s="226"/>
      <c r="L246" s="226"/>
      <c r="M246" s="226"/>
      <c r="N246" s="226"/>
      <c r="O246" s="226"/>
      <c r="P246" s="226"/>
      <c r="Q246" s="226"/>
      <c r="R246" s="226"/>
      <c r="S246" s="226"/>
      <c r="T246" s="226"/>
      <c r="U246" s="226"/>
      <c r="V246" s="226"/>
      <c r="W246" s="226"/>
      <c r="X246" s="226"/>
      <c r="Y246" s="226"/>
      <c r="Z246" s="226"/>
      <c r="AA246" s="226"/>
      <c r="AB246" s="226"/>
      <c r="AC246" s="226"/>
      <c r="AD246" s="226"/>
      <c r="AE246" s="226"/>
      <c r="AF246" s="226"/>
      <c r="AG246" s="226"/>
      <c r="AH246" s="226"/>
      <c r="AI246" s="226"/>
      <c r="AJ246" s="226"/>
      <c r="AK246" s="226"/>
      <c r="AL246" s="226"/>
      <c r="AM246" s="226"/>
      <c r="AN246" s="226"/>
      <c r="AO246" s="226"/>
      <c r="AP246" s="226"/>
      <c r="AQ246" s="227"/>
      <c r="AR246" s="227"/>
    </row>
    <row r="247" spans="1:45" ht="18" customHeight="1">
      <c r="A247" s="14"/>
      <c r="B247" s="224"/>
      <c r="C247" s="224" t="s">
        <v>767</v>
      </c>
      <c r="D247" s="226"/>
      <c r="E247" s="226"/>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7"/>
      <c r="AR247" s="227"/>
    </row>
    <row r="248" spans="1:45" ht="18" customHeight="1">
      <c r="A248" s="14"/>
      <c r="B248" s="224"/>
      <c r="C248" s="224" t="s">
        <v>768</v>
      </c>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7"/>
      <c r="AR248" s="227"/>
    </row>
    <row r="249" spans="1:45" ht="18" customHeight="1">
      <c r="A249" s="14"/>
      <c r="B249" s="224" t="s">
        <v>769</v>
      </c>
      <c r="C249" s="227"/>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7"/>
      <c r="AR249" s="227"/>
    </row>
    <row r="250" spans="1:45" ht="18" customHeight="1">
      <c r="A250" s="14"/>
      <c r="B250" s="224" t="s">
        <v>770</v>
      </c>
      <c r="C250" s="224"/>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7"/>
      <c r="AR250" s="227"/>
    </row>
    <row r="251" spans="1:45" ht="18" customHeight="1">
      <c r="A251" s="14"/>
      <c r="B251" s="224"/>
      <c r="C251" s="224"/>
      <c r="D251" s="226" t="s">
        <v>771</v>
      </c>
      <c r="E251" s="226"/>
      <c r="F251" s="226"/>
      <c r="G251" s="226"/>
      <c r="H251" s="226"/>
      <c r="I251" s="226"/>
      <c r="J251" s="226"/>
      <c r="K251" s="226"/>
      <c r="L251" s="226"/>
      <c r="M251" s="226"/>
      <c r="N251" s="226"/>
      <c r="O251" s="226"/>
      <c r="P251" s="226"/>
      <c r="Q251" s="226"/>
      <c r="R251" s="226"/>
      <c r="S251" s="226"/>
      <c r="T251" s="226"/>
      <c r="U251" s="226"/>
      <c r="V251" s="226"/>
      <c r="W251" s="226"/>
      <c r="X251" s="226"/>
      <c r="Y251" s="226"/>
      <c r="Z251" s="226"/>
      <c r="AA251" s="226"/>
      <c r="AB251" s="226"/>
      <c r="AC251" s="226"/>
      <c r="AD251" s="226"/>
      <c r="AE251" s="226"/>
      <c r="AF251" s="226"/>
      <c r="AG251" s="226"/>
      <c r="AH251" s="226"/>
      <c r="AI251" s="226"/>
      <c r="AJ251" s="226"/>
      <c r="AK251" s="226"/>
      <c r="AL251" s="226"/>
      <c r="AM251" s="226"/>
      <c r="AN251" s="226"/>
      <c r="AO251" s="226"/>
      <c r="AP251" s="226"/>
      <c r="AQ251" s="227"/>
      <c r="AR251" s="227"/>
    </row>
    <row r="252" spans="1:45" ht="18" customHeight="1">
      <c r="A252" s="14"/>
      <c r="B252" s="224"/>
      <c r="C252" s="224"/>
      <c r="D252" s="226" t="s">
        <v>772</v>
      </c>
      <c r="E252" s="226"/>
      <c r="F252" s="226"/>
      <c r="G252" s="226"/>
      <c r="H252" s="226"/>
      <c r="I252" s="226"/>
      <c r="J252" s="226"/>
      <c r="K252" s="226"/>
      <c r="L252" s="226"/>
      <c r="M252" s="226"/>
      <c r="N252" s="226"/>
      <c r="O252" s="226"/>
      <c r="P252" s="226"/>
      <c r="Q252" s="226"/>
      <c r="R252" s="226"/>
      <c r="S252" s="226"/>
      <c r="T252" s="226"/>
      <c r="U252" s="226"/>
      <c r="V252" s="226"/>
      <c r="W252" s="226"/>
      <c r="X252" s="226"/>
      <c r="Y252" s="226"/>
      <c r="Z252" s="226"/>
      <c r="AA252" s="226"/>
      <c r="AB252" s="226"/>
      <c r="AC252" s="226"/>
      <c r="AD252" s="226"/>
      <c r="AE252" s="226"/>
      <c r="AF252" s="226"/>
      <c r="AG252" s="226"/>
      <c r="AH252" s="226"/>
      <c r="AI252" s="226"/>
      <c r="AJ252" s="226"/>
      <c r="AK252" s="226"/>
      <c r="AL252" s="226"/>
      <c r="AM252" s="226"/>
      <c r="AN252" s="226"/>
      <c r="AO252" s="226"/>
      <c r="AP252" s="226"/>
      <c r="AQ252" s="227"/>
      <c r="AR252" s="227"/>
    </row>
    <row r="253" spans="1:45" ht="18" customHeight="1">
      <c r="A253" s="14"/>
      <c r="B253" s="224"/>
      <c r="C253" s="224"/>
      <c r="D253" s="226" t="s">
        <v>773</v>
      </c>
      <c r="E253" s="226"/>
      <c r="F253" s="226"/>
      <c r="G253" s="226"/>
      <c r="H253" s="226"/>
      <c r="I253" s="226"/>
      <c r="J253" s="226"/>
      <c r="K253" s="226"/>
      <c r="L253" s="226"/>
      <c r="M253" s="226"/>
      <c r="N253" s="226"/>
      <c r="O253" s="226"/>
      <c r="P253" s="226"/>
      <c r="Q253" s="226"/>
      <c r="R253" s="226"/>
      <c r="S253" s="226"/>
      <c r="T253" s="226"/>
      <c r="U253" s="226"/>
      <c r="V253" s="226"/>
      <c r="W253" s="226"/>
      <c r="X253" s="226"/>
      <c r="Y253" s="226"/>
      <c r="Z253" s="226"/>
      <c r="AA253" s="226"/>
      <c r="AB253" s="226"/>
      <c r="AC253" s="226"/>
      <c r="AD253" s="226"/>
      <c r="AE253" s="226"/>
      <c r="AF253" s="226"/>
      <c r="AG253" s="226"/>
      <c r="AH253" s="226"/>
      <c r="AI253" s="226"/>
      <c r="AJ253" s="226"/>
      <c r="AK253" s="226"/>
      <c r="AL253" s="226"/>
      <c r="AM253" s="226"/>
      <c r="AN253" s="226"/>
      <c r="AO253" s="226"/>
      <c r="AP253" s="226"/>
      <c r="AQ253" s="227"/>
      <c r="AR253" s="227"/>
    </row>
    <row r="254" spans="1:45" ht="18" customHeight="1">
      <c r="A254" s="14"/>
      <c r="B254" s="224"/>
      <c r="C254" s="224"/>
      <c r="D254" s="226" t="s">
        <v>774</v>
      </c>
      <c r="E254" s="226"/>
      <c r="F254" s="226"/>
      <c r="G254" s="226"/>
      <c r="H254" s="226"/>
      <c r="I254" s="226"/>
      <c r="J254" s="226"/>
      <c r="K254" s="226"/>
      <c r="L254" s="226"/>
      <c r="M254" s="226"/>
      <c r="N254" s="226"/>
      <c r="O254" s="226"/>
      <c r="P254" s="226"/>
      <c r="Q254" s="226"/>
      <c r="R254" s="226"/>
      <c r="S254" s="226"/>
      <c r="T254" s="226"/>
      <c r="U254" s="226"/>
      <c r="V254" s="226"/>
      <c r="W254" s="226"/>
      <c r="X254" s="226"/>
      <c r="Y254" s="226"/>
      <c r="Z254" s="226"/>
      <c r="AA254" s="226"/>
      <c r="AB254" s="226"/>
      <c r="AC254" s="226"/>
      <c r="AD254" s="226"/>
      <c r="AE254" s="226"/>
      <c r="AF254" s="226"/>
      <c r="AG254" s="226"/>
      <c r="AH254" s="226"/>
      <c r="AI254" s="226"/>
      <c r="AJ254" s="226"/>
      <c r="AK254" s="226"/>
      <c r="AL254" s="226"/>
      <c r="AM254" s="226"/>
      <c r="AN254" s="226"/>
      <c r="AO254" s="226"/>
      <c r="AP254" s="226"/>
      <c r="AQ254" s="227"/>
      <c r="AR254" s="227"/>
    </row>
    <row r="255" spans="1:45" ht="18" customHeight="1">
      <c r="A255" s="14"/>
      <c r="B255" s="224"/>
      <c r="C255" s="224"/>
      <c r="D255" s="226" t="s">
        <v>775</v>
      </c>
      <c r="E255" s="226"/>
      <c r="F255" s="226"/>
      <c r="G255" s="226"/>
      <c r="H255" s="226"/>
      <c r="I255" s="226"/>
      <c r="J255" s="226"/>
      <c r="K255" s="226"/>
      <c r="L255" s="226"/>
      <c r="M255" s="226"/>
      <c r="N255" s="226"/>
      <c r="O255" s="226"/>
      <c r="P255" s="226"/>
      <c r="Q255" s="226"/>
      <c r="R255" s="226"/>
      <c r="S255" s="226"/>
      <c r="T255" s="226"/>
      <c r="U255" s="226"/>
      <c r="V255" s="226"/>
      <c r="W255" s="226"/>
      <c r="X255" s="226"/>
      <c r="Y255" s="226"/>
      <c r="Z255" s="226"/>
      <c r="AA255" s="226"/>
      <c r="AB255" s="226"/>
      <c r="AC255" s="226"/>
      <c r="AD255" s="226"/>
      <c r="AE255" s="226"/>
      <c r="AF255" s="226"/>
      <c r="AG255" s="226"/>
      <c r="AH255" s="226"/>
      <c r="AI255" s="226"/>
      <c r="AJ255" s="226"/>
      <c r="AK255" s="226"/>
      <c r="AL255" s="226"/>
      <c r="AM255" s="226"/>
      <c r="AN255" s="226"/>
      <c r="AO255" s="226"/>
      <c r="AP255" s="226"/>
      <c r="AQ255" s="227"/>
      <c r="AR255" s="227"/>
    </row>
    <row r="256" spans="1:45" ht="18" customHeight="1">
      <c r="A256" s="14"/>
      <c r="B256" s="224"/>
      <c r="C256" s="224"/>
      <c r="D256" s="226" t="s">
        <v>776</v>
      </c>
      <c r="E256" s="226"/>
      <c r="F256" s="226"/>
      <c r="G256" s="226"/>
      <c r="H256" s="226"/>
      <c r="I256" s="226"/>
      <c r="J256" s="226"/>
      <c r="K256" s="226"/>
      <c r="L256" s="226"/>
      <c r="M256" s="226"/>
      <c r="N256" s="226"/>
      <c r="O256" s="226"/>
      <c r="P256" s="226"/>
      <c r="Q256" s="226"/>
      <c r="R256" s="226"/>
      <c r="S256" s="226"/>
      <c r="T256" s="226"/>
      <c r="U256" s="226"/>
      <c r="V256" s="226"/>
      <c r="W256" s="226"/>
      <c r="X256" s="226"/>
      <c r="Y256" s="226"/>
      <c r="Z256" s="226"/>
      <c r="AA256" s="226"/>
      <c r="AB256" s="226"/>
      <c r="AC256" s="226"/>
      <c r="AD256" s="226"/>
      <c r="AE256" s="226"/>
      <c r="AF256" s="226"/>
      <c r="AG256" s="226"/>
      <c r="AH256" s="226"/>
      <c r="AI256" s="226"/>
      <c r="AJ256" s="226"/>
      <c r="AK256" s="226"/>
      <c r="AL256" s="226"/>
      <c r="AM256" s="226"/>
      <c r="AN256" s="226"/>
      <c r="AO256" s="226"/>
      <c r="AP256" s="226"/>
      <c r="AQ256" s="227"/>
      <c r="AR256" s="227"/>
    </row>
    <row r="257" spans="1:44" ht="18" customHeight="1">
      <c r="A257" s="14"/>
      <c r="B257" s="224"/>
      <c r="C257" s="224"/>
      <c r="D257" s="226" t="s">
        <v>777</v>
      </c>
      <c r="E257" s="226"/>
      <c r="F257" s="226"/>
      <c r="G257" s="226"/>
      <c r="H257" s="226"/>
      <c r="I257" s="226"/>
      <c r="J257" s="226"/>
      <c r="K257" s="226"/>
      <c r="L257" s="226"/>
      <c r="M257" s="226"/>
      <c r="N257" s="226"/>
      <c r="O257" s="226"/>
      <c r="P257" s="226"/>
      <c r="Q257" s="226"/>
      <c r="R257" s="226"/>
      <c r="S257" s="226"/>
      <c r="T257" s="226"/>
      <c r="U257" s="226"/>
      <c r="V257" s="226"/>
      <c r="W257" s="226"/>
      <c r="X257" s="226"/>
      <c r="Y257" s="226"/>
      <c r="Z257" s="226"/>
      <c r="AA257" s="226"/>
      <c r="AB257" s="226"/>
      <c r="AC257" s="226"/>
      <c r="AD257" s="226"/>
      <c r="AE257" s="226"/>
      <c r="AF257" s="226"/>
      <c r="AG257" s="226"/>
      <c r="AH257" s="226"/>
      <c r="AI257" s="226"/>
      <c r="AJ257" s="226"/>
      <c r="AK257" s="226"/>
      <c r="AL257" s="226"/>
      <c r="AM257" s="226"/>
      <c r="AN257" s="226"/>
      <c r="AO257" s="226"/>
      <c r="AP257" s="226"/>
      <c r="AQ257" s="227"/>
      <c r="AR257" s="227"/>
    </row>
    <row r="258" spans="1:44" ht="18" customHeight="1">
      <c r="A258" s="14"/>
      <c r="B258" s="224"/>
      <c r="C258" s="224"/>
      <c r="D258" s="226" t="s">
        <v>778</v>
      </c>
      <c r="E258" s="226"/>
      <c r="F258" s="226"/>
      <c r="G258" s="226"/>
      <c r="H258" s="226"/>
      <c r="I258" s="226"/>
      <c r="J258" s="226"/>
      <c r="K258" s="226"/>
      <c r="L258" s="226"/>
      <c r="M258" s="226"/>
      <c r="N258" s="226"/>
      <c r="O258" s="226"/>
      <c r="P258" s="226"/>
      <c r="Q258" s="226"/>
      <c r="R258" s="226"/>
      <c r="S258" s="226"/>
      <c r="T258" s="226"/>
      <c r="U258" s="226"/>
      <c r="V258" s="226"/>
      <c r="W258" s="226"/>
      <c r="X258" s="226"/>
      <c r="Y258" s="226"/>
      <c r="Z258" s="226"/>
      <c r="AA258" s="226"/>
      <c r="AB258" s="226"/>
      <c r="AC258" s="226"/>
      <c r="AD258" s="226"/>
      <c r="AE258" s="226"/>
      <c r="AF258" s="226"/>
      <c r="AG258" s="226"/>
      <c r="AH258" s="226"/>
      <c r="AI258" s="226"/>
      <c r="AJ258" s="226"/>
      <c r="AK258" s="226"/>
      <c r="AL258" s="226"/>
      <c r="AM258" s="226"/>
      <c r="AN258" s="226"/>
      <c r="AO258" s="226"/>
      <c r="AP258" s="226"/>
      <c r="AQ258" s="227"/>
      <c r="AR258" s="227"/>
    </row>
    <row r="259" spans="1:44" ht="18" customHeight="1">
      <c r="A259" s="14"/>
      <c r="B259" s="224"/>
      <c r="C259" s="224"/>
      <c r="D259" s="226" t="s">
        <v>779</v>
      </c>
      <c r="E259" s="226"/>
      <c r="F259" s="226"/>
      <c r="G259" s="226"/>
      <c r="H259" s="226"/>
      <c r="I259" s="226"/>
      <c r="J259" s="226"/>
      <c r="K259" s="226"/>
      <c r="L259" s="226"/>
      <c r="M259" s="226"/>
      <c r="N259" s="226"/>
      <c r="O259" s="226"/>
      <c r="P259" s="226"/>
      <c r="Q259" s="226"/>
      <c r="R259" s="226"/>
      <c r="S259" s="226"/>
      <c r="T259" s="226"/>
      <c r="U259" s="226"/>
      <c r="V259" s="226"/>
      <c r="W259" s="226"/>
      <c r="X259" s="226"/>
      <c r="Y259" s="226"/>
      <c r="Z259" s="226"/>
      <c r="AA259" s="226"/>
      <c r="AB259" s="226"/>
      <c r="AC259" s="226"/>
      <c r="AD259" s="226"/>
      <c r="AE259" s="226"/>
      <c r="AF259" s="226"/>
      <c r="AG259" s="226"/>
      <c r="AH259" s="226"/>
      <c r="AI259" s="226"/>
      <c r="AJ259" s="226"/>
      <c r="AK259" s="226"/>
      <c r="AL259" s="226"/>
      <c r="AM259" s="226"/>
      <c r="AN259" s="226"/>
      <c r="AO259" s="226"/>
      <c r="AP259" s="226"/>
      <c r="AQ259" s="227"/>
      <c r="AR259" s="227"/>
    </row>
    <row r="260" spans="1:44" ht="18" customHeight="1">
      <c r="A260" s="14"/>
      <c r="B260" s="224" t="s">
        <v>780</v>
      </c>
      <c r="C260" s="224"/>
      <c r="D260" s="226"/>
      <c r="E260" s="226"/>
      <c r="F260" s="226"/>
      <c r="G260" s="226"/>
      <c r="H260" s="226"/>
      <c r="I260" s="226"/>
      <c r="J260" s="226"/>
      <c r="K260" s="226"/>
      <c r="L260" s="226"/>
      <c r="M260" s="226"/>
      <c r="N260" s="226"/>
      <c r="O260" s="226"/>
      <c r="P260" s="226"/>
      <c r="Q260" s="226"/>
      <c r="R260" s="226"/>
      <c r="S260" s="226"/>
      <c r="T260" s="226"/>
      <c r="U260" s="226"/>
      <c r="V260" s="226"/>
      <c r="W260" s="226"/>
      <c r="X260" s="226"/>
      <c r="Y260" s="226"/>
      <c r="Z260" s="226"/>
      <c r="AA260" s="226"/>
      <c r="AB260" s="226"/>
      <c r="AC260" s="226"/>
      <c r="AD260" s="226"/>
      <c r="AE260" s="226"/>
      <c r="AF260" s="226"/>
      <c r="AG260" s="226"/>
      <c r="AH260" s="226"/>
      <c r="AI260" s="226"/>
      <c r="AJ260" s="226"/>
      <c r="AK260" s="226"/>
      <c r="AL260" s="226"/>
      <c r="AM260" s="226"/>
      <c r="AN260" s="226"/>
      <c r="AO260" s="226"/>
      <c r="AP260" s="226"/>
      <c r="AQ260" s="227"/>
      <c r="AR260" s="227"/>
    </row>
    <row r="261" spans="1:44" ht="18" customHeight="1">
      <c r="A261" s="14"/>
      <c r="B261" s="224" t="s">
        <v>781</v>
      </c>
      <c r="C261" s="224"/>
      <c r="D261" s="226"/>
      <c r="E261" s="226"/>
      <c r="F261" s="226"/>
      <c r="G261" s="226"/>
      <c r="H261" s="226"/>
      <c r="I261" s="226"/>
      <c r="J261" s="226"/>
      <c r="K261" s="226"/>
      <c r="L261" s="226"/>
      <c r="M261" s="226"/>
      <c r="N261" s="226"/>
      <c r="O261" s="226"/>
      <c r="P261" s="226"/>
      <c r="Q261" s="226"/>
      <c r="R261" s="226"/>
      <c r="S261" s="226"/>
      <c r="T261" s="226"/>
      <c r="U261" s="226"/>
      <c r="V261" s="226"/>
      <c r="W261" s="226"/>
      <c r="X261" s="226"/>
      <c r="Y261" s="226"/>
      <c r="Z261" s="226"/>
      <c r="AA261" s="226"/>
      <c r="AB261" s="226"/>
      <c r="AC261" s="226"/>
      <c r="AD261" s="226"/>
      <c r="AE261" s="226"/>
      <c r="AF261" s="226"/>
      <c r="AG261" s="226"/>
      <c r="AH261" s="226"/>
      <c r="AI261" s="226"/>
      <c r="AJ261" s="226"/>
      <c r="AK261" s="226"/>
      <c r="AL261" s="226"/>
      <c r="AM261" s="226"/>
      <c r="AN261" s="226"/>
      <c r="AO261" s="226"/>
      <c r="AP261" s="226"/>
      <c r="AQ261" s="227"/>
      <c r="AR261" s="227"/>
    </row>
    <row r="262" spans="1:44" ht="18" customHeight="1">
      <c r="A262" s="14"/>
      <c r="B262" s="227" t="s">
        <v>782</v>
      </c>
      <c r="C262" s="224"/>
      <c r="D262" s="226"/>
      <c r="E262" s="226"/>
      <c r="F262" s="226"/>
      <c r="G262" s="226"/>
      <c r="H262" s="226"/>
      <c r="I262" s="226"/>
      <c r="J262" s="226"/>
      <c r="K262" s="226"/>
      <c r="L262" s="226"/>
      <c r="M262" s="226"/>
      <c r="N262" s="226"/>
      <c r="O262" s="226"/>
      <c r="P262" s="226"/>
      <c r="Q262" s="226"/>
      <c r="R262" s="226"/>
      <c r="S262" s="226"/>
      <c r="T262" s="226"/>
      <c r="U262" s="226"/>
      <c r="V262" s="226"/>
      <c r="W262" s="226"/>
      <c r="X262" s="226"/>
      <c r="Y262" s="226"/>
      <c r="Z262" s="226"/>
      <c r="AA262" s="226"/>
      <c r="AB262" s="226"/>
      <c r="AC262" s="226"/>
      <c r="AD262" s="226"/>
      <c r="AE262" s="226"/>
      <c r="AF262" s="226"/>
      <c r="AG262" s="226"/>
      <c r="AH262" s="226"/>
      <c r="AI262" s="226"/>
      <c r="AJ262" s="226"/>
      <c r="AK262" s="226"/>
      <c r="AL262" s="226"/>
      <c r="AM262" s="226"/>
      <c r="AN262" s="226"/>
      <c r="AO262" s="226"/>
      <c r="AP262" s="226"/>
      <c r="AQ262" s="227"/>
      <c r="AR262" s="227"/>
    </row>
    <row r="263" spans="1:44" ht="18" customHeight="1">
      <c r="A263" s="14"/>
      <c r="B263" s="224" t="s">
        <v>783</v>
      </c>
      <c r="C263" s="224"/>
      <c r="D263" s="226"/>
      <c r="E263" s="226"/>
      <c r="F263" s="226"/>
      <c r="G263" s="226"/>
      <c r="H263" s="226"/>
      <c r="I263" s="226"/>
      <c r="J263" s="226"/>
      <c r="K263" s="226"/>
      <c r="L263" s="226"/>
      <c r="M263" s="226"/>
      <c r="N263" s="226"/>
      <c r="O263" s="226"/>
      <c r="P263" s="226"/>
      <c r="Q263" s="226"/>
      <c r="R263" s="226"/>
      <c r="S263" s="226"/>
      <c r="T263" s="226"/>
      <c r="U263" s="226"/>
      <c r="V263" s="226"/>
      <c r="W263" s="226"/>
      <c r="X263" s="226"/>
      <c r="Y263" s="226"/>
      <c r="Z263" s="226"/>
      <c r="AA263" s="226"/>
      <c r="AB263" s="226"/>
      <c r="AC263" s="226"/>
      <c r="AD263" s="226"/>
      <c r="AE263" s="226"/>
      <c r="AF263" s="226"/>
      <c r="AG263" s="226"/>
      <c r="AH263" s="226"/>
      <c r="AI263" s="226"/>
      <c r="AJ263" s="226"/>
      <c r="AK263" s="226"/>
      <c r="AL263" s="226"/>
      <c r="AM263" s="226"/>
      <c r="AN263" s="226"/>
      <c r="AO263" s="226"/>
      <c r="AP263" s="226"/>
      <c r="AQ263" s="227"/>
      <c r="AR263" s="227"/>
    </row>
    <row r="264" spans="1:44" ht="18" customHeight="1">
      <c r="A264" s="14"/>
      <c r="B264" s="224" t="s">
        <v>784</v>
      </c>
      <c r="C264" s="224"/>
      <c r="D264" s="226"/>
      <c r="E264" s="226"/>
      <c r="F264" s="226"/>
      <c r="G264" s="226"/>
      <c r="H264" s="226"/>
      <c r="I264" s="226"/>
      <c r="J264" s="226"/>
      <c r="K264" s="226"/>
      <c r="L264" s="226"/>
      <c r="M264" s="226"/>
      <c r="N264" s="226"/>
      <c r="O264" s="226"/>
      <c r="P264" s="226"/>
      <c r="Q264" s="226"/>
      <c r="R264" s="226"/>
      <c r="S264" s="226"/>
      <c r="T264" s="226"/>
      <c r="U264" s="226"/>
      <c r="V264" s="226"/>
      <c r="W264" s="226"/>
      <c r="X264" s="226"/>
      <c r="Y264" s="226"/>
      <c r="Z264" s="226"/>
      <c r="AA264" s="226"/>
      <c r="AB264" s="226"/>
      <c r="AC264" s="226"/>
      <c r="AD264" s="226"/>
      <c r="AE264" s="226"/>
      <c r="AF264" s="226"/>
      <c r="AG264" s="226"/>
      <c r="AH264" s="226"/>
      <c r="AI264" s="226"/>
      <c r="AJ264" s="226"/>
      <c r="AK264" s="226"/>
      <c r="AL264" s="226"/>
      <c r="AM264" s="226"/>
      <c r="AN264" s="226"/>
      <c r="AO264" s="226"/>
      <c r="AP264" s="226"/>
      <c r="AQ264" s="227"/>
      <c r="AR264" s="227"/>
    </row>
    <row r="265" spans="1:44" ht="18" customHeight="1">
      <c r="A265" s="14"/>
      <c r="B265" s="224" t="s">
        <v>785</v>
      </c>
      <c r="C265" s="224"/>
      <c r="D265" s="226"/>
      <c r="E265" s="226"/>
      <c r="F265" s="226"/>
      <c r="G265" s="226"/>
      <c r="H265" s="226"/>
      <c r="I265" s="226"/>
      <c r="J265" s="226"/>
      <c r="K265" s="226"/>
      <c r="L265" s="226"/>
      <c r="M265" s="226"/>
      <c r="N265" s="226"/>
      <c r="O265" s="226"/>
      <c r="P265" s="226"/>
      <c r="Q265" s="226"/>
      <c r="R265" s="226"/>
      <c r="S265" s="226"/>
      <c r="T265" s="226"/>
      <c r="U265" s="226"/>
      <c r="V265" s="226"/>
      <c r="W265" s="226"/>
      <c r="X265" s="226"/>
      <c r="Y265" s="226"/>
      <c r="Z265" s="226"/>
      <c r="AA265" s="226"/>
      <c r="AB265" s="226"/>
      <c r="AC265" s="226"/>
      <c r="AD265" s="226"/>
      <c r="AE265" s="226"/>
      <c r="AF265" s="226"/>
      <c r="AG265" s="226"/>
      <c r="AH265" s="226"/>
      <c r="AI265" s="226"/>
      <c r="AJ265" s="226"/>
      <c r="AK265" s="226"/>
      <c r="AL265" s="226"/>
      <c r="AM265" s="226"/>
      <c r="AN265" s="226"/>
      <c r="AO265" s="226"/>
      <c r="AP265" s="226"/>
      <c r="AQ265" s="227"/>
      <c r="AR265" s="227"/>
    </row>
    <row r="266" spans="1:44" ht="18" customHeight="1">
      <c r="A266" s="14"/>
      <c r="B266" s="224"/>
      <c r="C266" s="224"/>
      <c r="D266" s="226" t="s">
        <v>786</v>
      </c>
      <c r="E266" s="226"/>
      <c r="F266" s="226"/>
      <c r="G266" s="226"/>
      <c r="H266" s="226"/>
      <c r="I266" s="226"/>
      <c r="J266" s="226"/>
      <c r="K266" s="226"/>
      <c r="L266" s="226"/>
      <c r="M266" s="226"/>
      <c r="N266" s="226"/>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7"/>
      <c r="AR266" s="227"/>
    </row>
    <row r="267" spans="1:44" ht="18" customHeight="1">
      <c r="A267" s="14"/>
      <c r="B267" s="224"/>
      <c r="C267" s="224"/>
      <c r="D267" s="226" t="s">
        <v>787</v>
      </c>
      <c r="E267" s="226"/>
      <c r="F267" s="226"/>
      <c r="G267" s="226"/>
      <c r="H267" s="226"/>
      <c r="I267" s="226"/>
      <c r="J267" s="226"/>
      <c r="K267" s="226"/>
      <c r="L267" s="226"/>
      <c r="M267" s="226"/>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226"/>
      <c r="AL267" s="226"/>
      <c r="AM267" s="226"/>
      <c r="AN267" s="226"/>
      <c r="AO267" s="226"/>
      <c r="AP267" s="226"/>
      <c r="AQ267" s="227"/>
      <c r="AR267" s="227"/>
    </row>
    <row r="268" spans="1:44" ht="18" customHeight="1">
      <c r="A268" s="14"/>
      <c r="B268" s="224"/>
      <c r="C268" s="224"/>
      <c r="D268" s="226" t="s">
        <v>788</v>
      </c>
      <c r="E268" s="226"/>
      <c r="F268" s="226"/>
      <c r="G268" s="226"/>
      <c r="H268" s="226"/>
      <c r="I268" s="226"/>
      <c r="J268" s="226"/>
      <c r="K268" s="226"/>
      <c r="L268" s="226"/>
      <c r="M268" s="226"/>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226"/>
      <c r="AL268" s="226"/>
      <c r="AM268" s="226"/>
      <c r="AN268" s="226"/>
      <c r="AO268" s="226"/>
      <c r="AP268" s="226"/>
      <c r="AQ268" s="227"/>
      <c r="AR268" s="227"/>
    </row>
    <row r="269" spans="1:44" ht="18" customHeight="1">
      <c r="A269" s="14"/>
      <c r="B269" s="224"/>
      <c r="C269" s="224"/>
      <c r="D269" s="226" t="s">
        <v>789</v>
      </c>
      <c r="E269" s="226"/>
      <c r="F269" s="226"/>
      <c r="G269" s="226"/>
      <c r="H269" s="226"/>
      <c r="I269" s="226"/>
      <c r="J269" s="226"/>
      <c r="K269" s="226"/>
      <c r="L269" s="226"/>
      <c r="M269" s="226"/>
      <c r="N269" s="226"/>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226"/>
      <c r="AN269" s="226"/>
      <c r="AO269" s="226"/>
      <c r="AP269" s="226"/>
      <c r="AQ269" s="227"/>
      <c r="AR269" s="227"/>
    </row>
    <row r="270" spans="1:44" ht="18" customHeight="1">
      <c r="A270" s="14"/>
      <c r="B270" s="224"/>
      <c r="C270" s="224"/>
      <c r="D270" s="226" t="s">
        <v>790</v>
      </c>
      <c r="E270" s="226"/>
      <c r="F270" s="226"/>
      <c r="G270" s="226"/>
      <c r="H270" s="226"/>
      <c r="I270" s="226"/>
      <c r="J270" s="226"/>
      <c r="K270" s="226"/>
      <c r="L270" s="226"/>
      <c r="M270" s="226"/>
      <c r="N270" s="226"/>
      <c r="O270" s="226"/>
      <c r="P270" s="226"/>
      <c r="Q270" s="226"/>
      <c r="R270" s="226"/>
      <c r="S270" s="226"/>
      <c r="T270" s="226"/>
      <c r="U270" s="226"/>
      <c r="V270" s="226"/>
      <c r="W270" s="226"/>
      <c r="X270" s="226"/>
      <c r="Y270" s="226"/>
      <c r="Z270" s="226"/>
      <c r="AA270" s="226"/>
      <c r="AB270" s="226"/>
      <c r="AC270" s="226"/>
      <c r="AD270" s="226"/>
      <c r="AE270" s="226"/>
      <c r="AF270" s="226"/>
      <c r="AG270" s="226"/>
      <c r="AH270" s="226"/>
      <c r="AI270" s="226"/>
      <c r="AJ270" s="226"/>
      <c r="AK270" s="226"/>
      <c r="AL270" s="226"/>
      <c r="AM270" s="226"/>
      <c r="AN270" s="226"/>
      <c r="AO270" s="226"/>
      <c r="AP270" s="226"/>
      <c r="AQ270" s="227"/>
      <c r="AR270" s="227"/>
    </row>
    <row r="271" spans="1:44" ht="18" customHeight="1">
      <c r="A271" s="14"/>
      <c r="B271" s="224"/>
      <c r="C271" s="224"/>
      <c r="D271" s="226" t="s">
        <v>791</v>
      </c>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6"/>
      <c r="AJ271" s="226"/>
      <c r="AK271" s="226"/>
      <c r="AL271" s="226"/>
      <c r="AM271" s="226"/>
      <c r="AN271" s="226"/>
      <c r="AO271" s="226"/>
      <c r="AP271" s="226"/>
      <c r="AQ271" s="227"/>
      <c r="AR271" s="227"/>
    </row>
    <row r="272" spans="1:44" ht="18" customHeight="1">
      <c r="A272" s="14"/>
      <c r="B272" s="224"/>
      <c r="C272" s="224"/>
      <c r="D272" s="226" t="s">
        <v>792</v>
      </c>
      <c r="E272" s="226"/>
      <c r="F272" s="226"/>
      <c r="G272" s="226"/>
      <c r="H272" s="226"/>
      <c r="I272" s="226"/>
      <c r="J272" s="226"/>
      <c r="K272" s="226"/>
      <c r="L272" s="226"/>
      <c r="M272" s="226"/>
      <c r="N272" s="226"/>
      <c r="O272" s="226"/>
      <c r="P272" s="226"/>
      <c r="Q272" s="226"/>
      <c r="R272" s="226"/>
      <c r="S272" s="226"/>
      <c r="T272" s="226"/>
      <c r="U272" s="226"/>
      <c r="V272" s="226"/>
      <c r="W272" s="226"/>
      <c r="X272" s="226"/>
      <c r="Y272" s="226"/>
      <c r="Z272" s="226"/>
      <c r="AA272" s="226"/>
      <c r="AB272" s="226"/>
      <c r="AC272" s="226"/>
      <c r="AD272" s="226"/>
      <c r="AE272" s="226"/>
      <c r="AF272" s="226"/>
      <c r="AG272" s="226"/>
      <c r="AH272" s="226"/>
      <c r="AI272" s="226"/>
      <c r="AJ272" s="226"/>
      <c r="AK272" s="226"/>
      <c r="AL272" s="226"/>
      <c r="AM272" s="226"/>
      <c r="AN272" s="226"/>
      <c r="AO272" s="226"/>
      <c r="AP272" s="226"/>
      <c r="AQ272" s="227"/>
      <c r="AR272" s="227"/>
    </row>
    <row r="273" spans="1:44" ht="18" customHeight="1">
      <c r="A273" s="14"/>
      <c r="B273" s="224" t="s">
        <v>793</v>
      </c>
      <c r="C273" s="224"/>
      <c r="D273" s="226"/>
      <c r="E273" s="226"/>
      <c r="F273" s="226"/>
      <c r="G273" s="226"/>
      <c r="H273" s="226"/>
      <c r="I273" s="226"/>
      <c r="J273" s="226"/>
      <c r="K273" s="226"/>
      <c r="L273" s="226"/>
      <c r="M273" s="226"/>
      <c r="N273" s="226"/>
      <c r="O273" s="226"/>
      <c r="P273" s="226"/>
      <c r="Q273" s="226"/>
      <c r="R273" s="226"/>
      <c r="S273" s="226"/>
      <c r="T273" s="226"/>
      <c r="U273" s="226"/>
      <c r="V273" s="226"/>
      <c r="W273" s="226"/>
      <c r="X273" s="226"/>
      <c r="Y273" s="226"/>
      <c r="Z273" s="226"/>
      <c r="AA273" s="226"/>
      <c r="AB273" s="226"/>
      <c r="AC273" s="226"/>
      <c r="AD273" s="226"/>
      <c r="AE273" s="226"/>
      <c r="AF273" s="226"/>
      <c r="AG273" s="226"/>
      <c r="AH273" s="226"/>
      <c r="AI273" s="226"/>
      <c r="AJ273" s="226"/>
      <c r="AK273" s="226"/>
      <c r="AL273" s="226"/>
      <c r="AM273" s="226"/>
      <c r="AN273" s="226"/>
      <c r="AO273" s="226"/>
      <c r="AP273" s="226"/>
      <c r="AQ273" s="227"/>
      <c r="AR273" s="227"/>
    </row>
    <row r="274" spans="1:44" ht="18" customHeight="1">
      <c r="A274" s="14"/>
      <c r="B274" s="224" t="s">
        <v>794</v>
      </c>
      <c r="C274" s="224"/>
      <c r="D274" s="226"/>
      <c r="E274" s="226"/>
      <c r="F274" s="226"/>
      <c r="G274" s="226"/>
      <c r="H274" s="226"/>
      <c r="I274" s="226"/>
      <c r="J274" s="226"/>
      <c r="K274" s="226"/>
      <c r="L274" s="226"/>
      <c r="M274" s="226"/>
      <c r="N274" s="226"/>
      <c r="O274" s="226"/>
      <c r="P274" s="226"/>
      <c r="Q274" s="226"/>
      <c r="R274" s="226"/>
      <c r="S274" s="226"/>
      <c r="T274" s="226"/>
      <c r="U274" s="226"/>
      <c r="V274" s="226"/>
      <c r="W274" s="226"/>
      <c r="X274" s="226"/>
      <c r="Y274" s="226"/>
      <c r="Z274" s="226"/>
      <c r="AA274" s="226"/>
      <c r="AB274" s="226"/>
      <c r="AC274" s="226"/>
      <c r="AD274" s="226"/>
      <c r="AE274" s="226"/>
      <c r="AF274" s="226"/>
      <c r="AG274" s="226"/>
      <c r="AH274" s="226"/>
      <c r="AI274" s="226"/>
      <c r="AJ274" s="226"/>
      <c r="AK274" s="226"/>
      <c r="AL274" s="226"/>
      <c r="AM274" s="226"/>
      <c r="AN274" s="226"/>
      <c r="AO274" s="226"/>
      <c r="AP274" s="226"/>
      <c r="AQ274" s="227"/>
      <c r="AR274" s="227"/>
    </row>
    <row r="275" spans="1:44" ht="18" customHeight="1">
      <c r="A275" s="14"/>
      <c r="B275" s="224" t="s">
        <v>795</v>
      </c>
      <c r="C275" s="224"/>
      <c r="D275" s="226"/>
      <c r="E275" s="226"/>
      <c r="F275" s="226"/>
      <c r="G275" s="226"/>
      <c r="H275" s="226"/>
      <c r="I275" s="226"/>
      <c r="J275" s="226"/>
      <c r="K275" s="226"/>
      <c r="L275" s="226"/>
      <c r="M275" s="226"/>
      <c r="N275" s="226"/>
      <c r="O275" s="226"/>
      <c r="P275" s="226"/>
      <c r="Q275" s="226"/>
      <c r="R275" s="226"/>
      <c r="S275" s="226"/>
      <c r="T275" s="226"/>
      <c r="U275" s="226"/>
      <c r="V275" s="226"/>
      <c r="W275" s="226"/>
      <c r="X275" s="226"/>
      <c r="Y275" s="226"/>
      <c r="Z275" s="226"/>
      <c r="AA275" s="226"/>
      <c r="AB275" s="226"/>
      <c r="AC275" s="226"/>
      <c r="AD275" s="226"/>
      <c r="AE275" s="226"/>
      <c r="AF275" s="226"/>
      <c r="AG275" s="226"/>
      <c r="AH275" s="226"/>
      <c r="AI275" s="226"/>
      <c r="AJ275" s="226"/>
      <c r="AK275" s="226"/>
      <c r="AL275" s="226"/>
      <c r="AM275" s="226"/>
      <c r="AN275" s="226"/>
      <c r="AO275" s="226"/>
      <c r="AP275" s="226"/>
      <c r="AQ275" s="227"/>
      <c r="AR275" s="227"/>
    </row>
    <row r="276" spans="1:44" ht="18" customHeight="1">
      <c r="A276" s="14"/>
      <c r="B276" s="224" t="s">
        <v>796</v>
      </c>
      <c r="C276" s="224"/>
      <c r="D276" s="226"/>
      <c r="E276" s="226"/>
      <c r="F276" s="226"/>
      <c r="G276" s="226"/>
      <c r="H276" s="226"/>
      <c r="I276" s="226"/>
      <c r="J276" s="226"/>
      <c r="K276" s="226"/>
      <c r="L276" s="226"/>
      <c r="M276" s="226"/>
      <c r="N276" s="226"/>
      <c r="O276" s="226"/>
      <c r="P276" s="226"/>
      <c r="Q276" s="226"/>
      <c r="R276" s="226"/>
      <c r="S276" s="226"/>
      <c r="T276" s="226"/>
      <c r="U276" s="226"/>
      <c r="V276" s="226"/>
      <c r="W276" s="226"/>
      <c r="X276" s="226"/>
      <c r="Y276" s="226"/>
      <c r="Z276" s="226"/>
      <c r="AA276" s="226"/>
      <c r="AB276" s="226"/>
      <c r="AC276" s="226"/>
      <c r="AD276" s="226"/>
      <c r="AE276" s="226"/>
      <c r="AF276" s="226"/>
      <c r="AG276" s="226"/>
      <c r="AH276" s="226"/>
      <c r="AI276" s="226"/>
      <c r="AJ276" s="226"/>
      <c r="AK276" s="226"/>
      <c r="AL276" s="226"/>
      <c r="AM276" s="226"/>
      <c r="AN276" s="226"/>
      <c r="AO276" s="226"/>
      <c r="AP276" s="226"/>
      <c r="AQ276" s="227"/>
      <c r="AR276" s="227"/>
    </row>
    <row r="277" spans="1:44" ht="18" customHeight="1">
      <c r="A277" s="14"/>
      <c r="B277" s="224" t="s">
        <v>797</v>
      </c>
      <c r="C277" s="224"/>
      <c r="D277" s="226"/>
      <c r="E277" s="226"/>
      <c r="F277" s="226"/>
      <c r="G277" s="226"/>
      <c r="H277" s="226"/>
      <c r="I277" s="226"/>
      <c r="J277" s="226"/>
      <c r="K277" s="226"/>
      <c r="L277" s="226"/>
      <c r="M277" s="226"/>
      <c r="N277" s="226"/>
      <c r="O277" s="226"/>
      <c r="P277" s="226"/>
      <c r="Q277" s="226"/>
      <c r="R277" s="226"/>
      <c r="S277" s="226"/>
      <c r="T277" s="226"/>
      <c r="U277" s="226"/>
      <c r="V277" s="226"/>
      <c r="W277" s="226"/>
      <c r="X277" s="226"/>
      <c r="Y277" s="226"/>
      <c r="Z277" s="226"/>
      <c r="AA277" s="226"/>
      <c r="AB277" s="226"/>
      <c r="AC277" s="226"/>
      <c r="AD277" s="226"/>
      <c r="AE277" s="226"/>
      <c r="AF277" s="226"/>
      <c r="AG277" s="226"/>
      <c r="AH277" s="226"/>
      <c r="AI277" s="226"/>
      <c r="AJ277" s="226"/>
      <c r="AK277" s="226"/>
      <c r="AL277" s="226"/>
      <c r="AM277" s="226"/>
      <c r="AN277" s="226"/>
      <c r="AO277" s="226"/>
      <c r="AP277" s="226"/>
      <c r="AQ277" s="227"/>
      <c r="AR277" s="227"/>
    </row>
    <row r="278" spans="1:44" ht="18" customHeight="1">
      <c r="A278" s="14"/>
      <c r="B278" s="224" t="s">
        <v>798</v>
      </c>
      <c r="C278" s="224"/>
      <c r="D278" s="226"/>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c r="AA278" s="226"/>
      <c r="AB278" s="226"/>
      <c r="AC278" s="226"/>
      <c r="AD278" s="226"/>
      <c r="AE278" s="226"/>
      <c r="AF278" s="226"/>
      <c r="AG278" s="226"/>
      <c r="AH278" s="226"/>
      <c r="AI278" s="226"/>
      <c r="AJ278" s="226"/>
      <c r="AK278" s="226"/>
      <c r="AL278" s="226"/>
      <c r="AM278" s="226"/>
      <c r="AN278" s="226"/>
      <c r="AO278" s="226"/>
      <c r="AP278" s="226"/>
      <c r="AQ278" s="227"/>
      <c r="AR278" s="227"/>
    </row>
    <row r="279" spans="1:44" ht="18" customHeight="1">
      <c r="A279" s="14"/>
      <c r="B279" s="224" t="s">
        <v>799</v>
      </c>
      <c r="C279" s="224"/>
      <c r="D279" s="226"/>
      <c r="E279" s="226"/>
      <c r="F279" s="226"/>
      <c r="G279" s="226"/>
      <c r="H279" s="226"/>
      <c r="I279" s="226"/>
      <c r="J279" s="226"/>
      <c r="K279" s="226"/>
      <c r="L279" s="226"/>
      <c r="M279" s="226"/>
      <c r="N279" s="226"/>
      <c r="O279" s="226"/>
      <c r="P279" s="226"/>
      <c r="Q279" s="226"/>
      <c r="R279" s="226"/>
      <c r="S279" s="226"/>
      <c r="T279" s="226"/>
      <c r="U279" s="226"/>
      <c r="V279" s="226"/>
      <c r="W279" s="226"/>
      <c r="X279" s="226"/>
      <c r="Y279" s="226"/>
      <c r="Z279" s="226"/>
      <c r="AA279" s="226"/>
      <c r="AB279" s="226"/>
      <c r="AC279" s="226"/>
      <c r="AD279" s="226"/>
      <c r="AE279" s="226"/>
      <c r="AF279" s="226"/>
      <c r="AG279" s="226"/>
      <c r="AH279" s="226"/>
      <c r="AI279" s="226"/>
      <c r="AJ279" s="226"/>
      <c r="AK279" s="226"/>
      <c r="AL279" s="226"/>
      <c r="AM279" s="226"/>
      <c r="AN279" s="226"/>
      <c r="AO279" s="226"/>
      <c r="AP279" s="226"/>
      <c r="AQ279" s="227"/>
      <c r="AR279" s="227"/>
    </row>
    <row r="280" spans="1:44" ht="18" customHeight="1">
      <c r="A280" s="14"/>
      <c r="B280" s="224"/>
      <c r="C280" s="224"/>
      <c r="D280" s="226"/>
      <c r="E280" s="226"/>
      <c r="F280" s="226"/>
      <c r="G280" s="226"/>
      <c r="H280" s="226"/>
      <c r="I280" s="226"/>
      <c r="J280" s="226"/>
      <c r="K280" s="226"/>
      <c r="L280" s="226"/>
      <c r="M280" s="226"/>
      <c r="N280" s="226"/>
      <c r="O280" s="226"/>
      <c r="P280" s="226"/>
      <c r="Q280" s="226"/>
      <c r="R280" s="226"/>
      <c r="S280" s="226"/>
      <c r="T280" s="226"/>
      <c r="U280" s="226"/>
      <c r="V280" s="226"/>
      <c r="W280" s="226"/>
      <c r="X280" s="226"/>
      <c r="Y280" s="226"/>
      <c r="Z280" s="226"/>
      <c r="AA280" s="226"/>
      <c r="AB280" s="226"/>
      <c r="AC280" s="226"/>
      <c r="AD280" s="226"/>
      <c r="AE280" s="226"/>
      <c r="AF280" s="226"/>
      <c r="AG280" s="226"/>
      <c r="AH280" s="226"/>
      <c r="AI280" s="226"/>
      <c r="AJ280" s="226"/>
      <c r="AK280" s="226"/>
      <c r="AL280" s="226"/>
      <c r="AM280" s="226"/>
      <c r="AN280" s="226"/>
      <c r="AO280" s="226"/>
      <c r="AP280" s="226"/>
      <c r="AQ280" s="227"/>
      <c r="AR280" s="227"/>
    </row>
    <row r="281" spans="1:44" ht="18" customHeight="1">
      <c r="A281" s="337" t="s">
        <v>802</v>
      </c>
      <c r="B281" s="337"/>
      <c r="C281" s="337"/>
      <c r="D281" s="337"/>
      <c r="E281" s="337"/>
      <c r="F281" s="337"/>
      <c r="G281" s="337"/>
      <c r="H281" s="337"/>
      <c r="I281" s="337"/>
      <c r="J281" s="337"/>
      <c r="K281" s="337"/>
      <c r="L281" s="337"/>
      <c r="M281" s="337"/>
      <c r="N281" s="337"/>
      <c r="O281" s="337"/>
      <c r="P281" s="337"/>
      <c r="Q281" s="337"/>
      <c r="R281" s="337"/>
      <c r="S281" s="337"/>
      <c r="T281" s="337"/>
      <c r="U281" s="337"/>
      <c r="V281" s="337"/>
      <c r="W281" s="337"/>
      <c r="X281" s="337"/>
      <c r="Y281" s="337"/>
      <c r="Z281" s="337"/>
      <c r="AA281" s="337"/>
      <c r="AB281" s="337"/>
      <c r="AC281" s="337"/>
      <c r="AD281" s="337"/>
      <c r="AE281" s="337"/>
      <c r="AF281" s="337"/>
      <c r="AG281" s="337"/>
      <c r="AH281" s="337"/>
      <c r="AI281" s="337"/>
      <c r="AJ281" s="337"/>
      <c r="AK281" s="337"/>
      <c r="AL281" s="337"/>
      <c r="AM281" s="337"/>
      <c r="AN281" s="337"/>
      <c r="AO281" s="337"/>
      <c r="AP281" s="337"/>
      <c r="AQ281" s="337"/>
    </row>
    <row r="282" spans="1:44" ht="18" customHeight="1">
      <c r="A282" s="229"/>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row>
    <row r="283" spans="1:44" ht="18" customHeight="1">
      <c r="A283" s="230"/>
      <c r="B283" s="230"/>
      <c r="C283" s="230"/>
      <c r="D283" s="230"/>
      <c r="E283" s="230"/>
      <c r="F283" s="230"/>
      <c r="G283" s="230"/>
      <c r="H283" s="230"/>
      <c r="I283" s="230"/>
      <c r="J283" s="230"/>
      <c r="K283" s="230"/>
      <c r="L283" s="230"/>
      <c r="M283" s="230"/>
      <c r="N283" s="230"/>
      <c r="O283" s="230"/>
      <c r="P283" s="230"/>
      <c r="Q283" s="230"/>
      <c r="R283" s="230"/>
      <c r="S283" s="230"/>
      <c r="T283" s="230"/>
      <c r="U283" s="230"/>
      <c r="V283" s="230"/>
      <c r="W283" s="230"/>
      <c r="X283" s="230"/>
      <c r="Y283" s="230"/>
      <c r="Z283" s="230"/>
      <c r="AA283" s="230"/>
      <c r="AB283" s="230"/>
      <c r="AC283" s="230"/>
      <c r="AD283" s="309"/>
      <c r="AE283" s="425">
        <f>AD2</f>
        <v>0</v>
      </c>
      <c r="AF283" s="425"/>
      <c r="AG283" s="425"/>
      <c r="AH283" s="310" t="s">
        <v>1</v>
      </c>
      <c r="AI283" s="425">
        <f>AH2</f>
        <v>0</v>
      </c>
      <c r="AJ283" s="425"/>
      <c r="AK283" s="310" t="s">
        <v>2</v>
      </c>
      <c r="AL283" s="426">
        <f>AL2</f>
        <v>0</v>
      </c>
      <c r="AM283" s="426"/>
      <c r="AN283" s="310" t="s">
        <v>3</v>
      </c>
      <c r="AO283" s="229"/>
      <c r="AP283" s="230"/>
      <c r="AQ283" s="230"/>
    </row>
    <row r="284" spans="1:44" ht="22.8" customHeight="1">
      <c r="A284" s="231"/>
      <c r="B284" s="232"/>
      <c r="C284" s="232"/>
      <c r="D284" s="232"/>
      <c r="E284" s="232"/>
      <c r="F284" s="233"/>
      <c r="G284" s="323" t="s">
        <v>43</v>
      </c>
      <c r="H284" s="323"/>
      <c r="I284" s="323"/>
      <c r="J284" s="323"/>
      <c r="K284" s="323"/>
      <c r="L284" s="323"/>
      <c r="M284" s="422">
        <f>F47</f>
        <v>0</v>
      </c>
      <c r="N284" s="423"/>
      <c r="O284" s="423"/>
      <c r="P284" s="423"/>
      <c r="Q284" s="423"/>
      <c r="R284" s="423"/>
      <c r="S284" s="423"/>
      <c r="T284" s="423"/>
      <c r="U284" s="423"/>
      <c r="V284" s="423"/>
      <c r="W284" s="423"/>
      <c r="X284" s="423"/>
      <c r="Y284" s="423"/>
      <c r="Z284" s="423"/>
      <c r="AA284" s="423"/>
      <c r="AB284" s="423"/>
      <c r="AC284" s="423"/>
      <c r="AD284" s="423"/>
      <c r="AE284" s="423"/>
      <c r="AF284" s="423"/>
      <c r="AG284" s="423"/>
      <c r="AH284" s="423"/>
      <c r="AI284" s="423"/>
      <c r="AJ284" s="423"/>
      <c r="AK284" s="423"/>
      <c r="AL284" s="423"/>
      <c r="AM284" s="423"/>
      <c r="AN284" s="423"/>
    </row>
    <row r="285" spans="1:44" ht="28.2" customHeight="1">
      <c r="A285" s="231"/>
      <c r="B285" s="232"/>
      <c r="C285" s="232"/>
      <c r="D285" s="232"/>
      <c r="E285" s="232"/>
      <c r="F285" s="233"/>
      <c r="G285" s="322" t="s">
        <v>145</v>
      </c>
      <c r="H285" s="322"/>
      <c r="I285" s="322"/>
      <c r="J285" s="322"/>
      <c r="K285" s="322"/>
      <c r="L285" s="322"/>
      <c r="M285" s="424" t="str">
        <f>F49&amp;"　"&amp;H51&amp;"　"&amp;AA51</f>
        <v>　　</v>
      </c>
      <c r="N285" s="424"/>
      <c r="O285" s="424"/>
      <c r="P285" s="424"/>
      <c r="Q285" s="424"/>
      <c r="R285" s="424"/>
      <c r="S285" s="424"/>
      <c r="T285" s="424"/>
      <c r="U285" s="424"/>
      <c r="V285" s="424"/>
      <c r="W285" s="424"/>
      <c r="X285" s="424"/>
      <c r="Y285" s="424"/>
      <c r="Z285" s="424"/>
      <c r="AA285" s="424"/>
      <c r="AB285" s="424"/>
      <c r="AC285" s="424"/>
      <c r="AD285" s="424"/>
      <c r="AE285" s="424"/>
      <c r="AF285" s="424"/>
      <c r="AG285" s="424"/>
      <c r="AH285" s="424"/>
      <c r="AI285" s="424"/>
      <c r="AJ285" s="424"/>
      <c r="AK285" s="334"/>
      <c r="AL285" s="334"/>
      <c r="AM285" s="334"/>
      <c r="AN285" s="334"/>
    </row>
    <row r="286" spans="1:44" ht="13.2" customHeight="1"/>
  </sheetData>
  <sheetProtection algorithmName="SHA-512" hashValue="vqkEJr1dO1API/PUq5WAsLB7jUAAS4ndTn0adxxvAea5Bpjve864oHYhGVNmYEBjNHgLuQ/0VXzYYJ/9Mm/RDA==" saltValue="lcN0URZ8el1RS+xRIKXgSg==" spinCount="100000" sheet="1" selectLockedCells="1"/>
  <mergeCells count="353">
    <mergeCell ref="G285:L285"/>
    <mergeCell ref="M285:AJ285"/>
    <mergeCell ref="AK285:AN285"/>
    <mergeCell ref="A233:AR233"/>
    <mergeCell ref="AL224:AM224"/>
    <mergeCell ref="AO224:AP224"/>
    <mergeCell ref="A229:AQ231"/>
    <mergeCell ref="A281:AQ281"/>
    <mergeCell ref="AE283:AG283"/>
    <mergeCell ref="AI283:AJ283"/>
    <mergeCell ref="AL283:AM283"/>
    <mergeCell ref="G284:L284"/>
    <mergeCell ref="M284:AN284"/>
    <mergeCell ref="B113:M113"/>
    <mergeCell ref="N113:X113"/>
    <mergeCell ref="Y113:Z113"/>
    <mergeCell ref="AA113:AB113"/>
    <mergeCell ref="AC113:AD113"/>
    <mergeCell ref="AE113:AF113"/>
    <mergeCell ref="AG113:AP113"/>
    <mergeCell ref="B111:M111"/>
    <mergeCell ref="N111:X111"/>
    <mergeCell ref="Y111:Z111"/>
    <mergeCell ref="AA111:AB111"/>
    <mergeCell ref="AC111:AD111"/>
    <mergeCell ref="AE111:AF111"/>
    <mergeCell ref="AG111:AP111"/>
    <mergeCell ref="B112:M112"/>
    <mergeCell ref="N112:X112"/>
    <mergeCell ref="Y112:Z112"/>
    <mergeCell ref="AA112:AB112"/>
    <mergeCell ref="AC112:AD112"/>
    <mergeCell ref="AE112:AF112"/>
    <mergeCell ref="AG112:AP112"/>
    <mergeCell ref="AE106:AF106"/>
    <mergeCell ref="AG106:AP106"/>
    <mergeCell ref="AC109:AD109"/>
    <mergeCell ref="AE109:AF109"/>
    <mergeCell ref="AG109:AP109"/>
    <mergeCell ref="B110:M110"/>
    <mergeCell ref="N110:X110"/>
    <mergeCell ref="Y110:Z110"/>
    <mergeCell ref="AA110:AB110"/>
    <mergeCell ref="AC110:AD110"/>
    <mergeCell ref="AE110:AF110"/>
    <mergeCell ref="AG110:AP110"/>
    <mergeCell ref="Y107:Z107"/>
    <mergeCell ref="AA107:AB107"/>
    <mergeCell ref="AC107:AD107"/>
    <mergeCell ref="AE107:AF107"/>
    <mergeCell ref="AG107:AP107"/>
    <mergeCell ref="B106:M106"/>
    <mergeCell ref="N106:X106"/>
    <mergeCell ref="Y106:Z106"/>
    <mergeCell ref="AA106:AB106"/>
    <mergeCell ref="AC106:AD106"/>
    <mergeCell ref="AA98:AB98"/>
    <mergeCell ref="AC98:AD98"/>
    <mergeCell ref="AE98:AF98"/>
    <mergeCell ref="AG98:AP98"/>
    <mergeCell ref="N101:X101"/>
    <mergeCell ref="Y101:Z101"/>
    <mergeCell ref="AA101:AB101"/>
    <mergeCell ref="AC101:AD101"/>
    <mergeCell ref="AE101:AF101"/>
    <mergeCell ref="AG101:AP101"/>
    <mergeCell ref="N93:X93"/>
    <mergeCell ref="Y93:Z93"/>
    <mergeCell ref="AA93:AB93"/>
    <mergeCell ref="AC93:AD93"/>
    <mergeCell ref="AE93:AF93"/>
    <mergeCell ref="AG93:AP93"/>
    <mergeCell ref="B94:M94"/>
    <mergeCell ref="N94:X94"/>
    <mergeCell ref="Y94:Z94"/>
    <mergeCell ref="AA94:AB94"/>
    <mergeCell ref="AC94:AD94"/>
    <mergeCell ref="AE94:AF94"/>
    <mergeCell ref="AG94:AP94"/>
    <mergeCell ref="Y89:Z89"/>
    <mergeCell ref="AA89:AB89"/>
    <mergeCell ref="AC89:AD89"/>
    <mergeCell ref="AE89:AF89"/>
    <mergeCell ref="AG89:AP89"/>
    <mergeCell ref="B90:M90"/>
    <mergeCell ref="N90:X90"/>
    <mergeCell ref="Y90:Z90"/>
    <mergeCell ref="AA90:AB90"/>
    <mergeCell ref="AC90:AD90"/>
    <mergeCell ref="AE90:AF90"/>
    <mergeCell ref="AG90:AP90"/>
    <mergeCell ref="AG85:AP85"/>
    <mergeCell ref="B86:M86"/>
    <mergeCell ref="N86:X86"/>
    <mergeCell ref="Y86:Z86"/>
    <mergeCell ref="AA86:AB86"/>
    <mergeCell ref="AC86:AD86"/>
    <mergeCell ref="AE86:AF86"/>
    <mergeCell ref="AG86:AP86"/>
    <mergeCell ref="B87:M87"/>
    <mergeCell ref="N87:X87"/>
    <mergeCell ref="Y87:Z87"/>
    <mergeCell ref="AA87:AB87"/>
    <mergeCell ref="AC87:AD87"/>
    <mergeCell ref="AE87:AF87"/>
    <mergeCell ref="AG87:AP87"/>
    <mergeCell ref="Y85:Z85"/>
    <mergeCell ref="B85:M85"/>
    <mergeCell ref="N85:X85"/>
    <mergeCell ref="AA85:AB85"/>
    <mergeCell ref="AC85:AD85"/>
    <mergeCell ref="AE85:AF85"/>
    <mergeCell ref="N82:X83"/>
    <mergeCell ref="B82:M83"/>
    <mergeCell ref="Y83:Z83"/>
    <mergeCell ref="AA83:AB83"/>
    <mergeCell ref="AC83:AD83"/>
    <mergeCell ref="AE83:AF83"/>
    <mergeCell ref="Y82:AF82"/>
    <mergeCell ref="AG82:AP83"/>
    <mergeCell ref="AG84:AP84"/>
    <mergeCell ref="Y84:Z84"/>
    <mergeCell ref="AA84:AB84"/>
    <mergeCell ref="AC84:AD84"/>
    <mergeCell ref="AE84:AF84"/>
    <mergeCell ref="N84:X84"/>
    <mergeCell ref="B84:M84"/>
    <mergeCell ref="AL75:AM75"/>
    <mergeCell ref="AO75:AP75"/>
    <mergeCell ref="AL164:AM164"/>
    <mergeCell ref="AO164:AP164"/>
    <mergeCell ref="M219:AN219"/>
    <mergeCell ref="M220:AJ220"/>
    <mergeCell ref="AI218:AJ218"/>
    <mergeCell ref="AL218:AM218"/>
    <mergeCell ref="A133:AQ136"/>
    <mergeCell ref="A148:AQ151"/>
    <mergeCell ref="AE218:AG218"/>
    <mergeCell ref="B108:M108"/>
    <mergeCell ref="N108:X108"/>
    <mergeCell ref="Y108:Z108"/>
    <mergeCell ref="AA108:AB108"/>
    <mergeCell ref="AC108:AD108"/>
    <mergeCell ref="AE108:AF108"/>
    <mergeCell ref="AG108:AP108"/>
    <mergeCell ref="B109:M109"/>
    <mergeCell ref="N109:X109"/>
    <mergeCell ref="Y109:Z109"/>
    <mergeCell ref="AA109:AB109"/>
    <mergeCell ref="B107:M107"/>
    <mergeCell ref="N107:X107"/>
    <mergeCell ref="B104:M104"/>
    <mergeCell ref="N104:X104"/>
    <mergeCell ref="Y104:Z104"/>
    <mergeCell ref="AA104:AB104"/>
    <mergeCell ref="AC104:AD104"/>
    <mergeCell ref="AE104:AF104"/>
    <mergeCell ref="AG104:AP104"/>
    <mergeCell ref="B105:M105"/>
    <mergeCell ref="N105:X105"/>
    <mergeCell ref="Y105:Z105"/>
    <mergeCell ref="AA105:AB105"/>
    <mergeCell ref="AC105:AD105"/>
    <mergeCell ref="AE105:AF105"/>
    <mergeCell ref="AG105:AP105"/>
    <mergeCell ref="B103:M103"/>
    <mergeCell ref="N103:X103"/>
    <mergeCell ref="Y103:Z103"/>
    <mergeCell ref="AA103:AB103"/>
    <mergeCell ref="AC103:AD103"/>
    <mergeCell ref="AE103:AF103"/>
    <mergeCell ref="AG103:AP103"/>
    <mergeCell ref="B100:M100"/>
    <mergeCell ref="N100:X100"/>
    <mergeCell ref="Y100:Z100"/>
    <mergeCell ref="AA100:AB100"/>
    <mergeCell ref="AC100:AD100"/>
    <mergeCell ref="AE100:AF100"/>
    <mergeCell ref="AG100:AP100"/>
    <mergeCell ref="B101:M101"/>
    <mergeCell ref="B102:M102"/>
    <mergeCell ref="N102:X102"/>
    <mergeCell ref="Y102:Z102"/>
    <mergeCell ref="AA102:AB102"/>
    <mergeCell ref="AC102:AD102"/>
    <mergeCell ref="AE102:AF102"/>
    <mergeCell ref="AG102:AP102"/>
    <mergeCell ref="B99:M99"/>
    <mergeCell ref="N99:X99"/>
    <mergeCell ref="Y99:Z99"/>
    <mergeCell ref="AA99:AB99"/>
    <mergeCell ref="AC99:AD99"/>
    <mergeCell ref="AE99:AF99"/>
    <mergeCell ref="AG99:AP99"/>
    <mergeCell ref="B96:M96"/>
    <mergeCell ref="N96:X96"/>
    <mergeCell ref="Y96:Z96"/>
    <mergeCell ref="AA96:AB96"/>
    <mergeCell ref="AC96:AD96"/>
    <mergeCell ref="AE96:AF96"/>
    <mergeCell ref="AG96:AP96"/>
    <mergeCell ref="B97:M97"/>
    <mergeCell ref="N97:X97"/>
    <mergeCell ref="Y97:Z97"/>
    <mergeCell ref="AA97:AB97"/>
    <mergeCell ref="AC97:AD97"/>
    <mergeCell ref="AE97:AF97"/>
    <mergeCell ref="AG97:AP97"/>
    <mergeCell ref="B98:M98"/>
    <mergeCell ref="N98:X98"/>
    <mergeCell ref="Y98:Z98"/>
    <mergeCell ref="B88:M88"/>
    <mergeCell ref="N88:X88"/>
    <mergeCell ref="Y88:Z88"/>
    <mergeCell ref="AA88:AB88"/>
    <mergeCell ref="AC88:AD88"/>
    <mergeCell ref="AE88:AF88"/>
    <mergeCell ref="AG88:AP88"/>
    <mergeCell ref="B89:M89"/>
    <mergeCell ref="B95:M95"/>
    <mergeCell ref="N95:X95"/>
    <mergeCell ref="Y95:Z95"/>
    <mergeCell ref="AA95:AB95"/>
    <mergeCell ref="AC95:AD95"/>
    <mergeCell ref="AE95:AF95"/>
    <mergeCell ref="AG95:AP95"/>
    <mergeCell ref="B92:M92"/>
    <mergeCell ref="N92:X92"/>
    <mergeCell ref="Y92:Z92"/>
    <mergeCell ref="AA92:AB92"/>
    <mergeCell ref="AC92:AD92"/>
    <mergeCell ref="AE92:AF92"/>
    <mergeCell ref="AG92:AP92"/>
    <mergeCell ref="B93:M93"/>
    <mergeCell ref="N89:X89"/>
    <mergeCell ref="A50:E50"/>
    <mergeCell ref="A17:AQ17"/>
    <mergeCell ref="A18:AQ18"/>
    <mergeCell ref="A19:AQ19"/>
    <mergeCell ref="A20:AQ20"/>
    <mergeCell ref="Y51:Z51"/>
    <mergeCell ref="AA51:AQ51"/>
    <mergeCell ref="AA50:AQ50"/>
    <mergeCell ref="H51:X51"/>
    <mergeCell ref="A23:AQ27"/>
    <mergeCell ref="A51:E51"/>
    <mergeCell ref="A46:E46"/>
    <mergeCell ref="A47:E47"/>
    <mergeCell ref="A49:E49"/>
    <mergeCell ref="A48:E48"/>
    <mergeCell ref="F48:AQ48"/>
    <mergeCell ref="H50:X50"/>
    <mergeCell ref="F51:G51"/>
    <mergeCell ref="AB2:AC2"/>
    <mergeCell ref="AD2:AF2"/>
    <mergeCell ref="AH2:AJ2"/>
    <mergeCell ref="AL2:AN2"/>
    <mergeCell ref="J9:M9"/>
    <mergeCell ref="N9:R9"/>
    <mergeCell ref="F46:AQ46"/>
    <mergeCell ref="F47:AQ47"/>
    <mergeCell ref="F49:AQ49"/>
    <mergeCell ref="N10:R10"/>
    <mergeCell ref="S10:AQ10"/>
    <mergeCell ref="N11:R11"/>
    <mergeCell ref="S11:AQ11"/>
    <mergeCell ref="N12:R12"/>
    <mergeCell ref="S12:AJ12"/>
    <mergeCell ref="AM12:AP12"/>
    <mergeCell ref="T9:U9"/>
    <mergeCell ref="AL3:AM3"/>
    <mergeCell ref="AO3:AP3"/>
    <mergeCell ref="AL42:AM42"/>
    <mergeCell ref="AO42:AP42"/>
    <mergeCell ref="W9:Z9"/>
    <mergeCell ref="A52:E53"/>
    <mergeCell ref="P52:R52"/>
    <mergeCell ref="S52:X52"/>
    <mergeCell ref="Y52:AA52"/>
    <mergeCell ref="AB52:AQ52"/>
    <mergeCell ref="F52:G52"/>
    <mergeCell ref="H52:J52"/>
    <mergeCell ref="L52:O52"/>
    <mergeCell ref="F53:AQ53"/>
    <mergeCell ref="A61:V61"/>
    <mergeCell ref="W63:AQ63"/>
    <mergeCell ref="H66:AQ66"/>
    <mergeCell ref="W58:AQ58"/>
    <mergeCell ref="W61:AQ61"/>
    <mergeCell ref="A71:E71"/>
    <mergeCell ref="A72:E72"/>
    <mergeCell ref="F71:I71"/>
    <mergeCell ref="K71:N71"/>
    <mergeCell ref="P71:S71"/>
    <mergeCell ref="F72:X72"/>
    <mergeCell ref="A65:E65"/>
    <mergeCell ref="F65:AQ65"/>
    <mergeCell ref="A66:E66"/>
    <mergeCell ref="F69:AQ69"/>
    <mergeCell ref="A70:E70"/>
    <mergeCell ref="A68:E69"/>
    <mergeCell ref="F68:G68"/>
    <mergeCell ref="H68:J68"/>
    <mergeCell ref="Z72:AQ72"/>
    <mergeCell ref="W62:AQ62"/>
    <mergeCell ref="A54:E54"/>
    <mergeCell ref="J56:AQ56"/>
    <mergeCell ref="F54:X54"/>
    <mergeCell ref="Y54:AQ54"/>
    <mergeCell ref="B62:V62"/>
    <mergeCell ref="B63:V63"/>
    <mergeCell ref="B59:V59"/>
    <mergeCell ref="A143:AQ146"/>
    <mergeCell ref="J55:AQ55"/>
    <mergeCell ref="F56:I56"/>
    <mergeCell ref="F55:I55"/>
    <mergeCell ref="A55:E56"/>
    <mergeCell ref="L68:O68"/>
    <mergeCell ref="P68:R68"/>
    <mergeCell ref="S68:X68"/>
    <mergeCell ref="F70:I70"/>
    <mergeCell ref="K70:N70"/>
    <mergeCell ref="P70:S70"/>
    <mergeCell ref="Y68:AA68"/>
    <mergeCell ref="AB68:AQ68"/>
    <mergeCell ref="A80:H80"/>
    <mergeCell ref="J80:AN80"/>
    <mergeCell ref="A58:V58"/>
    <mergeCell ref="W59:AQ59"/>
    <mergeCell ref="G220:L220"/>
    <mergeCell ref="G219:L219"/>
    <mergeCell ref="A78:AQ78"/>
    <mergeCell ref="F67:G67"/>
    <mergeCell ref="A67:E67"/>
    <mergeCell ref="A122:AQ123"/>
    <mergeCell ref="AL118:AM118"/>
    <mergeCell ref="AO118:AP118"/>
    <mergeCell ref="B114:AP116"/>
    <mergeCell ref="AK220:AN220"/>
    <mergeCell ref="A169:AQ171"/>
    <mergeCell ref="A173:AQ173"/>
    <mergeCell ref="A216:AQ216"/>
    <mergeCell ref="A138:AQ141"/>
    <mergeCell ref="A125:AQ129"/>
    <mergeCell ref="A131:AQ132"/>
    <mergeCell ref="H67:AQ67"/>
    <mergeCell ref="B91:M91"/>
    <mergeCell ref="N91:X91"/>
    <mergeCell ref="Y91:Z91"/>
    <mergeCell ref="AA91:AB91"/>
    <mergeCell ref="AC91:AD91"/>
    <mergeCell ref="AE91:AF91"/>
    <mergeCell ref="AG91:AP91"/>
  </mergeCells>
  <phoneticPr fontId="1"/>
  <conditionalFormatting sqref="F46:AQ49 F70:I71 K70:N71 P70:S71">
    <cfRule type="containsBlanks" dxfId="89" priority="145">
      <formula>LEN(TRIM(F46))=0</formula>
    </cfRule>
  </conditionalFormatting>
  <conditionalFormatting sqref="F65:AQ65 H66:H67 H68:J68 L68:O68 AB68:AQ68 F69:AQ69 F72:X72 Z72:AQ72">
    <cfRule type="containsBlanks" dxfId="88" priority="152">
      <formula>LEN(TRIM(F65))=0</formula>
    </cfRule>
  </conditionalFormatting>
  <conditionalFormatting sqref="H50">
    <cfRule type="containsBlanks" dxfId="87" priority="146">
      <formula>LEN(TRIM(H50))=0</formula>
    </cfRule>
  </conditionalFormatting>
  <conditionalFormatting sqref="H52:J52 L52:O52">
    <cfRule type="containsBlanks" dxfId="86" priority="151">
      <formula>LEN(TRIM(H52))=0</formula>
    </cfRule>
  </conditionalFormatting>
  <conditionalFormatting sqref="H51:X51">
    <cfRule type="containsBlanks" dxfId="85" priority="150">
      <formula>LEN(TRIM(H51))=0</formula>
    </cfRule>
  </conditionalFormatting>
  <conditionalFormatting sqref="S52:X52">
    <cfRule type="containsBlanks" dxfId="82" priority="140">
      <formula>LEN(TRIM(S52))=0</formula>
    </cfRule>
  </conditionalFormatting>
  <conditionalFormatting sqref="S68:X68">
    <cfRule type="containsBlanks" dxfId="81" priority="143">
      <formula>LEN(TRIM(S68))=0</formula>
    </cfRule>
  </conditionalFormatting>
  <conditionalFormatting sqref="AA50 AA51:AQ51">
    <cfRule type="containsBlanks" dxfId="77" priority="148">
      <formula>LEN(TRIM(AA50))=0</formula>
    </cfRule>
  </conditionalFormatting>
  <conditionalFormatting sqref="AB52:AQ52 F53:AQ53 J55:AQ56">
    <cfRule type="containsBlanks" dxfId="76" priority="149">
      <formula>LEN(TRIM(F52))=0</formula>
    </cfRule>
  </conditionalFormatting>
  <conditionalFormatting sqref="AD2:AF2 AH2:AJ2 AL2:AN2">
    <cfRule type="containsBlanks" dxfId="75" priority="144">
      <formula>LEN(TRIM(AD2))=0</formula>
    </cfRule>
  </conditionalFormatting>
  <conditionalFormatting sqref="AE218 AI218:AJ218 AL218:AM218">
    <cfRule type="containsBlanks" dxfId="74" priority="153">
      <formula>LEN(TRIM(AE218))=0</formula>
    </cfRule>
  </conditionalFormatting>
  <conditionalFormatting sqref="AE283 AI283:AJ283 AL283:AM283">
    <cfRule type="containsBlanks" dxfId="73" priority="1">
      <formula>LEN(TRIM(AE283))=0</formula>
    </cfRule>
  </conditionalFormatting>
  <dataValidations xWindow="448" yWindow="304" count="29">
    <dataValidation type="list" allowBlank="1" showInputMessage="1" showErrorMessage="1" prompt="プルダウンより選択" sqref="J55:AQ55" xr:uid="{A46C811A-87DE-4157-925A-2543E9D82D0E}">
      <formula1>大分類</formula1>
    </dataValidation>
    <dataValidation type="list" allowBlank="1" showInputMessage="1" showErrorMessage="1" prompt="プルダウンより選択" sqref="J56:AQ56" xr:uid="{AE8215C1-8A06-4561-BFF8-07B4023B2840}">
      <formula1>INDIRECT($J$55)</formula1>
    </dataValidation>
    <dataValidation type="list" showInputMessage="1" showErrorMessage="1" sqref="Y84:Y113" xr:uid="{114F22BE-AA0D-409A-AD14-2018ABD91549}">
      <formula1>"　,Ｔ,Ｓ,Ｈ"</formula1>
    </dataValidation>
    <dataValidation type="textLength" imeMode="halfAlpha" operator="equal" allowBlank="1" showInputMessage="1" showErrorMessage="1" errorTitle="郵便番号" error="半角数字3文字で入力してください。_x000a_" sqref="H52:J52" xr:uid="{80351A9E-5668-4290-81DB-B36E8F7E4F0E}">
      <formula1>3</formula1>
    </dataValidation>
    <dataValidation type="custom" imeMode="halfAlpha" allowBlank="1" showInputMessage="1" showErrorMessage="1" errorTitle="半角のみ" error="半角英数字で入力してください。" sqref="F72:X73 Z72:AQ73" xr:uid="{265D547E-4D79-4FFF-B49B-478B111926B3}">
      <formula1>LENB(F72)=LEN(F72)</formula1>
    </dataValidation>
    <dataValidation type="textLength" imeMode="halfAlpha" allowBlank="1" showInputMessage="1" showErrorMessage="1" error="13桁の法人番号を入力してください。" promptTitle="法人番号" prompt="半角数字13桁で入力" sqref="F48:AQ48" xr:uid="{0E5C697C-9818-4649-AADD-F412129C70D0}">
      <formula1>13</formula1>
      <formula2>13</formula2>
    </dataValidation>
    <dataValidation type="custom" allowBlank="1" showInputMessage="1" showErrorMessage="1" error="全角で入力してください。_x000a_" sqref="F47:AQ47" xr:uid="{5480C0F3-5812-41B3-9EE9-4E4618CEE8F0}">
      <formula1>DBCS(F47)=F47</formula1>
    </dataValidation>
    <dataValidation type="custom" allowBlank="1" showInputMessage="1" showErrorMessage="1" error="全角で入力してください。" sqref="H51:X51 AA51:AQ51 AB52:AQ52 AB68:AQ68 F54" xr:uid="{BB7F7B5F-1EC5-489A-91B8-A6FDDC410A5A}">
      <formula1>DBCS(F51)=F51</formula1>
    </dataValidation>
    <dataValidation type="textLength" imeMode="halfAlpha" operator="equal" allowBlank="1" showInputMessage="1" showErrorMessage="1" errorTitle="郵便番号" error="半角数字3文字で入力してください。" sqref="H68:J68" xr:uid="{BBFC8F41-A285-40DE-B813-7FF036CCEB32}">
      <formula1>3</formula1>
    </dataValidation>
    <dataValidation type="textLength" imeMode="halfAlpha" operator="equal" allowBlank="1" showInputMessage="1" showErrorMessage="1" errorTitle="郵便番号" error="半角数字4文字で入力してください。" sqref="L52:O52 L68:O68" xr:uid="{69FD575B-A2AF-4D3E-8A38-90CAB705B9E9}">
      <formula1>4</formula1>
    </dataValidation>
    <dataValidation type="whole" imeMode="fullAlpha" allowBlank="1" showInputMessage="1" showErrorMessage="1" error="二桁の数字を入力してください" sqref="AA84:AA113" xr:uid="{A861B748-717A-4995-B591-A50C4CACD547}">
      <formula1>0</formula1>
      <formula2>99</formula2>
    </dataValidation>
    <dataValidation allowBlank="1" showInputMessage="1" sqref="Y60 C60" xr:uid="{951135C7-1D55-469E-9D34-73B8FC18AF38}"/>
    <dataValidation type="whole" imeMode="disabled" allowBlank="1" showInputMessage="1" showErrorMessage="1" sqref="AH2:AJ2" xr:uid="{E73FE7A1-6AE2-4159-BB76-8DDD302C0693}">
      <formula1>1</formula1>
      <formula2>12</formula2>
    </dataValidation>
    <dataValidation type="whole" imeMode="disabled" allowBlank="1" showInputMessage="1" showErrorMessage="1" sqref="AL2:AN2" xr:uid="{D3CAB5DD-6C4F-488F-A422-11C83274D847}">
      <formula1>1</formula1>
      <formula2>31</formula2>
    </dataValidation>
    <dataValidation imeMode="on" allowBlank="1" showInputMessage="1" showErrorMessage="1" prompt="一般建設業許可証に記載されている許可（登録）番号を入力" sqref="W62:AQ62" xr:uid="{2D34C53E-E7B6-47F7-ADA8-8604A95FCCC9}"/>
    <dataValidation type="whole" allowBlank="1" showInputMessage="1" showErrorMessage="1" sqref="AC84:AC113" xr:uid="{D98A7E46-DF02-4873-B666-DF2F43ED2827}">
      <formula1>1</formula1>
      <formula2>12</formula2>
    </dataValidation>
    <dataValidation allowBlank="1" showInputMessage="1" showErrorMessage="1" prompt="西暦入力" sqref="AE218:AG218 AE283:AG283" xr:uid="{C6408710-9D5D-4CCA-B7DA-566F61893398}"/>
    <dataValidation allowBlank="1" showInputMessage="1" showErrorMessage="1" prompt="商業登記簿に記載されている役職名を入力" sqref="AG84:AP113" xr:uid="{69A39640-6E2A-4762-BB01-064A9BE997B9}"/>
    <dataValidation type="textLength" imeMode="halfAlpha" operator="equal" allowBlank="1" showInputMessage="1" showErrorMessage="1" promptTitle="西暦" prompt="半角数字で入力" sqref="AD2:AF2" xr:uid="{F4284DC8-9050-4D84-9045-90A6E857A508}">
      <formula1>4</formula1>
    </dataValidation>
    <dataValidation type="custom" imeMode="fullKatakana" allowBlank="1" showInputMessage="1" showErrorMessage="1" error="カタカナで入力してください。_x000a_" sqref="F46:AQ46 H66:AQ66" xr:uid="{ACAFBAB1-6320-4B6F-938D-CA4EA4C26D68}">
      <formula1>AND(F46=PHONETIC(F46), LEN(F46)*2=LENB(F46))</formula1>
    </dataValidation>
    <dataValidation type="custom" allowBlank="1" showInputMessage="1" showErrorMessage="1" error="全角で入力してください。_x000a_" promptTitle="代表者役職" prompt="商業登記簿と整合のとれる役職を入力" sqref="F49:AQ49" xr:uid="{8A98B42A-6945-4075-8F51-6736D410EF28}">
      <formula1>DBCS(F49)=F49</formula1>
    </dataValidation>
    <dataValidation imeMode="on" allowBlank="1" showInputMessage="1" showErrorMessage="1" prompt="宅地建物取引業免許に記載されている免許証番号を入力" sqref="W59:AQ59" xr:uid="{3FFDC265-E042-4C9E-B367-11371FEC04D2}"/>
    <dataValidation type="textLength" imeMode="halfAlpha" allowBlank="1" showInputMessage="1" showErrorMessage="1" sqref="F70:I71 K70:N71 P70:S71" xr:uid="{FC948715-1543-4500-80DE-479F44E7511E}">
      <formula1>2</formula1>
      <formula2>4</formula2>
    </dataValidation>
    <dataValidation imeMode="on" allowBlank="1" showInputMessage="1" showErrorMessage="1" prompt="特定建設業許可証に記載されている許可（登録）番号を入力" sqref="W63:AQ63" xr:uid="{1BC964A0-226D-4582-BB13-E6ABC6FCD467}"/>
    <dataValidation type="custom" allowBlank="1" showInputMessage="1" showErrorMessage="1" error="全角で入力してください。" prompt="全角で入力" sqref="F53:AQ53 F69:AQ69" xr:uid="{1EC51281-6B0B-4983-8480-732C7C9AE12F}">
      <formula1>DBCS(F53)=F53</formula1>
    </dataValidation>
    <dataValidation type="custom" allowBlank="1" showInputMessage="1" showErrorMessage="1" error="全角で入力してください。" prompt="姓と名の間に全角スペース" sqref="H67:AQ67" xr:uid="{3E17F98C-410B-4D0E-BCD4-9213F9904322}">
      <formula1>DBCS(H67)=H67</formula1>
    </dataValidation>
    <dataValidation allowBlank="1" showInputMessage="1" showErrorMessage="1" prompt="姓と名の間に全角スペース" sqref="N84:X113" xr:uid="{59E158C0-506C-4A9C-B80B-5CA1E236EB1D}"/>
    <dataValidation imeMode="fullKatakana" allowBlank="1" showInputMessage="1" showErrorMessage="1" prompt="姓と名の間に全角スペース" sqref="B84:M113" xr:uid="{A21C9537-6C0A-4E1F-AB5E-E56DBCE82A21}"/>
    <dataValidation type="custom" imeMode="fullKatakana" allowBlank="1" showInputMessage="1" showErrorMessage="1" error="カタカナで入力してください。" sqref="H50:X50 AA50:AQ50" xr:uid="{2F521FF1-D8C9-483C-8574-9034D7A2375E}">
      <formula1>AND(H50=PHONETIC(H50), LEN(H50)*2=LENB(H50))</formula1>
    </dataValidation>
  </dataValidations>
  <printOptions horizontalCentered="1"/>
  <pageMargins left="0.70866141732283472" right="0.70866141732283472" top="0.74803149606299213" bottom="0.74803149606299213" header="0.31496062992125984" footer="0.31496062992125984"/>
  <pageSetup paperSize="9" scale="61" fitToHeight="5" orientation="portrait" r:id="rId1"/>
  <headerFooter alignWithMargins="0"/>
  <rowBreaks count="4" manualBreakCount="4">
    <brk id="40" max="44" man="1"/>
    <brk id="73" max="44" man="1"/>
    <brk id="116" max="44" man="1"/>
    <brk id="162" max="44" man="1"/>
  </rowBreaks>
  <ignoredErrors>
    <ignoredError sqref="AL3:AO3 AL42:AO42 K52 K68 J70:J71 AL75:AO75 AL118:AN118 AL164:AN164 A175:A205 O70:O71 A206:A211 AO164:AP164 AO118:AP118 AO224 AL224 A235 A2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7</xdr:col>
                    <xdr:colOff>30480</xdr:colOff>
                    <xdr:row>53</xdr:row>
                    <xdr:rowOff>76200</xdr:rowOff>
                  </from>
                  <to>
                    <xdr:col>21</xdr:col>
                    <xdr:colOff>144780</xdr:colOff>
                    <xdr:row>53</xdr:row>
                    <xdr:rowOff>441960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27</xdr:col>
                    <xdr:colOff>198120</xdr:colOff>
                    <xdr:row>53</xdr:row>
                    <xdr:rowOff>68580</xdr:rowOff>
                  </from>
                  <to>
                    <xdr:col>39</xdr:col>
                    <xdr:colOff>144780</xdr:colOff>
                    <xdr:row>53</xdr:row>
                    <xdr:rowOff>441960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E33CEE78-8B2A-4FD5-BE64-4E7F2BE37AB6}">
            <xm:f>ＺＥＨデベロッパー登録票!$CM$9=TRUE</xm:f>
            <x14:dxf>
              <font>
                <color theme="0"/>
              </font>
              <fill>
                <patternFill>
                  <bgColor rgb="FF667EF6"/>
                </patternFill>
              </fill>
            </x14:dxf>
          </x14:cfRule>
          <xm:sqref>F54:X54</xm:sqref>
        </x14:conditionalFormatting>
        <x14:conditionalFormatting xmlns:xm="http://schemas.microsoft.com/office/excel/2006/main">
          <x14:cfRule type="containsText" priority="32" operator="containsText" id="{A863E727-A962-4301-924D-0159D4308266}">
            <xm:f>NOT(ISERROR(SEARCH(data2!$A$2,J55)))</xm:f>
            <xm:f>data2!$A$2</xm:f>
            <x14:dxf>
              <fill>
                <patternFill>
                  <bgColor theme="9" tint="0.39994506668294322"/>
                </patternFill>
              </fill>
            </x14:dxf>
          </x14:cfRule>
          <xm:sqref>J55:AQ56</xm:sqref>
        </x14:conditionalFormatting>
        <x14:conditionalFormatting xmlns:xm="http://schemas.microsoft.com/office/excel/2006/main">
          <x14:cfRule type="containsText" priority="132" operator="containsText" id="{790ABF8A-522F-40B1-BF42-9E2585CF00A8}">
            <xm:f>NOT(ISERROR(SEARCH(data2!$A$2,S52)))</xm:f>
            <xm:f>data2!$A$2</xm:f>
            <x14:dxf>
              <fill>
                <patternFill>
                  <bgColor theme="9" tint="0.39994506668294322"/>
                </patternFill>
              </fill>
            </x14:dxf>
          </x14:cfRule>
          <xm:sqref>S52:X52 S68:X68</xm:sqref>
        </x14:conditionalFormatting>
        <x14:conditionalFormatting xmlns:xm="http://schemas.microsoft.com/office/excel/2006/main">
          <x14:cfRule type="expression" priority="9" id="{44AADBFB-7C0B-48FE-AFB0-5784B5C1D666}">
            <xm:f>AND(ＺＥＨデベロッパー登録票!$CM$9=TRUE,$W$59="")</xm:f>
            <x14:dxf>
              <fill>
                <patternFill>
                  <bgColor theme="9" tint="0.39994506668294322"/>
                </patternFill>
              </fill>
            </x14:dxf>
          </x14:cfRule>
          <xm:sqref>W59</xm:sqref>
        </x14:conditionalFormatting>
        <x14:conditionalFormatting xmlns:xm="http://schemas.microsoft.com/office/excel/2006/main">
          <x14:cfRule type="expression" priority="154" id="{16D80A1E-DEEC-4CB7-B512-2CCD25B9DD58}">
            <xm:f>AND(ＺＥＨデベロッパー登録票!$CN$9=TRUE,AND($W$63="",$W$62=""))</xm:f>
            <x14:dxf>
              <fill>
                <patternFill>
                  <bgColor theme="9" tint="0.39994506668294322"/>
                </patternFill>
              </fill>
            </x14:dxf>
          </x14:cfRule>
          <xm:sqref>W62:AQ63</xm:sqref>
        </x14:conditionalFormatting>
        <x14:conditionalFormatting xmlns:xm="http://schemas.microsoft.com/office/excel/2006/main">
          <x14:cfRule type="expression" priority="5" id="{DE1C17DF-4F36-4973-AD1D-D5E5E85C39D4}">
            <xm:f>ＺＥＨデベロッパー登録票!$CN$9=TRUE</xm:f>
            <x14:dxf>
              <font>
                <color theme="0"/>
              </font>
              <fill>
                <patternFill>
                  <bgColor rgb="FFDD7CF0"/>
                </patternFill>
              </fill>
            </x14:dxf>
          </x14:cfRule>
          <xm:sqref>Y54:AQ54</xm:sqref>
        </x14:conditionalFormatting>
      </x14:conditionalFormattings>
    </ext>
    <ext xmlns:x14="http://schemas.microsoft.com/office/spreadsheetml/2009/9/main" uri="{CCE6A557-97BC-4b89-ADB6-D9C93CAAB3DF}">
      <x14:dataValidations xmlns:xm="http://schemas.microsoft.com/office/excel/2006/main" xWindow="448" yWindow="304" count="2">
        <x14:dataValidation imeMode="disabled" allowBlank="1" showInputMessage="1" showErrorMessage="1" xr:uid="{036F0BF1-A35C-423A-B31D-5380230C2B6E}">
          <xm:sqref>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AP65546 KK65546 UG65546 AEC65546 ANY65546 AXU65546 BHQ65546 BRM65546 CBI65546 CLE65546 CVA65546 DEW65546 DOS65546 DYO65546 EIK65546 ESG65546 FCC65546 FLY65546 FVU65546 GFQ65546 GPM65546 GZI65546 HJE65546 HTA65546 ICW65546 IMS65546 IWO65546 JGK65546 JQG65546 KAC65546 KJY65546 KTU65546 LDQ65546 LNM65546 LXI65546 MHE65546 MRA65546 NAW65546 NKS65546 NUO65546 OEK65546 OOG65546 OYC65546 PHY65546 PRU65546 QBQ65546 QLM65546 QVI65546 RFE65546 RPA65546 RYW65546 SIS65546 SSO65546 TCK65546 TMG65546 TWC65546 UFY65546 UPU65546 UZQ65546 VJM65546 VTI65546 WDE65546 WNA65546 WWW65546 AP131082 KK131082 UG131082 AEC131082 ANY131082 AXU131082 BHQ131082 BRM131082 CBI131082 CLE131082 CVA131082 DEW131082 DOS131082 DYO131082 EIK131082 ESG131082 FCC131082 FLY131082 FVU131082 GFQ131082 GPM131082 GZI131082 HJE131082 HTA131082 ICW131082 IMS131082 IWO131082 JGK131082 JQG131082 KAC131082 KJY131082 KTU131082 LDQ131082 LNM131082 LXI131082 MHE131082 MRA131082 NAW131082 NKS131082 NUO131082 OEK131082 OOG131082 OYC131082 PHY131082 PRU131082 QBQ131082 QLM131082 QVI131082 RFE131082 RPA131082 RYW131082 SIS131082 SSO131082 TCK131082 TMG131082 TWC131082 UFY131082 UPU131082 UZQ131082 VJM131082 VTI131082 WDE131082 WNA131082 WWW131082 AP196618 KK196618 UG196618 AEC196618 ANY196618 AXU196618 BHQ196618 BRM196618 CBI196618 CLE196618 CVA196618 DEW196618 DOS196618 DYO196618 EIK196618 ESG196618 FCC196618 FLY196618 FVU196618 GFQ196618 GPM196618 GZI196618 HJE196618 HTA196618 ICW196618 IMS196618 IWO196618 JGK196618 JQG196618 KAC196618 KJY196618 KTU196618 LDQ196618 LNM196618 LXI196618 MHE196618 MRA196618 NAW196618 NKS196618 NUO196618 OEK196618 OOG196618 OYC196618 PHY196618 PRU196618 QBQ196618 QLM196618 QVI196618 RFE196618 RPA196618 RYW196618 SIS196618 SSO196618 TCK196618 TMG196618 TWC196618 UFY196618 UPU196618 UZQ196618 VJM196618 VTI196618 WDE196618 WNA196618 WWW196618 AP262154 KK262154 UG262154 AEC262154 ANY262154 AXU262154 BHQ262154 BRM262154 CBI262154 CLE262154 CVA262154 DEW262154 DOS262154 DYO262154 EIK262154 ESG262154 FCC262154 FLY262154 FVU262154 GFQ262154 GPM262154 GZI262154 HJE262154 HTA262154 ICW262154 IMS262154 IWO262154 JGK262154 JQG262154 KAC262154 KJY262154 KTU262154 LDQ262154 LNM262154 LXI262154 MHE262154 MRA262154 NAW262154 NKS262154 NUO262154 OEK262154 OOG262154 OYC262154 PHY262154 PRU262154 QBQ262154 QLM262154 QVI262154 RFE262154 RPA262154 RYW262154 SIS262154 SSO262154 TCK262154 TMG262154 TWC262154 UFY262154 UPU262154 UZQ262154 VJM262154 VTI262154 WDE262154 WNA262154 WWW262154 AP327690 KK327690 UG327690 AEC327690 ANY327690 AXU327690 BHQ327690 BRM327690 CBI327690 CLE327690 CVA327690 DEW327690 DOS327690 DYO327690 EIK327690 ESG327690 FCC327690 FLY327690 FVU327690 GFQ327690 GPM327690 GZI327690 HJE327690 HTA327690 ICW327690 IMS327690 IWO327690 JGK327690 JQG327690 KAC327690 KJY327690 KTU327690 LDQ327690 LNM327690 LXI327690 MHE327690 MRA327690 NAW327690 NKS327690 NUO327690 OEK327690 OOG327690 OYC327690 PHY327690 PRU327690 QBQ327690 QLM327690 QVI327690 RFE327690 RPA327690 RYW327690 SIS327690 SSO327690 TCK327690 TMG327690 TWC327690 UFY327690 UPU327690 UZQ327690 VJM327690 VTI327690 WDE327690 WNA327690 WWW327690 AP393226 KK393226 UG393226 AEC393226 ANY393226 AXU393226 BHQ393226 BRM393226 CBI393226 CLE393226 CVA393226 DEW393226 DOS393226 DYO393226 EIK393226 ESG393226 FCC393226 FLY393226 FVU393226 GFQ393226 GPM393226 GZI393226 HJE393226 HTA393226 ICW393226 IMS393226 IWO393226 JGK393226 JQG393226 KAC393226 KJY393226 KTU393226 LDQ393226 LNM393226 LXI393226 MHE393226 MRA393226 NAW393226 NKS393226 NUO393226 OEK393226 OOG393226 OYC393226 PHY393226 PRU393226 QBQ393226 QLM393226 QVI393226 RFE393226 RPA393226 RYW393226 SIS393226 SSO393226 TCK393226 TMG393226 TWC393226 UFY393226 UPU393226 UZQ393226 VJM393226 VTI393226 WDE393226 WNA393226 WWW393226 AP458762 KK458762 UG458762 AEC458762 ANY458762 AXU458762 BHQ458762 BRM458762 CBI458762 CLE458762 CVA458762 DEW458762 DOS458762 DYO458762 EIK458762 ESG458762 FCC458762 FLY458762 FVU458762 GFQ458762 GPM458762 GZI458762 HJE458762 HTA458762 ICW458762 IMS458762 IWO458762 JGK458762 JQG458762 KAC458762 KJY458762 KTU458762 LDQ458762 LNM458762 LXI458762 MHE458762 MRA458762 NAW458762 NKS458762 NUO458762 OEK458762 OOG458762 OYC458762 PHY458762 PRU458762 QBQ458762 QLM458762 QVI458762 RFE458762 RPA458762 RYW458762 SIS458762 SSO458762 TCK458762 TMG458762 TWC458762 UFY458762 UPU458762 UZQ458762 VJM458762 VTI458762 WDE458762 WNA458762 WWW458762 AP524298 KK524298 UG524298 AEC524298 ANY524298 AXU524298 BHQ524298 BRM524298 CBI524298 CLE524298 CVA524298 DEW524298 DOS524298 DYO524298 EIK524298 ESG524298 FCC524298 FLY524298 FVU524298 GFQ524298 GPM524298 GZI524298 HJE524298 HTA524298 ICW524298 IMS524298 IWO524298 JGK524298 JQG524298 KAC524298 KJY524298 KTU524298 LDQ524298 LNM524298 LXI524298 MHE524298 MRA524298 NAW524298 NKS524298 NUO524298 OEK524298 OOG524298 OYC524298 PHY524298 PRU524298 QBQ524298 QLM524298 QVI524298 RFE524298 RPA524298 RYW524298 SIS524298 SSO524298 TCK524298 TMG524298 TWC524298 UFY524298 UPU524298 UZQ524298 VJM524298 VTI524298 WDE524298 WNA524298 WWW524298 AP589834 KK589834 UG589834 AEC589834 ANY589834 AXU589834 BHQ589834 BRM589834 CBI589834 CLE589834 CVA589834 DEW589834 DOS589834 DYO589834 EIK589834 ESG589834 FCC589834 FLY589834 FVU589834 GFQ589834 GPM589834 GZI589834 HJE589834 HTA589834 ICW589834 IMS589834 IWO589834 JGK589834 JQG589834 KAC589834 KJY589834 KTU589834 LDQ589834 LNM589834 LXI589834 MHE589834 MRA589834 NAW589834 NKS589834 NUO589834 OEK589834 OOG589834 OYC589834 PHY589834 PRU589834 QBQ589834 QLM589834 QVI589834 RFE589834 RPA589834 RYW589834 SIS589834 SSO589834 TCK589834 TMG589834 TWC589834 UFY589834 UPU589834 UZQ589834 VJM589834 VTI589834 WDE589834 WNA589834 WWW589834 AP655370 KK655370 UG655370 AEC655370 ANY655370 AXU655370 BHQ655370 BRM655370 CBI655370 CLE655370 CVA655370 DEW655370 DOS655370 DYO655370 EIK655370 ESG655370 FCC655370 FLY655370 FVU655370 GFQ655370 GPM655370 GZI655370 HJE655370 HTA655370 ICW655370 IMS655370 IWO655370 JGK655370 JQG655370 KAC655370 KJY655370 KTU655370 LDQ655370 LNM655370 LXI655370 MHE655370 MRA655370 NAW655370 NKS655370 NUO655370 OEK655370 OOG655370 OYC655370 PHY655370 PRU655370 QBQ655370 QLM655370 QVI655370 RFE655370 RPA655370 RYW655370 SIS655370 SSO655370 TCK655370 TMG655370 TWC655370 UFY655370 UPU655370 UZQ655370 VJM655370 VTI655370 WDE655370 WNA655370 WWW655370 AP720906 KK720906 UG720906 AEC720906 ANY720906 AXU720906 BHQ720906 BRM720906 CBI720906 CLE720906 CVA720906 DEW720906 DOS720906 DYO720906 EIK720906 ESG720906 FCC720906 FLY720906 FVU720906 GFQ720906 GPM720906 GZI720906 HJE720906 HTA720906 ICW720906 IMS720906 IWO720906 JGK720906 JQG720906 KAC720906 KJY720906 KTU720906 LDQ720906 LNM720906 LXI720906 MHE720906 MRA720906 NAW720906 NKS720906 NUO720906 OEK720906 OOG720906 OYC720906 PHY720906 PRU720906 QBQ720906 QLM720906 QVI720906 RFE720906 RPA720906 RYW720906 SIS720906 SSO720906 TCK720906 TMG720906 TWC720906 UFY720906 UPU720906 UZQ720906 VJM720906 VTI720906 WDE720906 WNA720906 WWW720906 AP786442 KK786442 UG786442 AEC786442 ANY786442 AXU786442 BHQ786442 BRM786442 CBI786442 CLE786442 CVA786442 DEW786442 DOS786442 DYO786442 EIK786442 ESG786442 FCC786442 FLY786442 FVU786442 GFQ786442 GPM786442 GZI786442 HJE786442 HTA786442 ICW786442 IMS786442 IWO786442 JGK786442 JQG786442 KAC786442 KJY786442 KTU786442 LDQ786442 LNM786442 LXI786442 MHE786442 MRA786442 NAW786442 NKS786442 NUO786442 OEK786442 OOG786442 OYC786442 PHY786442 PRU786442 QBQ786442 QLM786442 QVI786442 RFE786442 RPA786442 RYW786442 SIS786442 SSO786442 TCK786442 TMG786442 TWC786442 UFY786442 UPU786442 UZQ786442 VJM786442 VTI786442 WDE786442 WNA786442 WWW786442 AP851978 KK851978 UG851978 AEC851978 ANY851978 AXU851978 BHQ851978 BRM851978 CBI851978 CLE851978 CVA851978 DEW851978 DOS851978 DYO851978 EIK851978 ESG851978 FCC851978 FLY851978 FVU851978 GFQ851978 GPM851978 GZI851978 HJE851978 HTA851978 ICW851978 IMS851978 IWO851978 JGK851978 JQG851978 KAC851978 KJY851978 KTU851978 LDQ851978 LNM851978 LXI851978 MHE851978 MRA851978 NAW851978 NKS851978 NUO851978 OEK851978 OOG851978 OYC851978 PHY851978 PRU851978 QBQ851978 QLM851978 QVI851978 RFE851978 RPA851978 RYW851978 SIS851978 SSO851978 TCK851978 TMG851978 TWC851978 UFY851978 UPU851978 UZQ851978 VJM851978 VTI851978 WDE851978 WNA851978 WWW851978 AP917514 KK917514 UG917514 AEC917514 ANY917514 AXU917514 BHQ917514 BRM917514 CBI917514 CLE917514 CVA917514 DEW917514 DOS917514 DYO917514 EIK917514 ESG917514 FCC917514 FLY917514 FVU917514 GFQ917514 GPM917514 GZI917514 HJE917514 HTA917514 ICW917514 IMS917514 IWO917514 JGK917514 JQG917514 KAC917514 KJY917514 KTU917514 LDQ917514 LNM917514 LXI917514 MHE917514 MRA917514 NAW917514 NKS917514 NUO917514 OEK917514 OOG917514 OYC917514 PHY917514 PRU917514 QBQ917514 QLM917514 QVI917514 RFE917514 RPA917514 RYW917514 SIS917514 SSO917514 TCK917514 TMG917514 TWC917514 UFY917514 UPU917514 UZQ917514 VJM917514 VTI917514 WDE917514 WNA917514 WWW917514 AP983050 KK983050 UG983050 AEC983050 ANY983050 AXU983050 BHQ983050 BRM983050 CBI983050 CLE983050 CVA983050 DEW983050 DOS983050 DYO983050 EIK983050 ESG983050 FCC983050 FLY983050 FVU983050 GFQ983050 GPM983050 GZI983050 HJE983050 HTA983050 ICW983050 IMS983050 IWO983050 JGK983050 JQG983050 KAC983050 KJY983050 KTU983050 LDQ983050 LNM983050 LXI983050 MHE983050 MRA983050 NAW983050 NKS983050 NUO983050 OEK983050 OOG983050 OYC983050 PHY983050 PRU983050 QBQ983050 QLM983050 QVI983050 RFE983050 RPA983050 RYW983050 SIS983050 SSO983050 TCK983050 TMG983050 TWC983050 UFY983050 UPU983050 UZQ983050 VJM983050 VTI983050 WDE983050 WNA983050 WWW983050 AL119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AD65546 JY65546 TU65546 ADQ65546 ANM65546 AXI65546 BHE65546 BRA65546 CAW65546 CKS65546 CUO65546 DEK65546 DOG65546 DYC65546 EHY65546 ERU65546 FBQ65546 FLM65546 FVI65546 GFE65546 GPA65546 GYW65546 HIS65546 HSO65546 ICK65546 IMG65546 IWC65546 JFY65546 JPU65546 JZQ65546 KJM65546 KTI65546 LDE65546 LNA65546 LWW65546 MGS65546 MQO65546 NAK65546 NKG65546 NUC65546 ODY65546 ONU65546 OXQ65546 PHM65546 PRI65546 QBE65546 QLA65546 QUW65546 RES65546 ROO65546 RYK65546 SIG65546 SSC65546 TBY65546 TLU65546 TVQ65546 UFM65546 UPI65546 UZE65546 VJA65546 VSW65546 WCS65546 WMO65546 WWK65546 AD131082 JY131082 TU131082 ADQ131082 ANM131082 AXI131082 BHE131082 BRA131082 CAW131082 CKS131082 CUO131082 DEK131082 DOG131082 DYC131082 EHY131082 ERU131082 FBQ131082 FLM131082 FVI131082 GFE131082 GPA131082 GYW131082 HIS131082 HSO131082 ICK131082 IMG131082 IWC131082 JFY131082 JPU131082 JZQ131082 KJM131082 KTI131082 LDE131082 LNA131082 LWW131082 MGS131082 MQO131082 NAK131082 NKG131082 NUC131082 ODY131082 ONU131082 OXQ131082 PHM131082 PRI131082 QBE131082 QLA131082 QUW131082 RES131082 ROO131082 RYK131082 SIG131082 SSC131082 TBY131082 TLU131082 TVQ131082 UFM131082 UPI131082 UZE131082 VJA131082 VSW131082 WCS131082 WMO131082 WWK131082 AD196618 JY196618 TU196618 ADQ196618 ANM196618 AXI196618 BHE196618 BRA196618 CAW196618 CKS196618 CUO196618 DEK196618 DOG196618 DYC196618 EHY196618 ERU196618 FBQ196618 FLM196618 FVI196618 GFE196618 GPA196618 GYW196618 HIS196618 HSO196618 ICK196618 IMG196618 IWC196618 JFY196618 JPU196618 JZQ196618 KJM196618 KTI196618 LDE196618 LNA196618 LWW196618 MGS196618 MQO196618 NAK196618 NKG196618 NUC196618 ODY196618 ONU196618 OXQ196618 PHM196618 PRI196618 QBE196618 QLA196618 QUW196618 RES196618 ROO196618 RYK196618 SIG196618 SSC196618 TBY196618 TLU196618 TVQ196618 UFM196618 UPI196618 UZE196618 VJA196618 VSW196618 WCS196618 WMO196618 WWK196618 AD262154 JY262154 TU262154 ADQ262154 ANM262154 AXI262154 BHE262154 BRA262154 CAW262154 CKS262154 CUO262154 DEK262154 DOG262154 DYC262154 EHY262154 ERU262154 FBQ262154 FLM262154 FVI262154 GFE262154 GPA262154 GYW262154 HIS262154 HSO262154 ICK262154 IMG262154 IWC262154 JFY262154 JPU262154 JZQ262154 KJM262154 KTI262154 LDE262154 LNA262154 LWW262154 MGS262154 MQO262154 NAK262154 NKG262154 NUC262154 ODY262154 ONU262154 OXQ262154 PHM262154 PRI262154 QBE262154 QLA262154 QUW262154 RES262154 ROO262154 RYK262154 SIG262154 SSC262154 TBY262154 TLU262154 TVQ262154 UFM262154 UPI262154 UZE262154 VJA262154 VSW262154 WCS262154 WMO262154 WWK262154 AD327690 JY327690 TU327690 ADQ327690 ANM327690 AXI327690 BHE327690 BRA327690 CAW327690 CKS327690 CUO327690 DEK327690 DOG327690 DYC327690 EHY327690 ERU327690 FBQ327690 FLM327690 FVI327690 GFE327690 GPA327690 GYW327690 HIS327690 HSO327690 ICK327690 IMG327690 IWC327690 JFY327690 JPU327690 JZQ327690 KJM327690 KTI327690 LDE327690 LNA327690 LWW327690 MGS327690 MQO327690 NAK327690 NKG327690 NUC327690 ODY327690 ONU327690 OXQ327690 PHM327690 PRI327690 QBE327690 QLA327690 QUW327690 RES327690 ROO327690 RYK327690 SIG327690 SSC327690 TBY327690 TLU327690 TVQ327690 UFM327690 UPI327690 UZE327690 VJA327690 VSW327690 WCS327690 WMO327690 WWK327690 AD393226 JY393226 TU393226 ADQ393226 ANM393226 AXI393226 BHE393226 BRA393226 CAW393226 CKS393226 CUO393226 DEK393226 DOG393226 DYC393226 EHY393226 ERU393226 FBQ393226 FLM393226 FVI393226 GFE393226 GPA393226 GYW393226 HIS393226 HSO393226 ICK393226 IMG393226 IWC393226 JFY393226 JPU393226 JZQ393226 KJM393226 KTI393226 LDE393226 LNA393226 LWW393226 MGS393226 MQO393226 NAK393226 NKG393226 NUC393226 ODY393226 ONU393226 OXQ393226 PHM393226 PRI393226 QBE393226 QLA393226 QUW393226 RES393226 ROO393226 RYK393226 SIG393226 SSC393226 TBY393226 TLU393226 TVQ393226 UFM393226 UPI393226 UZE393226 VJA393226 VSW393226 WCS393226 WMO393226 WWK393226 AD458762 JY458762 TU458762 ADQ458762 ANM458762 AXI458762 BHE458762 BRA458762 CAW458762 CKS458762 CUO458762 DEK458762 DOG458762 DYC458762 EHY458762 ERU458762 FBQ458762 FLM458762 FVI458762 GFE458762 GPA458762 GYW458762 HIS458762 HSO458762 ICK458762 IMG458762 IWC458762 JFY458762 JPU458762 JZQ458762 KJM458762 KTI458762 LDE458762 LNA458762 LWW458762 MGS458762 MQO458762 NAK458762 NKG458762 NUC458762 ODY458762 ONU458762 OXQ458762 PHM458762 PRI458762 QBE458762 QLA458762 QUW458762 RES458762 ROO458762 RYK458762 SIG458762 SSC458762 TBY458762 TLU458762 TVQ458762 UFM458762 UPI458762 UZE458762 VJA458762 VSW458762 WCS458762 WMO458762 WWK458762 AD524298 JY524298 TU524298 ADQ524298 ANM524298 AXI524298 BHE524298 BRA524298 CAW524298 CKS524298 CUO524298 DEK524298 DOG524298 DYC524298 EHY524298 ERU524298 FBQ524298 FLM524298 FVI524298 GFE524298 GPA524298 GYW524298 HIS524298 HSO524298 ICK524298 IMG524298 IWC524298 JFY524298 JPU524298 JZQ524298 KJM524298 KTI524298 LDE524298 LNA524298 LWW524298 MGS524298 MQO524298 NAK524298 NKG524298 NUC524298 ODY524298 ONU524298 OXQ524298 PHM524298 PRI524298 QBE524298 QLA524298 QUW524298 RES524298 ROO524298 RYK524298 SIG524298 SSC524298 TBY524298 TLU524298 TVQ524298 UFM524298 UPI524298 UZE524298 VJA524298 VSW524298 WCS524298 WMO524298 WWK524298 AD589834 JY589834 TU589834 ADQ589834 ANM589834 AXI589834 BHE589834 BRA589834 CAW589834 CKS589834 CUO589834 DEK589834 DOG589834 DYC589834 EHY589834 ERU589834 FBQ589834 FLM589834 FVI589834 GFE589834 GPA589834 GYW589834 HIS589834 HSO589834 ICK589834 IMG589834 IWC589834 JFY589834 JPU589834 JZQ589834 KJM589834 KTI589834 LDE589834 LNA589834 LWW589834 MGS589834 MQO589834 NAK589834 NKG589834 NUC589834 ODY589834 ONU589834 OXQ589834 PHM589834 PRI589834 QBE589834 QLA589834 QUW589834 RES589834 ROO589834 RYK589834 SIG589834 SSC589834 TBY589834 TLU589834 TVQ589834 UFM589834 UPI589834 UZE589834 VJA589834 VSW589834 WCS589834 WMO589834 WWK589834 AD655370 JY655370 TU655370 ADQ655370 ANM655370 AXI655370 BHE655370 BRA655370 CAW655370 CKS655370 CUO655370 DEK655370 DOG655370 DYC655370 EHY655370 ERU655370 FBQ655370 FLM655370 FVI655370 GFE655370 GPA655370 GYW655370 HIS655370 HSO655370 ICK655370 IMG655370 IWC655370 JFY655370 JPU655370 JZQ655370 KJM655370 KTI655370 LDE655370 LNA655370 LWW655370 MGS655370 MQO655370 NAK655370 NKG655370 NUC655370 ODY655370 ONU655370 OXQ655370 PHM655370 PRI655370 QBE655370 QLA655370 QUW655370 RES655370 ROO655370 RYK655370 SIG655370 SSC655370 TBY655370 TLU655370 TVQ655370 UFM655370 UPI655370 UZE655370 VJA655370 VSW655370 WCS655370 WMO655370 WWK655370 AD720906 JY720906 TU720906 ADQ720906 ANM720906 AXI720906 BHE720906 BRA720906 CAW720906 CKS720906 CUO720906 DEK720906 DOG720906 DYC720906 EHY720906 ERU720906 FBQ720906 FLM720906 FVI720906 GFE720906 GPA720906 GYW720906 HIS720906 HSO720906 ICK720906 IMG720906 IWC720906 JFY720906 JPU720906 JZQ720906 KJM720906 KTI720906 LDE720906 LNA720906 LWW720906 MGS720906 MQO720906 NAK720906 NKG720906 NUC720906 ODY720906 ONU720906 OXQ720906 PHM720906 PRI720906 QBE720906 QLA720906 QUW720906 RES720906 ROO720906 RYK720906 SIG720906 SSC720906 TBY720906 TLU720906 TVQ720906 UFM720906 UPI720906 UZE720906 VJA720906 VSW720906 WCS720906 WMO720906 WWK720906 AD786442 JY786442 TU786442 ADQ786442 ANM786442 AXI786442 BHE786442 BRA786442 CAW786442 CKS786442 CUO786442 DEK786442 DOG786442 DYC786442 EHY786442 ERU786442 FBQ786442 FLM786442 FVI786442 GFE786442 GPA786442 GYW786442 HIS786442 HSO786442 ICK786442 IMG786442 IWC786442 JFY786442 JPU786442 JZQ786442 KJM786442 KTI786442 LDE786442 LNA786442 LWW786442 MGS786442 MQO786442 NAK786442 NKG786442 NUC786442 ODY786442 ONU786442 OXQ786442 PHM786442 PRI786442 QBE786442 QLA786442 QUW786442 RES786442 ROO786442 RYK786442 SIG786442 SSC786442 TBY786442 TLU786442 TVQ786442 UFM786442 UPI786442 UZE786442 VJA786442 VSW786442 WCS786442 WMO786442 WWK786442 AD851978 JY851978 TU851978 ADQ851978 ANM851978 AXI851978 BHE851978 BRA851978 CAW851978 CKS851978 CUO851978 DEK851978 DOG851978 DYC851978 EHY851978 ERU851978 FBQ851978 FLM851978 FVI851978 GFE851978 GPA851978 GYW851978 HIS851978 HSO851978 ICK851978 IMG851978 IWC851978 JFY851978 JPU851978 JZQ851978 KJM851978 KTI851978 LDE851978 LNA851978 LWW851978 MGS851978 MQO851978 NAK851978 NKG851978 NUC851978 ODY851978 ONU851978 OXQ851978 PHM851978 PRI851978 QBE851978 QLA851978 QUW851978 RES851978 ROO851978 RYK851978 SIG851978 SSC851978 TBY851978 TLU851978 TVQ851978 UFM851978 UPI851978 UZE851978 VJA851978 VSW851978 WCS851978 WMO851978 WWK851978 AD917514 JY917514 TU917514 ADQ917514 ANM917514 AXI917514 BHE917514 BRA917514 CAW917514 CKS917514 CUO917514 DEK917514 DOG917514 DYC917514 EHY917514 ERU917514 FBQ917514 FLM917514 FVI917514 GFE917514 GPA917514 GYW917514 HIS917514 HSO917514 ICK917514 IMG917514 IWC917514 JFY917514 JPU917514 JZQ917514 KJM917514 KTI917514 LDE917514 LNA917514 LWW917514 MGS917514 MQO917514 NAK917514 NKG917514 NUC917514 ODY917514 ONU917514 OXQ917514 PHM917514 PRI917514 QBE917514 QLA917514 QUW917514 RES917514 ROO917514 RYK917514 SIG917514 SSC917514 TBY917514 TLU917514 TVQ917514 UFM917514 UPI917514 UZE917514 VJA917514 VSW917514 WCS917514 WMO917514 WWK917514 AD983050 JY983050 TU983050 ADQ983050 ANM983050 AXI983050 BHE983050 BRA983050 CAW983050 CKS983050 CUO983050 DEK983050 DOG983050 DYC983050 EHY983050 ERU983050 FBQ983050 FLM983050 FVI983050 GFE983050 GPA983050 GYW983050 HIS983050 HSO983050 ICK983050 IMG983050 IWC983050 JFY983050 JPU983050 JZQ983050 KJM983050 KTI983050 LDE983050 LNA983050 LWW983050 MGS983050 MQO983050 NAK983050 NKG983050 NUC983050 ODY983050 ONU983050 OXQ983050 PHM983050 PRI983050 QBE983050 QLA983050 QUW983050 RES983050 ROO983050 RYK983050 SIG983050 SSC983050 TBY983050 TLU983050 TVQ983050 UFM983050 UPI983050 UZE983050 VJA983050 VSW983050 WCS983050 WMO983050 WWK983050 AD65648 JY65648 TU65648 ADQ65648 ANM65648 AXI65648 BHE65648 BRA65648 CAW65648 CKS65648 CUO65648 DEK65648 DOG65648 DYC65648 EHY65648 ERU65648 FBQ65648 FLM65648 FVI65648 GFE65648 GPA65648 GYW65648 HIS65648 HSO65648 ICK65648 IMG65648 IWC65648 JFY65648 JPU65648 JZQ65648 KJM65648 KTI65648 LDE65648 LNA65648 LWW65648 MGS65648 MQO65648 NAK65648 NKG65648 NUC65648 ODY65648 ONU65648 OXQ65648 PHM65648 PRI65648 QBE65648 QLA65648 QUW65648 RES65648 ROO65648 RYK65648 SIG65648 SSC65648 TBY65648 TLU65648 TVQ65648 UFM65648 UPI65648 UZE65648 VJA65648 VSW65648 WCS65648 WMO65648 WWK65648 AD131184 JY131184 TU131184 ADQ131184 ANM131184 AXI131184 BHE131184 BRA131184 CAW131184 CKS131184 CUO131184 DEK131184 DOG131184 DYC131184 EHY131184 ERU131184 FBQ131184 FLM131184 FVI131184 GFE131184 GPA131184 GYW131184 HIS131184 HSO131184 ICK131184 IMG131184 IWC131184 JFY131184 JPU131184 JZQ131184 KJM131184 KTI131184 LDE131184 LNA131184 LWW131184 MGS131184 MQO131184 NAK131184 NKG131184 NUC131184 ODY131184 ONU131184 OXQ131184 PHM131184 PRI131184 QBE131184 QLA131184 QUW131184 RES131184 ROO131184 RYK131184 SIG131184 SSC131184 TBY131184 TLU131184 TVQ131184 UFM131184 UPI131184 UZE131184 VJA131184 VSW131184 WCS131184 WMO131184 WWK131184 AD196720 JY196720 TU196720 ADQ196720 ANM196720 AXI196720 BHE196720 BRA196720 CAW196720 CKS196720 CUO196720 DEK196720 DOG196720 DYC196720 EHY196720 ERU196720 FBQ196720 FLM196720 FVI196720 GFE196720 GPA196720 GYW196720 HIS196720 HSO196720 ICK196720 IMG196720 IWC196720 JFY196720 JPU196720 JZQ196720 KJM196720 KTI196720 LDE196720 LNA196720 LWW196720 MGS196720 MQO196720 NAK196720 NKG196720 NUC196720 ODY196720 ONU196720 OXQ196720 PHM196720 PRI196720 QBE196720 QLA196720 QUW196720 RES196720 ROO196720 RYK196720 SIG196720 SSC196720 TBY196720 TLU196720 TVQ196720 UFM196720 UPI196720 UZE196720 VJA196720 VSW196720 WCS196720 WMO196720 WWK196720 AD262256 JY262256 TU262256 ADQ262256 ANM262256 AXI262256 BHE262256 BRA262256 CAW262256 CKS262256 CUO262256 DEK262256 DOG262256 DYC262256 EHY262256 ERU262256 FBQ262256 FLM262256 FVI262256 GFE262256 GPA262256 GYW262256 HIS262256 HSO262256 ICK262256 IMG262256 IWC262256 JFY262256 JPU262256 JZQ262256 KJM262256 KTI262256 LDE262256 LNA262256 LWW262256 MGS262256 MQO262256 NAK262256 NKG262256 NUC262256 ODY262256 ONU262256 OXQ262256 PHM262256 PRI262256 QBE262256 QLA262256 QUW262256 RES262256 ROO262256 RYK262256 SIG262256 SSC262256 TBY262256 TLU262256 TVQ262256 UFM262256 UPI262256 UZE262256 VJA262256 VSW262256 WCS262256 WMO262256 WWK262256 AD327792 JY327792 TU327792 ADQ327792 ANM327792 AXI327792 BHE327792 BRA327792 CAW327792 CKS327792 CUO327792 DEK327792 DOG327792 DYC327792 EHY327792 ERU327792 FBQ327792 FLM327792 FVI327792 GFE327792 GPA327792 GYW327792 HIS327792 HSO327792 ICK327792 IMG327792 IWC327792 JFY327792 JPU327792 JZQ327792 KJM327792 KTI327792 LDE327792 LNA327792 LWW327792 MGS327792 MQO327792 NAK327792 NKG327792 NUC327792 ODY327792 ONU327792 OXQ327792 PHM327792 PRI327792 QBE327792 QLA327792 QUW327792 RES327792 ROO327792 RYK327792 SIG327792 SSC327792 TBY327792 TLU327792 TVQ327792 UFM327792 UPI327792 UZE327792 VJA327792 VSW327792 WCS327792 WMO327792 WWK327792 AD393328 JY393328 TU393328 ADQ393328 ANM393328 AXI393328 BHE393328 BRA393328 CAW393328 CKS393328 CUO393328 DEK393328 DOG393328 DYC393328 EHY393328 ERU393328 FBQ393328 FLM393328 FVI393328 GFE393328 GPA393328 GYW393328 HIS393328 HSO393328 ICK393328 IMG393328 IWC393328 JFY393328 JPU393328 JZQ393328 KJM393328 KTI393328 LDE393328 LNA393328 LWW393328 MGS393328 MQO393328 NAK393328 NKG393328 NUC393328 ODY393328 ONU393328 OXQ393328 PHM393328 PRI393328 QBE393328 QLA393328 QUW393328 RES393328 ROO393328 RYK393328 SIG393328 SSC393328 TBY393328 TLU393328 TVQ393328 UFM393328 UPI393328 UZE393328 VJA393328 VSW393328 WCS393328 WMO393328 WWK393328 AD458864 JY458864 TU458864 ADQ458864 ANM458864 AXI458864 BHE458864 BRA458864 CAW458864 CKS458864 CUO458864 DEK458864 DOG458864 DYC458864 EHY458864 ERU458864 FBQ458864 FLM458864 FVI458864 GFE458864 GPA458864 GYW458864 HIS458864 HSO458864 ICK458864 IMG458864 IWC458864 JFY458864 JPU458864 JZQ458864 KJM458864 KTI458864 LDE458864 LNA458864 LWW458864 MGS458864 MQO458864 NAK458864 NKG458864 NUC458864 ODY458864 ONU458864 OXQ458864 PHM458864 PRI458864 QBE458864 QLA458864 QUW458864 RES458864 ROO458864 RYK458864 SIG458864 SSC458864 TBY458864 TLU458864 TVQ458864 UFM458864 UPI458864 UZE458864 VJA458864 VSW458864 WCS458864 WMO458864 WWK458864 AD524400 JY524400 TU524400 ADQ524400 ANM524400 AXI524400 BHE524400 BRA524400 CAW524400 CKS524400 CUO524400 DEK524400 DOG524400 DYC524400 EHY524400 ERU524400 FBQ524400 FLM524400 FVI524400 GFE524400 GPA524400 GYW524400 HIS524400 HSO524400 ICK524400 IMG524400 IWC524400 JFY524400 JPU524400 JZQ524400 KJM524400 KTI524400 LDE524400 LNA524400 LWW524400 MGS524400 MQO524400 NAK524400 NKG524400 NUC524400 ODY524400 ONU524400 OXQ524400 PHM524400 PRI524400 QBE524400 QLA524400 QUW524400 RES524400 ROO524400 RYK524400 SIG524400 SSC524400 TBY524400 TLU524400 TVQ524400 UFM524400 UPI524400 UZE524400 VJA524400 VSW524400 WCS524400 WMO524400 WWK524400 AD589936 JY589936 TU589936 ADQ589936 ANM589936 AXI589936 BHE589936 BRA589936 CAW589936 CKS589936 CUO589936 DEK589936 DOG589936 DYC589936 EHY589936 ERU589936 FBQ589936 FLM589936 FVI589936 GFE589936 GPA589936 GYW589936 HIS589936 HSO589936 ICK589936 IMG589936 IWC589936 JFY589936 JPU589936 JZQ589936 KJM589936 KTI589936 LDE589936 LNA589936 LWW589936 MGS589936 MQO589936 NAK589936 NKG589936 NUC589936 ODY589936 ONU589936 OXQ589936 PHM589936 PRI589936 QBE589936 QLA589936 QUW589936 RES589936 ROO589936 RYK589936 SIG589936 SSC589936 TBY589936 TLU589936 TVQ589936 UFM589936 UPI589936 UZE589936 VJA589936 VSW589936 WCS589936 WMO589936 WWK589936 AD655472 JY655472 TU655472 ADQ655472 ANM655472 AXI655472 BHE655472 BRA655472 CAW655472 CKS655472 CUO655472 DEK655472 DOG655472 DYC655472 EHY655472 ERU655472 FBQ655472 FLM655472 FVI655472 GFE655472 GPA655472 GYW655472 HIS655472 HSO655472 ICK655472 IMG655472 IWC655472 JFY655472 JPU655472 JZQ655472 KJM655472 KTI655472 LDE655472 LNA655472 LWW655472 MGS655472 MQO655472 NAK655472 NKG655472 NUC655472 ODY655472 ONU655472 OXQ655472 PHM655472 PRI655472 QBE655472 QLA655472 QUW655472 RES655472 ROO655472 RYK655472 SIG655472 SSC655472 TBY655472 TLU655472 TVQ655472 UFM655472 UPI655472 UZE655472 VJA655472 VSW655472 WCS655472 WMO655472 WWK655472 AD721008 JY721008 TU721008 ADQ721008 ANM721008 AXI721008 BHE721008 BRA721008 CAW721008 CKS721008 CUO721008 DEK721008 DOG721008 DYC721008 EHY721008 ERU721008 FBQ721008 FLM721008 FVI721008 GFE721008 GPA721008 GYW721008 HIS721008 HSO721008 ICK721008 IMG721008 IWC721008 JFY721008 JPU721008 JZQ721008 KJM721008 KTI721008 LDE721008 LNA721008 LWW721008 MGS721008 MQO721008 NAK721008 NKG721008 NUC721008 ODY721008 ONU721008 OXQ721008 PHM721008 PRI721008 QBE721008 QLA721008 QUW721008 RES721008 ROO721008 RYK721008 SIG721008 SSC721008 TBY721008 TLU721008 TVQ721008 UFM721008 UPI721008 UZE721008 VJA721008 VSW721008 WCS721008 WMO721008 WWK721008 AD786544 JY786544 TU786544 ADQ786544 ANM786544 AXI786544 BHE786544 BRA786544 CAW786544 CKS786544 CUO786544 DEK786544 DOG786544 DYC786544 EHY786544 ERU786544 FBQ786544 FLM786544 FVI786544 GFE786544 GPA786544 GYW786544 HIS786544 HSO786544 ICK786544 IMG786544 IWC786544 JFY786544 JPU786544 JZQ786544 KJM786544 KTI786544 LDE786544 LNA786544 LWW786544 MGS786544 MQO786544 NAK786544 NKG786544 NUC786544 ODY786544 ONU786544 OXQ786544 PHM786544 PRI786544 QBE786544 QLA786544 QUW786544 RES786544 ROO786544 RYK786544 SIG786544 SSC786544 TBY786544 TLU786544 TVQ786544 UFM786544 UPI786544 UZE786544 VJA786544 VSW786544 WCS786544 WMO786544 WWK786544 AD852080 JY852080 TU852080 ADQ852080 ANM852080 AXI852080 BHE852080 BRA852080 CAW852080 CKS852080 CUO852080 DEK852080 DOG852080 DYC852080 EHY852080 ERU852080 FBQ852080 FLM852080 FVI852080 GFE852080 GPA852080 GYW852080 HIS852080 HSO852080 ICK852080 IMG852080 IWC852080 JFY852080 JPU852080 JZQ852080 KJM852080 KTI852080 LDE852080 LNA852080 LWW852080 MGS852080 MQO852080 NAK852080 NKG852080 NUC852080 ODY852080 ONU852080 OXQ852080 PHM852080 PRI852080 QBE852080 QLA852080 QUW852080 RES852080 ROO852080 RYK852080 SIG852080 SSC852080 TBY852080 TLU852080 TVQ852080 UFM852080 UPI852080 UZE852080 VJA852080 VSW852080 WCS852080 WMO852080 WWK852080 AD917616 JY917616 TU917616 ADQ917616 ANM917616 AXI917616 BHE917616 BRA917616 CAW917616 CKS917616 CUO917616 DEK917616 DOG917616 DYC917616 EHY917616 ERU917616 FBQ917616 FLM917616 FVI917616 GFE917616 GPA917616 GYW917616 HIS917616 HSO917616 ICK917616 IMG917616 IWC917616 JFY917616 JPU917616 JZQ917616 KJM917616 KTI917616 LDE917616 LNA917616 LWW917616 MGS917616 MQO917616 NAK917616 NKG917616 NUC917616 ODY917616 ONU917616 OXQ917616 PHM917616 PRI917616 QBE917616 QLA917616 QUW917616 RES917616 ROO917616 RYK917616 SIG917616 SSC917616 TBY917616 TLU917616 TVQ917616 UFM917616 UPI917616 UZE917616 VJA917616 VSW917616 WCS917616 WMO917616 WWK917616 AD983152 JY983152 TU983152 ADQ983152 ANM983152 AXI983152 BHE983152 BRA983152 CAW983152 CKS983152 CUO983152 DEK983152 DOG983152 DYC983152 EHY983152 ERU983152 FBQ983152 FLM983152 FVI983152 GFE983152 GPA983152 GYW983152 HIS983152 HSO983152 ICK983152 IMG983152 IWC983152 JFY983152 JPU983152 JZQ983152 KJM983152 KTI983152 LDE983152 LNA983152 LWW983152 MGS983152 MQO983152 NAK983152 NKG983152 NUC983152 ODY983152 ONU983152 OXQ983152 PHM983152 PRI983152 QBE983152 QLA983152 QUW983152 RES983152 ROO983152 RYK983152 SIG983152 SSC983152 TBY983152 TLU983152 TVQ983152 UFM983152 UPI983152 UZE983152 VJA983152 VSW983152 WCS983152 WMO983152 WWK983152 UPM119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AH65546 KC65546 TY65546 ADU65546 ANQ65546 AXM65546 BHI65546 BRE65546 CBA65546 CKW65546 CUS65546 DEO65546 DOK65546 DYG65546 EIC65546 ERY65546 FBU65546 FLQ65546 FVM65546 GFI65546 GPE65546 GZA65546 HIW65546 HSS65546 ICO65546 IMK65546 IWG65546 JGC65546 JPY65546 JZU65546 KJQ65546 KTM65546 LDI65546 LNE65546 LXA65546 MGW65546 MQS65546 NAO65546 NKK65546 NUG65546 OEC65546 ONY65546 OXU65546 PHQ65546 PRM65546 QBI65546 QLE65546 QVA65546 REW65546 ROS65546 RYO65546 SIK65546 SSG65546 TCC65546 TLY65546 TVU65546 UFQ65546 UPM65546 UZI65546 VJE65546 VTA65546 WCW65546 WMS65546 WWO65546 AH131082 KC131082 TY131082 ADU131082 ANQ131082 AXM131082 BHI131082 BRE131082 CBA131082 CKW131082 CUS131082 DEO131082 DOK131082 DYG131082 EIC131082 ERY131082 FBU131082 FLQ131082 FVM131082 GFI131082 GPE131082 GZA131082 HIW131082 HSS131082 ICO131082 IMK131082 IWG131082 JGC131082 JPY131082 JZU131082 KJQ131082 KTM131082 LDI131082 LNE131082 LXA131082 MGW131082 MQS131082 NAO131082 NKK131082 NUG131082 OEC131082 ONY131082 OXU131082 PHQ131082 PRM131082 QBI131082 QLE131082 QVA131082 REW131082 ROS131082 RYO131082 SIK131082 SSG131082 TCC131082 TLY131082 TVU131082 UFQ131082 UPM131082 UZI131082 VJE131082 VTA131082 WCW131082 WMS131082 WWO131082 AH196618 KC196618 TY196618 ADU196618 ANQ196618 AXM196618 BHI196618 BRE196618 CBA196618 CKW196618 CUS196618 DEO196618 DOK196618 DYG196618 EIC196618 ERY196618 FBU196618 FLQ196618 FVM196618 GFI196618 GPE196618 GZA196618 HIW196618 HSS196618 ICO196618 IMK196618 IWG196618 JGC196618 JPY196618 JZU196618 KJQ196618 KTM196618 LDI196618 LNE196618 LXA196618 MGW196618 MQS196618 NAO196618 NKK196618 NUG196618 OEC196618 ONY196618 OXU196618 PHQ196618 PRM196618 QBI196618 QLE196618 QVA196618 REW196618 ROS196618 RYO196618 SIK196618 SSG196618 TCC196618 TLY196618 TVU196618 UFQ196618 UPM196618 UZI196618 VJE196618 VTA196618 WCW196618 WMS196618 WWO196618 AH262154 KC262154 TY262154 ADU262154 ANQ262154 AXM262154 BHI262154 BRE262154 CBA262154 CKW262154 CUS262154 DEO262154 DOK262154 DYG262154 EIC262154 ERY262154 FBU262154 FLQ262154 FVM262154 GFI262154 GPE262154 GZA262154 HIW262154 HSS262154 ICO262154 IMK262154 IWG262154 JGC262154 JPY262154 JZU262154 KJQ262154 KTM262154 LDI262154 LNE262154 LXA262154 MGW262154 MQS262154 NAO262154 NKK262154 NUG262154 OEC262154 ONY262154 OXU262154 PHQ262154 PRM262154 QBI262154 QLE262154 QVA262154 REW262154 ROS262154 RYO262154 SIK262154 SSG262154 TCC262154 TLY262154 TVU262154 UFQ262154 UPM262154 UZI262154 VJE262154 VTA262154 WCW262154 WMS262154 WWO262154 AH327690 KC327690 TY327690 ADU327690 ANQ327690 AXM327690 BHI327690 BRE327690 CBA327690 CKW327690 CUS327690 DEO327690 DOK327690 DYG327690 EIC327690 ERY327690 FBU327690 FLQ327690 FVM327690 GFI327690 GPE327690 GZA327690 HIW327690 HSS327690 ICO327690 IMK327690 IWG327690 JGC327690 JPY327690 JZU327690 KJQ327690 KTM327690 LDI327690 LNE327690 LXA327690 MGW327690 MQS327690 NAO327690 NKK327690 NUG327690 OEC327690 ONY327690 OXU327690 PHQ327690 PRM327690 QBI327690 QLE327690 QVA327690 REW327690 ROS327690 RYO327690 SIK327690 SSG327690 TCC327690 TLY327690 TVU327690 UFQ327690 UPM327690 UZI327690 VJE327690 VTA327690 WCW327690 WMS327690 WWO327690 AH393226 KC393226 TY393226 ADU393226 ANQ393226 AXM393226 BHI393226 BRE393226 CBA393226 CKW393226 CUS393226 DEO393226 DOK393226 DYG393226 EIC393226 ERY393226 FBU393226 FLQ393226 FVM393226 GFI393226 GPE393226 GZA393226 HIW393226 HSS393226 ICO393226 IMK393226 IWG393226 JGC393226 JPY393226 JZU393226 KJQ393226 KTM393226 LDI393226 LNE393226 LXA393226 MGW393226 MQS393226 NAO393226 NKK393226 NUG393226 OEC393226 ONY393226 OXU393226 PHQ393226 PRM393226 QBI393226 QLE393226 QVA393226 REW393226 ROS393226 RYO393226 SIK393226 SSG393226 TCC393226 TLY393226 TVU393226 UFQ393226 UPM393226 UZI393226 VJE393226 VTA393226 WCW393226 WMS393226 WWO393226 AH458762 KC458762 TY458762 ADU458762 ANQ458762 AXM458762 BHI458762 BRE458762 CBA458762 CKW458762 CUS458762 DEO458762 DOK458762 DYG458762 EIC458762 ERY458762 FBU458762 FLQ458762 FVM458762 GFI458762 GPE458762 GZA458762 HIW458762 HSS458762 ICO458762 IMK458762 IWG458762 JGC458762 JPY458762 JZU458762 KJQ458762 KTM458762 LDI458762 LNE458762 LXA458762 MGW458762 MQS458762 NAO458762 NKK458762 NUG458762 OEC458762 ONY458762 OXU458762 PHQ458762 PRM458762 QBI458762 QLE458762 QVA458762 REW458762 ROS458762 RYO458762 SIK458762 SSG458762 TCC458762 TLY458762 TVU458762 UFQ458762 UPM458762 UZI458762 VJE458762 VTA458762 WCW458762 WMS458762 WWO458762 AH524298 KC524298 TY524298 ADU524298 ANQ524298 AXM524298 BHI524298 BRE524298 CBA524298 CKW524298 CUS524298 DEO524298 DOK524298 DYG524298 EIC524298 ERY524298 FBU524298 FLQ524298 FVM524298 GFI524298 GPE524298 GZA524298 HIW524298 HSS524298 ICO524298 IMK524298 IWG524298 JGC524298 JPY524298 JZU524298 KJQ524298 KTM524298 LDI524298 LNE524298 LXA524298 MGW524298 MQS524298 NAO524298 NKK524298 NUG524298 OEC524298 ONY524298 OXU524298 PHQ524298 PRM524298 QBI524298 QLE524298 QVA524298 REW524298 ROS524298 RYO524298 SIK524298 SSG524298 TCC524298 TLY524298 TVU524298 UFQ524298 UPM524298 UZI524298 VJE524298 VTA524298 WCW524298 WMS524298 WWO524298 AH589834 KC589834 TY589834 ADU589834 ANQ589834 AXM589834 BHI589834 BRE589834 CBA589834 CKW589834 CUS589834 DEO589834 DOK589834 DYG589834 EIC589834 ERY589834 FBU589834 FLQ589834 FVM589834 GFI589834 GPE589834 GZA589834 HIW589834 HSS589834 ICO589834 IMK589834 IWG589834 JGC589834 JPY589834 JZU589834 KJQ589834 KTM589834 LDI589834 LNE589834 LXA589834 MGW589834 MQS589834 NAO589834 NKK589834 NUG589834 OEC589834 ONY589834 OXU589834 PHQ589834 PRM589834 QBI589834 QLE589834 QVA589834 REW589834 ROS589834 RYO589834 SIK589834 SSG589834 TCC589834 TLY589834 TVU589834 UFQ589834 UPM589834 UZI589834 VJE589834 VTA589834 WCW589834 WMS589834 WWO589834 AH655370 KC655370 TY655370 ADU655370 ANQ655370 AXM655370 BHI655370 BRE655370 CBA655370 CKW655370 CUS655370 DEO655370 DOK655370 DYG655370 EIC655370 ERY655370 FBU655370 FLQ655370 FVM655370 GFI655370 GPE655370 GZA655370 HIW655370 HSS655370 ICO655370 IMK655370 IWG655370 JGC655370 JPY655370 JZU655370 KJQ655370 KTM655370 LDI655370 LNE655370 LXA655370 MGW655370 MQS655370 NAO655370 NKK655370 NUG655370 OEC655370 ONY655370 OXU655370 PHQ655370 PRM655370 QBI655370 QLE655370 QVA655370 REW655370 ROS655370 RYO655370 SIK655370 SSG655370 TCC655370 TLY655370 TVU655370 UFQ655370 UPM655370 UZI655370 VJE655370 VTA655370 WCW655370 WMS655370 WWO655370 AH720906 KC720906 TY720906 ADU720906 ANQ720906 AXM720906 BHI720906 BRE720906 CBA720906 CKW720906 CUS720906 DEO720906 DOK720906 DYG720906 EIC720906 ERY720906 FBU720906 FLQ720906 FVM720906 GFI720906 GPE720906 GZA720906 HIW720906 HSS720906 ICO720906 IMK720906 IWG720906 JGC720906 JPY720906 JZU720906 KJQ720906 KTM720906 LDI720906 LNE720906 LXA720906 MGW720906 MQS720906 NAO720906 NKK720906 NUG720906 OEC720906 ONY720906 OXU720906 PHQ720906 PRM720906 QBI720906 QLE720906 QVA720906 REW720906 ROS720906 RYO720906 SIK720906 SSG720906 TCC720906 TLY720906 TVU720906 UFQ720906 UPM720906 UZI720906 VJE720906 VTA720906 WCW720906 WMS720906 WWO720906 AH786442 KC786442 TY786442 ADU786442 ANQ786442 AXM786442 BHI786442 BRE786442 CBA786442 CKW786442 CUS786442 DEO786442 DOK786442 DYG786442 EIC786442 ERY786442 FBU786442 FLQ786442 FVM786442 GFI786442 GPE786442 GZA786442 HIW786442 HSS786442 ICO786442 IMK786442 IWG786442 JGC786442 JPY786442 JZU786442 KJQ786442 KTM786442 LDI786442 LNE786442 LXA786442 MGW786442 MQS786442 NAO786442 NKK786442 NUG786442 OEC786442 ONY786442 OXU786442 PHQ786442 PRM786442 QBI786442 QLE786442 QVA786442 REW786442 ROS786442 RYO786442 SIK786442 SSG786442 TCC786442 TLY786442 TVU786442 UFQ786442 UPM786442 UZI786442 VJE786442 VTA786442 WCW786442 WMS786442 WWO786442 AH851978 KC851978 TY851978 ADU851978 ANQ851978 AXM851978 BHI851978 BRE851978 CBA851978 CKW851978 CUS851978 DEO851978 DOK851978 DYG851978 EIC851978 ERY851978 FBU851978 FLQ851978 FVM851978 GFI851978 GPE851978 GZA851978 HIW851978 HSS851978 ICO851978 IMK851978 IWG851978 JGC851978 JPY851978 JZU851978 KJQ851978 KTM851978 LDI851978 LNE851978 LXA851978 MGW851978 MQS851978 NAO851978 NKK851978 NUG851978 OEC851978 ONY851978 OXU851978 PHQ851978 PRM851978 QBI851978 QLE851978 QVA851978 REW851978 ROS851978 RYO851978 SIK851978 SSG851978 TCC851978 TLY851978 TVU851978 UFQ851978 UPM851978 UZI851978 VJE851978 VTA851978 WCW851978 WMS851978 WWO851978 AH917514 KC917514 TY917514 ADU917514 ANQ917514 AXM917514 BHI917514 BRE917514 CBA917514 CKW917514 CUS917514 DEO917514 DOK917514 DYG917514 EIC917514 ERY917514 FBU917514 FLQ917514 FVM917514 GFI917514 GPE917514 GZA917514 HIW917514 HSS917514 ICO917514 IMK917514 IWG917514 JGC917514 JPY917514 JZU917514 KJQ917514 KTM917514 LDI917514 LNE917514 LXA917514 MGW917514 MQS917514 NAO917514 NKK917514 NUG917514 OEC917514 ONY917514 OXU917514 PHQ917514 PRM917514 QBI917514 QLE917514 QVA917514 REW917514 ROS917514 RYO917514 SIK917514 SSG917514 TCC917514 TLY917514 TVU917514 UFQ917514 UPM917514 UZI917514 VJE917514 VTA917514 WCW917514 WMS917514 WWO917514 AH983050 KC983050 TY983050 ADU983050 ANQ983050 AXM983050 BHI983050 BRE983050 CBA983050 CKW983050 CUS983050 DEO983050 DOK983050 DYG983050 EIC983050 ERY983050 FBU983050 FLQ983050 FVM983050 GFI983050 GPE983050 GZA983050 HIW983050 HSS983050 ICO983050 IMK983050 IWG983050 JGC983050 JPY983050 JZU983050 KJQ983050 KTM983050 LDI983050 LNE983050 LXA983050 MGW983050 MQS983050 NAO983050 NKK983050 NUG983050 OEC983050 ONY983050 OXU983050 PHQ983050 PRM983050 QBI983050 QLE983050 QVA983050 REW983050 ROS983050 RYO983050 SIK983050 SSG983050 TCC983050 TLY983050 TVU983050 UFQ983050 UPM983050 UZI983050 VJE983050 VTA983050 WCW983050 WMS983050 WWO983050 AH65648 KC65648 TY65648 ADU65648 ANQ65648 AXM65648 BHI65648 BRE65648 CBA65648 CKW65648 CUS65648 DEO65648 DOK65648 DYG65648 EIC65648 ERY65648 FBU65648 FLQ65648 FVM65648 GFI65648 GPE65648 GZA65648 HIW65648 HSS65648 ICO65648 IMK65648 IWG65648 JGC65648 JPY65648 JZU65648 KJQ65648 KTM65648 LDI65648 LNE65648 LXA65648 MGW65648 MQS65648 NAO65648 NKK65648 NUG65648 OEC65648 ONY65648 OXU65648 PHQ65648 PRM65648 QBI65648 QLE65648 QVA65648 REW65648 ROS65648 RYO65648 SIK65648 SSG65648 TCC65648 TLY65648 TVU65648 UFQ65648 UPM65648 UZI65648 VJE65648 VTA65648 WCW65648 WMS65648 WWO65648 AH131184 KC131184 TY131184 ADU131184 ANQ131184 AXM131184 BHI131184 BRE131184 CBA131184 CKW131184 CUS131184 DEO131184 DOK131184 DYG131184 EIC131184 ERY131184 FBU131184 FLQ131184 FVM131184 GFI131184 GPE131184 GZA131184 HIW131184 HSS131184 ICO131184 IMK131184 IWG131184 JGC131184 JPY131184 JZU131184 KJQ131184 KTM131184 LDI131184 LNE131184 LXA131184 MGW131184 MQS131184 NAO131184 NKK131184 NUG131184 OEC131184 ONY131184 OXU131184 PHQ131184 PRM131184 QBI131184 QLE131184 QVA131184 REW131184 ROS131184 RYO131184 SIK131184 SSG131184 TCC131184 TLY131184 TVU131184 UFQ131184 UPM131184 UZI131184 VJE131184 VTA131184 WCW131184 WMS131184 WWO131184 AH196720 KC196720 TY196720 ADU196720 ANQ196720 AXM196720 BHI196720 BRE196720 CBA196720 CKW196720 CUS196720 DEO196720 DOK196720 DYG196720 EIC196720 ERY196720 FBU196720 FLQ196720 FVM196720 GFI196720 GPE196720 GZA196720 HIW196720 HSS196720 ICO196720 IMK196720 IWG196720 JGC196720 JPY196720 JZU196720 KJQ196720 KTM196720 LDI196720 LNE196720 LXA196720 MGW196720 MQS196720 NAO196720 NKK196720 NUG196720 OEC196720 ONY196720 OXU196720 PHQ196720 PRM196720 QBI196720 QLE196720 QVA196720 REW196720 ROS196720 RYO196720 SIK196720 SSG196720 TCC196720 TLY196720 TVU196720 UFQ196720 UPM196720 UZI196720 VJE196720 VTA196720 WCW196720 WMS196720 WWO196720 AH262256 KC262256 TY262256 ADU262256 ANQ262256 AXM262256 BHI262256 BRE262256 CBA262256 CKW262256 CUS262256 DEO262256 DOK262256 DYG262256 EIC262256 ERY262256 FBU262256 FLQ262256 FVM262256 GFI262256 GPE262256 GZA262256 HIW262256 HSS262256 ICO262256 IMK262256 IWG262256 JGC262256 JPY262256 JZU262256 KJQ262256 KTM262256 LDI262256 LNE262256 LXA262256 MGW262256 MQS262256 NAO262256 NKK262256 NUG262256 OEC262256 ONY262256 OXU262256 PHQ262256 PRM262256 QBI262256 QLE262256 QVA262256 REW262256 ROS262256 RYO262256 SIK262256 SSG262256 TCC262256 TLY262256 TVU262256 UFQ262256 UPM262256 UZI262256 VJE262256 VTA262256 WCW262256 WMS262256 WWO262256 AH327792 KC327792 TY327792 ADU327792 ANQ327792 AXM327792 BHI327792 BRE327792 CBA327792 CKW327792 CUS327792 DEO327792 DOK327792 DYG327792 EIC327792 ERY327792 FBU327792 FLQ327792 FVM327792 GFI327792 GPE327792 GZA327792 HIW327792 HSS327792 ICO327792 IMK327792 IWG327792 JGC327792 JPY327792 JZU327792 KJQ327792 KTM327792 LDI327792 LNE327792 LXA327792 MGW327792 MQS327792 NAO327792 NKK327792 NUG327792 OEC327792 ONY327792 OXU327792 PHQ327792 PRM327792 QBI327792 QLE327792 QVA327792 REW327792 ROS327792 RYO327792 SIK327792 SSG327792 TCC327792 TLY327792 TVU327792 UFQ327792 UPM327792 UZI327792 VJE327792 VTA327792 WCW327792 WMS327792 WWO327792 AH393328 KC393328 TY393328 ADU393328 ANQ393328 AXM393328 BHI393328 BRE393328 CBA393328 CKW393328 CUS393328 DEO393328 DOK393328 DYG393328 EIC393328 ERY393328 FBU393328 FLQ393328 FVM393328 GFI393328 GPE393328 GZA393328 HIW393328 HSS393328 ICO393328 IMK393328 IWG393328 JGC393328 JPY393328 JZU393328 KJQ393328 KTM393328 LDI393328 LNE393328 LXA393328 MGW393328 MQS393328 NAO393328 NKK393328 NUG393328 OEC393328 ONY393328 OXU393328 PHQ393328 PRM393328 QBI393328 QLE393328 QVA393328 REW393328 ROS393328 RYO393328 SIK393328 SSG393328 TCC393328 TLY393328 TVU393328 UFQ393328 UPM393328 UZI393328 VJE393328 VTA393328 WCW393328 WMS393328 WWO393328 AH458864 KC458864 TY458864 ADU458864 ANQ458864 AXM458864 BHI458864 BRE458864 CBA458864 CKW458864 CUS458864 DEO458864 DOK458864 DYG458864 EIC458864 ERY458864 FBU458864 FLQ458864 FVM458864 GFI458864 GPE458864 GZA458864 HIW458864 HSS458864 ICO458864 IMK458864 IWG458864 JGC458864 JPY458864 JZU458864 KJQ458864 KTM458864 LDI458864 LNE458864 LXA458864 MGW458864 MQS458864 NAO458864 NKK458864 NUG458864 OEC458864 ONY458864 OXU458864 PHQ458864 PRM458864 QBI458864 QLE458864 QVA458864 REW458864 ROS458864 RYO458864 SIK458864 SSG458864 TCC458864 TLY458864 TVU458864 UFQ458864 UPM458864 UZI458864 VJE458864 VTA458864 WCW458864 WMS458864 WWO458864 AH524400 KC524400 TY524400 ADU524400 ANQ524400 AXM524400 BHI524400 BRE524400 CBA524400 CKW524400 CUS524400 DEO524400 DOK524400 DYG524400 EIC524400 ERY524400 FBU524400 FLQ524400 FVM524400 GFI524400 GPE524400 GZA524400 HIW524400 HSS524400 ICO524400 IMK524400 IWG524400 JGC524400 JPY524400 JZU524400 KJQ524400 KTM524400 LDI524400 LNE524400 LXA524400 MGW524400 MQS524400 NAO524400 NKK524400 NUG524400 OEC524400 ONY524400 OXU524400 PHQ524400 PRM524400 QBI524400 QLE524400 QVA524400 REW524400 ROS524400 RYO524400 SIK524400 SSG524400 TCC524400 TLY524400 TVU524400 UFQ524400 UPM524400 UZI524400 VJE524400 VTA524400 WCW524400 WMS524400 WWO524400 AH589936 KC589936 TY589936 ADU589936 ANQ589936 AXM589936 BHI589936 BRE589936 CBA589936 CKW589936 CUS589936 DEO589936 DOK589936 DYG589936 EIC589936 ERY589936 FBU589936 FLQ589936 FVM589936 GFI589936 GPE589936 GZA589936 HIW589936 HSS589936 ICO589936 IMK589936 IWG589936 JGC589936 JPY589936 JZU589936 KJQ589936 KTM589936 LDI589936 LNE589936 LXA589936 MGW589936 MQS589936 NAO589936 NKK589936 NUG589936 OEC589936 ONY589936 OXU589936 PHQ589936 PRM589936 QBI589936 QLE589936 QVA589936 REW589936 ROS589936 RYO589936 SIK589936 SSG589936 TCC589936 TLY589936 TVU589936 UFQ589936 UPM589936 UZI589936 VJE589936 VTA589936 WCW589936 WMS589936 WWO589936 AH655472 KC655472 TY655472 ADU655472 ANQ655472 AXM655472 BHI655472 BRE655472 CBA655472 CKW655472 CUS655472 DEO655472 DOK655472 DYG655472 EIC655472 ERY655472 FBU655472 FLQ655472 FVM655472 GFI655472 GPE655472 GZA655472 HIW655472 HSS655472 ICO655472 IMK655472 IWG655472 JGC655472 JPY655472 JZU655472 KJQ655472 KTM655472 LDI655472 LNE655472 LXA655472 MGW655472 MQS655472 NAO655472 NKK655472 NUG655472 OEC655472 ONY655472 OXU655472 PHQ655472 PRM655472 QBI655472 QLE655472 QVA655472 REW655472 ROS655472 RYO655472 SIK655472 SSG655472 TCC655472 TLY655472 TVU655472 UFQ655472 UPM655472 UZI655472 VJE655472 VTA655472 WCW655472 WMS655472 WWO655472 AH721008 KC721008 TY721008 ADU721008 ANQ721008 AXM721008 BHI721008 BRE721008 CBA721008 CKW721008 CUS721008 DEO721008 DOK721008 DYG721008 EIC721008 ERY721008 FBU721008 FLQ721008 FVM721008 GFI721008 GPE721008 GZA721008 HIW721008 HSS721008 ICO721008 IMK721008 IWG721008 JGC721008 JPY721008 JZU721008 KJQ721008 KTM721008 LDI721008 LNE721008 LXA721008 MGW721008 MQS721008 NAO721008 NKK721008 NUG721008 OEC721008 ONY721008 OXU721008 PHQ721008 PRM721008 QBI721008 QLE721008 QVA721008 REW721008 ROS721008 RYO721008 SIK721008 SSG721008 TCC721008 TLY721008 TVU721008 UFQ721008 UPM721008 UZI721008 VJE721008 VTA721008 WCW721008 WMS721008 WWO721008 AH786544 KC786544 TY786544 ADU786544 ANQ786544 AXM786544 BHI786544 BRE786544 CBA786544 CKW786544 CUS786544 DEO786544 DOK786544 DYG786544 EIC786544 ERY786544 FBU786544 FLQ786544 FVM786544 GFI786544 GPE786544 GZA786544 HIW786544 HSS786544 ICO786544 IMK786544 IWG786544 JGC786544 JPY786544 JZU786544 KJQ786544 KTM786544 LDI786544 LNE786544 LXA786544 MGW786544 MQS786544 NAO786544 NKK786544 NUG786544 OEC786544 ONY786544 OXU786544 PHQ786544 PRM786544 QBI786544 QLE786544 QVA786544 REW786544 ROS786544 RYO786544 SIK786544 SSG786544 TCC786544 TLY786544 TVU786544 UFQ786544 UPM786544 UZI786544 VJE786544 VTA786544 WCW786544 WMS786544 WWO786544 AH852080 KC852080 TY852080 ADU852080 ANQ852080 AXM852080 BHI852080 BRE852080 CBA852080 CKW852080 CUS852080 DEO852080 DOK852080 DYG852080 EIC852080 ERY852080 FBU852080 FLQ852080 FVM852080 GFI852080 GPE852080 GZA852080 HIW852080 HSS852080 ICO852080 IMK852080 IWG852080 JGC852080 JPY852080 JZU852080 KJQ852080 KTM852080 LDI852080 LNE852080 LXA852080 MGW852080 MQS852080 NAO852080 NKK852080 NUG852080 OEC852080 ONY852080 OXU852080 PHQ852080 PRM852080 QBI852080 QLE852080 QVA852080 REW852080 ROS852080 RYO852080 SIK852080 SSG852080 TCC852080 TLY852080 TVU852080 UFQ852080 UPM852080 UZI852080 VJE852080 VTA852080 WCW852080 WMS852080 WWO852080 AH917616 KC917616 TY917616 ADU917616 ANQ917616 AXM917616 BHI917616 BRE917616 CBA917616 CKW917616 CUS917616 DEO917616 DOK917616 DYG917616 EIC917616 ERY917616 FBU917616 FLQ917616 FVM917616 GFI917616 GPE917616 GZA917616 HIW917616 HSS917616 ICO917616 IMK917616 IWG917616 JGC917616 JPY917616 JZU917616 KJQ917616 KTM917616 LDI917616 LNE917616 LXA917616 MGW917616 MQS917616 NAO917616 NKK917616 NUG917616 OEC917616 ONY917616 OXU917616 PHQ917616 PRM917616 QBI917616 QLE917616 QVA917616 REW917616 ROS917616 RYO917616 SIK917616 SSG917616 TCC917616 TLY917616 TVU917616 UFQ917616 UPM917616 UZI917616 VJE917616 VTA917616 WCW917616 WMS917616 WWO917616 AH983152 KC983152 TY983152 ADU983152 ANQ983152 AXM983152 BHI983152 BRE983152 CBA983152 CKW983152 CUS983152 DEO983152 DOK983152 DYG983152 EIC983152 ERY983152 FBU983152 FLQ983152 FVM983152 GFI983152 GPE983152 GZA983152 HIW983152 HSS983152 ICO983152 IMK983152 IWG983152 JGC983152 JPY983152 JZU983152 KJQ983152 KTM983152 LDI983152 LNE983152 LXA983152 MGW983152 MQS983152 NAO983152 NKK983152 NUG983152 OEC983152 ONY983152 OXU983152 PHQ983152 PRM983152 QBI983152 QLE983152 QVA983152 REW983152 ROS983152 RYO983152 SIK983152 SSG983152 TCC983152 TLY983152 TVU983152 UFQ983152 UPM983152 UZI983152 VJE983152 VTA983152 WCW983152 WMS983152 WWO983152 AL65611 KG65611 UC65611 ADY65611 ANU65611 AXQ65611 BHM65611 BRI65611 CBE65611 CLA65611 CUW65611 DES65611 DOO65611 DYK65611 EIG65611 ESC65611 FBY65611 FLU65611 FVQ65611 GFM65611 GPI65611 GZE65611 HJA65611 HSW65611 ICS65611 IMO65611 IWK65611 JGG65611 JQC65611 JZY65611 KJU65611 KTQ65611 LDM65611 LNI65611 LXE65611 MHA65611 MQW65611 NAS65611 NKO65611 NUK65611 OEG65611 OOC65611 OXY65611 PHU65611 PRQ65611 QBM65611 QLI65611 QVE65611 RFA65611 ROW65611 RYS65611 SIO65611 SSK65611 TCG65611 TMC65611 TVY65611 UFU65611 UPQ65611 UZM65611 VJI65611 VTE65611 WDA65611 WMW65611 WWS65611 AL131147 KG131147 UC131147 ADY131147 ANU131147 AXQ131147 BHM131147 BRI131147 CBE131147 CLA131147 CUW131147 DES131147 DOO131147 DYK131147 EIG131147 ESC131147 FBY131147 FLU131147 FVQ131147 GFM131147 GPI131147 GZE131147 HJA131147 HSW131147 ICS131147 IMO131147 IWK131147 JGG131147 JQC131147 JZY131147 KJU131147 KTQ131147 LDM131147 LNI131147 LXE131147 MHA131147 MQW131147 NAS131147 NKO131147 NUK131147 OEG131147 OOC131147 OXY131147 PHU131147 PRQ131147 QBM131147 QLI131147 QVE131147 RFA131147 ROW131147 RYS131147 SIO131147 SSK131147 TCG131147 TMC131147 TVY131147 UFU131147 UPQ131147 UZM131147 VJI131147 VTE131147 WDA131147 WMW131147 WWS131147 AL196683 KG196683 UC196683 ADY196683 ANU196683 AXQ196683 BHM196683 BRI196683 CBE196683 CLA196683 CUW196683 DES196683 DOO196683 DYK196683 EIG196683 ESC196683 FBY196683 FLU196683 FVQ196683 GFM196683 GPI196683 GZE196683 HJA196683 HSW196683 ICS196683 IMO196683 IWK196683 JGG196683 JQC196683 JZY196683 KJU196683 KTQ196683 LDM196683 LNI196683 LXE196683 MHA196683 MQW196683 NAS196683 NKO196683 NUK196683 OEG196683 OOC196683 OXY196683 PHU196683 PRQ196683 QBM196683 QLI196683 QVE196683 RFA196683 ROW196683 RYS196683 SIO196683 SSK196683 TCG196683 TMC196683 TVY196683 UFU196683 UPQ196683 UZM196683 VJI196683 VTE196683 WDA196683 WMW196683 WWS196683 AL262219 KG262219 UC262219 ADY262219 ANU262219 AXQ262219 BHM262219 BRI262219 CBE262219 CLA262219 CUW262219 DES262219 DOO262219 DYK262219 EIG262219 ESC262219 FBY262219 FLU262219 FVQ262219 GFM262219 GPI262219 GZE262219 HJA262219 HSW262219 ICS262219 IMO262219 IWK262219 JGG262219 JQC262219 JZY262219 KJU262219 KTQ262219 LDM262219 LNI262219 LXE262219 MHA262219 MQW262219 NAS262219 NKO262219 NUK262219 OEG262219 OOC262219 OXY262219 PHU262219 PRQ262219 QBM262219 QLI262219 QVE262219 RFA262219 ROW262219 RYS262219 SIO262219 SSK262219 TCG262219 TMC262219 TVY262219 UFU262219 UPQ262219 UZM262219 VJI262219 VTE262219 WDA262219 WMW262219 WWS262219 AL327755 KG327755 UC327755 ADY327755 ANU327755 AXQ327755 BHM327755 BRI327755 CBE327755 CLA327755 CUW327755 DES327755 DOO327755 DYK327755 EIG327755 ESC327755 FBY327755 FLU327755 FVQ327755 GFM327755 GPI327755 GZE327755 HJA327755 HSW327755 ICS327755 IMO327755 IWK327755 JGG327755 JQC327755 JZY327755 KJU327755 KTQ327755 LDM327755 LNI327755 LXE327755 MHA327755 MQW327755 NAS327755 NKO327755 NUK327755 OEG327755 OOC327755 OXY327755 PHU327755 PRQ327755 QBM327755 QLI327755 QVE327755 RFA327755 ROW327755 RYS327755 SIO327755 SSK327755 TCG327755 TMC327755 TVY327755 UFU327755 UPQ327755 UZM327755 VJI327755 VTE327755 WDA327755 WMW327755 WWS327755 AL393291 KG393291 UC393291 ADY393291 ANU393291 AXQ393291 BHM393291 BRI393291 CBE393291 CLA393291 CUW393291 DES393291 DOO393291 DYK393291 EIG393291 ESC393291 FBY393291 FLU393291 FVQ393291 GFM393291 GPI393291 GZE393291 HJA393291 HSW393291 ICS393291 IMO393291 IWK393291 JGG393291 JQC393291 JZY393291 KJU393291 KTQ393291 LDM393291 LNI393291 LXE393291 MHA393291 MQW393291 NAS393291 NKO393291 NUK393291 OEG393291 OOC393291 OXY393291 PHU393291 PRQ393291 QBM393291 QLI393291 QVE393291 RFA393291 ROW393291 RYS393291 SIO393291 SSK393291 TCG393291 TMC393291 TVY393291 UFU393291 UPQ393291 UZM393291 VJI393291 VTE393291 WDA393291 WMW393291 WWS393291 AL458827 KG458827 UC458827 ADY458827 ANU458827 AXQ458827 BHM458827 BRI458827 CBE458827 CLA458827 CUW458827 DES458827 DOO458827 DYK458827 EIG458827 ESC458827 FBY458827 FLU458827 FVQ458827 GFM458827 GPI458827 GZE458827 HJA458827 HSW458827 ICS458827 IMO458827 IWK458827 JGG458827 JQC458827 JZY458827 KJU458827 KTQ458827 LDM458827 LNI458827 LXE458827 MHA458827 MQW458827 NAS458827 NKO458827 NUK458827 OEG458827 OOC458827 OXY458827 PHU458827 PRQ458827 QBM458827 QLI458827 QVE458827 RFA458827 ROW458827 RYS458827 SIO458827 SSK458827 TCG458827 TMC458827 TVY458827 UFU458827 UPQ458827 UZM458827 VJI458827 VTE458827 WDA458827 WMW458827 WWS458827 AL524363 KG524363 UC524363 ADY524363 ANU524363 AXQ524363 BHM524363 BRI524363 CBE524363 CLA524363 CUW524363 DES524363 DOO524363 DYK524363 EIG524363 ESC524363 FBY524363 FLU524363 FVQ524363 GFM524363 GPI524363 GZE524363 HJA524363 HSW524363 ICS524363 IMO524363 IWK524363 JGG524363 JQC524363 JZY524363 KJU524363 KTQ524363 LDM524363 LNI524363 LXE524363 MHA524363 MQW524363 NAS524363 NKO524363 NUK524363 OEG524363 OOC524363 OXY524363 PHU524363 PRQ524363 QBM524363 QLI524363 QVE524363 RFA524363 ROW524363 RYS524363 SIO524363 SSK524363 TCG524363 TMC524363 TVY524363 UFU524363 UPQ524363 UZM524363 VJI524363 VTE524363 WDA524363 WMW524363 WWS524363 AL589899 KG589899 UC589899 ADY589899 ANU589899 AXQ589899 BHM589899 BRI589899 CBE589899 CLA589899 CUW589899 DES589899 DOO589899 DYK589899 EIG589899 ESC589899 FBY589899 FLU589899 FVQ589899 GFM589899 GPI589899 GZE589899 HJA589899 HSW589899 ICS589899 IMO589899 IWK589899 JGG589899 JQC589899 JZY589899 KJU589899 KTQ589899 LDM589899 LNI589899 LXE589899 MHA589899 MQW589899 NAS589899 NKO589899 NUK589899 OEG589899 OOC589899 OXY589899 PHU589899 PRQ589899 QBM589899 QLI589899 QVE589899 RFA589899 ROW589899 RYS589899 SIO589899 SSK589899 TCG589899 TMC589899 TVY589899 UFU589899 UPQ589899 UZM589899 VJI589899 VTE589899 WDA589899 WMW589899 WWS589899 AL655435 KG655435 UC655435 ADY655435 ANU655435 AXQ655435 BHM655435 BRI655435 CBE655435 CLA655435 CUW655435 DES655435 DOO655435 DYK655435 EIG655435 ESC655435 FBY655435 FLU655435 FVQ655435 GFM655435 GPI655435 GZE655435 HJA655435 HSW655435 ICS655435 IMO655435 IWK655435 JGG655435 JQC655435 JZY655435 KJU655435 KTQ655435 LDM655435 LNI655435 LXE655435 MHA655435 MQW655435 NAS655435 NKO655435 NUK655435 OEG655435 OOC655435 OXY655435 PHU655435 PRQ655435 QBM655435 QLI655435 QVE655435 RFA655435 ROW655435 RYS655435 SIO655435 SSK655435 TCG655435 TMC655435 TVY655435 UFU655435 UPQ655435 UZM655435 VJI655435 VTE655435 WDA655435 WMW655435 WWS655435 AL720971 KG720971 UC720971 ADY720971 ANU720971 AXQ720971 BHM720971 BRI720971 CBE720971 CLA720971 CUW720971 DES720971 DOO720971 DYK720971 EIG720971 ESC720971 FBY720971 FLU720971 FVQ720971 GFM720971 GPI720971 GZE720971 HJA720971 HSW720971 ICS720971 IMO720971 IWK720971 JGG720971 JQC720971 JZY720971 KJU720971 KTQ720971 LDM720971 LNI720971 LXE720971 MHA720971 MQW720971 NAS720971 NKO720971 NUK720971 OEG720971 OOC720971 OXY720971 PHU720971 PRQ720971 QBM720971 QLI720971 QVE720971 RFA720971 ROW720971 RYS720971 SIO720971 SSK720971 TCG720971 TMC720971 TVY720971 UFU720971 UPQ720971 UZM720971 VJI720971 VTE720971 WDA720971 WMW720971 WWS720971 AL786507 KG786507 UC786507 ADY786507 ANU786507 AXQ786507 BHM786507 BRI786507 CBE786507 CLA786507 CUW786507 DES786507 DOO786507 DYK786507 EIG786507 ESC786507 FBY786507 FLU786507 FVQ786507 GFM786507 GPI786507 GZE786507 HJA786507 HSW786507 ICS786507 IMO786507 IWK786507 JGG786507 JQC786507 JZY786507 KJU786507 KTQ786507 LDM786507 LNI786507 LXE786507 MHA786507 MQW786507 NAS786507 NKO786507 NUK786507 OEG786507 OOC786507 OXY786507 PHU786507 PRQ786507 QBM786507 QLI786507 QVE786507 RFA786507 ROW786507 RYS786507 SIO786507 SSK786507 TCG786507 TMC786507 TVY786507 UFU786507 UPQ786507 UZM786507 VJI786507 VTE786507 WDA786507 WMW786507 WWS786507 AL852043 KG852043 UC852043 ADY852043 ANU852043 AXQ852043 BHM852043 BRI852043 CBE852043 CLA852043 CUW852043 DES852043 DOO852043 DYK852043 EIG852043 ESC852043 FBY852043 FLU852043 FVQ852043 GFM852043 GPI852043 GZE852043 HJA852043 HSW852043 ICS852043 IMO852043 IWK852043 JGG852043 JQC852043 JZY852043 KJU852043 KTQ852043 LDM852043 LNI852043 LXE852043 MHA852043 MQW852043 NAS852043 NKO852043 NUK852043 OEG852043 OOC852043 OXY852043 PHU852043 PRQ852043 QBM852043 QLI852043 QVE852043 RFA852043 ROW852043 RYS852043 SIO852043 SSK852043 TCG852043 TMC852043 TVY852043 UFU852043 UPQ852043 UZM852043 VJI852043 VTE852043 WDA852043 WMW852043 WWS852043 AL917579 KG917579 UC917579 ADY917579 ANU917579 AXQ917579 BHM917579 BRI917579 CBE917579 CLA917579 CUW917579 DES917579 DOO917579 DYK917579 EIG917579 ESC917579 FBY917579 FLU917579 FVQ917579 GFM917579 GPI917579 GZE917579 HJA917579 HSW917579 ICS917579 IMO917579 IWK917579 JGG917579 JQC917579 JZY917579 KJU917579 KTQ917579 LDM917579 LNI917579 LXE917579 MHA917579 MQW917579 NAS917579 NKO917579 NUK917579 OEG917579 OOC917579 OXY917579 PHU917579 PRQ917579 QBM917579 QLI917579 QVE917579 RFA917579 ROW917579 RYS917579 SIO917579 SSK917579 TCG917579 TMC917579 TVY917579 UFU917579 UPQ917579 UZM917579 VJI917579 VTE917579 WDA917579 WMW917579 WWS917579 AL983115 KG983115 UC983115 ADY983115 ANU983115 AXQ983115 BHM983115 BRI983115 CBE983115 CLA983115 CUW983115 DES983115 DOO983115 DYK983115 EIG983115 ESC983115 FBY983115 FLU983115 FVQ983115 GFM983115 GPI983115 GZE983115 HJA983115 HSW983115 ICS983115 IMO983115 IWK983115 JGG983115 JQC983115 JZY983115 KJU983115 KTQ983115 LDM983115 LNI983115 LXE983115 MHA983115 MQW983115 NAS983115 NKO983115 NUK983115 OEG983115 OOC983115 OXY983115 PHU983115 PRQ983115 QBM983115 QLI983115 QVE983115 RFA983115 ROW983115 RYS983115 SIO983115 SSK983115 TCG983115 TMC983115 TVY983115 UFU983115 UPQ983115 UZM983115 VJI983115 VTE983115 WDA983115 WMW983115 WWS983115 AP65611 KK65611 UG65611 AEC65611 ANY65611 AXU65611 BHQ65611 BRM65611 CBI65611 CLE65611 CVA65611 DEW65611 DOS65611 DYO65611 EIK65611 ESG65611 FCC65611 FLY65611 FVU65611 GFQ65611 GPM65611 GZI65611 HJE65611 HTA65611 ICW65611 IMS65611 IWO65611 JGK65611 JQG65611 KAC65611 KJY65611 KTU65611 LDQ65611 LNM65611 LXI65611 MHE65611 MRA65611 NAW65611 NKS65611 NUO65611 OEK65611 OOG65611 OYC65611 PHY65611 PRU65611 QBQ65611 QLM65611 QVI65611 RFE65611 RPA65611 RYW65611 SIS65611 SSO65611 TCK65611 TMG65611 TWC65611 UFY65611 UPU65611 UZQ65611 VJM65611 VTI65611 WDE65611 WNA65611 WWW65611 AP131147 KK131147 UG131147 AEC131147 ANY131147 AXU131147 BHQ131147 BRM131147 CBI131147 CLE131147 CVA131147 DEW131147 DOS131147 DYO131147 EIK131147 ESG131147 FCC131147 FLY131147 FVU131147 GFQ131147 GPM131147 GZI131147 HJE131147 HTA131147 ICW131147 IMS131147 IWO131147 JGK131147 JQG131147 KAC131147 KJY131147 KTU131147 LDQ131147 LNM131147 LXI131147 MHE131147 MRA131147 NAW131147 NKS131147 NUO131147 OEK131147 OOG131147 OYC131147 PHY131147 PRU131147 QBQ131147 QLM131147 QVI131147 RFE131147 RPA131147 RYW131147 SIS131147 SSO131147 TCK131147 TMG131147 TWC131147 UFY131147 UPU131147 UZQ131147 VJM131147 VTI131147 WDE131147 WNA131147 WWW131147 AP196683 KK196683 UG196683 AEC196683 ANY196683 AXU196683 BHQ196683 BRM196683 CBI196683 CLE196683 CVA196683 DEW196683 DOS196683 DYO196683 EIK196683 ESG196683 FCC196683 FLY196683 FVU196683 GFQ196683 GPM196683 GZI196683 HJE196683 HTA196683 ICW196683 IMS196683 IWO196683 JGK196683 JQG196683 KAC196683 KJY196683 KTU196683 LDQ196683 LNM196683 LXI196683 MHE196683 MRA196683 NAW196683 NKS196683 NUO196683 OEK196683 OOG196683 OYC196683 PHY196683 PRU196683 QBQ196683 QLM196683 QVI196683 RFE196683 RPA196683 RYW196683 SIS196683 SSO196683 TCK196683 TMG196683 TWC196683 UFY196683 UPU196683 UZQ196683 VJM196683 VTI196683 WDE196683 WNA196683 WWW196683 AP262219 KK262219 UG262219 AEC262219 ANY262219 AXU262219 BHQ262219 BRM262219 CBI262219 CLE262219 CVA262219 DEW262219 DOS262219 DYO262219 EIK262219 ESG262219 FCC262219 FLY262219 FVU262219 GFQ262219 GPM262219 GZI262219 HJE262219 HTA262219 ICW262219 IMS262219 IWO262219 JGK262219 JQG262219 KAC262219 KJY262219 KTU262219 LDQ262219 LNM262219 LXI262219 MHE262219 MRA262219 NAW262219 NKS262219 NUO262219 OEK262219 OOG262219 OYC262219 PHY262219 PRU262219 QBQ262219 QLM262219 QVI262219 RFE262219 RPA262219 RYW262219 SIS262219 SSO262219 TCK262219 TMG262219 TWC262219 UFY262219 UPU262219 UZQ262219 VJM262219 VTI262219 WDE262219 WNA262219 WWW262219 AP327755 KK327755 UG327755 AEC327755 ANY327755 AXU327755 BHQ327755 BRM327755 CBI327755 CLE327755 CVA327755 DEW327755 DOS327755 DYO327755 EIK327755 ESG327755 FCC327755 FLY327755 FVU327755 GFQ327755 GPM327755 GZI327755 HJE327755 HTA327755 ICW327755 IMS327755 IWO327755 JGK327755 JQG327755 KAC327755 KJY327755 KTU327755 LDQ327755 LNM327755 LXI327755 MHE327755 MRA327755 NAW327755 NKS327755 NUO327755 OEK327755 OOG327755 OYC327755 PHY327755 PRU327755 QBQ327755 QLM327755 QVI327755 RFE327755 RPA327755 RYW327755 SIS327755 SSO327755 TCK327755 TMG327755 TWC327755 UFY327755 UPU327755 UZQ327755 VJM327755 VTI327755 WDE327755 WNA327755 WWW327755 AP393291 KK393291 UG393291 AEC393291 ANY393291 AXU393291 BHQ393291 BRM393291 CBI393291 CLE393291 CVA393291 DEW393291 DOS393291 DYO393291 EIK393291 ESG393291 FCC393291 FLY393291 FVU393291 GFQ393291 GPM393291 GZI393291 HJE393291 HTA393291 ICW393291 IMS393291 IWO393291 JGK393291 JQG393291 KAC393291 KJY393291 KTU393291 LDQ393291 LNM393291 LXI393291 MHE393291 MRA393291 NAW393291 NKS393291 NUO393291 OEK393291 OOG393291 OYC393291 PHY393291 PRU393291 QBQ393291 QLM393291 QVI393291 RFE393291 RPA393291 RYW393291 SIS393291 SSO393291 TCK393291 TMG393291 TWC393291 UFY393291 UPU393291 UZQ393291 VJM393291 VTI393291 WDE393291 WNA393291 WWW393291 AP458827 KK458827 UG458827 AEC458827 ANY458827 AXU458827 BHQ458827 BRM458827 CBI458827 CLE458827 CVA458827 DEW458827 DOS458827 DYO458827 EIK458827 ESG458827 FCC458827 FLY458827 FVU458827 GFQ458827 GPM458827 GZI458827 HJE458827 HTA458827 ICW458827 IMS458827 IWO458827 JGK458827 JQG458827 KAC458827 KJY458827 KTU458827 LDQ458827 LNM458827 LXI458827 MHE458827 MRA458827 NAW458827 NKS458827 NUO458827 OEK458827 OOG458827 OYC458827 PHY458827 PRU458827 QBQ458827 QLM458827 QVI458827 RFE458827 RPA458827 RYW458827 SIS458827 SSO458827 TCK458827 TMG458827 TWC458827 UFY458827 UPU458827 UZQ458827 VJM458827 VTI458827 WDE458827 WNA458827 WWW458827 AP524363 KK524363 UG524363 AEC524363 ANY524363 AXU524363 BHQ524363 BRM524363 CBI524363 CLE524363 CVA524363 DEW524363 DOS524363 DYO524363 EIK524363 ESG524363 FCC524363 FLY524363 FVU524363 GFQ524363 GPM524363 GZI524363 HJE524363 HTA524363 ICW524363 IMS524363 IWO524363 JGK524363 JQG524363 KAC524363 KJY524363 KTU524363 LDQ524363 LNM524363 LXI524363 MHE524363 MRA524363 NAW524363 NKS524363 NUO524363 OEK524363 OOG524363 OYC524363 PHY524363 PRU524363 QBQ524363 QLM524363 QVI524363 RFE524363 RPA524363 RYW524363 SIS524363 SSO524363 TCK524363 TMG524363 TWC524363 UFY524363 UPU524363 UZQ524363 VJM524363 VTI524363 WDE524363 WNA524363 WWW524363 AP589899 KK589899 UG589899 AEC589899 ANY589899 AXU589899 BHQ589899 BRM589899 CBI589899 CLE589899 CVA589899 DEW589899 DOS589899 DYO589899 EIK589899 ESG589899 FCC589899 FLY589899 FVU589899 GFQ589899 GPM589899 GZI589899 HJE589899 HTA589899 ICW589899 IMS589899 IWO589899 JGK589899 JQG589899 KAC589899 KJY589899 KTU589899 LDQ589899 LNM589899 LXI589899 MHE589899 MRA589899 NAW589899 NKS589899 NUO589899 OEK589899 OOG589899 OYC589899 PHY589899 PRU589899 QBQ589899 QLM589899 QVI589899 RFE589899 RPA589899 RYW589899 SIS589899 SSO589899 TCK589899 TMG589899 TWC589899 UFY589899 UPU589899 UZQ589899 VJM589899 VTI589899 WDE589899 WNA589899 WWW589899 AP655435 KK655435 UG655435 AEC655435 ANY655435 AXU655435 BHQ655435 BRM655435 CBI655435 CLE655435 CVA655435 DEW655435 DOS655435 DYO655435 EIK655435 ESG655435 FCC655435 FLY655435 FVU655435 GFQ655435 GPM655435 GZI655435 HJE655435 HTA655435 ICW655435 IMS655435 IWO655435 JGK655435 JQG655435 KAC655435 KJY655435 KTU655435 LDQ655435 LNM655435 LXI655435 MHE655435 MRA655435 NAW655435 NKS655435 NUO655435 OEK655435 OOG655435 OYC655435 PHY655435 PRU655435 QBQ655435 QLM655435 QVI655435 RFE655435 RPA655435 RYW655435 SIS655435 SSO655435 TCK655435 TMG655435 TWC655435 UFY655435 UPU655435 UZQ655435 VJM655435 VTI655435 WDE655435 WNA655435 WWW655435 AP720971 KK720971 UG720971 AEC720971 ANY720971 AXU720971 BHQ720971 BRM720971 CBI720971 CLE720971 CVA720971 DEW720971 DOS720971 DYO720971 EIK720971 ESG720971 FCC720971 FLY720971 FVU720971 GFQ720971 GPM720971 GZI720971 HJE720971 HTA720971 ICW720971 IMS720971 IWO720971 JGK720971 JQG720971 KAC720971 KJY720971 KTU720971 LDQ720971 LNM720971 LXI720971 MHE720971 MRA720971 NAW720971 NKS720971 NUO720971 OEK720971 OOG720971 OYC720971 PHY720971 PRU720971 QBQ720971 QLM720971 QVI720971 RFE720971 RPA720971 RYW720971 SIS720971 SSO720971 TCK720971 TMG720971 TWC720971 UFY720971 UPU720971 UZQ720971 VJM720971 VTI720971 WDE720971 WNA720971 WWW720971 AP786507 KK786507 UG786507 AEC786507 ANY786507 AXU786507 BHQ786507 BRM786507 CBI786507 CLE786507 CVA786507 DEW786507 DOS786507 DYO786507 EIK786507 ESG786507 FCC786507 FLY786507 FVU786507 GFQ786507 GPM786507 GZI786507 HJE786507 HTA786507 ICW786507 IMS786507 IWO786507 JGK786507 JQG786507 KAC786507 KJY786507 KTU786507 LDQ786507 LNM786507 LXI786507 MHE786507 MRA786507 NAW786507 NKS786507 NUO786507 OEK786507 OOG786507 OYC786507 PHY786507 PRU786507 QBQ786507 QLM786507 QVI786507 RFE786507 RPA786507 RYW786507 SIS786507 SSO786507 TCK786507 TMG786507 TWC786507 UFY786507 UPU786507 UZQ786507 VJM786507 VTI786507 WDE786507 WNA786507 WWW786507 AP852043 KK852043 UG852043 AEC852043 ANY852043 AXU852043 BHQ852043 BRM852043 CBI852043 CLE852043 CVA852043 DEW852043 DOS852043 DYO852043 EIK852043 ESG852043 FCC852043 FLY852043 FVU852043 GFQ852043 GPM852043 GZI852043 HJE852043 HTA852043 ICW852043 IMS852043 IWO852043 JGK852043 JQG852043 KAC852043 KJY852043 KTU852043 LDQ852043 LNM852043 LXI852043 MHE852043 MRA852043 NAW852043 NKS852043 NUO852043 OEK852043 OOG852043 OYC852043 PHY852043 PRU852043 QBQ852043 QLM852043 QVI852043 RFE852043 RPA852043 RYW852043 SIS852043 SSO852043 TCK852043 TMG852043 TWC852043 UFY852043 UPU852043 UZQ852043 VJM852043 VTI852043 WDE852043 WNA852043 WWW852043 AP917579 KK917579 UG917579 AEC917579 ANY917579 AXU917579 BHQ917579 BRM917579 CBI917579 CLE917579 CVA917579 DEW917579 DOS917579 DYO917579 EIK917579 ESG917579 FCC917579 FLY917579 FVU917579 GFQ917579 GPM917579 GZI917579 HJE917579 HTA917579 ICW917579 IMS917579 IWO917579 JGK917579 JQG917579 KAC917579 KJY917579 KTU917579 LDQ917579 LNM917579 LXI917579 MHE917579 MRA917579 NAW917579 NKS917579 NUO917579 OEK917579 OOG917579 OYC917579 PHY917579 PRU917579 QBQ917579 QLM917579 QVI917579 RFE917579 RPA917579 RYW917579 SIS917579 SSO917579 TCK917579 TMG917579 TWC917579 UFY917579 UPU917579 UZQ917579 VJM917579 VTI917579 WDE917579 WNA917579 WWW917579 AP983115 KK983115 UG983115 AEC983115 ANY983115 AXU983115 BHQ983115 BRM983115 CBI983115 CLE983115 CVA983115 DEW983115 DOS983115 DYO983115 EIK983115 ESG983115 FCC983115 FLY983115 FVU983115 GFQ983115 GPM983115 GZI983115 HJE983115 HTA983115 ICW983115 IMS983115 IWO983115 JGK983115 JQG983115 KAC983115 KJY983115 KTU983115 LDQ983115 LNM983115 LXI983115 MHE983115 MRA983115 NAW983115 NKS983115 NUO983115 OEK983115 OOG983115 OYC983115 PHY983115 PRU983115 QBQ983115 QLM983115 QVI983115 RFE983115 RPA983115 RYW983115 SIS983115 SSO983115 TCK983115 TMG983115 TWC983115 UFY983115 UPU983115 UZQ983115 VJM983115 VTI983115 WDE983115 WNA983115 WWW983115 AD65611 JY65611 TU65611 ADQ65611 ANM65611 AXI65611 BHE65611 BRA65611 CAW65611 CKS65611 CUO65611 DEK65611 DOG65611 DYC65611 EHY65611 ERU65611 FBQ65611 FLM65611 FVI65611 GFE65611 GPA65611 GYW65611 HIS65611 HSO65611 ICK65611 IMG65611 IWC65611 JFY65611 JPU65611 JZQ65611 KJM65611 KTI65611 LDE65611 LNA65611 LWW65611 MGS65611 MQO65611 NAK65611 NKG65611 NUC65611 ODY65611 ONU65611 OXQ65611 PHM65611 PRI65611 QBE65611 QLA65611 QUW65611 RES65611 ROO65611 RYK65611 SIG65611 SSC65611 TBY65611 TLU65611 TVQ65611 UFM65611 UPI65611 UZE65611 VJA65611 VSW65611 WCS65611 WMO65611 WWK65611 AD131147 JY131147 TU131147 ADQ131147 ANM131147 AXI131147 BHE131147 BRA131147 CAW131147 CKS131147 CUO131147 DEK131147 DOG131147 DYC131147 EHY131147 ERU131147 FBQ131147 FLM131147 FVI131147 GFE131147 GPA131147 GYW131147 HIS131147 HSO131147 ICK131147 IMG131147 IWC131147 JFY131147 JPU131147 JZQ131147 KJM131147 KTI131147 LDE131147 LNA131147 LWW131147 MGS131147 MQO131147 NAK131147 NKG131147 NUC131147 ODY131147 ONU131147 OXQ131147 PHM131147 PRI131147 QBE131147 QLA131147 QUW131147 RES131147 ROO131147 RYK131147 SIG131147 SSC131147 TBY131147 TLU131147 TVQ131147 UFM131147 UPI131147 UZE131147 VJA131147 VSW131147 WCS131147 WMO131147 WWK131147 AD196683 JY196683 TU196683 ADQ196683 ANM196683 AXI196683 BHE196683 BRA196683 CAW196683 CKS196683 CUO196683 DEK196683 DOG196683 DYC196683 EHY196683 ERU196683 FBQ196683 FLM196683 FVI196683 GFE196683 GPA196683 GYW196683 HIS196683 HSO196683 ICK196683 IMG196683 IWC196683 JFY196683 JPU196683 JZQ196683 KJM196683 KTI196683 LDE196683 LNA196683 LWW196683 MGS196683 MQO196683 NAK196683 NKG196683 NUC196683 ODY196683 ONU196683 OXQ196683 PHM196683 PRI196683 QBE196683 QLA196683 QUW196683 RES196683 ROO196683 RYK196683 SIG196683 SSC196683 TBY196683 TLU196683 TVQ196683 UFM196683 UPI196683 UZE196683 VJA196683 VSW196683 WCS196683 WMO196683 WWK196683 AD262219 JY262219 TU262219 ADQ262219 ANM262219 AXI262219 BHE262219 BRA262219 CAW262219 CKS262219 CUO262219 DEK262219 DOG262219 DYC262219 EHY262219 ERU262219 FBQ262219 FLM262219 FVI262219 GFE262219 GPA262219 GYW262219 HIS262219 HSO262219 ICK262219 IMG262219 IWC262219 JFY262219 JPU262219 JZQ262219 KJM262219 KTI262219 LDE262219 LNA262219 LWW262219 MGS262219 MQO262219 NAK262219 NKG262219 NUC262219 ODY262219 ONU262219 OXQ262219 PHM262219 PRI262219 QBE262219 QLA262219 QUW262219 RES262219 ROO262219 RYK262219 SIG262219 SSC262219 TBY262219 TLU262219 TVQ262219 UFM262219 UPI262219 UZE262219 VJA262219 VSW262219 WCS262219 WMO262219 WWK262219 AD327755 JY327755 TU327755 ADQ327755 ANM327755 AXI327755 BHE327755 BRA327755 CAW327755 CKS327755 CUO327755 DEK327755 DOG327755 DYC327755 EHY327755 ERU327755 FBQ327755 FLM327755 FVI327755 GFE327755 GPA327755 GYW327755 HIS327755 HSO327755 ICK327755 IMG327755 IWC327755 JFY327755 JPU327755 JZQ327755 KJM327755 KTI327755 LDE327755 LNA327755 LWW327755 MGS327755 MQO327755 NAK327755 NKG327755 NUC327755 ODY327755 ONU327755 OXQ327755 PHM327755 PRI327755 QBE327755 QLA327755 QUW327755 RES327755 ROO327755 RYK327755 SIG327755 SSC327755 TBY327755 TLU327755 TVQ327755 UFM327755 UPI327755 UZE327755 VJA327755 VSW327755 WCS327755 WMO327755 WWK327755 AD393291 JY393291 TU393291 ADQ393291 ANM393291 AXI393291 BHE393291 BRA393291 CAW393291 CKS393291 CUO393291 DEK393291 DOG393291 DYC393291 EHY393291 ERU393291 FBQ393291 FLM393291 FVI393291 GFE393291 GPA393291 GYW393291 HIS393291 HSO393291 ICK393291 IMG393291 IWC393291 JFY393291 JPU393291 JZQ393291 KJM393291 KTI393291 LDE393291 LNA393291 LWW393291 MGS393291 MQO393291 NAK393291 NKG393291 NUC393291 ODY393291 ONU393291 OXQ393291 PHM393291 PRI393291 QBE393291 QLA393291 QUW393291 RES393291 ROO393291 RYK393291 SIG393291 SSC393291 TBY393291 TLU393291 TVQ393291 UFM393291 UPI393291 UZE393291 VJA393291 VSW393291 WCS393291 WMO393291 WWK393291 AD458827 JY458827 TU458827 ADQ458827 ANM458827 AXI458827 BHE458827 BRA458827 CAW458827 CKS458827 CUO458827 DEK458827 DOG458827 DYC458827 EHY458827 ERU458827 FBQ458827 FLM458827 FVI458827 GFE458827 GPA458827 GYW458827 HIS458827 HSO458827 ICK458827 IMG458827 IWC458827 JFY458827 JPU458827 JZQ458827 KJM458827 KTI458827 LDE458827 LNA458827 LWW458827 MGS458827 MQO458827 NAK458827 NKG458827 NUC458827 ODY458827 ONU458827 OXQ458827 PHM458827 PRI458827 QBE458827 QLA458827 QUW458827 RES458827 ROO458827 RYK458827 SIG458827 SSC458827 TBY458827 TLU458827 TVQ458827 UFM458827 UPI458827 UZE458827 VJA458827 VSW458827 WCS458827 WMO458827 WWK458827 AD524363 JY524363 TU524363 ADQ524363 ANM524363 AXI524363 BHE524363 BRA524363 CAW524363 CKS524363 CUO524363 DEK524363 DOG524363 DYC524363 EHY524363 ERU524363 FBQ524363 FLM524363 FVI524363 GFE524363 GPA524363 GYW524363 HIS524363 HSO524363 ICK524363 IMG524363 IWC524363 JFY524363 JPU524363 JZQ524363 KJM524363 KTI524363 LDE524363 LNA524363 LWW524363 MGS524363 MQO524363 NAK524363 NKG524363 NUC524363 ODY524363 ONU524363 OXQ524363 PHM524363 PRI524363 QBE524363 QLA524363 QUW524363 RES524363 ROO524363 RYK524363 SIG524363 SSC524363 TBY524363 TLU524363 TVQ524363 UFM524363 UPI524363 UZE524363 VJA524363 VSW524363 WCS524363 WMO524363 WWK524363 AD589899 JY589899 TU589899 ADQ589899 ANM589899 AXI589899 BHE589899 BRA589899 CAW589899 CKS589899 CUO589899 DEK589899 DOG589899 DYC589899 EHY589899 ERU589899 FBQ589899 FLM589899 FVI589899 GFE589899 GPA589899 GYW589899 HIS589899 HSO589899 ICK589899 IMG589899 IWC589899 JFY589899 JPU589899 JZQ589899 KJM589899 KTI589899 LDE589899 LNA589899 LWW589899 MGS589899 MQO589899 NAK589899 NKG589899 NUC589899 ODY589899 ONU589899 OXQ589899 PHM589899 PRI589899 QBE589899 QLA589899 QUW589899 RES589899 ROO589899 RYK589899 SIG589899 SSC589899 TBY589899 TLU589899 TVQ589899 UFM589899 UPI589899 UZE589899 VJA589899 VSW589899 WCS589899 WMO589899 WWK589899 AD655435 JY655435 TU655435 ADQ655435 ANM655435 AXI655435 BHE655435 BRA655435 CAW655435 CKS655435 CUO655435 DEK655435 DOG655435 DYC655435 EHY655435 ERU655435 FBQ655435 FLM655435 FVI655435 GFE655435 GPA655435 GYW655435 HIS655435 HSO655435 ICK655435 IMG655435 IWC655435 JFY655435 JPU655435 JZQ655435 KJM655435 KTI655435 LDE655435 LNA655435 LWW655435 MGS655435 MQO655435 NAK655435 NKG655435 NUC655435 ODY655435 ONU655435 OXQ655435 PHM655435 PRI655435 QBE655435 QLA655435 QUW655435 RES655435 ROO655435 RYK655435 SIG655435 SSC655435 TBY655435 TLU655435 TVQ655435 UFM655435 UPI655435 UZE655435 VJA655435 VSW655435 WCS655435 WMO655435 WWK655435 AD720971 JY720971 TU720971 ADQ720971 ANM720971 AXI720971 BHE720971 BRA720971 CAW720971 CKS720971 CUO720971 DEK720971 DOG720971 DYC720971 EHY720971 ERU720971 FBQ720971 FLM720971 FVI720971 GFE720971 GPA720971 GYW720971 HIS720971 HSO720971 ICK720971 IMG720971 IWC720971 JFY720971 JPU720971 JZQ720971 KJM720971 KTI720971 LDE720971 LNA720971 LWW720971 MGS720971 MQO720971 NAK720971 NKG720971 NUC720971 ODY720971 ONU720971 OXQ720971 PHM720971 PRI720971 QBE720971 QLA720971 QUW720971 RES720971 ROO720971 RYK720971 SIG720971 SSC720971 TBY720971 TLU720971 TVQ720971 UFM720971 UPI720971 UZE720971 VJA720971 VSW720971 WCS720971 WMO720971 WWK720971 AD786507 JY786507 TU786507 ADQ786507 ANM786507 AXI786507 BHE786507 BRA786507 CAW786507 CKS786507 CUO786507 DEK786507 DOG786507 DYC786507 EHY786507 ERU786507 FBQ786507 FLM786507 FVI786507 GFE786507 GPA786507 GYW786507 HIS786507 HSO786507 ICK786507 IMG786507 IWC786507 JFY786507 JPU786507 JZQ786507 KJM786507 KTI786507 LDE786507 LNA786507 LWW786507 MGS786507 MQO786507 NAK786507 NKG786507 NUC786507 ODY786507 ONU786507 OXQ786507 PHM786507 PRI786507 QBE786507 QLA786507 QUW786507 RES786507 ROO786507 RYK786507 SIG786507 SSC786507 TBY786507 TLU786507 TVQ786507 UFM786507 UPI786507 UZE786507 VJA786507 VSW786507 WCS786507 WMO786507 WWK786507 AD852043 JY852043 TU852043 ADQ852043 ANM852043 AXI852043 BHE852043 BRA852043 CAW852043 CKS852043 CUO852043 DEK852043 DOG852043 DYC852043 EHY852043 ERU852043 FBQ852043 FLM852043 FVI852043 GFE852043 GPA852043 GYW852043 HIS852043 HSO852043 ICK852043 IMG852043 IWC852043 JFY852043 JPU852043 JZQ852043 KJM852043 KTI852043 LDE852043 LNA852043 LWW852043 MGS852043 MQO852043 NAK852043 NKG852043 NUC852043 ODY852043 ONU852043 OXQ852043 PHM852043 PRI852043 QBE852043 QLA852043 QUW852043 RES852043 ROO852043 RYK852043 SIG852043 SSC852043 TBY852043 TLU852043 TVQ852043 UFM852043 UPI852043 UZE852043 VJA852043 VSW852043 WCS852043 WMO852043 WWK852043 AD917579 JY917579 TU917579 ADQ917579 ANM917579 AXI917579 BHE917579 BRA917579 CAW917579 CKS917579 CUO917579 DEK917579 DOG917579 DYC917579 EHY917579 ERU917579 FBQ917579 FLM917579 FVI917579 GFE917579 GPA917579 GYW917579 HIS917579 HSO917579 ICK917579 IMG917579 IWC917579 JFY917579 JPU917579 JZQ917579 KJM917579 KTI917579 LDE917579 LNA917579 LWW917579 MGS917579 MQO917579 NAK917579 NKG917579 NUC917579 ODY917579 ONU917579 OXQ917579 PHM917579 PRI917579 QBE917579 QLA917579 QUW917579 RES917579 ROO917579 RYK917579 SIG917579 SSC917579 TBY917579 TLU917579 TVQ917579 UFM917579 UPI917579 UZE917579 VJA917579 VSW917579 WCS917579 WMO917579 WWK917579 AD983115 JY983115 TU983115 ADQ983115 ANM983115 AXI983115 BHE983115 BRA983115 CAW983115 CKS983115 CUO983115 DEK983115 DOG983115 DYC983115 EHY983115 ERU983115 FBQ983115 FLM983115 FVI983115 GFE983115 GPA983115 GYW983115 HIS983115 HSO983115 ICK983115 IMG983115 IWC983115 JFY983115 JPU983115 JZQ983115 KJM983115 KTI983115 LDE983115 LNA983115 LWW983115 MGS983115 MQO983115 NAK983115 NKG983115 NUC983115 ODY983115 ONU983115 OXQ983115 PHM983115 PRI983115 QBE983115 QLA983115 QUW983115 RES983115 ROO983115 RYK983115 SIG983115 SSC983115 TBY983115 TLU983115 TVQ983115 UFM983115 UPI983115 UZE983115 VJA983115 VSW983115 WCS983115 WMO983115 WWK983115 AH65611 KC65611 TY65611 ADU65611 ANQ65611 AXM65611 BHI65611 BRE65611 CBA65611 CKW65611 CUS65611 DEO65611 DOK65611 DYG65611 EIC65611 ERY65611 FBU65611 FLQ65611 FVM65611 GFI65611 GPE65611 GZA65611 HIW65611 HSS65611 ICO65611 IMK65611 IWG65611 JGC65611 JPY65611 JZU65611 KJQ65611 KTM65611 LDI65611 LNE65611 LXA65611 MGW65611 MQS65611 NAO65611 NKK65611 NUG65611 OEC65611 ONY65611 OXU65611 PHQ65611 PRM65611 QBI65611 QLE65611 QVA65611 REW65611 ROS65611 RYO65611 SIK65611 SSG65611 TCC65611 TLY65611 TVU65611 UFQ65611 UPM65611 UZI65611 VJE65611 VTA65611 WCW65611 WMS65611 WWO65611 AH131147 KC131147 TY131147 ADU131147 ANQ131147 AXM131147 BHI131147 BRE131147 CBA131147 CKW131147 CUS131147 DEO131147 DOK131147 DYG131147 EIC131147 ERY131147 FBU131147 FLQ131147 FVM131147 GFI131147 GPE131147 GZA131147 HIW131147 HSS131147 ICO131147 IMK131147 IWG131147 JGC131147 JPY131147 JZU131147 KJQ131147 KTM131147 LDI131147 LNE131147 LXA131147 MGW131147 MQS131147 NAO131147 NKK131147 NUG131147 OEC131147 ONY131147 OXU131147 PHQ131147 PRM131147 QBI131147 QLE131147 QVA131147 REW131147 ROS131147 RYO131147 SIK131147 SSG131147 TCC131147 TLY131147 TVU131147 UFQ131147 UPM131147 UZI131147 VJE131147 VTA131147 WCW131147 WMS131147 WWO131147 AH196683 KC196683 TY196683 ADU196683 ANQ196683 AXM196683 BHI196683 BRE196683 CBA196683 CKW196683 CUS196683 DEO196683 DOK196683 DYG196683 EIC196683 ERY196683 FBU196683 FLQ196683 FVM196683 GFI196683 GPE196683 GZA196683 HIW196683 HSS196683 ICO196683 IMK196683 IWG196683 JGC196683 JPY196683 JZU196683 KJQ196683 KTM196683 LDI196683 LNE196683 LXA196683 MGW196683 MQS196683 NAO196683 NKK196683 NUG196683 OEC196683 ONY196683 OXU196683 PHQ196683 PRM196683 QBI196683 QLE196683 QVA196683 REW196683 ROS196683 RYO196683 SIK196683 SSG196683 TCC196683 TLY196683 TVU196683 UFQ196683 UPM196683 UZI196683 VJE196683 VTA196683 WCW196683 WMS196683 WWO196683 AH262219 KC262219 TY262219 ADU262219 ANQ262219 AXM262219 BHI262219 BRE262219 CBA262219 CKW262219 CUS262219 DEO262219 DOK262219 DYG262219 EIC262219 ERY262219 FBU262219 FLQ262219 FVM262219 GFI262219 GPE262219 GZA262219 HIW262219 HSS262219 ICO262219 IMK262219 IWG262219 JGC262219 JPY262219 JZU262219 KJQ262219 KTM262219 LDI262219 LNE262219 LXA262219 MGW262219 MQS262219 NAO262219 NKK262219 NUG262219 OEC262219 ONY262219 OXU262219 PHQ262219 PRM262219 QBI262219 QLE262219 QVA262219 REW262219 ROS262219 RYO262219 SIK262219 SSG262219 TCC262219 TLY262219 TVU262219 UFQ262219 UPM262219 UZI262219 VJE262219 VTA262219 WCW262219 WMS262219 WWO262219 AH327755 KC327755 TY327755 ADU327755 ANQ327755 AXM327755 BHI327755 BRE327755 CBA327755 CKW327755 CUS327755 DEO327755 DOK327755 DYG327755 EIC327755 ERY327755 FBU327755 FLQ327755 FVM327755 GFI327755 GPE327755 GZA327755 HIW327755 HSS327755 ICO327755 IMK327755 IWG327755 JGC327755 JPY327755 JZU327755 KJQ327755 KTM327755 LDI327755 LNE327755 LXA327755 MGW327755 MQS327755 NAO327755 NKK327755 NUG327755 OEC327755 ONY327755 OXU327755 PHQ327755 PRM327755 QBI327755 QLE327755 QVA327755 REW327755 ROS327755 RYO327755 SIK327755 SSG327755 TCC327755 TLY327755 TVU327755 UFQ327755 UPM327755 UZI327755 VJE327755 VTA327755 WCW327755 WMS327755 WWO327755 AH393291 KC393291 TY393291 ADU393291 ANQ393291 AXM393291 BHI393291 BRE393291 CBA393291 CKW393291 CUS393291 DEO393291 DOK393291 DYG393291 EIC393291 ERY393291 FBU393291 FLQ393291 FVM393291 GFI393291 GPE393291 GZA393291 HIW393291 HSS393291 ICO393291 IMK393291 IWG393291 JGC393291 JPY393291 JZU393291 KJQ393291 KTM393291 LDI393291 LNE393291 LXA393291 MGW393291 MQS393291 NAO393291 NKK393291 NUG393291 OEC393291 ONY393291 OXU393291 PHQ393291 PRM393291 QBI393291 QLE393291 QVA393291 REW393291 ROS393291 RYO393291 SIK393291 SSG393291 TCC393291 TLY393291 TVU393291 UFQ393291 UPM393291 UZI393291 VJE393291 VTA393291 WCW393291 WMS393291 WWO393291 AH458827 KC458827 TY458827 ADU458827 ANQ458827 AXM458827 BHI458827 BRE458827 CBA458827 CKW458827 CUS458827 DEO458827 DOK458827 DYG458827 EIC458827 ERY458827 FBU458827 FLQ458827 FVM458827 GFI458827 GPE458827 GZA458827 HIW458827 HSS458827 ICO458827 IMK458827 IWG458827 JGC458827 JPY458827 JZU458827 KJQ458827 KTM458827 LDI458827 LNE458827 LXA458827 MGW458827 MQS458827 NAO458827 NKK458827 NUG458827 OEC458827 ONY458827 OXU458827 PHQ458827 PRM458827 QBI458827 QLE458827 QVA458827 REW458827 ROS458827 RYO458827 SIK458827 SSG458827 TCC458827 TLY458827 TVU458827 UFQ458827 UPM458827 UZI458827 VJE458827 VTA458827 WCW458827 WMS458827 WWO458827 AH524363 KC524363 TY524363 ADU524363 ANQ524363 AXM524363 BHI524363 BRE524363 CBA524363 CKW524363 CUS524363 DEO524363 DOK524363 DYG524363 EIC524363 ERY524363 FBU524363 FLQ524363 FVM524363 GFI524363 GPE524363 GZA524363 HIW524363 HSS524363 ICO524363 IMK524363 IWG524363 JGC524363 JPY524363 JZU524363 KJQ524363 KTM524363 LDI524363 LNE524363 LXA524363 MGW524363 MQS524363 NAO524363 NKK524363 NUG524363 OEC524363 ONY524363 OXU524363 PHQ524363 PRM524363 QBI524363 QLE524363 QVA524363 REW524363 ROS524363 RYO524363 SIK524363 SSG524363 TCC524363 TLY524363 TVU524363 UFQ524363 UPM524363 UZI524363 VJE524363 VTA524363 WCW524363 WMS524363 WWO524363 AH589899 KC589899 TY589899 ADU589899 ANQ589899 AXM589899 BHI589899 BRE589899 CBA589899 CKW589899 CUS589899 DEO589899 DOK589899 DYG589899 EIC589899 ERY589899 FBU589899 FLQ589899 FVM589899 GFI589899 GPE589899 GZA589899 HIW589899 HSS589899 ICO589899 IMK589899 IWG589899 JGC589899 JPY589899 JZU589899 KJQ589899 KTM589899 LDI589899 LNE589899 LXA589899 MGW589899 MQS589899 NAO589899 NKK589899 NUG589899 OEC589899 ONY589899 OXU589899 PHQ589899 PRM589899 QBI589899 QLE589899 QVA589899 REW589899 ROS589899 RYO589899 SIK589899 SSG589899 TCC589899 TLY589899 TVU589899 UFQ589899 UPM589899 UZI589899 VJE589899 VTA589899 WCW589899 WMS589899 WWO589899 AH655435 KC655435 TY655435 ADU655435 ANQ655435 AXM655435 BHI655435 BRE655435 CBA655435 CKW655435 CUS655435 DEO655435 DOK655435 DYG655435 EIC655435 ERY655435 FBU655435 FLQ655435 FVM655435 GFI655435 GPE655435 GZA655435 HIW655435 HSS655435 ICO655435 IMK655435 IWG655435 JGC655435 JPY655435 JZU655435 KJQ655435 KTM655435 LDI655435 LNE655435 LXA655435 MGW655435 MQS655435 NAO655435 NKK655435 NUG655435 OEC655435 ONY655435 OXU655435 PHQ655435 PRM655435 QBI655435 QLE655435 QVA655435 REW655435 ROS655435 RYO655435 SIK655435 SSG655435 TCC655435 TLY655435 TVU655435 UFQ655435 UPM655435 UZI655435 VJE655435 VTA655435 WCW655435 WMS655435 WWO655435 AH720971 KC720971 TY720971 ADU720971 ANQ720971 AXM720971 BHI720971 BRE720971 CBA720971 CKW720971 CUS720971 DEO720971 DOK720971 DYG720971 EIC720971 ERY720971 FBU720971 FLQ720971 FVM720971 GFI720971 GPE720971 GZA720971 HIW720971 HSS720971 ICO720971 IMK720971 IWG720971 JGC720971 JPY720971 JZU720971 KJQ720971 KTM720971 LDI720971 LNE720971 LXA720971 MGW720971 MQS720971 NAO720971 NKK720971 NUG720971 OEC720971 ONY720971 OXU720971 PHQ720971 PRM720971 QBI720971 QLE720971 QVA720971 REW720971 ROS720971 RYO720971 SIK720971 SSG720971 TCC720971 TLY720971 TVU720971 UFQ720971 UPM720971 UZI720971 VJE720971 VTA720971 WCW720971 WMS720971 WWO720971 AH786507 KC786507 TY786507 ADU786507 ANQ786507 AXM786507 BHI786507 BRE786507 CBA786507 CKW786507 CUS786507 DEO786507 DOK786507 DYG786507 EIC786507 ERY786507 FBU786507 FLQ786507 FVM786507 GFI786507 GPE786507 GZA786507 HIW786507 HSS786507 ICO786507 IMK786507 IWG786507 JGC786507 JPY786507 JZU786507 KJQ786507 KTM786507 LDI786507 LNE786507 LXA786507 MGW786507 MQS786507 NAO786507 NKK786507 NUG786507 OEC786507 ONY786507 OXU786507 PHQ786507 PRM786507 QBI786507 QLE786507 QVA786507 REW786507 ROS786507 RYO786507 SIK786507 SSG786507 TCC786507 TLY786507 TVU786507 UFQ786507 UPM786507 UZI786507 VJE786507 VTA786507 WCW786507 WMS786507 WWO786507 AH852043 KC852043 TY852043 ADU852043 ANQ852043 AXM852043 BHI852043 BRE852043 CBA852043 CKW852043 CUS852043 DEO852043 DOK852043 DYG852043 EIC852043 ERY852043 FBU852043 FLQ852043 FVM852043 GFI852043 GPE852043 GZA852043 HIW852043 HSS852043 ICO852043 IMK852043 IWG852043 JGC852043 JPY852043 JZU852043 KJQ852043 KTM852043 LDI852043 LNE852043 LXA852043 MGW852043 MQS852043 NAO852043 NKK852043 NUG852043 OEC852043 ONY852043 OXU852043 PHQ852043 PRM852043 QBI852043 QLE852043 QVA852043 REW852043 ROS852043 RYO852043 SIK852043 SSG852043 TCC852043 TLY852043 TVU852043 UFQ852043 UPM852043 UZI852043 VJE852043 VTA852043 WCW852043 WMS852043 WWO852043 AH917579 KC917579 TY917579 ADU917579 ANQ917579 AXM917579 BHI917579 BRE917579 CBA917579 CKW917579 CUS917579 DEO917579 DOK917579 DYG917579 EIC917579 ERY917579 FBU917579 FLQ917579 FVM917579 GFI917579 GPE917579 GZA917579 HIW917579 HSS917579 ICO917579 IMK917579 IWG917579 JGC917579 JPY917579 JZU917579 KJQ917579 KTM917579 LDI917579 LNE917579 LXA917579 MGW917579 MQS917579 NAO917579 NKK917579 NUG917579 OEC917579 ONY917579 OXU917579 PHQ917579 PRM917579 QBI917579 QLE917579 QVA917579 REW917579 ROS917579 RYO917579 SIK917579 SSG917579 TCC917579 TLY917579 TVU917579 UFQ917579 UPM917579 UZI917579 VJE917579 VTA917579 WCW917579 WMS917579 WWO917579 AH983115 KC983115 TY983115 ADU983115 ANQ983115 AXM983115 BHI983115 BRE983115 CBA983115 CKW983115 CUS983115 DEO983115 DOK983115 DYG983115 EIC983115 ERY983115 FBU983115 FLQ983115 FVM983115 GFI983115 GPE983115 GZA983115 HIW983115 HSS983115 ICO983115 IMK983115 IWG983115 JGC983115 JPY983115 JZU983115 KJQ983115 KTM983115 LDI983115 LNE983115 LXA983115 MGW983115 MQS983115 NAO983115 NKK983115 NUG983115 OEC983115 ONY983115 OXU983115 PHQ983115 PRM983115 QBI983115 QLE983115 QVA983115 REW983115 ROS983115 RYO983115 SIK983115 SSG983115 TCC983115 TLY983115 TVU983115 UFQ983115 UPM983115 UZI983115 VJE983115 VTA983115 WCW983115 WMS983115 WWO983115 AL65648 KG65648 UC65648 ADY65648 ANU65648 AXQ65648 BHM65648 BRI65648 CBE65648 CLA65648 CUW65648 DES65648 DOO65648 DYK65648 EIG65648 ESC65648 FBY65648 FLU65648 FVQ65648 GFM65648 GPI65648 GZE65648 HJA65648 HSW65648 ICS65648 IMO65648 IWK65648 JGG65648 JQC65648 JZY65648 KJU65648 KTQ65648 LDM65648 LNI65648 LXE65648 MHA65648 MQW65648 NAS65648 NKO65648 NUK65648 OEG65648 OOC65648 OXY65648 PHU65648 PRQ65648 QBM65648 QLI65648 QVE65648 RFA65648 ROW65648 RYS65648 SIO65648 SSK65648 TCG65648 TMC65648 TVY65648 UFU65648 UPQ65648 UZM65648 VJI65648 VTE65648 WDA65648 WMW65648 WWS65648 AL131184 KG131184 UC131184 ADY131184 ANU131184 AXQ131184 BHM131184 BRI131184 CBE131184 CLA131184 CUW131184 DES131184 DOO131184 DYK131184 EIG131184 ESC131184 FBY131184 FLU131184 FVQ131184 GFM131184 GPI131184 GZE131184 HJA131184 HSW131184 ICS131184 IMO131184 IWK131184 JGG131184 JQC131184 JZY131184 KJU131184 KTQ131184 LDM131184 LNI131184 LXE131184 MHA131184 MQW131184 NAS131184 NKO131184 NUK131184 OEG131184 OOC131184 OXY131184 PHU131184 PRQ131184 QBM131184 QLI131184 QVE131184 RFA131184 ROW131184 RYS131184 SIO131184 SSK131184 TCG131184 TMC131184 TVY131184 UFU131184 UPQ131184 UZM131184 VJI131184 VTE131184 WDA131184 WMW131184 WWS131184 AL196720 KG196720 UC196720 ADY196720 ANU196720 AXQ196720 BHM196720 BRI196720 CBE196720 CLA196720 CUW196720 DES196720 DOO196720 DYK196720 EIG196720 ESC196720 FBY196720 FLU196720 FVQ196720 GFM196720 GPI196720 GZE196720 HJA196720 HSW196720 ICS196720 IMO196720 IWK196720 JGG196720 JQC196720 JZY196720 KJU196720 KTQ196720 LDM196720 LNI196720 LXE196720 MHA196720 MQW196720 NAS196720 NKO196720 NUK196720 OEG196720 OOC196720 OXY196720 PHU196720 PRQ196720 QBM196720 QLI196720 QVE196720 RFA196720 ROW196720 RYS196720 SIO196720 SSK196720 TCG196720 TMC196720 TVY196720 UFU196720 UPQ196720 UZM196720 VJI196720 VTE196720 WDA196720 WMW196720 WWS196720 AL262256 KG262256 UC262256 ADY262256 ANU262256 AXQ262256 BHM262256 BRI262256 CBE262256 CLA262256 CUW262256 DES262256 DOO262256 DYK262256 EIG262256 ESC262256 FBY262256 FLU262256 FVQ262256 GFM262256 GPI262256 GZE262256 HJA262256 HSW262256 ICS262256 IMO262256 IWK262256 JGG262256 JQC262256 JZY262256 KJU262256 KTQ262256 LDM262256 LNI262256 LXE262256 MHA262256 MQW262256 NAS262256 NKO262256 NUK262256 OEG262256 OOC262256 OXY262256 PHU262256 PRQ262256 QBM262256 QLI262256 QVE262256 RFA262256 ROW262256 RYS262256 SIO262256 SSK262256 TCG262256 TMC262256 TVY262256 UFU262256 UPQ262256 UZM262256 VJI262256 VTE262256 WDA262256 WMW262256 WWS262256 AL327792 KG327792 UC327792 ADY327792 ANU327792 AXQ327792 BHM327792 BRI327792 CBE327792 CLA327792 CUW327792 DES327792 DOO327792 DYK327792 EIG327792 ESC327792 FBY327792 FLU327792 FVQ327792 GFM327792 GPI327792 GZE327792 HJA327792 HSW327792 ICS327792 IMO327792 IWK327792 JGG327792 JQC327792 JZY327792 KJU327792 KTQ327792 LDM327792 LNI327792 LXE327792 MHA327792 MQW327792 NAS327792 NKO327792 NUK327792 OEG327792 OOC327792 OXY327792 PHU327792 PRQ327792 QBM327792 QLI327792 QVE327792 RFA327792 ROW327792 RYS327792 SIO327792 SSK327792 TCG327792 TMC327792 TVY327792 UFU327792 UPQ327792 UZM327792 VJI327792 VTE327792 WDA327792 WMW327792 WWS327792 AL393328 KG393328 UC393328 ADY393328 ANU393328 AXQ393328 BHM393328 BRI393328 CBE393328 CLA393328 CUW393328 DES393328 DOO393328 DYK393328 EIG393328 ESC393328 FBY393328 FLU393328 FVQ393328 GFM393328 GPI393328 GZE393328 HJA393328 HSW393328 ICS393328 IMO393328 IWK393328 JGG393328 JQC393328 JZY393328 KJU393328 KTQ393328 LDM393328 LNI393328 LXE393328 MHA393328 MQW393328 NAS393328 NKO393328 NUK393328 OEG393328 OOC393328 OXY393328 PHU393328 PRQ393328 QBM393328 QLI393328 QVE393328 RFA393328 ROW393328 RYS393328 SIO393328 SSK393328 TCG393328 TMC393328 TVY393328 UFU393328 UPQ393328 UZM393328 VJI393328 VTE393328 WDA393328 WMW393328 WWS393328 AL458864 KG458864 UC458864 ADY458864 ANU458864 AXQ458864 BHM458864 BRI458864 CBE458864 CLA458864 CUW458864 DES458864 DOO458864 DYK458864 EIG458864 ESC458864 FBY458864 FLU458864 FVQ458864 GFM458864 GPI458864 GZE458864 HJA458864 HSW458864 ICS458864 IMO458864 IWK458864 JGG458864 JQC458864 JZY458864 KJU458864 KTQ458864 LDM458864 LNI458864 LXE458864 MHA458864 MQW458864 NAS458864 NKO458864 NUK458864 OEG458864 OOC458864 OXY458864 PHU458864 PRQ458864 QBM458864 QLI458864 QVE458864 RFA458864 ROW458864 RYS458864 SIO458864 SSK458864 TCG458864 TMC458864 TVY458864 UFU458864 UPQ458864 UZM458864 VJI458864 VTE458864 WDA458864 WMW458864 WWS458864 AL524400 KG524400 UC524400 ADY524400 ANU524400 AXQ524400 BHM524400 BRI524400 CBE524400 CLA524400 CUW524400 DES524400 DOO524400 DYK524400 EIG524400 ESC524400 FBY524400 FLU524400 FVQ524400 GFM524400 GPI524400 GZE524400 HJA524400 HSW524400 ICS524400 IMO524400 IWK524400 JGG524400 JQC524400 JZY524400 KJU524400 KTQ524400 LDM524400 LNI524400 LXE524400 MHA524400 MQW524400 NAS524400 NKO524400 NUK524400 OEG524400 OOC524400 OXY524400 PHU524400 PRQ524400 QBM524400 QLI524400 QVE524400 RFA524400 ROW524400 RYS524400 SIO524400 SSK524400 TCG524400 TMC524400 TVY524400 UFU524400 UPQ524400 UZM524400 VJI524400 VTE524400 WDA524400 WMW524400 WWS524400 AL589936 KG589936 UC589936 ADY589936 ANU589936 AXQ589936 BHM589936 BRI589936 CBE589936 CLA589936 CUW589936 DES589936 DOO589936 DYK589936 EIG589936 ESC589936 FBY589936 FLU589936 FVQ589936 GFM589936 GPI589936 GZE589936 HJA589936 HSW589936 ICS589936 IMO589936 IWK589936 JGG589936 JQC589936 JZY589936 KJU589936 KTQ589936 LDM589936 LNI589936 LXE589936 MHA589936 MQW589936 NAS589936 NKO589936 NUK589936 OEG589936 OOC589936 OXY589936 PHU589936 PRQ589936 QBM589936 QLI589936 QVE589936 RFA589936 ROW589936 RYS589936 SIO589936 SSK589936 TCG589936 TMC589936 TVY589936 UFU589936 UPQ589936 UZM589936 VJI589936 VTE589936 WDA589936 WMW589936 WWS589936 AL655472 KG655472 UC655472 ADY655472 ANU655472 AXQ655472 BHM655472 BRI655472 CBE655472 CLA655472 CUW655472 DES655472 DOO655472 DYK655472 EIG655472 ESC655472 FBY655472 FLU655472 FVQ655472 GFM655472 GPI655472 GZE655472 HJA655472 HSW655472 ICS655472 IMO655472 IWK655472 JGG655472 JQC655472 JZY655472 KJU655472 KTQ655472 LDM655472 LNI655472 LXE655472 MHA655472 MQW655472 NAS655472 NKO655472 NUK655472 OEG655472 OOC655472 OXY655472 PHU655472 PRQ655472 QBM655472 QLI655472 QVE655472 RFA655472 ROW655472 RYS655472 SIO655472 SSK655472 TCG655472 TMC655472 TVY655472 UFU655472 UPQ655472 UZM655472 VJI655472 VTE655472 WDA655472 WMW655472 WWS655472 AL721008 KG721008 UC721008 ADY721008 ANU721008 AXQ721008 BHM721008 BRI721008 CBE721008 CLA721008 CUW721008 DES721008 DOO721008 DYK721008 EIG721008 ESC721008 FBY721008 FLU721008 FVQ721008 GFM721008 GPI721008 GZE721008 HJA721008 HSW721008 ICS721008 IMO721008 IWK721008 JGG721008 JQC721008 JZY721008 KJU721008 KTQ721008 LDM721008 LNI721008 LXE721008 MHA721008 MQW721008 NAS721008 NKO721008 NUK721008 OEG721008 OOC721008 OXY721008 PHU721008 PRQ721008 QBM721008 QLI721008 QVE721008 RFA721008 ROW721008 RYS721008 SIO721008 SSK721008 TCG721008 TMC721008 TVY721008 UFU721008 UPQ721008 UZM721008 VJI721008 VTE721008 WDA721008 WMW721008 WWS721008 AL786544 KG786544 UC786544 ADY786544 ANU786544 AXQ786544 BHM786544 BRI786544 CBE786544 CLA786544 CUW786544 DES786544 DOO786544 DYK786544 EIG786544 ESC786544 FBY786544 FLU786544 FVQ786544 GFM786544 GPI786544 GZE786544 HJA786544 HSW786544 ICS786544 IMO786544 IWK786544 JGG786544 JQC786544 JZY786544 KJU786544 KTQ786544 LDM786544 LNI786544 LXE786544 MHA786544 MQW786544 NAS786544 NKO786544 NUK786544 OEG786544 OOC786544 OXY786544 PHU786544 PRQ786544 QBM786544 QLI786544 QVE786544 RFA786544 ROW786544 RYS786544 SIO786544 SSK786544 TCG786544 TMC786544 TVY786544 UFU786544 UPQ786544 UZM786544 VJI786544 VTE786544 WDA786544 WMW786544 WWS786544 AL852080 KG852080 UC852080 ADY852080 ANU852080 AXQ852080 BHM852080 BRI852080 CBE852080 CLA852080 CUW852080 DES852080 DOO852080 DYK852080 EIG852080 ESC852080 FBY852080 FLU852080 FVQ852080 GFM852080 GPI852080 GZE852080 HJA852080 HSW852080 ICS852080 IMO852080 IWK852080 JGG852080 JQC852080 JZY852080 KJU852080 KTQ852080 LDM852080 LNI852080 LXE852080 MHA852080 MQW852080 NAS852080 NKO852080 NUK852080 OEG852080 OOC852080 OXY852080 PHU852080 PRQ852080 QBM852080 QLI852080 QVE852080 RFA852080 ROW852080 RYS852080 SIO852080 SSK852080 TCG852080 TMC852080 TVY852080 UFU852080 UPQ852080 UZM852080 VJI852080 VTE852080 WDA852080 WMW852080 WWS852080 AL917616 KG917616 UC917616 ADY917616 ANU917616 AXQ917616 BHM917616 BRI917616 CBE917616 CLA917616 CUW917616 DES917616 DOO917616 DYK917616 EIG917616 ESC917616 FBY917616 FLU917616 FVQ917616 GFM917616 GPI917616 GZE917616 HJA917616 HSW917616 ICS917616 IMO917616 IWK917616 JGG917616 JQC917616 JZY917616 KJU917616 KTQ917616 LDM917616 LNI917616 LXE917616 MHA917616 MQW917616 NAS917616 NKO917616 NUK917616 OEG917616 OOC917616 OXY917616 PHU917616 PRQ917616 QBM917616 QLI917616 QVE917616 RFA917616 ROW917616 RYS917616 SIO917616 SSK917616 TCG917616 TMC917616 TVY917616 UFU917616 UPQ917616 UZM917616 VJI917616 VTE917616 WDA917616 WMW917616 WWS917616 AL983152 KG983152 UC983152 ADY983152 ANU983152 AXQ983152 BHM983152 BRI983152 CBE983152 CLA983152 CUW983152 DES983152 DOO983152 DYK983152 EIG983152 ESC983152 FBY983152 FLU983152 FVQ983152 GFM983152 GPI983152 GZE983152 HJA983152 HSW983152 ICS983152 IMO983152 IWK983152 JGG983152 JQC983152 JZY983152 KJU983152 KTQ983152 LDM983152 LNI983152 LXE983152 MHA983152 MQW983152 NAS983152 NKO983152 NUK983152 OEG983152 OOC983152 OXY983152 PHU983152 PRQ983152 QBM983152 QLI983152 QVE983152 RFA983152 ROW983152 RYS983152 SIO983152 SSK983152 TCG983152 TMC983152 TVY983152 UFU983152 UPQ983152 UZM983152 VJI983152 VTE983152 WDA983152 WMW983152 WWS983152 UFQ119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AL65546 KG65546 UC65546 ADY65546 ANU65546 AXQ65546 BHM65546 BRI65546 CBE65546 CLA65546 CUW65546 DES65546 DOO65546 DYK65546 EIG65546 ESC65546 FBY65546 FLU65546 FVQ65546 GFM65546 GPI65546 GZE65546 HJA65546 HSW65546 ICS65546 IMO65546 IWK65546 JGG65546 JQC65546 JZY65546 KJU65546 KTQ65546 LDM65546 LNI65546 LXE65546 MHA65546 MQW65546 NAS65546 NKO65546 NUK65546 OEG65546 OOC65546 OXY65546 PHU65546 PRQ65546 QBM65546 QLI65546 QVE65546 RFA65546 ROW65546 RYS65546 SIO65546 SSK65546 TCG65546 TMC65546 TVY65546 UFU65546 UPQ65546 UZM65546 VJI65546 VTE65546 WDA65546 WMW65546 WWS65546 AL131082 KG131082 UC131082 ADY131082 ANU131082 AXQ131082 BHM131082 BRI131082 CBE131082 CLA131082 CUW131082 DES131082 DOO131082 DYK131082 EIG131082 ESC131082 FBY131082 FLU131082 FVQ131082 GFM131082 GPI131082 GZE131082 HJA131082 HSW131082 ICS131082 IMO131082 IWK131082 JGG131082 JQC131082 JZY131082 KJU131082 KTQ131082 LDM131082 LNI131082 LXE131082 MHA131082 MQW131082 NAS131082 NKO131082 NUK131082 OEG131082 OOC131082 OXY131082 PHU131082 PRQ131082 QBM131082 QLI131082 QVE131082 RFA131082 ROW131082 RYS131082 SIO131082 SSK131082 TCG131082 TMC131082 TVY131082 UFU131082 UPQ131082 UZM131082 VJI131082 VTE131082 WDA131082 WMW131082 WWS131082 AL196618 KG196618 UC196618 ADY196618 ANU196618 AXQ196618 BHM196618 BRI196618 CBE196618 CLA196618 CUW196618 DES196618 DOO196618 DYK196618 EIG196618 ESC196618 FBY196618 FLU196618 FVQ196618 GFM196618 GPI196618 GZE196618 HJA196618 HSW196618 ICS196618 IMO196618 IWK196618 JGG196618 JQC196618 JZY196618 KJU196618 KTQ196618 LDM196618 LNI196618 LXE196618 MHA196618 MQW196618 NAS196618 NKO196618 NUK196618 OEG196618 OOC196618 OXY196618 PHU196618 PRQ196618 QBM196618 QLI196618 QVE196618 RFA196618 ROW196618 RYS196618 SIO196618 SSK196618 TCG196618 TMC196618 TVY196618 UFU196618 UPQ196618 UZM196618 VJI196618 VTE196618 WDA196618 WMW196618 WWS196618 AL262154 KG262154 UC262154 ADY262154 ANU262154 AXQ262154 BHM262154 BRI262154 CBE262154 CLA262154 CUW262154 DES262154 DOO262154 DYK262154 EIG262154 ESC262154 FBY262154 FLU262154 FVQ262154 GFM262154 GPI262154 GZE262154 HJA262154 HSW262154 ICS262154 IMO262154 IWK262154 JGG262154 JQC262154 JZY262154 KJU262154 KTQ262154 LDM262154 LNI262154 LXE262154 MHA262154 MQW262154 NAS262154 NKO262154 NUK262154 OEG262154 OOC262154 OXY262154 PHU262154 PRQ262154 QBM262154 QLI262154 QVE262154 RFA262154 ROW262154 RYS262154 SIO262154 SSK262154 TCG262154 TMC262154 TVY262154 UFU262154 UPQ262154 UZM262154 VJI262154 VTE262154 WDA262154 WMW262154 WWS262154 AL327690 KG327690 UC327690 ADY327690 ANU327690 AXQ327690 BHM327690 BRI327690 CBE327690 CLA327690 CUW327690 DES327690 DOO327690 DYK327690 EIG327690 ESC327690 FBY327690 FLU327690 FVQ327690 GFM327690 GPI327690 GZE327690 HJA327690 HSW327690 ICS327690 IMO327690 IWK327690 JGG327690 JQC327690 JZY327690 KJU327690 KTQ327690 LDM327690 LNI327690 LXE327690 MHA327690 MQW327690 NAS327690 NKO327690 NUK327690 OEG327690 OOC327690 OXY327690 PHU327690 PRQ327690 QBM327690 QLI327690 QVE327690 RFA327690 ROW327690 RYS327690 SIO327690 SSK327690 TCG327690 TMC327690 TVY327690 UFU327690 UPQ327690 UZM327690 VJI327690 VTE327690 WDA327690 WMW327690 WWS327690 AL393226 KG393226 UC393226 ADY393226 ANU393226 AXQ393226 BHM393226 BRI393226 CBE393226 CLA393226 CUW393226 DES393226 DOO393226 DYK393226 EIG393226 ESC393226 FBY393226 FLU393226 FVQ393226 GFM393226 GPI393226 GZE393226 HJA393226 HSW393226 ICS393226 IMO393226 IWK393226 JGG393226 JQC393226 JZY393226 KJU393226 KTQ393226 LDM393226 LNI393226 LXE393226 MHA393226 MQW393226 NAS393226 NKO393226 NUK393226 OEG393226 OOC393226 OXY393226 PHU393226 PRQ393226 QBM393226 QLI393226 QVE393226 RFA393226 ROW393226 RYS393226 SIO393226 SSK393226 TCG393226 TMC393226 TVY393226 UFU393226 UPQ393226 UZM393226 VJI393226 VTE393226 WDA393226 WMW393226 WWS393226 AL458762 KG458762 UC458762 ADY458762 ANU458762 AXQ458762 BHM458762 BRI458762 CBE458762 CLA458762 CUW458762 DES458762 DOO458762 DYK458762 EIG458762 ESC458762 FBY458762 FLU458762 FVQ458762 GFM458762 GPI458762 GZE458762 HJA458762 HSW458762 ICS458762 IMO458762 IWK458762 JGG458762 JQC458762 JZY458762 KJU458762 KTQ458762 LDM458762 LNI458762 LXE458762 MHA458762 MQW458762 NAS458762 NKO458762 NUK458762 OEG458762 OOC458762 OXY458762 PHU458762 PRQ458762 QBM458762 QLI458762 QVE458762 RFA458762 ROW458762 RYS458762 SIO458762 SSK458762 TCG458762 TMC458762 TVY458762 UFU458762 UPQ458762 UZM458762 VJI458762 VTE458762 WDA458762 WMW458762 WWS458762 AL524298 KG524298 UC524298 ADY524298 ANU524298 AXQ524298 BHM524298 BRI524298 CBE524298 CLA524298 CUW524298 DES524298 DOO524298 DYK524298 EIG524298 ESC524298 FBY524298 FLU524298 FVQ524298 GFM524298 GPI524298 GZE524298 HJA524298 HSW524298 ICS524298 IMO524298 IWK524298 JGG524298 JQC524298 JZY524298 KJU524298 KTQ524298 LDM524298 LNI524298 LXE524298 MHA524298 MQW524298 NAS524298 NKO524298 NUK524298 OEG524298 OOC524298 OXY524298 PHU524298 PRQ524298 QBM524298 QLI524298 QVE524298 RFA524298 ROW524298 RYS524298 SIO524298 SSK524298 TCG524298 TMC524298 TVY524298 UFU524298 UPQ524298 UZM524298 VJI524298 VTE524298 WDA524298 WMW524298 WWS524298 AL589834 KG589834 UC589834 ADY589834 ANU589834 AXQ589834 BHM589834 BRI589834 CBE589834 CLA589834 CUW589834 DES589834 DOO589834 DYK589834 EIG589834 ESC589834 FBY589834 FLU589834 FVQ589834 GFM589834 GPI589834 GZE589834 HJA589834 HSW589834 ICS589834 IMO589834 IWK589834 JGG589834 JQC589834 JZY589834 KJU589834 KTQ589834 LDM589834 LNI589834 LXE589834 MHA589834 MQW589834 NAS589834 NKO589834 NUK589834 OEG589834 OOC589834 OXY589834 PHU589834 PRQ589834 QBM589834 QLI589834 QVE589834 RFA589834 ROW589834 RYS589834 SIO589834 SSK589834 TCG589834 TMC589834 TVY589834 UFU589834 UPQ589834 UZM589834 VJI589834 VTE589834 WDA589834 WMW589834 WWS589834 AL655370 KG655370 UC655370 ADY655370 ANU655370 AXQ655370 BHM655370 BRI655370 CBE655370 CLA655370 CUW655370 DES655370 DOO655370 DYK655370 EIG655370 ESC655370 FBY655370 FLU655370 FVQ655370 GFM655370 GPI655370 GZE655370 HJA655370 HSW655370 ICS655370 IMO655370 IWK655370 JGG655370 JQC655370 JZY655370 KJU655370 KTQ655370 LDM655370 LNI655370 LXE655370 MHA655370 MQW655370 NAS655370 NKO655370 NUK655370 OEG655370 OOC655370 OXY655370 PHU655370 PRQ655370 QBM655370 QLI655370 QVE655370 RFA655370 ROW655370 RYS655370 SIO655370 SSK655370 TCG655370 TMC655370 TVY655370 UFU655370 UPQ655370 UZM655370 VJI655370 VTE655370 WDA655370 WMW655370 WWS655370 AL720906 KG720906 UC720906 ADY720906 ANU720906 AXQ720906 BHM720906 BRI720906 CBE720906 CLA720906 CUW720906 DES720906 DOO720906 DYK720906 EIG720906 ESC720906 FBY720906 FLU720906 FVQ720906 GFM720906 GPI720906 GZE720906 HJA720906 HSW720906 ICS720906 IMO720906 IWK720906 JGG720906 JQC720906 JZY720906 KJU720906 KTQ720906 LDM720906 LNI720906 LXE720906 MHA720906 MQW720906 NAS720906 NKO720906 NUK720906 OEG720906 OOC720906 OXY720906 PHU720906 PRQ720906 QBM720906 QLI720906 QVE720906 RFA720906 ROW720906 RYS720906 SIO720906 SSK720906 TCG720906 TMC720906 TVY720906 UFU720906 UPQ720906 UZM720906 VJI720906 VTE720906 WDA720906 WMW720906 WWS720906 AL786442 KG786442 UC786442 ADY786442 ANU786442 AXQ786442 BHM786442 BRI786442 CBE786442 CLA786442 CUW786442 DES786442 DOO786442 DYK786442 EIG786442 ESC786442 FBY786442 FLU786442 FVQ786442 GFM786442 GPI786442 GZE786442 HJA786442 HSW786442 ICS786442 IMO786442 IWK786442 JGG786442 JQC786442 JZY786442 KJU786442 KTQ786442 LDM786442 LNI786442 LXE786442 MHA786442 MQW786442 NAS786442 NKO786442 NUK786442 OEG786442 OOC786442 OXY786442 PHU786442 PRQ786442 QBM786442 QLI786442 QVE786442 RFA786442 ROW786442 RYS786442 SIO786442 SSK786442 TCG786442 TMC786442 TVY786442 UFU786442 UPQ786442 UZM786442 VJI786442 VTE786442 WDA786442 WMW786442 WWS786442 AL851978 KG851978 UC851978 ADY851978 ANU851978 AXQ851978 BHM851978 BRI851978 CBE851978 CLA851978 CUW851978 DES851978 DOO851978 DYK851978 EIG851978 ESC851978 FBY851978 FLU851978 FVQ851978 GFM851978 GPI851978 GZE851978 HJA851978 HSW851978 ICS851978 IMO851978 IWK851978 JGG851978 JQC851978 JZY851978 KJU851978 KTQ851978 LDM851978 LNI851978 LXE851978 MHA851978 MQW851978 NAS851978 NKO851978 NUK851978 OEG851978 OOC851978 OXY851978 PHU851978 PRQ851978 QBM851978 QLI851978 QVE851978 RFA851978 ROW851978 RYS851978 SIO851978 SSK851978 TCG851978 TMC851978 TVY851978 UFU851978 UPQ851978 UZM851978 VJI851978 VTE851978 WDA851978 WMW851978 WWS851978 AL917514 KG917514 UC917514 ADY917514 ANU917514 AXQ917514 BHM917514 BRI917514 CBE917514 CLA917514 CUW917514 DES917514 DOO917514 DYK917514 EIG917514 ESC917514 FBY917514 FLU917514 FVQ917514 GFM917514 GPI917514 GZE917514 HJA917514 HSW917514 ICS917514 IMO917514 IWK917514 JGG917514 JQC917514 JZY917514 KJU917514 KTQ917514 LDM917514 LNI917514 LXE917514 MHA917514 MQW917514 NAS917514 NKO917514 NUK917514 OEG917514 OOC917514 OXY917514 PHU917514 PRQ917514 QBM917514 QLI917514 QVE917514 RFA917514 ROW917514 RYS917514 SIO917514 SSK917514 TCG917514 TMC917514 TVY917514 UFU917514 UPQ917514 UZM917514 VJI917514 VTE917514 WDA917514 WMW917514 WWS917514 AL983050 KG983050 UC983050 ADY983050 ANU983050 AXQ983050 BHM983050 BRI983050 CBE983050 CLA983050 CUW983050 DES983050 DOO983050 DYK983050 EIG983050 ESC983050 FBY983050 FLU983050 FVQ983050 GFM983050 GPI983050 GZE983050 HJA983050 HSW983050 ICS983050 IMO983050 IWK983050 JGG983050 JQC983050 JZY983050 KJU983050 KTQ983050 LDM983050 LNI983050 LXE983050 MHA983050 MQW983050 NAS983050 NKO983050 NUK983050 OEG983050 OOC983050 OXY983050 PHU983050 PRQ983050 QBM983050 QLI983050 QVE983050 RFA983050 ROW983050 RYS983050 SIO983050 SSK983050 TCG983050 TMC983050 TVY983050 UFU983050 UPQ983050 UZM983050 VJI983050 VTE983050 WDA983050 WMW983050 WWS983050 AP65648 KK65648 UG65648 AEC65648 ANY65648 AXU65648 BHQ65648 BRM65648 CBI65648 CLE65648 CVA65648 DEW65648 DOS65648 DYO65648 EIK65648 ESG65648 FCC65648 FLY65648 FVU65648 GFQ65648 GPM65648 GZI65648 HJE65648 HTA65648 ICW65648 IMS65648 IWO65648 JGK65648 JQG65648 KAC65648 KJY65648 KTU65648 LDQ65648 LNM65648 LXI65648 MHE65648 MRA65648 NAW65648 NKS65648 NUO65648 OEK65648 OOG65648 OYC65648 PHY65648 PRU65648 QBQ65648 QLM65648 QVI65648 RFE65648 RPA65648 RYW65648 SIS65648 SSO65648 TCK65648 TMG65648 TWC65648 UFY65648 UPU65648 UZQ65648 VJM65648 VTI65648 WDE65648 WNA65648 WWW65648 AP131184 KK131184 UG131184 AEC131184 ANY131184 AXU131184 BHQ131184 BRM131184 CBI131184 CLE131184 CVA131184 DEW131184 DOS131184 DYO131184 EIK131184 ESG131184 FCC131184 FLY131184 FVU131184 GFQ131184 GPM131184 GZI131184 HJE131184 HTA131184 ICW131184 IMS131184 IWO131184 JGK131184 JQG131184 KAC131184 KJY131184 KTU131184 LDQ131184 LNM131184 LXI131184 MHE131184 MRA131184 NAW131184 NKS131184 NUO131184 OEK131184 OOG131184 OYC131184 PHY131184 PRU131184 QBQ131184 QLM131184 QVI131184 RFE131184 RPA131184 RYW131184 SIS131184 SSO131184 TCK131184 TMG131184 TWC131184 UFY131184 UPU131184 UZQ131184 VJM131184 VTI131184 WDE131184 WNA131184 WWW131184 AP196720 KK196720 UG196720 AEC196720 ANY196720 AXU196720 BHQ196720 BRM196720 CBI196720 CLE196720 CVA196720 DEW196720 DOS196720 DYO196720 EIK196720 ESG196720 FCC196720 FLY196720 FVU196720 GFQ196720 GPM196720 GZI196720 HJE196720 HTA196720 ICW196720 IMS196720 IWO196720 JGK196720 JQG196720 KAC196720 KJY196720 KTU196720 LDQ196720 LNM196720 LXI196720 MHE196720 MRA196720 NAW196720 NKS196720 NUO196720 OEK196720 OOG196720 OYC196720 PHY196720 PRU196720 QBQ196720 QLM196720 QVI196720 RFE196720 RPA196720 RYW196720 SIS196720 SSO196720 TCK196720 TMG196720 TWC196720 UFY196720 UPU196720 UZQ196720 VJM196720 VTI196720 WDE196720 WNA196720 WWW196720 AP262256 KK262256 UG262256 AEC262256 ANY262256 AXU262256 BHQ262256 BRM262256 CBI262256 CLE262256 CVA262256 DEW262256 DOS262256 DYO262256 EIK262256 ESG262256 FCC262256 FLY262256 FVU262256 GFQ262256 GPM262256 GZI262256 HJE262256 HTA262256 ICW262256 IMS262256 IWO262256 JGK262256 JQG262256 KAC262256 KJY262256 KTU262256 LDQ262256 LNM262256 LXI262256 MHE262256 MRA262256 NAW262256 NKS262256 NUO262256 OEK262256 OOG262256 OYC262256 PHY262256 PRU262256 QBQ262256 QLM262256 QVI262256 RFE262256 RPA262256 RYW262256 SIS262256 SSO262256 TCK262256 TMG262256 TWC262256 UFY262256 UPU262256 UZQ262256 VJM262256 VTI262256 WDE262256 WNA262256 WWW262256 AP327792 KK327792 UG327792 AEC327792 ANY327792 AXU327792 BHQ327792 BRM327792 CBI327792 CLE327792 CVA327792 DEW327792 DOS327792 DYO327792 EIK327792 ESG327792 FCC327792 FLY327792 FVU327792 GFQ327792 GPM327792 GZI327792 HJE327792 HTA327792 ICW327792 IMS327792 IWO327792 JGK327792 JQG327792 KAC327792 KJY327792 KTU327792 LDQ327792 LNM327792 LXI327792 MHE327792 MRA327792 NAW327792 NKS327792 NUO327792 OEK327792 OOG327792 OYC327792 PHY327792 PRU327792 QBQ327792 QLM327792 QVI327792 RFE327792 RPA327792 RYW327792 SIS327792 SSO327792 TCK327792 TMG327792 TWC327792 UFY327792 UPU327792 UZQ327792 VJM327792 VTI327792 WDE327792 WNA327792 WWW327792 AP393328 KK393328 UG393328 AEC393328 ANY393328 AXU393328 BHQ393328 BRM393328 CBI393328 CLE393328 CVA393328 DEW393328 DOS393328 DYO393328 EIK393328 ESG393328 FCC393328 FLY393328 FVU393328 GFQ393328 GPM393328 GZI393328 HJE393328 HTA393328 ICW393328 IMS393328 IWO393328 JGK393328 JQG393328 KAC393328 KJY393328 KTU393328 LDQ393328 LNM393328 LXI393328 MHE393328 MRA393328 NAW393328 NKS393328 NUO393328 OEK393328 OOG393328 OYC393328 PHY393328 PRU393328 QBQ393328 QLM393328 QVI393328 RFE393328 RPA393328 RYW393328 SIS393328 SSO393328 TCK393328 TMG393328 TWC393328 UFY393328 UPU393328 UZQ393328 VJM393328 VTI393328 WDE393328 WNA393328 WWW393328 AP458864 KK458864 UG458864 AEC458864 ANY458864 AXU458864 BHQ458864 BRM458864 CBI458864 CLE458864 CVA458864 DEW458864 DOS458864 DYO458864 EIK458864 ESG458864 FCC458864 FLY458864 FVU458864 GFQ458864 GPM458864 GZI458864 HJE458864 HTA458864 ICW458864 IMS458864 IWO458864 JGK458864 JQG458864 KAC458864 KJY458864 KTU458864 LDQ458864 LNM458864 LXI458864 MHE458864 MRA458864 NAW458864 NKS458864 NUO458864 OEK458864 OOG458864 OYC458864 PHY458864 PRU458864 QBQ458864 QLM458864 QVI458864 RFE458864 RPA458864 RYW458864 SIS458864 SSO458864 TCK458864 TMG458864 TWC458864 UFY458864 UPU458864 UZQ458864 VJM458864 VTI458864 WDE458864 WNA458864 WWW458864 AP524400 KK524400 UG524400 AEC524400 ANY524400 AXU524400 BHQ524400 BRM524400 CBI524400 CLE524400 CVA524400 DEW524400 DOS524400 DYO524400 EIK524400 ESG524400 FCC524400 FLY524400 FVU524400 GFQ524400 GPM524400 GZI524400 HJE524400 HTA524400 ICW524400 IMS524400 IWO524400 JGK524400 JQG524400 KAC524400 KJY524400 KTU524400 LDQ524400 LNM524400 LXI524400 MHE524400 MRA524400 NAW524400 NKS524400 NUO524400 OEK524400 OOG524400 OYC524400 PHY524400 PRU524400 QBQ524400 QLM524400 QVI524400 RFE524400 RPA524400 RYW524400 SIS524400 SSO524400 TCK524400 TMG524400 TWC524400 UFY524400 UPU524400 UZQ524400 VJM524400 VTI524400 WDE524400 WNA524400 WWW524400 AP589936 KK589936 UG589936 AEC589936 ANY589936 AXU589936 BHQ589936 BRM589936 CBI589936 CLE589936 CVA589936 DEW589936 DOS589936 DYO589936 EIK589936 ESG589936 FCC589936 FLY589936 FVU589936 GFQ589936 GPM589936 GZI589936 HJE589936 HTA589936 ICW589936 IMS589936 IWO589936 JGK589936 JQG589936 KAC589936 KJY589936 KTU589936 LDQ589936 LNM589936 LXI589936 MHE589936 MRA589936 NAW589936 NKS589936 NUO589936 OEK589936 OOG589936 OYC589936 PHY589936 PRU589936 QBQ589936 QLM589936 QVI589936 RFE589936 RPA589936 RYW589936 SIS589936 SSO589936 TCK589936 TMG589936 TWC589936 UFY589936 UPU589936 UZQ589936 VJM589936 VTI589936 WDE589936 WNA589936 WWW589936 AP655472 KK655472 UG655472 AEC655472 ANY655472 AXU655472 BHQ655472 BRM655472 CBI655472 CLE655472 CVA655472 DEW655472 DOS655472 DYO655472 EIK655472 ESG655472 FCC655472 FLY655472 FVU655472 GFQ655472 GPM655472 GZI655472 HJE655472 HTA655472 ICW655472 IMS655472 IWO655472 JGK655472 JQG655472 KAC655472 KJY655472 KTU655472 LDQ655472 LNM655472 LXI655472 MHE655472 MRA655472 NAW655472 NKS655472 NUO655472 OEK655472 OOG655472 OYC655472 PHY655472 PRU655472 QBQ655472 QLM655472 QVI655472 RFE655472 RPA655472 RYW655472 SIS655472 SSO655472 TCK655472 TMG655472 TWC655472 UFY655472 UPU655472 UZQ655472 VJM655472 VTI655472 WDE655472 WNA655472 WWW655472 AP721008 KK721008 UG721008 AEC721008 ANY721008 AXU721008 BHQ721008 BRM721008 CBI721008 CLE721008 CVA721008 DEW721008 DOS721008 DYO721008 EIK721008 ESG721008 FCC721008 FLY721008 FVU721008 GFQ721008 GPM721008 GZI721008 HJE721008 HTA721008 ICW721008 IMS721008 IWO721008 JGK721008 JQG721008 KAC721008 KJY721008 KTU721008 LDQ721008 LNM721008 LXI721008 MHE721008 MRA721008 NAW721008 NKS721008 NUO721008 OEK721008 OOG721008 OYC721008 PHY721008 PRU721008 QBQ721008 QLM721008 QVI721008 RFE721008 RPA721008 RYW721008 SIS721008 SSO721008 TCK721008 TMG721008 TWC721008 UFY721008 UPU721008 UZQ721008 VJM721008 VTI721008 WDE721008 WNA721008 WWW721008 AP786544 KK786544 UG786544 AEC786544 ANY786544 AXU786544 BHQ786544 BRM786544 CBI786544 CLE786544 CVA786544 DEW786544 DOS786544 DYO786544 EIK786544 ESG786544 FCC786544 FLY786544 FVU786544 GFQ786544 GPM786544 GZI786544 HJE786544 HTA786544 ICW786544 IMS786544 IWO786544 JGK786544 JQG786544 KAC786544 KJY786544 KTU786544 LDQ786544 LNM786544 LXI786544 MHE786544 MRA786544 NAW786544 NKS786544 NUO786544 OEK786544 OOG786544 OYC786544 PHY786544 PRU786544 QBQ786544 QLM786544 QVI786544 RFE786544 RPA786544 RYW786544 SIS786544 SSO786544 TCK786544 TMG786544 TWC786544 UFY786544 UPU786544 UZQ786544 VJM786544 VTI786544 WDE786544 WNA786544 WWW786544 AP852080 KK852080 UG852080 AEC852080 ANY852080 AXU852080 BHQ852080 BRM852080 CBI852080 CLE852080 CVA852080 DEW852080 DOS852080 DYO852080 EIK852080 ESG852080 FCC852080 FLY852080 FVU852080 GFQ852080 GPM852080 GZI852080 HJE852080 HTA852080 ICW852080 IMS852080 IWO852080 JGK852080 JQG852080 KAC852080 KJY852080 KTU852080 LDQ852080 LNM852080 LXI852080 MHE852080 MRA852080 NAW852080 NKS852080 NUO852080 OEK852080 OOG852080 OYC852080 PHY852080 PRU852080 QBQ852080 QLM852080 QVI852080 RFE852080 RPA852080 RYW852080 SIS852080 SSO852080 TCK852080 TMG852080 TWC852080 UFY852080 UPU852080 UZQ852080 VJM852080 VTI852080 WDE852080 WNA852080 WWW852080 AP917616 KK917616 UG917616 AEC917616 ANY917616 AXU917616 BHQ917616 BRM917616 CBI917616 CLE917616 CVA917616 DEW917616 DOS917616 DYO917616 EIK917616 ESG917616 FCC917616 FLY917616 FVU917616 GFQ917616 GPM917616 GZI917616 HJE917616 HTA917616 ICW917616 IMS917616 IWO917616 JGK917616 JQG917616 KAC917616 KJY917616 KTU917616 LDQ917616 LNM917616 LXI917616 MHE917616 MRA917616 NAW917616 NKS917616 NUO917616 OEK917616 OOG917616 OYC917616 PHY917616 PRU917616 QBQ917616 QLM917616 QVI917616 RFE917616 RPA917616 RYW917616 SIS917616 SSO917616 TCK917616 TMG917616 TWC917616 UFY917616 UPU917616 UZQ917616 VJM917616 VTI917616 WDE917616 WNA917616 WWW917616 AP983152 KK983152 UG983152 AEC983152 ANY983152 AXU983152 BHQ983152 BRM983152 CBI983152 CLE983152 CVA983152 DEW983152 DOS983152 DYO983152 EIK983152 ESG983152 FCC983152 FLY983152 FVU983152 GFQ983152 GPM983152 GZI983152 HJE983152 HTA983152 ICW983152 IMS983152 IWO983152 JGK983152 JQG983152 KAC983152 KJY983152 KTU983152 LDQ983152 LNM983152 LXI983152 MHE983152 MRA983152 NAW983152 NKS983152 NUO983152 OEK983152 OOG983152 OYC983152 PHY983152 PRU983152 QBQ983152 QLM983152 QVI983152 RFE983152 RPA983152 RYW983152 SIS983152 SSO983152 TCK983152 TMG983152 TWC983152 UFY983152 UPU983152 UZQ983152 VJM983152 VTI983152 WDE983152 WNA983152 WWW983152 AC65688 JX65688 TT65688 ADP65688 ANL65688 AXH65688 BHD65688 BQZ65688 CAV65688 CKR65688 CUN65688 DEJ65688 DOF65688 DYB65688 EHX65688 ERT65688 FBP65688 FLL65688 FVH65688 GFD65688 GOZ65688 GYV65688 HIR65688 HSN65688 ICJ65688 IMF65688 IWB65688 JFX65688 JPT65688 JZP65688 KJL65688 KTH65688 LDD65688 LMZ65688 LWV65688 MGR65688 MQN65688 NAJ65688 NKF65688 NUB65688 ODX65688 ONT65688 OXP65688 PHL65688 PRH65688 QBD65688 QKZ65688 QUV65688 RER65688 RON65688 RYJ65688 SIF65688 SSB65688 TBX65688 TLT65688 TVP65688 UFL65688 UPH65688 UZD65688 VIZ65688 VSV65688 WCR65688 WMN65688 WWJ65688 AC131224 JX131224 TT131224 ADP131224 ANL131224 AXH131224 BHD131224 BQZ131224 CAV131224 CKR131224 CUN131224 DEJ131224 DOF131224 DYB131224 EHX131224 ERT131224 FBP131224 FLL131224 FVH131224 GFD131224 GOZ131224 GYV131224 HIR131224 HSN131224 ICJ131224 IMF131224 IWB131224 JFX131224 JPT131224 JZP131224 KJL131224 KTH131224 LDD131224 LMZ131224 LWV131224 MGR131224 MQN131224 NAJ131224 NKF131224 NUB131224 ODX131224 ONT131224 OXP131224 PHL131224 PRH131224 QBD131224 QKZ131224 QUV131224 RER131224 RON131224 RYJ131224 SIF131224 SSB131224 TBX131224 TLT131224 TVP131224 UFL131224 UPH131224 UZD131224 VIZ131224 VSV131224 WCR131224 WMN131224 WWJ131224 AC196760 JX196760 TT196760 ADP196760 ANL196760 AXH196760 BHD196760 BQZ196760 CAV196760 CKR196760 CUN196760 DEJ196760 DOF196760 DYB196760 EHX196760 ERT196760 FBP196760 FLL196760 FVH196760 GFD196760 GOZ196760 GYV196760 HIR196760 HSN196760 ICJ196760 IMF196760 IWB196760 JFX196760 JPT196760 JZP196760 KJL196760 KTH196760 LDD196760 LMZ196760 LWV196760 MGR196760 MQN196760 NAJ196760 NKF196760 NUB196760 ODX196760 ONT196760 OXP196760 PHL196760 PRH196760 QBD196760 QKZ196760 QUV196760 RER196760 RON196760 RYJ196760 SIF196760 SSB196760 TBX196760 TLT196760 TVP196760 UFL196760 UPH196760 UZD196760 VIZ196760 VSV196760 WCR196760 WMN196760 WWJ196760 AC262296 JX262296 TT262296 ADP262296 ANL262296 AXH262296 BHD262296 BQZ262296 CAV262296 CKR262296 CUN262296 DEJ262296 DOF262296 DYB262296 EHX262296 ERT262296 FBP262296 FLL262296 FVH262296 GFD262296 GOZ262296 GYV262296 HIR262296 HSN262296 ICJ262296 IMF262296 IWB262296 JFX262296 JPT262296 JZP262296 KJL262296 KTH262296 LDD262296 LMZ262296 LWV262296 MGR262296 MQN262296 NAJ262296 NKF262296 NUB262296 ODX262296 ONT262296 OXP262296 PHL262296 PRH262296 QBD262296 QKZ262296 QUV262296 RER262296 RON262296 RYJ262296 SIF262296 SSB262296 TBX262296 TLT262296 TVP262296 UFL262296 UPH262296 UZD262296 VIZ262296 VSV262296 WCR262296 WMN262296 WWJ262296 AC327832 JX327832 TT327832 ADP327832 ANL327832 AXH327832 BHD327832 BQZ327832 CAV327832 CKR327832 CUN327832 DEJ327832 DOF327832 DYB327832 EHX327832 ERT327832 FBP327832 FLL327832 FVH327832 GFD327832 GOZ327832 GYV327832 HIR327832 HSN327832 ICJ327832 IMF327832 IWB327832 JFX327832 JPT327832 JZP327832 KJL327832 KTH327832 LDD327832 LMZ327832 LWV327832 MGR327832 MQN327832 NAJ327832 NKF327832 NUB327832 ODX327832 ONT327832 OXP327832 PHL327832 PRH327832 QBD327832 QKZ327832 QUV327832 RER327832 RON327832 RYJ327832 SIF327832 SSB327832 TBX327832 TLT327832 TVP327832 UFL327832 UPH327832 UZD327832 VIZ327832 VSV327832 WCR327832 WMN327832 WWJ327832 AC393368 JX393368 TT393368 ADP393368 ANL393368 AXH393368 BHD393368 BQZ393368 CAV393368 CKR393368 CUN393368 DEJ393368 DOF393368 DYB393368 EHX393368 ERT393368 FBP393368 FLL393368 FVH393368 GFD393368 GOZ393368 GYV393368 HIR393368 HSN393368 ICJ393368 IMF393368 IWB393368 JFX393368 JPT393368 JZP393368 KJL393368 KTH393368 LDD393368 LMZ393368 LWV393368 MGR393368 MQN393368 NAJ393368 NKF393368 NUB393368 ODX393368 ONT393368 OXP393368 PHL393368 PRH393368 QBD393368 QKZ393368 QUV393368 RER393368 RON393368 RYJ393368 SIF393368 SSB393368 TBX393368 TLT393368 TVP393368 UFL393368 UPH393368 UZD393368 VIZ393368 VSV393368 WCR393368 WMN393368 WWJ393368 AC458904 JX458904 TT458904 ADP458904 ANL458904 AXH458904 BHD458904 BQZ458904 CAV458904 CKR458904 CUN458904 DEJ458904 DOF458904 DYB458904 EHX458904 ERT458904 FBP458904 FLL458904 FVH458904 GFD458904 GOZ458904 GYV458904 HIR458904 HSN458904 ICJ458904 IMF458904 IWB458904 JFX458904 JPT458904 JZP458904 KJL458904 KTH458904 LDD458904 LMZ458904 LWV458904 MGR458904 MQN458904 NAJ458904 NKF458904 NUB458904 ODX458904 ONT458904 OXP458904 PHL458904 PRH458904 QBD458904 QKZ458904 QUV458904 RER458904 RON458904 RYJ458904 SIF458904 SSB458904 TBX458904 TLT458904 TVP458904 UFL458904 UPH458904 UZD458904 VIZ458904 VSV458904 WCR458904 WMN458904 WWJ458904 AC524440 JX524440 TT524440 ADP524440 ANL524440 AXH524440 BHD524440 BQZ524440 CAV524440 CKR524440 CUN524440 DEJ524440 DOF524440 DYB524440 EHX524440 ERT524440 FBP524440 FLL524440 FVH524440 GFD524440 GOZ524440 GYV524440 HIR524440 HSN524440 ICJ524440 IMF524440 IWB524440 JFX524440 JPT524440 JZP524440 KJL524440 KTH524440 LDD524440 LMZ524440 LWV524440 MGR524440 MQN524440 NAJ524440 NKF524440 NUB524440 ODX524440 ONT524440 OXP524440 PHL524440 PRH524440 QBD524440 QKZ524440 QUV524440 RER524440 RON524440 RYJ524440 SIF524440 SSB524440 TBX524440 TLT524440 TVP524440 UFL524440 UPH524440 UZD524440 VIZ524440 VSV524440 WCR524440 WMN524440 WWJ524440 AC589976 JX589976 TT589976 ADP589976 ANL589976 AXH589976 BHD589976 BQZ589976 CAV589976 CKR589976 CUN589976 DEJ589976 DOF589976 DYB589976 EHX589976 ERT589976 FBP589976 FLL589976 FVH589976 GFD589976 GOZ589976 GYV589976 HIR589976 HSN589976 ICJ589976 IMF589976 IWB589976 JFX589976 JPT589976 JZP589976 KJL589976 KTH589976 LDD589976 LMZ589976 LWV589976 MGR589976 MQN589976 NAJ589976 NKF589976 NUB589976 ODX589976 ONT589976 OXP589976 PHL589976 PRH589976 QBD589976 QKZ589976 QUV589976 RER589976 RON589976 RYJ589976 SIF589976 SSB589976 TBX589976 TLT589976 TVP589976 UFL589976 UPH589976 UZD589976 VIZ589976 VSV589976 WCR589976 WMN589976 WWJ589976 AC655512 JX655512 TT655512 ADP655512 ANL655512 AXH655512 BHD655512 BQZ655512 CAV655512 CKR655512 CUN655512 DEJ655512 DOF655512 DYB655512 EHX655512 ERT655512 FBP655512 FLL655512 FVH655512 GFD655512 GOZ655512 GYV655512 HIR655512 HSN655512 ICJ655512 IMF655512 IWB655512 JFX655512 JPT655512 JZP655512 KJL655512 KTH655512 LDD655512 LMZ655512 LWV655512 MGR655512 MQN655512 NAJ655512 NKF655512 NUB655512 ODX655512 ONT655512 OXP655512 PHL655512 PRH655512 QBD655512 QKZ655512 QUV655512 RER655512 RON655512 RYJ655512 SIF655512 SSB655512 TBX655512 TLT655512 TVP655512 UFL655512 UPH655512 UZD655512 VIZ655512 VSV655512 WCR655512 WMN655512 WWJ655512 AC721048 JX721048 TT721048 ADP721048 ANL721048 AXH721048 BHD721048 BQZ721048 CAV721048 CKR721048 CUN721048 DEJ721048 DOF721048 DYB721048 EHX721048 ERT721048 FBP721048 FLL721048 FVH721048 GFD721048 GOZ721048 GYV721048 HIR721048 HSN721048 ICJ721048 IMF721048 IWB721048 JFX721048 JPT721048 JZP721048 KJL721048 KTH721048 LDD721048 LMZ721048 LWV721048 MGR721048 MQN721048 NAJ721048 NKF721048 NUB721048 ODX721048 ONT721048 OXP721048 PHL721048 PRH721048 QBD721048 QKZ721048 QUV721048 RER721048 RON721048 RYJ721048 SIF721048 SSB721048 TBX721048 TLT721048 TVP721048 UFL721048 UPH721048 UZD721048 VIZ721048 VSV721048 WCR721048 WMN721048 WWJ721048 AC786584 JX786584 TT786584 ADP786584 ANL786584 AXH786584 BHD786584 BQZ786584 CAV786584 CKR786584 CUN786584 DEJ786584 DOF786584 DYB786584 EHX786584 ERT786584 FBP786584 FLL786584 FVH786584 GFD786584 GOZ786584 GYV786584 HIR786584 HSN786584 ICJ786584 IMF786584 IWB786584 JFX786584 JPT786584 JZP786584 KJL786584 KTH786584 LDD786584 LMZ786584 LWV786584 MGR786584 MQN786584 NAJ786584 NKF786584 NUB786584 ODX786584 ONT786584 OXP786584 PHL786584 PRH786584 QBD786584 QKZ786584 QUV786584 RER786584 RON786584 RYJ786584 SIF786584 SSB786584 TBX786584 TLT786584 TVP786584 UFL786584 UPH786584 UZD786584 VIZ786584 VSV786584 WCR786584 WMN786584 WWJ786584 AC852120 JX852120 TT852120 ADP852120 ANL852120 AXH852120 BHD852120 BQZ852120 CAV852120 CKR852120 CUN852120 DEJ852120 DOF852120 DYB852120 EHX852120 ERT852120 FBP852120 FLL852120 FVH852120 GFD852120 GOZ852120 GYV852120 HIR852120 HSN852120 ICJ852120 IMF852120 IWB852120 JFX852120 JPT852120 JZP852120 KJL852120 KTH852120 LDD852120 LMZ852120 LWV852120 MGR852120 MQN852120 NAJ852120 NKF852120 NUB852120 ODX852120 ONT852120 OXP852120 PHL852120 PRH852120 QBD852120 QKZ852120 QUV852120 RER852120 RON852120 RYJ852120 SIF852120 SSB852120 TBX852120 TLT852120 TVP852120 UFL852120 UPH852120 UZD852120 VIZ852120 VSV852120 WCR852120 WMN852120 WWJ852120 AC917656 JX917656 TT917656 ADP917656 ANL917656 AXH917656 BHD917656 BQZ917656 CAV917656 CKR917656 CUN917656 DEJ917656 DOF917656 DYB917656 EHX917656 ERT917656 FBP917656 FLL917656 FVH917656 GFD917656 GOZ917656 GYV917656 HIR917656 HSN917656 ICJ917656 IMF917656 IWB917656 JFX917656 JPT917656 JZP917656 KJL917656 KTH917656 LDD917656 LMZ917656 LWV917656 MGR917656 MQN917656 NAJ917656 NKF917656 NUB917656 ODX917656 ONT917656 OXP917656 PHL917656 PRH917656 QBD917656 QKZ917656 QUV917656 RER917656 RON917656 RYJ917656 SIF917656 SSB917656 TBX917656 TLT917656 TVP917656 UFL917656 UPH917656 UZD917656 VIZ917656 VSV917656 WCR917656 WMN917656 WWJ917656 AC983192 JX983192 TT983192 ADP983192 ANL983192 AXH983192 BHD983192 BQZ983192 CAV983192 CKR983192 CUN983192 DEJ983192 DOF983192 DYB983192 EHX983192 ERT983192 FBP983192 FLL983192 FVH983192 GFD983192 GOZ983192 GYV983192 HIR983192 HSN983192 ICJ983192 IMF983192 IWB983192 JFX983192 JPT983192 JZP983192 KJL983192 KTH983192 LDD983192 LMZ983192 LWV983192 MGR983192 MQN983192 NAJ983192 NKF983192 NUB983192 ODX983192 ONT983192 OXP983192 PHL983192 PRH983192 QBD983192 QKZ983192 QUV983192 RER983192 RON983192 RYJ983192 SIF983192 SSB983192 TBX983192 TLT983192 TVP983192 UFL983192 UPH983192 UZD983192 VIZ983192 VSV983192 WCR983192 WMN983192 WWJ983192 Y65688 JT65688 TP65688 ADL65688 ANH65688 AXD65688 BGZ65688 BQV65688 CAR65688 CKN65688 CUJ65688 DEF65688 DOB65688 DXX65688 EHT65688 ERP65688 FBL65688 FLH65688 FVD65688 GEZ65688 GOV65688 GYR65688 HIN65688 HSJ65688 ICF65688 IMB65688 IVX65688 JFT65688 JPP65688 JZL65688 KJH65688 KTD65688 LCZ65688 LMV65688 LWR65688 MGN65688 MQJ65688 NAF65688 NKB65688 NTX65688 ODT65688 ONP65688 OXL65688 PHH65688 PRD65688 QAZ65688 QKV65688 QUR65688 REN65688 ROJ65688 RYF65688 SIB65688 SRX65688 TBT65688 TLP65688 TVL65688 UFH65688 UPD65688 UYZ65688 VIV65688 VSR65688 WCN65688 WMJ65688 WWF65688 Y131224 JT131224 TP131224 ADL131224 ANH131224 AXD131224 BGZ131224 BQV131224 CAR131224 CKN131224 CUJ131224 DEF131224 DOB131224 DXX131224 EHT131224 ERP131224 FBL131224 FLH131224 FVD131224 GEZ131224 GOV131224 GYR131224 HIN131224 HSJ131224 ICF131224 IMB131224 IVX131224 JFT131224 JPP131224 JZL131224 KJH131224 KTD131224 LCZ131224 LMV131224 LWR131224 MGN131224 MQJ131224 NAF131224 NKB131224 NTX131224 ODT131224 ONP131224 OXL131224 PHH131224 PRD131224 QAZ131224 QKV131224 QUR131224 REN131224 ROJ131224 RYF131224 SIB131224 SRX131224 TBT131224 TLP131224 TVL131224 UFH131224 UPD131224 UYZ131224 VIV131224 VSR131224 WCN131224 WMJ131224 WWF131224 Y196760 JT196760 TP196760 ADL196760 ANH196760 AXD196760 BGZ196760 BQV196760 CAR196760 CKN196760 CUJ196760 DEF196760 DOB196760 DXX196760 EHT196760 ERP196760 FBL196760 FLH196760 FVD196760 GEZ196760 GOV196760 GYR196760 HIN196760 HSJ196760 ICF196760 IMB196760 IVX196760 JFT196760 JPP196760 JZL196760 KJH196760 KTD196760 LCZ196760 LMV196760 LWR196760 MGN196760 MQJ196760 NAF196760 NKB196760 NTX196760 ODT196760 ONP196760 OXL196760 PHH196760 PRD196760 QAZ196760 QKV196760 QUR196760 REN196760 ROJ196760 RYF196760 SIB196760 SRX196760 TBT196760 TLP196760 TVL196760 UFH196760 UPD196760 UYZ196760 VIV196760 VSR196760 WCN196760 WMJ196760 WWF196760 Y262296 JT262296 TP262296 ADL262296 ANH262296 AXD262296 BGZ262296 BQV262296 CAR262296 CKN262296 CUJ262296 DEF262296 DOB262296 DXX262296 EHT262296 ERP262296 FBL262296 FLH262296 FVD262296 GEZ262296 GOV262296 GYR262296 HIN262296 HSJ262296 ICF262296 IMB262296 IVX262296 JFT262296 JPP262296 JZL262296 KJH262296 KTD262296 LCZ262296 LMV262296 LWR262296 MGN262296 MQJ262296 NAF262296 NKB262296 NTX262296 ODT262296 ONP262296 OXL262296 PHH262296 PRD262296 QAZ262296 QKV262296 QUR262296 REN262296 ROJ262296 RYF262296 SIB262296 SRX262296 TBT262296 TLP262296 TVL262296 UFH262296 UPD262296 UYZ262296 VIV262296 VSR262296 WCN262296 WMJ262296 WWF262296 Y327832 JT327832 TP327832 ADL327832 ANH327832 AXD327832 BGZ327832 BQV327832 CAR327832 CKN327832 CUJ327832 DEF327832 DOB327832 DXX327832 EHT327832 ERP327832 FBL327832 FLH327832 FVD327832 GEZ327832 GOV327832 GYR327832 HIN327832 HSJ327832 ICF327832 IMB327832 IVX327832 JFT327832 JPP327832 JZL327832 KJH327832 KTD327832 LCZ327832 LMV327832 LWR327832 MGN327832 MQJ327832 NAF327832 NKB327832 NTX327832 ODT327832 ONP327832 OXL327832 PHH327832 PRD327832 QAZ327832 QKV327832 QUR327832 REN327832 ROJ327832 RYF327832 SIB327832 SRX327832 TBT327832 TLP327832 TVL327832 UFH327832 UPD327832 UYZ327832 VIV327832 VSR327832 WCN327832 WMJ327832 WWF327832 Y393368 JT393368 TP393368 ADL393368 ANH393368 AXD393368 BGZ393368 BQV393368 CAR393368 CKN393368 CUJ393368 DEF393368 DOB393368 DXX393368 EHT393368 ERP393368 FBL393368 FLH393368 FVD393368 GEZ393368 GOV393368 GYR393368 HIN393368 HSJ393368 ICF393368 IMB393368 IVX393368 JFT393368 JPP393368 JZL393368 KJH393368 KTD393368 LCZ393368 LMV393368 LWR393368 MGN393368 MQJ393368 NAF393368 NKB393368 NTX393368 ODT393368 ONP393368 OXL393368 PHH393368 PRD393368 QAZ393368 QKV393368 QUR393368 REN393368 ROJ393368 RYF393368 SIB393368 SRX393368 TBT393368 TLP393368 TVL393368 UFH393368 UPD393368 UYZ393368 VIV393368 VSR393368 WCN393368 WMJ393368 WWF393368 Y458904 JT458904 TP458904 ADL458904 ANH458904 AXD458904 BGZ458904 BQV458904 CAR458904 CKN458904 CUJ458904 DEF458904 DOB458904 DXX458904 EHT458904 ERP458904 FBL458904 FLH458904 FVD458904 GEZ458904 GOV458904 GYR458904 HIN458904 HSJ458904 ICF458904 IMB458904 IVX458904 JFT458904 JPP458904 JZL458904 KJH458904 KTD458904 LCZ458904 LMV458904 LWR458904 MGN458904 MQJ458904 NAF458904 NKB458904 NTX458904 ODT458904 ONP458904 OXL458904 PHH458904 PRD458904 QAZ458904 QKV458904 QUR458904 REN458904 ROJ458904 RYF458904 SIB458904 SRX458904 TBT458904 TLP458904 TVL458904 UFH458904 UPD458904 UYZ458904 VIV458904 VSR458904 WCN458904 WMJ458904 WWF458904 Y524440 JT524440 TP524440 ADL524440 ANH524440 AXD524440 BGZ524440 BQV524440 CAR524440 CKN524440 CUJ524440 DEF524440 DOB524440 DXX524440 EHT524440 ERP524440 FBL524440 FLH524440 FVD524440 GEZ524440 GOV524440 GYR524440 HIN524440 HSJ524440 ICF524440 IMB524440 IVX524440 JFT524440 JPP524440 JZL524440 KJH524440 KTD524440 LCZ524440 LMV524440 LWR524440 MGN524440 MQJ524440 NAF524440 NKB524440 NTX524440 ODT524440 ONP524440 OXL524440 PHH524440 PRD524440 QAZ524440 QKV524440 QUR524440 REN524440 ROJ524440 RYF524440 SIB524440 SRX524440 TBT524440 TLP524440 TVL524440 UFH524440 UPD524440 UYZ524440 VIV524440 VSR524440 WCN524440 WMJ524440 WWF524440 Y589976 JT589976 TP589976 ADL589976 ANH589976 AXD589976 BGZ589976 BQV589976 CAR589976 CKN589976 CUJ589976 DEF589976 DOB589976 DXX589976 EHT589976 ERP589976 FBL589976 FLH589976 FVD589976 GEZ589976 GOV589976 GYR589976 HIN589976 HSJ589976 ICF589976 IMB589976 IVX589976 JFT589976 JPP589976 JZL589976 KJH589976 KTD589976 LCZ589976 LMV589976 LWR589976 MGN589976 MQJ589976 NAF589976 NKB589976 NTX589976 ODT589976 ONP589976 OXL589976 PHH589976 PRD589976 QAZ589976 QKV589976 QUR589976 REN589976 ROJ589976 RYF589976 SIB589976 SRX589976 TBT589976 TLP589976 TVL589976 UFH589976 UPD589976 UYZ589976 VIV589976 VSR589976 WCN589976 WMJ589976 WWF589976 Y655512 JT655512 TP655512 ADL655512 ANH655512 AXD655512 BGZ655512 BQV655512 CAR655512 CKN655512 CUJ655512 DEF655512 DOB655512 DXX655512 EHT655512 ERP655512 FBL655512 FLH655512 FVD655512 GEZ655512 GOV655512 GYR655512 HIN655512 HSJ655512 ICF655512 IMB655512 IVX655512 JFT655512 JPP655512 JZL655512 KJH655512 KTD655512 LCZ655512 LMV655512 LWR655512 MGN655512 MQJ655512 NAF655512 NKB655512 NTX655512 ODT655512 ONP655512 OXL655512 PHH655512 PRD655512 QAZ655512 QKV655512 QUR655512 REN655512 ROJ655512 RYF655512 SIB655512 SRX655512 TBT655512 TLP655512 TVL655512 UFH655512 UPD655512 UYZ655512 VIV655512 VSR655512 WCN655512 WMJ655512 WWF655512 Y721048 JT721048 TP721048 ADL721048 ANH721048 AXD721048 BGZ721048 BQV721048 CAR721048 CKN721048 CUJ721048 DEF721048 DOB721048 DXX721048 EHT721048 ERP721048 FBL721048 FLH721048 FVD721048 GEZ721048 GOV721048 GYR721048 HIN721048 HSJ721048 ICF721048 IMB721048 IVX721048 JFT721048 JPP721048 JZL721048 KJH721048 KTD721048 LCZ721048 LMV721048 LWR721048 MGN721048 MQJ721048 NAF721048 NKB721048 NTX721048 ODT721048 ONP721048 OXL721048 PHH721048 PRD721048 QAZ721048 QKV721048 QUR721048 REN721048 ROJ721048 RYF721048 SIB721048 SRX721048 TBT721048 TLP721048 TVL721048 UFH721048 UPD721048 UYZ721048 VIV721048 VSR721048 WCN721048 WMJ721048 WWF721048 Y786584 JT786584 TP786584 ADL786584 ANH786584 AXD786584 BGZ786584 BQV786584 CAR786584 CKN786584 CUJ786584 DEF786584 DOB786584 DXX786584 EHT786584 ERP786584 FBL786584 FLH786584 FVD786584 GEZ786584 GOV786584 GYR786584 HIN786584 HSJ786584 ICF786584 IMB786584 IVX786584 JFT786584 JPP786584 JZL786584 KJH786584 KTD786584 LCZ786584 LMV786584 LWR786584 MGN786584 MQJ786584 NAF786584 NKB786584 NTX786584 ODT786584 ONP786584 OXL786584 PHH786584 PRD786584 QAZ786584 QKV786584 QUR786584 REN786584 ROJ786584 RYF786584 SIB786584 SRX786584 TBT786584 TLP786584 TVL786584 UFH786584 UPD786584 UYZ786584 VIV786584 VSR786584 WCN786584 WMJ786584 WWF786584 Y852120 JT852120 TP852120 ADL852120 ANH852120 AXD852120 BGZ852120 BQV852120 CAR852120 CKN852120 CUJ852120 DEF852120 DOB852120 DXX852120 EHT852120 ERP852120 FBL852120 FLH852120 FVD852120 GEZ852120 GOV852120 GYR852120 HIN852120 HSJ852120 ICF852120 IMB852120 IVX852120 JFT852120 JPP852120 JZL852120 KJH852120 KTD852120 LCZ852120 LMV852120 LWR852120 MGN852120 MQJ852120 NAF852120 NKB852120 NTX852120 ODT852120 ONP852120 OXL852120 PHH852120 PRD852120 QAZ852120 QKV852120 QUR852120 REN852120 ROJ852120 RYF852120 SIB852120 SRX852120 TBT852120 TLP852120 TVL852120 UFH852120 UPD852120 UYZ852120 VIV852120 VSR852120 WCN852120 WMJ852120 WWF852120 Y917656 JT917656 TP917656 ADL917656 ANH917656 AXD917656 BGZ917656 BQV917656 CAR917656 CKN917656 CUJ917656 DEF917656 DOB917656 DXX917656 EHT917656 ERP917656 FBL917656 FLH917656 FVD917656 GEZ917656 GOV917656 GYR917656 HIN917656 HSJ917656 ICF917656 IMB917656 IVX917656 JFT917656 JPP917656 JZL917656 KJH917656 KTD917656 LCZ917656 LMV917656 LWR917656 MGN917656 MQJ917656 NAF917656 NKB917656 NTX917656 ODT917656 ONP917656 OXL917656 PHH917656 PRD917656 QAZ917656 QKV917656 QUR917656 REN917656 ROJ917656 RYF917656 SIB917656 SRX917656 TBT917656 TLP917656 TVL917656 UFH917656 UPD917656 UYZ917656 VIV917656 VSR917656 WCN917656 WMJ917656 WWF917656 Y983192 JT983192 TP983192 ADL983192 ANH983192 AXD983192 BGZ983192 BQV983192 CAR983192 CKN983192 CUJ983192 DEF983192 DOB983192 DXX983192 EHT983192 ERP983192 FBL983192 FLH983192 FVD983192 GEZ983192 GOV983192 GYR983192 HIN983192 HSJ983192 ICF983192 IMB983192 IVX983192 JFT983192 JPP983192 JZL983192 KJH983192 KTD983192 LCZ983192 LMV983192 LWR983192 MGN983192 MQJ983192 NAF983192 NKB983192 NTX983192 ODT983192 ONP983192 OXL983192 PHH983192 PRD983192 QAZ983192 QKV983192 QUR983192 REN983192 ROJ983192 RYF983192 SIB983192 SRX983192 TBT983192 TLP983192 TVL983192 UFH983192 UPD983192 UYZ983192 VIV983192 VSR983192 WCN983192 WMJ983192 WWF983192 AG65688 KB65688 TX65688 ADT65688 ANP65688 AXL65688 BHH65688 BRD65688 CAZ65688 CKV65688 CUR65688 DEN65688 DOJ65688 DYF65688 EIB65688 ERX65688 FBT65688 FLP65688 FVL65688 GFH65688 GPD65688 GYZ65688 HIV65688 HSR65688 ICN65688 IMJ65688 IWF65688 JGB65688 JPX65688 JZT65688 KJP65688 KTL65688 LDH65688 LND65688 LWZ65688 MGV65688 MQR65688 NAN65688 NKJ65688 NUF65688 OEB65688 ONX65688 OXT65688 PHP65688 PRL65688 QBH65688 QLD65688 QUZ65688 REV65688 ROR65688 RYN65688 SIJ65688 SSF65688 TCB65688 TLX65688 TVT65688 UFP65688 UPL65688 UZH65688 VJD65688 VSZ65688 WCV65688 WMR65688 WWN65688 AG131224 KB131224 TX131224 ADT131224 ANP131224 AXL131224 BHH131224 BRD131224 CAZ131224 CKV131224 CUR131224 DEN131224 DOJ131224 DYF131224 EIB131224 ERX131224 FBT131224 FLP131224 FVL131224 GFH131224 GPD131224 GYZ131224 HIV131224 HSR131224 ICN131224 IMJ131224 IWF131224 JGB131224 JPX131224 JZT131224 KJP131224 KTL131224 LDH131224 LND131224 LWZ131224 MGV131224 MQR131224 NAN131224 NKJ131224 NUF131224 OEB131224 ONX131224 OXT131224 PHP131224 PRL131224 QBH131224 QLD131224 QUZ131224 REV131224 ROR131224 RYN131224 SIJ131224 SSF131224 TCB131224 TLX131224 TVT131224 UFP131224 UPL131224 UZH131224 VJD131224 VSZ131224 WCV131224 WMR131224 WWN131224 AG196760 KB196760 TX196760 ADT196760 ANP196760 AXL196760 BHH196760 BRD196760 CAZ196760 CKV196760 CUR196760 DEN196760 DOJ196760 DYF196760 EIB196760 ERX196760 FBT196760 FLP196760 FVL196760 GFH196760 GPD196760 GYZ196760 HIV196760 HSR196760 ICN196760 IMJ196760 IWF196760 JGB196760 JPX196760 JZT196760 KJP196760 KTL196760 LDH196760 LND196760 LWZ196760 MGV196760 MQR196760 NAN196760 NKJ196760 NUF196760 OEB196760 ONX196760 OXT196760 PHP196760 PRL196760 QBH196760 QLD196760 QUZ196760 REV196760 ROR196760 RYN196760 SIJ196760 SSF196760 TCB196760 TLX196760 TVT196760 UFP196760 UPL196760 UZH196760 VJD196760 VSZ196760 WCV196760 WMR196760 WWN196760 AG262296 KB262296 TX262296 ADT262296 ANP262296 AXL262296 BHH262296 BRD262296 CAZ262296 CKV262296 CUR262296 DEN262296 DOJ262296 DYF262296 EIB262296 ERX262296 FBT262296 FLP262296 FVL262296 GFH262296 GPD262296 GYZ262296 HIV262296 HSR262296 ICN262296 IMJ262296 IWF262296 JGB262296 JPX262296 JZT262296 KJP262296 KTL262296 LDH262296 LND262296 LWZ262296 MGV262296 MQR262296 NAN262296 NKJ262296 NUF262296 OEB262296 ONX262296 OXT262296 PHP262296 PRL262296 QBH262296 QLD262296 QUZ262296 REV262296 ROR262296 RYN262296 SIJ262296 SSF262296 TCB262296 TLX262296 TVT262296 UFP262296 UPL262296 UZH262296 VJD262296 VSZ262296 WCV262296 WMR262296 WWN262296 AG327832 KB327832 TX327832 ADT327832 ANP327832 AXL327832 BHH327832 BRD327832 CAZ327832 CKV327832 CUR327832 DEN327832 DOJ327832 DYF327832 EIB327832 ERX327832 FBT327832 FLP327832 FVL327832 GFH327832 GPD327832 GYZ327832 HIV327832 HSR327832 ICN327832 IMJ327832 IWF327832 JGB327832 JPX327832 JZT327832 KJP327832 KTL327832 LDH327832 LND327832 LWZ327832 MGV327832 MQR327832 NAN327832 NKJ327832 NUF327832 OEB327832 ONX327832 OXT327832 PHP327832 PRL327832 QBH327832 QLD327832 QUZ327832 REV327832 ROR327832 RYN327832 SIJ327832 SSF327832 TCB327832 TLX327832 TVT327832 UFP327832 UPL327832 UZH327832 VJD327832 VSZ327832 WCV327832 WMR327832 WWN327832 AG393368 KB393368 TX393368 ADT393368 ANP393368 AXL393368 BHH393368 BRD393368 CAZ393368 CKV393368 CUR393368 DEN393368 DOJ393368 DYF393368 EIB393368 ERX393368 FBT393368 FLP393368 FVL393368 GFH393368 GPD393368 GYZ393368 HIV393368 HSR393368 ICN393368 IMJ393368 IWF393368 JGB393368 JPX393368 JZT393368 KJP393368 KTL393368 LDH393368 LND393368 LWZ393368 MGV393368 MQR393368 NAN393368 NKJ393368 NUF393368 OEB393368 ONX393368 OXT393368 PHP393368 PRL393368 QBH393368 QLD393368 QUZ393368 REV393368 ROR393368 RYN393368 SIJ393368 SSF393368 TCB393368 TLX393368 TVT393368 UFP393368 UPL393368 UZH393368 VJD393368 VSZ393368 WCV393368 WMR393368 WWN393368 AG458904 KB458904 TX458904 ADT458904 ANP458904 AXL458904 BHH458904 BRD458904 CAZ458904 CKV458904 CUR458904 DEN458904 DOJ458904 DYF458904 EIB458904 ERX458904 FBT458904 FLP458904 FVL458904 GFH458904 GPD458904 GYZ458904 HIV458904 HSR458904 ICN458904 IMJ458904 IWF458904 JGB458904 JPX458904 JZT458904 KJP458904 KTL458904 LDH458904 LND458904 LWZ458904 MGV458904 MQR458904 NAN458904 NKJ458904 NUF458904 OEB458904 ONX458904 OXT458904 PHP458904 PRL458904 QBH458904 QLD458904 QUZ458904 REV458904 ROR458904 RYN458904 SIJ458904 SSF458904 TCB458904 TLX458904 TVT458904 UFP458904 UPL458904 UZH458904 VJD458904 VSZ458904 WCV458904 WMR458904 WWN458904 AG524440 KB524440 TX524440 ADT524440 ANP524440 AXL524440 BHH524440 BRD524440 CAZ524440 CKV524440 CUR524440 DEN524440 DOJ524440 DYF524440 EIB524440 ERX524440 FBT524440 FLP524440 FVL524440 GFH524440 GPD524440 GYZ524440 HIV524440 HSR524440 ICN524440 IMJ524440 IWF524440 JGB524440 JPX524440 JZT524440 KJP524440 KTL524440 LDH524440 LND524440 LWZ524440 MGV524440 MQR524440 NAN524440 NKJ524440 NUF524440 OEB524440 ONX524440 OXT524440 PHP524440 PRL524440 QBH524440 QLD524440 QUZ524440 REV524440 ROR524440 RYN524440 SIJ524440 SSF524440 TCB524440 TLX524440 TVT524440 UFP524440 UPL524440 UZH524440 VJD524440 VSZ524440 WCV524440 WMR524440 WWN524440 AG589976 KB589976 TX589976 ADT589976 ANP589976 AXL589976 BHH589976 BRD589976 CAZ589976 CKV589976 CUR589976 DEN589976 DOJ589976 DYF589976 EIB589976 ERX589976 FBT589976 FLP589976 FVL589976 GFH589976 GPD589976 GYZ589976 HIV589976 HSR589976 ICN589976 IMJ589976 IWF589976 JGB589976 JPX589976 JZT589976 KJP589976 KTL589976 LDH589976 LND589976 LWZ589976 MGV589976 MQR589976 NAN589976 NKJ589976 NUF589976 OEB589976 ONX589976 OXT589976 PHP589976 PRL589976 QBH589976 QLD589976 QUZ589976 REV589976 ROR589976 RYN589976 SIJ589976 SSF589976 TCB589976 TLX589976 TVT589976 UFP589976 UPL589976 UZH589976 VJD589976 VSZ589976 WCV589976 WMR589976 WWN589976 AG655512 KB655512 TX655512 ADT655512 ANP655512 AXL655512 BHH655512 BRD655512 CAZ655512 CKV655512 CUR655512 DEN655512 DOJ655512 DYF655512 EIB655512 ERX655512 FBT655512 FLP655512 FVL655512 GFH655512 GPD655512 GYZ655512 HIV655512 HSR655512 ICN655512 IMJ655512 IWF655512 JGB655512 JPX655512 JZT655512 KJP655512 KTL655512 LDH655512 LND655512 LWZ655512 MGV655512 MQR655512 NAN655512 NKJ655512 NUF655512 OEB655512 ONX655512 OXT655512 PHP655512 PRL655512 QBH655512 QLD655512 QUZ655512 REV655512 ROR655512 RYN655512 SIJ655512 SSF655512 TCB655512 TLX655512 TVT655512 UFP655512 UPL655512 UZH655512 VJD655512 VSZ655512 WCV655512 WMR655512 WWN655512 AG721048 KB721048 TX721048 ADT721048 ANP721048 AXL721048 BHH721048 BRD721048 CAZ721048 CKV721048 CUR721048 DEN721048 DOJ721048 DYF721048 EIB721048 ERX721048 FBT721048 FLP721048 FVL721048 GFH721048 GPD721048 GYZ721048 HIV721048 HSR721048 ICN721048 IMJ721048 IWF721048 JGB721048 JPX721048 JZT721048 KJP721048 KTL721048 LDH721048 LND721048 LWZ721048 MGV721048 MQR721048 NAN721048 NKJ721048 NUF721048 OEB721048 ONX721048 OXT721048 PHP721048 PRL721048 QBH721048 QLD721048 QUZ721048 REV721048 ROR721048 RYN721048 SIJ721048 SSF721048 TCB721048 TLX721048 TVT721048 UFP721048 UPL721048 UZH721048 VJD721048 VSZ721048 WCV721048 WMR721048 WWN721048 AG786584 KB786584 TX786584 ADT786584 ANP786584 AXL786584 BHH786584 BRD786584 CAZ786584 CKV786584 CUR786584 DEN786584 DOJ786584 DYF786584 EIB786584 ERX786584 FBT786584 FLP786584 FVL786584 GFH786584 GPD786584 GYZ786584 HIV786584 HSR786584 ICN786584 IMJ786584 IWF786584 JGB786584 JPX786584 JZT786584 KJP786584 KTL786584 LDH786584 LND786584 LWZ786584 MGV786584 MQR786584 NAN786584 NKJ786584 NUF786584 OEB786584 ONX786584 OXT786584 PHP786584 PRL786584 QBH786584 QLD786584 QUZ786584 REV786584 ROR786584 RYN786584 SIJ786584 SSF786584 TCB786584 TLX786584 TVT786584 UFP786584 UPL786584 UZH786584 VJD786584 VSZ786584 WCV786584 WMR786584 WWN786584 AG852120 KB852120 TX852120 ADT852120 ANP852120 AXL852120 BHH852120 BRD852120 CAZ852120 CKV852120 CUR852120 DEN852120 DOJ852120 DYF852120 EIB852120 ERX852120 FBT852120 FLP852120 FVL852120 GFH852120 GPD852120 GYZ852120 HIV852120 HSR852120 ICN852120 IMJ852120 IWF852120 JGB852120 JPX852120 JZT852120 KJP852120 KTL852120 LDH852120 LND852120 LWZ852120 MGV852120 MQR852120 NAN852120 NKJ852120 NUF852120 OEB852120 ONX852120 OXT852120 PHP852120 PRL852120 QBH852120 QLD852120 QUZ852120 REV852120 ROR852120 RYN852120 SIJ852120 SSF852120 TCB852120 TLX852120 TVT852120 UFP852120 UPL852120 UZH852120 VJD852120 VSZ852120 WCV852120 WMR852120 WWN852120 AG917656 KB917656 TX917656 ADT917656 ANP917656 AXL917656 BHH917656 BRD917656 CAZ917656 CKV917656 CUR917656 DEN917656 DOJ917656 DYF917656 EIB917656 ERX917656 FBT917656 FLP917656 FVL917656 GFH917656 GPD917656 GYZ917656 HIV917656 HSR917656 ICN917656 IMJ917656 IWF917656 JGB917656 JPX917656 JZT917656 KJP917656 KTL917656 LDH917656 LND917656 LWZ917656 MGV917656 MQR917656 NAN917656 NKJ917656 NUF917656 OEB917656 ONX917656 OXT917656 PHP917656 PRL917656 QBH917656 QLD917656 QUZ917656 REV917656 ROR917656 RYN917656 SIJ917656 SSF917656 TCB917656 TLX917656 TVT917656 UFP917656 UPL917656 UZH917656 VJD917656 VSZ917656 WCV917656 WMR917656 WWN917656 AG983192 KB983192 TX983192 ADT983192 ANP983192 AXL983192 BHH983192 BRD983192 CAZ983192 CKV983192 CUR983192 DEN983192 DOJ983192 DYF983192 EIB983192 ERX983192 FBT983192 FLP983192 FVL983192 GFH983192 GPD983192 GYZ983192 HIV983192 HSR983192 ICN983192 IMJ983192 IWF983192 JGB983192 JPX983192 JZT983192 KJP983192 KTL983192 LDH983192 LND983192 LWZ983192 MGV983192 MQR983192 NAN983192 NKJ983192 NUF983192 OEB983192 ONX983192 OXT983192 PHP983192 PRL983192 QBH983192 QLD983192 QUZ983192 REV983192 ROR983192 RYN983192 SIJ983192 SSF983192 TCB983192 TLX983192 TVT983192 UFP983192 UPL983192 UZH983192 VJD983192 VSZ983192 WCV983192 WMR983192 WWN983192 WMS119 WWO119 KG75 UC75 ADY75 ANU75 AXQ75 BHM75 BRI75 CBE75 CLA75 CUW75 DES75 DOO75 DYK75 EIG75 ESC75 FBY75 FLU75 FVQ75 GFM75 GPI75 GZE75 HJA75 HSW75 ICS75 IMO75 IWK75 JGG75 JQC75 JZY75 KJU75 KTQ75 LDM75 LNI75 LXE75 MHA75 MQW75 NAS75 NKO75 NUK75 OEG75 OOC75 OXY75 PHU75 PRQ75 QBM75 QLI75 QVE75 RFA75 ROW75 RYS75 SIO75 SSK75 TCG75 TMC75 TVY75 UFU75 UPQ75 UZM75 VJI75 VTE75 WDA75 WMW75 WWS75 TLY119 KK75 UG75 AEC75 ANY75 AXU75 BHQ75 BRM75 CBI75 CLE75 CVA75 DEW75 DOS75 DYO75 EIK75 ESG75 FCC75 FLY75 FVU75 GFQ75 GPM75 GZI75 HJE75 HTA75 ICW75 IMS75 IWO75 JGK75 JQG75 KAC75 KJY75 KTU75 LDQ75 LNM75 LXI75 MHE75 MRA75 NAW75 NKS75 NUO75 OEK75 OOG75 OYC75 PHY75 PRU75 QBQ75 QLM75 QVI75 RFE75 RPA75 RYW75 SIS75 SSO75 TCK75 TMG75 TWC75 UFY75 UPU75 UZQ75 VJM75 VTI75 WDE75 WNA75 WWW75 JY75 TU75 ADQ75 ANM75 AXI75 BHE75 BRA75 CAW75 CKS75 CUO75 DEK75 DOG75 DYC75 EHY75 ERU75 FBQ75 FLM75 FVI75 GFE75 GPA75 GYW75 HIS75 HSO75 ICK75 IMG75 IWC75 JFY75 JPU75 JZQ75 KJM75 KTI75 LDE75 LNA75 LWW75 MGS75 MQO75 NAK75 NKG75 NUC75 ODY75 ONU75 OXQ75 PHM75 PRI75 QBE75 QLA75 QUW75 RES75 ROO75 RYK75 SIG75 SSC75 TBY75 TLU75 TVQ75 UFM75 UPI75 UZE75 VJA75 VSW75 WCS75 WMO75 WWK75 TVU119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JZ164 TV164 ADR164 ANN164 AXJ164 BHF164 BRB164 CAX164 CKT164 CUP164 DEL164 DOH164 DYD164 EHZ164 ERV164 FBR164 FLN164 FVJ164 GFF164 GPB164 GYX164 HIT164 HSP164 ICL164 IMH164 IWD164 JFZ164 JPV164 JZR164 KJN164 KTJ164 LDF164 LNB164 LWX164 MGT164 MQP164 NAL164 NKH164 NUD164 ODZ164 ONV164 OXR164 PHN164 PRJ164 QBF164 QLB164 QUX164 RET164 ROP164 RYL164 SIH164 SSD164 TBZ164 TLV164 TVR164 UFN164 UPJ164 UZF164 VJB164 VSX164 WCT164 WMP164 WWL164 KD164 TZ164 ADV164 ANR164 AXN164 BHJ164 BRF164 CBB164 CKX164 CUT164 DEP164 DOL164 DYH164 EID164 ERZ164 FBV164 FLR164 FVN164 GFJ164 GPF164 GZB164 HIX164 HST164 ICP164 IML164 IWH164 JGD164 JPZ164 JZV164 KJR164 KTN164 LDJ164 LNF164 LXB164 MGX164 MQT164 NAP164 NKL164 NUH164 OED164 ONZ164 OXV164 PHR164 PRN164 QBJ164 QLF164 QVB164 REX164 ROT164 RYP164 SIL164 SSH164 TCD164 TLZ164 TVV164 UFR164 UPN164 UZJ164 VJF164 VTB164 WCX164 WMT164 WWP164 KH164 UD164 ADZ164 ANV164 AXR164 BHN164 BRJ164 CBF164 CLB164 CUX164 DET164 DOP164 DYL164 EIH164 ESD164 FBZ164 FLV164 FVR164 GFN164 GPJ164 GZF164 HJB164 HSX164 ICT164 IMP164 IWL164 JGH164 JQD164 JZZ164 KJV164 KTR164 LDN164 LNJ164 LXF164 MHB164 MQX164 NAT164 NKP164 NUL164 OEH164 OOD164 OXZ164 PHV164 PRR164 QBN164 QLJ164 QVF164 RFB164 ROX164 RYT164 SIP164 SSL164 TCH164 TMD164 TVZ164 UFV164 UPR164 UZN164 VJJ164 VTF164 WDB164 WMX164 WWT164 UZI119 KL164 UH164 AED164 ANZ164 AXV164 BHR164 BRN164 CBJ164 CLF164 CVB164 DEX164 DOT164 DYP164 EIL164 ESH164 FCD164 FLZ164 FVV164 GFR164 GPN164 GZJ164 HJF164 HTB164 ICX164 IMT164 IWP164 JGL164 JQH164 KAD164 KJZ164 KTV164 LDR164 LNN164 LXJ164 MHF164 MRB164 NAX164 NKT164 NUP164 OEL164 OOH164 OYD164 PHZ164 PRV164 QBR164 QLN164 QVJ164 RFF164 RPB164 RYX164 SIT164 SSP164 TCL164 TMH164 TWD164 UFZ164 UPV164 UZR164 VJN164 VTJ164 WDF164 WNB164 WWX164 VJE119 VTA119 WCW119 AH119 KG119 UC119 ADY119 ANU119 AXQ119 BHM119 BRI119 CBE119 CLA119 CUW119 DES119 DOO119 DYK119 EIG119 ESC119 FBY119 FLU119 FVQ119 GFM119 GPI119 GZE119 HJA119 HSW119 ICS119 IMO119 IWK119 JGG119 JQC119 JZY119 KJU119 KTQ119 LDM119 LNI119 LXE119 MHA119 MQW119 NAS119 NKO119 NUK119 OEG119 OOC119 OXY119 PHU119 PRQ119 QBM119 QLI119 QVE119 RFA119 ROW119 RYS119 SIO119 SSK119 TCG119 TMC119 TVY119 UFU119 UPQ119 UZM119 VJI119 VTE119 WDA119 WMW119 WWS119 AP119 KK119 UG119 AEC119 ANY119 AXU119 BHQ119 BRM119 CBI119 CLE119 CVA119 DEW119 DOS119 DYO119 EIK119 ESG119 FCC119 FLY119 FVU119 GFQ119 GPM119 GZI119 HJE119 HTA119 ICW119 IMS119 IWO119 JGK119 JQG119 KAC119 KJY119 KTU119 LDQ119 LNM119 LXI119 MHE119 MRA119 NAW119 NKS119 NUO119 OEK119 OOG119 OYC119 PHY119 PRU119 QBQ119 QLM119 QVI119 RFE119 RPA119 RYW119 SIS119 SSO119 TCK119 TMG119 TWC119 UFY119 UPU119 UZQ119 VJM119 VTI119 WDE119 WNA119 WWW119 AD119 JY119 TU119 ADQ119 ANM119 AXI119 BHE119 BRA119 CAW119 CKS119 CUO119 DEK119 DOG119 DYC119 EHY119 ERU119 FBQ119 FLM119 FVI119 GFE119 GPA119 GYW119 HIS119 HSO119 ICK119 IMG119 IWC119 JFY119 JPU119 JZQ119 KJM119 KTI119 LDE119 LNA119 LWW119 MGS119 MQO119 NAK119 NKG119 NUC119 ODY119 ONU119 OXQ119 PHM119 PRI119 QBE119 QLA119 QUW119 RES119 ROO119 RYK119 SIG119 SSC119 TBY119 TLU119 TVQ119 UFM119 UPI119 UZE119 VJA119 VSW119 WCS119 WMO119 WWK119 KC119 TY119 ADU119 ANQ119 AXM119 BHI119 BRE119 CBA119 CKW119 CUS119 DEO119 DOK119 DYG119 EIC119 ERY119 FBU119 FLQ119 FVM119 GFI119 GPE119 GZA119 HIW119 HSS119 ICO119 IMK119 IWG119 JGC119 JPY119 JZU119 KJQ119 KTM119 LDI119 LNE119 LXA119 MGW119 MQS119 NAO119 NKK119 NUG119 OEC119 ONY119 OXU119 PHQ119 PRM119 QBI119 QLE119 QVA119 REW119 ROS119 RYO119 SIK119 SSG119 TCC119</xm:sqref>
        </x14:dataValidation>
        <x14:dataValidation type="list" showInputMessage="1" showErrorMessage="1" xr:uid="{04AFBF57-9284-4FA8-ADA6-ADEA1AE77467}">
          <x14:formula1>
            <xm:f>data2!$A$2:$A$49</xm:f>
          </x14:formula1>
          <xm:sqref>S52:X52 S68:X68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00B0F0"/>
  </sheetPr>
  <dimension ref="A1:CJ284"/>
  <sheetViews>
    <sheetView showGridLines="0" view="pageBreakPreview" zoomScale="60" zoomScaleNormal="40" zoomScalePageLayoutView="40" workbookViewId="0">
      <selection activeCell="AD27" sqref="AD27:CD27"/>
    </sheetView>
  </sheetViews>
  <sheetFormatPr defaultColWidth="2.6640625" defaultRowHeight="13.2"/>
  <cols>
    <col min="1" max="1" width="2.6640625" style="50"/>
    <col min="2" max="2" width="2.6640625" style="50" customWidth="1"/>
    <col min="3" max="3" width="4" style="50" bestFit="1" customWidth="1"/>
    <col min="4" max="4" width="2.6640625" style="50"/>
    <col min="5" max="5" width="2.44140625" style="50" customWidth="1"/>
    <col min="6" max="13" width="2.6640625" style="50"/>
    <col min="14" max="14" width="2.77734375" style="50" customWidth="1"/>
    <col min="15" max="15" width="2.6640625" style="50" customWidth="1"/>
    <col min="16" max="19" width="2.6640625" style="50"/>
    <col min="20" max="20" width="3.33203125" style="50" bestFit="1" customWidth="1"/>
    <col min="21" max="40" width="2.6640625" style="50"/>
    <col min="41" max="41" width="2.6640625" style="51"/>
    <col min="42" max="42" width="2.6640625" style="51" customWidth="1"/>
    <col min="43" max="44" width="2.6640625" style="51"/>
    <col min="45" max="45" width="2.6640625" style="51" customWidth="1"/>
    <col min="46" max="78" width="2.6640625" style="51"/>
    <col min="79" max="82" width="2.6640625" style="51" customWidth="1"/>
    <col min="83" max="84" width="3.6640625" style="51" customWidth="1"/>
    <col min="85" max="87" width="2.6640625" style="51" customWidth="1"/>
    <col min="88" max="88" width="5.33203125" style="51" hidden="1" customWidth="1"/>
    <col min="89" max="90" width="2.6640625" style="51"/>
    <col min="91" max="93" width="2.6640625" style="51" customWidth="1"/>
    <col min="94" max="16384" width="2.6640625" style="51"/>
  </cols>
  <sheetData>
    <row r="1" spans="1:86" ht="18.75" customHeight="1"/>
    <row r="2" spans="1:86" ht="28.5" customHeight="1">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4" t="s">
        <v>401</v>
      </c>
      <c r="BZ2" s="563" t="s">
        <v>402</v>
      </c>
      <c r="CA2" s="563"/>
      <c r="CB2" s="55" t="s">
        <v>403</v>
      </c>
      <c r="CC2" s="563" t="s">
        <v>409</v>
      </c>
      <c r="CD2" s="563"/>
      <c r="CE2" s="54" t="s">
        <v>405</v>
      </c>
      <c r="CF2" s="54" t="s">
        <v>406</v>
      </c>
    </row>
    <row r="3" spans="1:86" ht="19.5" customHeight="1">
      <c r="A3" s="56"/>
      <c r="B3" s="56"/>
      <c r="C3" s="56"/>
      <c r="D3" s="56"/>
      <c r="E3" s="56"/>
      <c r="F3" s="56"/>
      <c r="G3" s="56"/>
      <c r="H3" s="56"/>
      <c r="I3" s="56"/>
      <c r="J3" s="56"/>
      <c r="K3" s="56"/>
      <c r="L3" s="56"/>
      <c r="M3" s="56"/>
      <c r="N3" s="56"/>
      <c r="O3" s="56"/>
      <c r="P3" s="56"/>
      <c r="Q3" s="582" t="s">
        <v>398</v>
      </c>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582"/>
      <c r="BJ3" s="582"/>
      <c r="BK3" s="582"/>
      <c r="BL3" s="582"/>
      <c r="BM3" s="57"/>
      <c r="BN3" s="57"/>
      <c r="BO3" s="57"/>
      <c r="BP3" s="57"/>
      <c r="BQ3" s="57"/>
      <c r="BR3" s="57"/>
      <c r="BS3" s="57"/>
      <c r="BT3" s="57"/>
      <c r="BU3" s="58"/>
      <c r="BV3" s="58"/>
      <c r="BW3" s="58"/>
      <c r="BX3" s="58"/>
      <c r="BY3" s="58"/>
      <c r="BZ3" s="57"/>
      <c r="CA3" s="58"/>
      <c r="CB3" s="58"/>
      <c r="CC3" s="59"/>
      <c r="CD3" s="59"/>
      <c r="CE3" s="59"/>
      <c r="CF3" s="59"/>
      <c r="CG3" s="59"/>
    </row>
    <row r="4" spans="1:86" ht="16.5" customHeight="1">
      <c r="A4" s="1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1"/>
      <c r="AP4" s="61"/>
      <c r="AQ4" s="61"/>
      <c r="CB4" s="62"/>
    </row>
    <row r="5" spans="1:86" ht="16.5" customHeight="1">
      <c r="A5" s="14"/>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1"/>
      <c r="AP5" s="61"/>
      <c r="AQ5" s="61"/>
      <c r="CB5" s="62"/>
    </row>
    <row r="6" spans="1:86" ht="28.5" customHeight="1">
      <c r="A6" s="480" t="s">
        <v>399</v>
      </c>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4"/>
      <c r="AY6" s="574"/>
      <c r="AZ6" s="574"/>
      <c r="BA6" s="574"/>
      <c r="BB6" s="574"/>
      <c r="BC6" s="574"/>
      <c r="BD6" s="574"/>
      <c r="BE6" s="574"/>
      <c r="BF6" s="574"/>
      <c r="BG6" s="574"/>
      <c r="BH6" s="574"/>
      <c r="BI6" s="574"/>
      <c r="BJ6" s="574"/>
      <c r="BK6" s="574"/>
      <c r="BL6" s="574"/>
      <c r="BM6" s="574"/>
      <c r="BN6" s="574"/>
      <c r="BO6" s="574"/>
      <c r="BP6" s="574"/>
      <c r="BQ6" s="574"/>
      <c r="BR6" s="574"/>
      <c r="BS6" s="574"/>
      <c r="BT6" s="574"/>
      <c r="BU6" s="574"/>
      <c r="BV6" s="574"/>
      <c r="BW6" s="574"/>
      <c r="BX6" s="574"/>
      <c r="BY6" s="574"/>
      <c r="BZ6" s="574"/>
      <c r="CA6" s="574"/>
      <c r="CB6" s="574"/>
    </row>
    <row r="7" spans="1:86" ht="24" customHeight="1">
      <c r="A7" s="480" t="s">
        <v>719</v>
      </c>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row>
    <row r="8" spans="1:86" ht="24" customHeight="1">
      <c r="A8" s="480"/>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c r="BF8" s="480"/>
      <c r="BG8" s="480"/>
      <c r="BH8" s="480"/>
      <c r="BI8" s="480"/>
      <c r="BJ8" s="480"/>
      <c r="BK8" s="480"/>
      <c r="BL8" s="480"/>
      <c r="BM8" s="480"/>
      <c r="BN8" s="480"/>
      <c r="BO8" s="480"/>
      <c r="BP8" s="480"/>
      <c r="BQ8" s="480"/>
      <c r="BR8" s="480"/>
      <c r="BS8" s="480"/>
      <c r="BT8" s="480"/>
      <c r="BU8" s="480"/>
      <c r="BV8" s="480"/>
      <c r="BW8" s="480"/>
      <c r="BX8" s="480"/>
      <c r="BY8" s="480"/>
      <c r="BZ8" s="480"/>
      <c r="CA8" s="480"/>
      <c r="CB8" s="480"/>
      <c r="CC8" s="480"/>
      <c r="CD8" s="480"/>
      <c r="CE8" s="480"/>
    </row>
    <row r="9" spans="1:86" ht="18.7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4"/>
      <c r="AP9" s="65"/>
      <c r="AQ9" s="64"/>
      <c r="AR9" s="65"/>
      <c r="AS9" s="64"/>
      <c r="AT9" s="65"/>
      <c r="AU9" s="64"/>
      <c r="AV9" s="65"/>
      <c r="AW9" s="64"/>
      <c r="AX9" s="65"/>
      <c r="AY9" s="64"/>
      <c r="AZ9" s="65"/>
      <c r="BA9" s="64"/>
      <c r="BB9" s="65"/>
      <c r="BC9" s="64"/>
      <c r="BD9" s="65"/>
      <c r="BE9" s="64"/>
      <c r="BF9" s="65"/>
      <c r="BG9" s="64"/>
      <c r="BH9" s="65"/>
      <c r="BI9" s="64"/>
      <c r="BJ9" s="65"/>
      <c r="BK9" s="64"/>
      <c r="BL9" s="65"/>
      <c r="BM9" s="64"/>
      <c r="BN9" s="65"/>
      <c r="BO9" s="64"/>
      <c r="BP9" s="65"/>
      <c r="BQ9" s="64"/>
      <c r="BR9" s="65"/>
      <c r="BS9" s="64"/>
      <c r="BT9" s="65"/>
      <c r="BU9" s="64"/>
      <c r="BV9" s="65"/>
      <c r="BW9" s="64"/>
      <c r="BX9" s="65"/>
      <c r="BY9" s="64"/>
      <c r="BZ9" s="65"/>
      <c r="CA9" s="64"/>
      <c r="CB9" s="65"/>
    </row>
    <row r="10" spans="1:86" ht="29.25" customHeight="1">
      <c r="A10" s="583" t="s">
        <v>397</v>
      </c>
      <c r="B10" s="583"/>
      <c r="C10" s="583"/>
      <c r="D10" s="583"/>
      <c r="E10" s="583"/>
      <c r="F10" s="583"/>
      <c r="G10" s="583"/>
      <c r="H10" s="583"/>
      <c r="I10" s="583"/>
      <c r="J10" s="583"/>
      <c r="K10" s="583"/>
      <c r="L10" s="583"/>
      <c r="M10" s="583"/>
      <c r="N10" s="583"/>
      <c r="O10" s="583"/>
      <c r="P10" s="583"/>
      <c r="Q10" s="583"/>
      <c r="R10" s="583"/>
      <c r="S10" s="583"/>
      <c r="T10" s="66"/>
      <c r="U10" s="66"/>
      <c r="V10" s="66"/>
      <c r="W10" s="66"/>
      <c r="X10" s="66"/>
      <c r="Y10" s="66"/>
      <c r="Z10" s="66"/>
      <c r="AA10" s="66"/>
      <c r="AB10" s="66"/>
      <c r="AC10" s="66"/>
      <c r="AD10" s="66"/>
      <c r="AE10" s="66"/>
      <c r="AF10" s="66"/>
      <c r="AG10" s="66"/>
      <c r="AH10" s="66"/>
      <c r="AI10" s="66"/>
      <c r="AJ10" s="66"/>
      <c r="AK10" s="66"/>
      <c r="AL10" s="66"/>
      <c r="AM10" s="67"/>
      <c r="AN10" s="67"/>
      <c r="AO10" s="68"/>
      <c r="AP10" s="68"/>
      <c r="AQ10" s="69"/>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1"/>
      <c r="CD10" s="71"/>
      <c r="CE10" s="71"/>
      <c r="CF10" s="71"/>
      <c r="CG10" s="71"/>
      <c r="CH10" s="71"/>
    </row>
    <row r="11" spans="1:86" ht="9.9" customHeight="1">
      <c r="A11" s="72"/>
      <c r="B11" s="72"/>
      <c r="C11" s="72"/>
      <c r="D11" s="72"/>
      <c r="E11" s="72"/>
      <c r="F11" s="72"/>
      <c r="G11" s="72"/>
      <c r="H11" s="72"/>
      <c r="I11" s="72"/>
      <c r="J11" s="72"/>
      <c r="K11" s="72"/>
      <c r="L11" s="72"/>
      <c r="M11" s="72"/>
      <c r="N11" s="72"/>
      <c r="O11" s="72"/>
      <c r="P11" s="72"/>
      <c r="Q11" s="72"/>
      <c r="R11" s="72"/>
      <c r="S11" s="72"/>
      <c r="T11" s="66"/>
      <c r="U11" s="66"/>
      <c r="V11" s="66"/>
      <c r="W11" s="66"/>
      <c r="X11" s="66"/>
      <c r="Y11" s="66"/>
      <c r="Z11" s="66"/>
      <c r="AA11" s="66"/>
      <c r="AB11" s="66"/>
      <c r="AC11" s="66"/>
      <c r="AD11" s="66"/>
      <c r="AE11" s="66"/>
      <c r="AF11" s="66"/>
      <c r="AG11" s="66"/>
      <c r="AH11" s="66"/>
      <c r="AI11" s="66"/>
      <c r="AJ11" s="66"/>
      <c r="AK11" s="66"/>
      <c r="AL11" s="66"/>
      <c r="AM11" s="67"/>
      <c r="AN11" s="67"/>
      <c r="AO11" s="68"/>
      <c r="AP11" s="68"/>
      <c r="AQ11" s="69"/>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1"/>
      <c r="CD11" s="71"/>
      <c r="CE11" s="71"/>
      <c r="CF11" s="71"/>
      <c r="CG11" s="71"/>
      <c r="CH11" s="71"/>
    </row>
    <row r="12" spans="1:86" ht="35.1" customHeight="1">
      <c r="A12" s="72"/>
      <c r="B12" s="584" t="s">
        <v>369</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4"/>
      <c r="AY12" s="584"/>
      <c r="AZ12" s="584"/>
      <c r="BA12" s="584"/>
      <c r="BB12" s="584"/>
      <c r="BC12" s="584"/>
      <c r="BD12" s="584"/>
      <c r="BE12" s="584"/>
      <c r="BF12" s="584"/>
      <c r="BG12" s="584"/>
      <c r="BH12" s="584"/>
      <c r="BI12" s="584"/>
      <c r="BJ12" s="584"/>
      <c r="BK12" s="584"/>
      <c r="BL12" s="584"/>
      <c r="BM12" s="584"/>
      <c r="BN12" s="584"/>
      <c r="BO12" s="584"/>
      <c r="BP12" s="584"/>
      <c r="BQ12" s="584"/>
      <c r="BR12" s="584"/>
      <c r="BS12" s="584"/>
      <c r="BT12" s="584"/>
      <c r="BU12" s="584"/>
      <c r="BV12" s="584"/>
      <c r="BW12" s="584"/>
      <c r="BX12" s="584"/>
      <c r="BY12" s="584"/>
      <c r="BZ12" s="584"/>
      <c r="CA12" s="584"/>
      <c r="CB12" s="584"/>
      <c r="CC12" s="584"/>
      <c r="CD12" s="584"/>
      <c r="CE12" s="71"/>
      <c r="CF12" s="71"/>
      <c r="CG12" s="71"/>
      <c r="CH12" s="71"/>
    </row>
    <row r="13" spans="1:86" ht="35.1" customHeight="1">
      <c r="A13" s="73"/>
      <c r="B13" s="576" t="s">
        <v>43</v>
      </c>
      <c r="C13" s="577"/>
      <c r="D13" s="577"/>
      <c r="E13" s="577"/>
      <c r="F13" s="577"/>
      <c r="G13" s="577"/>
      <c r="H13" s="577"/>
      <c r="I13" s="577"/>
      <c r="J13" s="577"/>
      <c r="K13" s="577"/>
      <c r="L13" s="577"/>
      <c r="M13" s="578"/>
      <c r="N13" s="585" t="str">
        <f>IF(ＺＥＨデベロッパー登録申請書!F47="","",ＺＥＨデベロッパー登録申請書!F47)</f>
        <v/>
      </c>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5"/>
      <c r="AM13" s="585"/>
      <c r="AN13" s="585"/>
      <c r="AO13" s="585"/>
      <c r="AP13" s="585"/>
      <c r="AQ13" s="585"/>
      <c r="AR13" s="585"/>
      <c r="AS13" s="585"/>
      <c r="AT13" s="585"/>
      <c r="AU13" s="585"/>
      <c r="AV13" s="585"/>
      <c r="AW13" s="585"/>
      <c r="AX13" s="585"/>
      <c r="AY13" s="585"/>
      <c r="AZ13" s="585"/>
      <c r="BA13" s="585"/>
      <c r="BB13" s="585"/>
      <c r="BC13" s="585"/>
      <c r="BD13" s="585"/>
      <c r="BE13" s="585"/>
      <c r="BF13" s="585"/>
      <c r="BG13" s="585"/>
      <c r="BH13" s="585"/>
      <c r="BI13" s="585"/>
      <c r="BJ13" s="585"/>
      <c r="BK13" s="585"/>
      <c r="BL13" s="585"/>
      <c r="BM13" s="585"/>
      <c r="BN13" s="585"/>
      <c r="BO13" s="585"/>
      <c r="BP13" s="585"/>
      <c r="BQ13" s="585"/>
      <c r="BR13" s="585"/>
      <c r="BS13" s="585"/>
      <c r="BT13" s="585"/>
      <c r="BU13" s="585"/>
      <c r="BV13" s="585"/>
      <c r="BW13" s="585"/>
      <c r="BX13" s="585"/>
      <c r="BY13" s="585"/>
      <c r="BZ13" s="585"/>
      <c r="CA13" s="585"/>
      <c r="CB13" s="585"/>
      <c r="CC13" s="585"/>
      <c r="CD13" s="585"/>
      <c r="CE13" s="74"/>
      <c r="CF13" s="74"/>
      <c r="CG13" s="74"/>
    </row>
    <row r="14" spans="1:86" ht="35.1" customHeight="1">
      <c r="A14" s="73"/>
      <c r="B14" s="549" t="s">
        <v>44</v>
      </c>
      <c r="C14" s="550"/>
      <c r="D14" s="550"/>
      <c r="E14" s="550"/>
      <c r="F14" s="550"/>
      <c r="G14" s="550"/>
      <c r="H14" s="550"/>
      <c r="I14" s="550"/>
      <c r="J14" s="550"/>
      <c r="K14" s="550"/>
      <c r="L14" s="550"/>
      <c r="M14" s="551"/>
      <c r="N14" s="585" t="str">
        <f>IF(ＺＥＨデベロッパー登録申請書!S52="","",ＺＥＨデベロッパー登録申請書!S52)</f>
        <v>--選択--</v>
      </c>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5"/>
      <c r="BF14" s="585"/>
      <c r="BG14" s="585"/>
      <c r="BH14" s="585"/>
      <c r="BI14" s="585"/>
      <c r="BJ14" s="585"/>
      <c r="BK14" s="585"/>
      <c r="BL14" s="585"/>
      <c r="BM14" s="585"/>
      <c r="BN14" s="585"/>
      <c r="BO14" s="585"/>
      <c r="BP14" s="585"/>
      <c r="BQ14" s="585"/>
      <c r="BR14" s="585"/>
      <c r="BS14" s="585"/>
      <c r="BT14" s="585"/>
      <c r="BU14" s="585"/>
      <c r="BV14" s="585"/>
      <c r="BW14" s="585"/>
      <c r="BX14" s="585"/>
      <c r="BY14" s="585"/>
      <c r="BZ14" s="585"/>
      <c r="CA14" s="585"/>
      <c r="CB14" s="585"/>
      <c r="CC14" s="585"/>
      <c r="CD14" s="585"/>
      <c r="CE14" s="74"/>
      <c r="CF14" s="74"/>
      <c r="CG14" s="74"/>
    </row>
    <row r="15" spans="1:86" ht="35.1" customHeight="1">
      <c r="A15" s="73"/>
      <c r="B15" s="628" t="s">
        <v>45</v>
      </c>
      <c r="C15" s="628"/>
      <c r="D15" s="628"/>
      <c r="E15" s="628"/>
      <c r="F15" s="628"/>
      <c r="G15" s="628"/>
      <c r="H15" s="628"/>
      <c r="I15" s="628"/>
      <c r="J15" s="628"/>
      <c r="K15" s="628"/>
      <c r="L15" s="628"/>
      <c r="M15" s="628"/>
      <c r="N15" s="588" t="str">
        <f>IF(ＺＥＨデベロッパー登録票!CM9=TRUE,"■","□")</f>
        <v>□</v>
      </c>
      <c r="O15" s="589"/>
      <c r="P15" s="589"/>
      <c r="Q15" s="589"/>
      <c r="R15" s="589"/>
      <c r="S15" s="589"/>
      <c r="T15" s="589"/>
      <c r="U15" s="589"/>
      <c r="V15" s="589"/>
      <c r="W15" s="589"/>
      <c r="X15" s="589"/>
      <c r="Y15" s="589"/>
      <c r="Z15" s="589"/>
      <c r="AA15" s="586" t="s">
        <v>426</v>
      </c>
      <c r="AB15" s="586"/>
      <c r="AC15" s="586"/>
      <c r="AD15" s="586"/>
      <c r="AE15" s="586"/>
      <c r="AF15" s="586"/>
      <c r="AG15" s="586"/>
      <c r="AH15" s="586"/>
      <c r="AI15" s="586"/>
      <c r="AJ15" s="586"/>
      <c r="AK15" s="586"/>
      <c r="AL15" s="586"/>
      <c r="AM15" s="586"/>
      <c r="AN15" s="586"/>
      <c r="AO15" s="586"/>
      <c r="AP15" s="586"/>
      <c r="AQ15" s="586"/>
      <c r="AR15" s="586"/>
      <c r="AS15" s="586"/>
      <c r="AT15" s="586"/>
      <c r="AU15" s="587"/>
      <c r="AV15" s="588" t="str">
        <f>IF(ＺＥＨデベロッパー登録票!CN9=TRUE,"■","□")</f>
        <v>□</v>
      </c>
      <c r="AW15" s="589"/>
      <c r="AX15" s="589"/>
      <c r="AY15" s="589"/>
      <c r="AZ15" s="589"/>
      <c r="BA15" s="589"/>
      <c r="BB15" s="589"/>
      <c r="BC15" s="589"/>
      <c r="BD15" s="589"/>
      <c r="BE15" s="589"/>
      <c r="BF15" s="589"/>
      <c r="BG15" s="589"/>
      <c r="BH15" s="589"/>
      <c r="BI15" s="589"/>
      <c r="BJ15" s="586" t="s">
        <v>432</v>
      </c>
      <c r="BK15" s="586"/>
      <c r="BL15" s="586"/>
      <c r="BM15" s="586"/>
      <c r="BN15" s="586"/>
      <c r="BO15" s="586"/>
      <c r="BP15" s="586"/>
      <c r="BQ15" s="586"/>
      <c r="BR15" s="586"/>
      <c r="BS15" s="586"/>
      <c r="BT15" s="586"/>
      <c r="BU15" s="586"/>
      <c r="BV15" s="586"/>
      <c r="BW15" s="586"/>
      <c r="BX15" s="586"/>
      <c r="BY15" s="586"/>
      <c r="BZ15" s="586"/>
      <c r="CA15" s="586"/>
      <c r="CB15" s="586"/>
      <c r="CC15" s="586"/>
      <c r="CD15" s="587"/>
    </row>
    <row r="16" spans="1:86" ht="30" customHeight="1">
      <c r="A16" s="73"/>
      <c r="B16" s="75"/>
      <c r="C16" s="75"/>
      <c r="D16" s="75"/>
      <c r="E16" s="75"/>
      <c r="F16" s="75"/>
      <c r="G16" s="75"/>
      <c r="H16" s="75"/>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7"/>
      <c r="AP16" s="77"/>
      <c r="AQ16" s="78"/>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row>
    <row r="17" spans="1:88" ht="35.1" customHeight="1">
      <c r="A17" s="73"/>
      <c r="B17" s="564" t="s">
        <v>429</v>
      </c>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6"/>
    </row>
    <row r="18" spans="1:88" ht="35.1" customHeight="1">
      <c r="A18" s="73"/>
      <c r="B18" s="564" t="s">
        <v>466</v>
      </c>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6"/>
    </row>
    <row r="19" spans="1:88" ht="35.1" customHeight="1">
      <c r="A19" s="79"/>
      <c r="B19" s="567" t="s">
        <v>699</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8"/>
      <c r="CD19" s="569"/>
      <c r="CE19" s="80"/>
      <c r="CF19" s="80"/>
      <c r="CG19" s="81"/>
      <c r="CH19" s="81"/>
      <c r="CI19" s="81"/>
      <c r="CJ19" s="81"/>
    </row>
    <row r="20" spans="1:88" ht="13.5" customHeight="1">
      <c r="A20" s="79"/>
      <c r="B20" s="82"/>
      <c r="C20" s="82"/>
      <c r="D20" s="82"/>
      <c r="E20" s="82"/>
      <c r="F20" s="82"/>
      <c r="G20" s="82"/>
      <c r="H20" s="82"/>
      <c r="I20" s="82"/>
      <c r="J20" s="82"/>
      <c r="K20" s="82"/>
      <c r="L20" s="82"/>
      <c r="M20" s="82"/>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50"/>
      <c r="CD20" s="50"/>
      <c r="CE20" s="80"/>
      <c r="CF20" s="80"/>
      <c r="CG20" s="81"/>
      <c r="CH20" s="81"/>
      <c r="CI20" s="81"/>
      <c r="CJ20" s="81"/>
    </row>
    <row r="21" spans="1:88" ht="35.1" customHeight="1">
      <c r="A21" s="79"/>
      <c r="B21" s="564" t="s">
        <v>466</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6"/>
      <c r="CE21" s="80"/>
      <c r="CF21" s="80"/>
      <c r="CG21" s="81"/>
      <c r="CH21" s="81"/>
      <c r="CI21" s="81"/>
      <c r="CJ21" s="81"/>
    </row>
    <row r="22" spans="1:88" ht="35.1" customHeight="1">
      <c r="A22" s="79"/>
      <c r="B22" s="567" t="s">
        <v>700</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c r="BE22" s="568"/>
      <c r="BF22" s="568"/>
      <c r="BG22" s="568"/>
      <c r="BH22" s="568"/>
      <c r="BI22" s="568"/>
      <c r="BJ22" s="568"/>
      <c r="BK22" s="568"/>
      <c r="BL22" s="568"/>
      <c r="BM22" s="568"/>
      <c r="BN22" s="568"/>
      <c r="BO22" s="568"/>
      <c r="BP22" s="568"/>
      <c r="BQ22" s="568"/>
      <c r="BR22" s="568"/>
      <c r="BS22" s="568"/>
      <c r="BT22" s="568"/>
      <c r="BU22" s="568"/>
      <c r="BV22" s="568"/>
      <c r="BW22" s="568"/>
      <c r="BX22" s="568"/>
      <c r="BY22" s="568"/>
      <c r="BZ22" s="568"/>
      <c r="CA22" s="568"/>
      <c r="CB22" s="568"/>
      <c r="CC22" s="568"/>
      <c r="CD22" s="569"/>
      <c r="CE22" s="80"/>
      <c r="CF22" s="80"/>
      <c r="CG22" s="81"/>
      <c r="CH22" s="81"/>
      <c r="CI22" s="81"/>
      <c r="CJ22" s="81"/>
    </row>
    <row r="23" spans="1:88" ht="35.1" customHeight="1">
      <c r="A23" s="73"/>
      <c r="B23" s="567" t="s">
        <v>701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8"/>
      <c r="BQ23" s="568"/>
      <c r="BR23" s="568"/>
      <c r="BS23" s="568"/>
      <c r="BT23" s="568"/>
      <c r="BU23" s="568"/>
      <c r="BV23" s="568"/>
      <c r="BW23" s="568"/>
      <c r="BX23" s="568"/>
      <c r="BY23" s="568"/>
      <c r="BZ23" s="568"/>
      <c r="CA23" s="568"/>
      <c r="CB23" s="568"/>
      <c r="CC23" s="568"/>
      <c r="CD23" s="569"/>
      <c r="CE23" s="80"/>
      <c r="CF23" s="80"/>
      <c r="CG23" s="81"/>
      <c r="CH23" s="81"/>
      <c r="CI23" s="81"/>
      <c r="CJ23" s="81"/>
    </row>
    <row r="24" spans="1:88" ht="30" customHeight="1">
      <c r="A24" s="73"/>
      <c r="B24" s="75"/>
      <c r="C24" s="75"/>
      <c r="D24" s="75"/>
      <c r="E24" s="75"/>
      <c r="F24" s="75"/>
      <c r="G24" s="75"/>
      <c r="H24" s="75"/>
      <c r="I24" s="75"/>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7"/>
      <c r="AP24" s="77"/>
      <c r="AQ24" s="78"/>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row>
    <row r="25" spans="1:88" ht="29.25" customHeight="1">
      <c r="A25" s="575" t="s">
        <v>431</v>
      </c>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75"/>
      <c r="AZ25" s="575"/>
      <c r="BA25" s="575"/>
      <c r="BB25" s="575"/>
      <c r="BC25" s="575"/>
      <c r="BD25" s="575"/>
      <c r="BE25" s="575"/>
      <c r="BF25" s="575"/>
      <c r="BG25" s="575"/>
      <c r="BH25" s="575"/>
      <c r="BI25" s="575"/>
      <c r="BJ25" s="575"/>
      <c r="BK25" s="575"/>
      <c r="BL25" s="575"/>
      <c r="BM25" s="575"/>
      <c r="BN25" s="575"/>
      <c r="BO25" s="575"/>
      <c r="BP25" s="575"/>
      <c r="BQ25" s="575"/>
      <c r="BR25" s="575"/>
      <c r="BS25" s="575"/>
      <c r="BT25" s="575"/>
      <c r="BU25" s="575"/>
      <c r="BV25" s="575"/>
      <c r="BW25" s="575"/>
      <c r="BX25" s="575"/>
      <c r="BY25" s="575"/>
      <c r="BZ25" s="575"/>
      <c r="CA25" s="575"/>
      <c r="CB25" s="575"/>
    </row>
    <row r="26" spans="1:88" ht="9.9" customHeight="1">
      <c r="A26" s="53"/>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6"/>
    </row>
    <row r="27" spans="1:88" ht="35.1" customHeight="1">
      <c r="A27" s="87"/>
      <c r="B27" s="652" t="s">
        <v>435</v>
      </c>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41"/>
      <c r="AE27" s="642"/>
      <c r="AF27" s="642"/>
      <c r="AG27" s="642"/>
      <c r="AH27" s="642"/>
      <c r="AI27" s="642"/>
      <c r="AJ27" s="642"/>
      <c r="AK27" s="642"/>
      <c r="AL27" s="642"/>
      <c r="AM27" s="642"/>
      <c r="AN27" s="642"/>
      <c r="AO27" s="642"/>
      <c r="AP27" s="642"/>
      <c r="AQ27" s="642"/>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2"/>
      <c r="BN27" s="642"/>
      <c r="BO27" s="642"/>
      <c r="BP27" s="642"/>
      <c r="BQ27" s="642"/>
      <c r="BR27" s="642"/>
      <c r="BS27" s="642"/>
      <c r="BT27" s="642"/>
      <c r="BU27" s="642"/>
      <c r="BV27" s="642"/>
      <c r="BW27" s="642"/>
      <c r="BX27" s="642"/>
      <c r="BY27" s="642"/>
      <c r="BZ27" s="642"/>
      <c r="CA27" s="642"/>
      <c r="CB27" s="642"/>
      <c r="CC27" s="642"/>
      <c r="CD27" s="643"/>
    </row>
    <row r="28" spans="1:88" ht="30"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row>
    <row r="29" spans="1:88" ht="29.25" customHeight="1">
      <c r="A29" s="575" t="s">
        <v>441</v>
      </c>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75"/>
      <c r="AZ29" s="575"/>
      <c r="BA29" s="575"/>
      <c r="BB29" s="575"/>
      <c r="BC29" s="575"/>
      <c r="BD29" s="575"/>
      <c r="BE29" s="575"/>
      <c r="BF29" s="575"/>
      <c r="BG29" s="575"/>
      <c r="BH29" s="575"/>
      <c r="BI29" s="575"/>
      <c r="BJ29" s="575"/>
      <c r="BK29" s="575"/>
      <c r="BL29" s="575"/>
      <c r="BM29" s="575"/>
      <c r="BN29" s="575"/>
      <c r="BO29" s="575"/>
      <c r="BP29" s="575"/>
      <c r="BQ29" s="575"/>
      <c r="BR29" s="575"/>
      <c r="BS29" s="575"/>
      <c r="BT29" s="575"/>
      <c r="BU29" s="575"/>
      <c r="BV29" s="575"/>
      <c r="BW29" s="575"/>
      <c r="BX29" s="575"/>
      <c r="BY29" s="575"/>
      <c r="BZ29" s="575"/>
      <c r="CA29" s="575"/>
      <c r="CB29" s="575"/>
    </row>
    <row r="30" spans="1:88" ht="9.9" customHeight="1">
      <c r="A30" s="72"/>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90"/>
      <c r="BS30" s="90"/>
      <c r="BT30" s="90"/>
      <c r="BU30" s="90"/>
      <c r="BV30" s="90"/>
      <c r="BW30" s="90"/>
      <c r="BX30" s="90"/>
      <c r="BY30" s="90"/>
      <c r="BZ30" s="90"/>
      <c r="CA30" s="90"/>
      <c r="CB30" s="90"/>
      <c r="CC30" s="71"/>
      <c r="CD30" s="71"/>
      <c r="CE30" s="71"/>
      <c r="CF30" s="71"/>
      <c r="CG30" s="71"/>
      <c r="CH30" s="71"/>
    </row>
    <row r="31" spans="1:88" ht="35.1" customHeight="1">
      <c r="A31" s="79"/>
      <c r="B31" s="598" t="s">
        <v>370</v>
      </c>
      <c r="C31" s="599"/>
      <c r="D31" s="599"/>
      <c r="E31" s="599"/>
      <c r="F31" s="599"/>
      <c r="G31" s="599"/>
      <c r="H31" s="599"/>
      <c r="I31" s="600"/>
      <c r="J31" s="607" t="s">
        <v>307</v>
      </c>
      <c r="K31" s="608"/>
      <c r="L31" s="608"/>
      <c r="M31" s="609"/>
      <c r="N31" s="610"/>
      <c r="O31" s="611"/>
      <c r="P31" s="612" t="s">
        <v>308</v>
      </c>
      <c r="Q31" s="612"/>
      <c r="R31" s="612"/>
      <c r="S31" s="612"/>
      <c r="T31" s="612"/>
      <c r="U31" s="613"/>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3"/>
      <c r="BR31" s="94"/>
      <c r="BS31" s="95"/>
      <c r="BT31" s="95"/>
      <c r="BU31" s="95"/>
      <c r="BV31" s="95"/>
      <c r="BW31" s="95"/>
      <c r="BX31" s="95"/>
      <c r="BY31" s="95"/>
      <c r="BZ31" s="95"/>
      <c r="CA31" s="95"/>
      <c r="CB31" s="95"/>
    </row>
    <row r="32" spans="1:88" ht="35.1" customHeight="1">
      <c r="A32" s="79"/>
      <c r="B32" s="598"/>
      <c r="C32" s="599"/>
      <c r="D32" s="599"/>
      <c r="E32" s="599"/>
      <c r="F32" s="599"/>
      <c r="G32" s="599"/>
      <c r="H32" s="599"/>
      <c r="I32" s="600"/>
      <c r="J32" s="531" t="s">
        <v>58</v>
      </c>
      <c r="K32" s="532"/>
      <c r="L32" s="532"/>
      <c r="M32" s="533"/>
      <c r="N32" s="572"/>
      <c r="O32" s="573"/>
      <c r="P32" s="570" t="s">
        <v>58</v>
      </c>
      <c r="Q32" s="570"/>
      <c r="R32" s="570"/>
      <c r="S32" s="570"/>
      <c r="T32" s="570"/>
      <c r="U32" s="571"/>
      <c r="V32" s="96"/>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8"/>
      <c r="BR32" s="94"/>
      <c r="BS32" s="95"/>
      <c r="BT32" s="95"/>
      <c r="BU32" s="95"/>
      <c r="BV32" s="95"/>
      <c r="BW32" s="95"/>
      <c r="BX32" s="95"/>
      <c r="BY32" s="95"/>
      <c r="BZ32" s="95"/>
      <c r="CA32" s="95"/>
      <c r="CB32" s="95"/>
    </row>
    <row r="33" spans="1:84" ht="35.1" customHeight="1">
      <c r="A33" s="79"/>
      <c r="B33" s="598"/>
      <c r="C33" s="599"/>
      <c r="D33" s="599"/>
      <c r="E33" s="599"/>
      <c r="F33" s="599"/>
      <c r="G33" s="599"/>
      <c r="H33" s="599"/>
      <c r="I33" s="600"/>
      <c r="J33" s="531" t="s">
        <v>61</v>
      </c>
      <c r="K33" s="532"/>
      <c r="L33" s="532"/>
      <c r="M33" s="533"/>
      <c r="N33" s="572"/>
      <c r="O33" s="573"/>
      <c r="P33" s="570" t="s">
        <v>158</v>
      </c>
      <c r="Q33" s="570"/>
      <c r="R33" s="570"/>
      <c r="S33" s="570"/>
      <c r="T33" s="570"/>
      <c r="U33" s="571"/>
      <c r="V33" s="572"/>
      <c r="W33" s="573"/>
      <c r="X33" s="570" t="s">
        <v>159</v>
      </c>
      <c r="Y33" s="570"/>
      <c r="Z33" s="570"/>
      <c r="AA33" s="570"/>
      <c r="AB33" s="570"/>
      <c r="AC33" s="571"/>
      <c r="AD33" s="572"/>
      <c r="AE33" s="573"/>
      <c r="AF33" s="570" t="s">
        <v>160</v>
      </c>
      <c r="AG33" s="570"/>
      <c r="AH33" s="570"/>
      <c r="AI33" s="570"/>
      <c r="AJ33" s="570"/>
      <c r="AK33" s="571"/>
      <c r="AL33" s="572"/>
      <c r="AM33" s="573"/>
      <c r="AN33" s="570" t="s">
        <v>161</v>
      </c>
      <c r="AO33" s="570"/>
      <c r="AP33" s="570"/>
      <c r="AQ33" s="570"/>
      <c r="AR33" s="570"/>
      <c r="AS33" s="571"/>
      <c r="AT33" s="572"/>
      <c r="AU33" s="573"/>
      <c r="AV33" s="570" t="s">
        <v>162</v>
      </c>
      <c r="AW33" s="570"/>
      <c r="AX33" s="570"/>
      <c r="AY33" s="570"/>
      <c r="AZ33" s="570"/>
      <c r="BA33" s="571"/>
      <c r="BB33" s="572"/>
      <c r="BC33" s="573"/>
      <c r="BD33" s="570" t="s">
        <v>163</v>
      </c>
      <c r="BE33" s="570"/>
      <c r="BF33" s="570"/>
      <c r="BG33" s="570"/>
      <c r="BH33" s="570"/>
      <c r="BI33" s="571"/>
      <c r="BJ33" s="96"/>
      <c r="BK33" s="97"/>
      <c r="BL33" s="97"/>
      <c r="BM33" s="97"/>
      <c r="BN33" s="97"/>
      <c r="BO33" s="97"/>
      <c r="BP33" s="97"/>
      <c r="BQ33" s="98"/>
      <c r="BR33" s="94"/>
      <c r="BS33" s="95"/>
      <c r="BT33" s="95"/>
      <c r="BU33" s="95"/>
      <c r="BV33" s="95"/>
      <c r="BW33" s="95"/>
      <c r="BX33" s="95"/>
      <c r="BY33" s="95"/>
      <c r="BZ33" s="95"/>
      <c r="CA33" s="95"/>
      <c r="CB33" s="95"/>
    </row>
    <row r="34" spans="1:84" ht="35.1" customHeight="1">
      <c r="A34" s="79"/>
      <c r="B34" s="598"/>
      <c r="C34" s="599"/>
      <c r="D34" s="599"/>
      <c r="E34" s="599"/>
      <c r="F34" s="599"/>
      <c r="G34" s="599"/>
      <c r="H34" s="599"/>
      <c r="I34" s="600"/>
      <c r="J34" s="531" t="s">
        <v>63</v>
      </c>
      <c r="K34" s="532"/>
      <c r="L34" s="532"/>
      <c r="M34" s="533"/>
      <c r="N34" s="572"/>
      <c r="O34" s="573"/>
      <c r="P34" s="570" t="s">
        <v>345</v>
      </c>
      <c r="Q34" s="570"/>
      <c r="R34" s="570"/>
      <c r="S34" s="570"/>
      <c r="T34" s="570"/>
      <c r="U34" s="571"/>
      <c r="V34" s="572"/>
      <c r="W34" s="573"/>
      <c r="X34" s="570" t="s">
        <v>165</v>
      </c>
      <c r="Y34" s="570"/>
      <c r="Z34" s="570"/>
      <c r="AA34" s="570"/>
      <c r="AB34" s="570"/>
      <c r="AC34" s="571"/>
      <c r="AD34" s="572"/>
      <c r="AE34" s="573"/>
      <c r="AF34" s="570" t="s">
        <v>166</v>
      </c>
      <c r="AG34" s="570"/>
      <c r="AH34" s="570"/>
      <c r="AI34" s="570"/>
      <c r="AJ34" s="570"/>
      <c r="AK34" s="571"/>
      <c r="AL34" s="572"/>
      <c r="AM34" s="573"/>
      <c r="AN34" s="570" t="s">
        <v>167</v>
      </c>
      <c r="AO34" s="570"/>
      <c r="AP34" s="570"/>
      <c r="AQ34" s="570"/>
      <c r="AR34" s="570"/>
      <c r="AS34" s="571"/>
      <c r="AT34" s="572"/>
      <c r="AU34" s="573"/>
      <c r="AV34" s="570" t="s">
        <v>168</v>
      </c>
      <c r="AW34" s="570"/>
      <c r="AX34" s="570"/>
      <c r="AY34" s="570"/>
      <c r="AZ34" s="570"/>
      <c r="BA34" s="571"/>
      <c r="BB34" s="572"/>
      <c r="BC34" s="573"/>
      <c r="BD34" s="570" t="s">
        <v>169</v>
      </c>
      <c r="BE34" s="570"/>
      <c r="BF34" s="570"/>
      <c r="BG34" s="570"/>
      <c r="BH34" s="570"/>
      <c r="BI34" s="571"/>
      <c r="BJ34" s="572"/>
      <c r="BK34" s="573"/>
      <c r="BL34" s="570" t="s">
        <v>170</v>
      </c>
      <c r="BM34" s="570"/>
      <c r="BN34" s="570"/>
      <c r="BO34" s="570"/>
      <c r="BP34" s="570"/>
      <c r="BQ34" s="571"/>
      <c r="BR34" s="94"/>
      <c r="BS34" s="95"/>
      <c r="BT34" s="95"/>
      <c r="BU34" s="95"/>
      <c r="BV34" s="95"/>
      <c r="BW34" s="95"/>
      <c r="BX34" s="95"/>
      <c r="BY34" s="95"/>
      <c r="BZ34" s="95"/>
      <c r="CA34" s="95"/>
      <c r="CB34" s="95"/>
    </row>
    <row r="35" spans="1:84" ht="35.1" customHeight="1">
      <c r="A35" s="79"/>
      <c r="B35" s="598"/>
      <c r="C35" s="599"/>
      <c r="D35" s="599"/>
      <c r="E35" s="599"/>
      <c r="F35" s="599"/>
      <c r="G35" s="599"/>
      <c r="H35" s="599"/>
      <c r="I35" s="600"/>
      <c r="J35" s="531" t="s">
        <v>71</v>
      </c>
      <c r="K35" s="532"/>
      <c r="L35" s="532"/>
      <c r="M35" s="533"/>
      <c r="N35" s="572"/>
      <c r="O35" s="573"/>
      <c r="P35" s="570" t="s">
        <v>173</v>
      </c>
      <c r="Q35" s="570"/>
      <c r="R35" s="570"/>
      <c r="S35" s="570"/>
      <c r="T35" s="570"/>
      <c r="U35" s="571"/>
      <c r="V35" s="572"/>
      <c r="W35" s="573"/>
      <c r="X35" s="570" t="s">
        <v>174</v>
      </c>
      <c r="Y35" s="570"/>
      <c r="Z35" s="570"/>
      <c r="AA35" s="570"/>
      <c r="AB35" s="570"/>
      <c r="AC35" s="571"/>
      <c r="AD35" s="572"/>
      <c r="AE35" s="573"/>
      <c r="AF35" s="570" t="s">
        <v>175</v>
      </c>
      <c r="AG35" s="570"/>
      <c r="AH35" s="570"/>
      <c r="AI35" s="570"/>
      <c r="AJ35" s="570"/>
      <c r="AK35" s="571"/>
      <c r="AL35" s="572"/>
      <c r="AM35" s="573"/>
      <c r="AN35" s="570" t="s">
        <v>374</v>
      </c>
      <c r="AO35" s="570"/>
      <c r="AP35" s="570"/>
      <c r="AQ35" s="570"/>
      <c r="AR35" s="570"/>
      <c r="AS35" s="571"/>
      <c r="AT35" s="96"/>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94"/>
      <c r="BS35" s="95"/>
      <c r="BT35" s="95"/>
      <c r="BU35" s="95"/>
      <c r="BV35" s="95"/>
      <c r="BW35" s="95"/>
      <c r="BX35" s="95"/>
      <c r="BY35" s="95"/>
      <c r="BZ35" s="95"/>
      <c r="CA35" s="95"/>
      <c r="CB35" s="95"/>
    </row>
    <row r="36" spans="1:84" ht="35.1" customHeight="1">
      <c r="A36" s="79"/>
      <c r="B36" s="598"/>
      <c r="C36" s="599"/>
      <c r="D36" s="599"/>
      <c r="E36" s="599"/>
      <c r="F36" s="599"/>
      <c r="G36" s="599"/>
      <c r="H36" s="599"/>
      <c r="I36" s="600"/>
      <c r="J36" s="531" t="s">
        <v>76</v>
      </c>
      <c r="K36" s="532"/>
      <c r="L36" s="532"/>
      <c r="M36" s="533"/>
      <c r="N36" s="572"/>
      <c r="O36" s="573"/>
      <c r="P36" s="570" t="s">
        <v>344</v>
      </c>
      <c r="Q36" s="570"/>
      <c r="R36" s="570"/>
      <c r="S36" s="570"/>
      <c r="T36" s="570"/>
      <c r="U36" s="571"/>
      <c r="V36" s="572"/>
      <c r="W36" s="573"/>
      <c r="X36" s="570" t="s">
        <v>176</v>
      </c>
      <c r="Y36" s="570"/>
      <c r="Z36" s="570"/>
      <c r="AA36" s="570"/>
      <c r="AB36" s="570"/>
      <c r="AC36" s="571"/>
      <c r="AD36" s="572"/>
      <c r="AE36" s="573"/>
      <c r="AF36" s="570" t="s">
        <v>177</v>
      </c>
      <c r="AG36" s="570"/>
      <c r="AH36" s="570"/>
      <c r="AI36" s="570"/>
      <c r="AJ36" s="570"/>
      <c r="AK36" s="571"/>
      <c r="AL36" s="572"/>
      <c r="AM36" s="573"/>
      <c r="AN36" s="570" t="s">
        <v>178</v>
      </c>
      <c r="AO36" s="570"/>
      <c r="AP36" s="570"/>
      <c r="AQ36" s="570"/>
      <c r="AR36" s="570"/>
      <c r="AS36" s="571"/>
      <c r="AT36" s="572"/>
      <c r="AU36" s="573"/>
      <c r="AV36" s="570" t="s">
        <v>179</v>
      </c>
      <c r="AW36" s="570"/>
      <c r="AX36" s="570"/>
      <c r="AY36" s="570"/>
      <c r="AZ36" s="570"/>
      <c r="BA36" s="571"/>
      <c r="BB36" s="96"/>
      <c r="BC36" s="97"/>
      <c r="BD36" s="97"/>
      <c r="BE36" s="97"/>
      <c r="BF36" s="97"/>
      <c r="BG36" s="97"/>
      <c r="BH36" s="97"/>
      <c r="BI36" s="97"/>
      <c r="BJ36" s="97"/>
      <c r="BK36" s="97"/>
      <c r="BL36" s="97"/>
      <c r="BM36" s="97"/>
      <c r="BN36" s="97"/>
      <c r="BO36" s="97"/>
      <c r="BP36" s="97"/>
      <c r="BQ36" s="98"/>
      <c r="BR36" s="94"/>
      <c r="BS36" s="95"/>
      <c r="BT36" s="95"/>
      <c r="BU36" s="95"/>
      <c r="BV36" s="95"/>
      <c r="BW36" s="95"/>
      <c r="BX36" s="95"/>
      <c r="BY36" s="95"/>
      <c r="BZ36" s="95"/>
      <c r="CA36" s="95"/>
      <c r="CB36" s="95"/>
    </row>
    <row r="37" spans="1:84" ht="35.1" customHeight="1">
      <c r="A37" s="79"/>
      <c r="B37" s="598"/>
      <c r="C37" s="599"/>
      <c r="D37" s="599"/>
      <c r="E37" s="599"/>
      <c r="F37" s="599"/>
      <c r="G37" s="599"/>
      <c r="H37" s="599"/>
      <c r="I37" s="600"/>
      <c r="J37" s="531" t="s">
        <v>82</v>
      </c>
      <c r="K37" s="532"/>
      <c r="L37" s="532"/>
      <c r="M37" s="533"/>
      <c r="N37" s="572"/>
      <c r="O37" s="573"/>
      <c r="P37" s="570" t="s">
        <v>180</v>
      </c>
      <c r="Q37" s="570"/>
      <c r="R37" s="570"/>
      <c r="S37" s="570"/>
      <c r="T37" s="570"/>
      <c r="U37" s="571"/>
      <c r="V37" s="572"/>
      <c r="W37" s="573"/>
      <c r="X37" s="570" t="s">
        <v>181</v>
      </c>
      <c r="Y37" s="570"/>
      <c r="Z37" s="570"/>
      <c r="AA37" s="570"/>
      <c r="AB37" s="570"/>
      <c r="AC37" s="571"/>
      <c r="AD37" s="572"/>
      <c r="AE37" s="573"/>
      <c r="AF37" s="570" t="s">
        <v>182</v>
      </c>
      <c r="AG37" s="570"/>
      <c r="AH37" s="570"/>
      <c r="AI37" s="570"/>
      <c r="AJ37" s="570"/>
      <c r="AK37" s="571"/>
      <c r="AL37" s="572"/>
      <c r="AM37" s="573"/>
      <c r="AN37" s="570" t="s">
        <v>183</v>
      </c>
      <c r="AO37" s="570"/>
      <c r="AP37" s="570"/>
      <c r="AQ37" s="570"/>
      <c r="AR37" s="570"/>
      <c r="AS37" s="571"/>
      <c r="AT37" s="572"/>
      <c r="AU37" s="573"/>
      <c r="AV37" s="570" t="s">
        <v>184</v>
      </c>
      <c r="AW37" s="570"/>
      <c r="AX37" s="570"/>
      <c r="AY37" s="570"/>
      <c r="AZ37" s="570"/>
      <c r="BA37" s="571"/>
      <c r="BB37" s="572"/>
      <c r="BC37" s="573"/>
      <c r="BD37" s="570" t="s">
        <v>185</v>
      </c>
      <c r="BE37" s="570"/>
      <c r="BF37" s="570"/>
      <c r="BG37" s="570"/>
      <c r="BH37" s="570"/>
      <c r="BI37" s="571"/>
      <c r="BJ37" s="572"/>
      <c r="BK37" s="573"/>
      <c r="BL37" s="570" t="s">
        <v>186</v>
      </c>
      <c r="BM37" s="570"/>
      <c r="BN37" s="570"/>
      <c r="BO37" s="570"/>
      <c r="BP37" s="570"/>
      <c r="BQ37" s="571"/>
      <c r="BR37" s="94"/>
      <c r="BS37" s="95"/>
      <c r="BT37" s="95"/>
      <c r="BU37" s="95"/>
      <c r="BV37" s="95"/>
      <c r="BW37" s="95"/>
      <c r="BX37" s="95"/>
      <c r="BY37" s="95"/>
      <c r="BZ37" s="95"/>
      <c r="CA37" s="95"/>
      <c r="CB37" s="95"/>
    </row>
    <row r="38" spans="1:84" ht="35.1" customHeight="1">
      <c r="A38" s="79"/>
      <c r="B38" s="598"/>
      <c r="C38" s="599"/>
      <c r="D38" s="599"/>
      <c r="E38" s="599"/>
      <c r="F38" s="599"/>
      <c r="G38" s="599"/>
      <c r="H38" s="599"/>
      <c r="I38" s="600"/>
      <c r="J38" s="531" t="s">
        <v>91</v>
      </c>
      <c r="K38" s="532"/>
      <c r="L38" s="532"/>
      <c r="M38" s="533"/>
      <c r="N38" s="572"/>
      <c r="O38" s="573"/>
      <c r="P38" s="570" t="s">
        <v>187</v>
      </c>
      <c r="Q38" s="570"/>
      <c r="R38" s="570"/>
      <c r="S38" s="570"/>
      <c r="T38" s="570"/>
      <c r="U38" s="571"/>
      <c r="V38" s="572"/>
      <c r="W38" s="573"/>
      <c r="X38" s="570" t="s">
        <v>188</v>
      </c>
      <c r="Y38" s="570"/>
      <c r="Z38" s="570"/>
      <c r="AA38" s="570"/>
      <c r="AB38" s="570"/>
      <c r="AC38" s="571"/>
      <c r="AD38" s="572"/>
      <c r="AE38" s="573"/>
      <c r="AF38" s="570" t="s">
        <v>189</v>
      </c>
      <c r="AG38" s="570"/>
      <c r="AH38" s="570"/>
      <c r="AI38" s="570"/>
      <c r="AJ38" s="570"/>
      <c r="AK38" s="571"/>
      <c r="AL38" s="572"/>
      <c r="AM38" s="573"/>
      <c r="AN38" s="570" t="s">
        <v>190</v>
      </c>
      <c r="AO38" s="570"/>
      <c r="AP38" s="570"/>
      <c r="AQ38" s="570"/>
      <c r="AR38" s="570"/>
      <c r="AS38" s="571"/>
      <c r="AT38" s="572"/>
      <c r="AU38" s="573"/>
      <c r="AV38" s="570" t="s">
        <v>191</v>
      </c>
      <c r="AW38" s="570"/>
      <c r="AX38" s="570"/>
      <c r="AY38" s="570"/>
      <c r="AZ38" s="570"/>
      <c r="BA38" s="571"/>
      <c r="BB38" s="96"/>
      <c r="BC38" s="97"/>
      <c r="BD38" s="97"/>
      <c r="BE38" s="97"/>
      <c r="BF38" s="97"/>
      <c r="BG38" s="97"/>
      <c r="BH38" s="97"/>
      <c r="BI38" s="97"/>
      <c r="BJ38" s="97"/>
      <c r="BK38" s="97"/>
      <c r="BL38" s="97"/>
      <c r="BM38" s="97"/>
      <c r="BN38" s="97"/>
      <c r="BO38" s="97"/>
      <c r="BP38" s="97"/>
      <c r="BQ38" s="98"/>
      <c r="BR38" s="94"/>
      <c r="BS38" s="95"/>
      <c r="BT38" s="95"/>
      <c r="BU38" s="95"/>
      <c r="BV38" s="95"/>
      <c r="BW38" s="95"/>
      <c r="BX38" s="95"/>
      <c r="BY38" s="95"/>
      <c r="BZ38" s="95"/>
      <c r="CA38" s="95"/>
      <c r="CB38" s="95"/>
    </row>
    <row r="39" spans="1:84" ht="35.1" customHeight="1">
      <c r="A39" s="79"/>
      <c r="B39" s="598"/>
      <c r="C39" s="599"/>
      <c r="D39" s="599"/>
      <c r="E39" s="599"/>
      <c r="F39" s="599"/>
      <c r="G39" s="599"/>
      <c r="H39" s="599"/>
      <c r="I39" s="600"/>
      <c r="J39" s="531" t="s">
        <v>97</v>
      </c>
      <c r="K39" s="532"/>
      <c r="L39" s="532"/>
      <c r="M39" s="533"/>
      <c r="N39" s="572"/>
      <c r="O39" s="573"/>
      <c r="P39" s="570" t="s">
        <v>192</v>
      </c>
      <c r="Q39" s="570"/>
      <c r="R39" s="570"/>
      <c r="S39" s="570"/>
      <c r="T39" s="570"/>
      <c r="U39" s="571"/>
      <c r="V39" s="572"/>
      <c r="W39" s="573"/>
      <c r="X39" s="570" t="s">
        <v>193</v>
      </c>
      <c r="Y39" s="570"/>
      <c r="Z39" s="570"/>
      <c r="AA39" s="570"/>
      <c r="AB39" s="570"/>
      <c r="AC39" s="571"/>
      <c r="AD39" s="572"/>
      <c r="AE39" s="573"/>
      <c r="AF39" s="570" t="s">
        <v>194</v>
      </c>
      <c r="AG39" s="570"/>
      <c r="AH39" s="570"/>
      <c r="AI39" s="570"/>
      <c r="AJ39" s="570"/>
      <c r="AK39" s="571"/>
      <c r="AL39" s="572"/>
      <c r="AM39" s="573"/>
      <c r="AN39" s="570" t="s">
        <v>195</v>
      </c>
      <c r="AO39" s="570"/>
      <c r="AP39" s="570"/>
      <c r="AQ39" s="570"/>
      <c r="AR39" s="570"/>
      <c r="AS39" s="571"/>
      <c r="AT39" s="96"/>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94"/>
      <c r="BS39" s="95"/>
      <c r="BT39" s="95"/>
      <c r="BU39" s="95"/>
      <c r="BV39" s="95"/>
      <c r="BW39" s="95"/>
      <c r="BX39" s="95"/>
      <c r="BY39" s="95"/>
      <c r="BZ39" s="95"/>
      <c r="CA39" s="95"/>
      <c r="CB39" s="95"/>
    </row>
    <row r="40" spans="1:84" ht="35.1" customHeight="1">
      <c r="A40" s="79"/>
      <c r="B40" s="598"/>
      <c r="C40" s="599"/>
      <c r="D40" s="599"/>
      <c r="E40" s="599"/>
      <c r="F40" s="599"/>
      <c r="G40" s="599"/>
      <c r="H40" s="599"/>
      <c r="I40" s="600"/>
      <c r="J40" s="531" t="s">
        <v>102</v>
      </c>
      <c r="K40" s="532"/>
      <c r="L40" s="532"/>
      <c r="M40" s="533"/>
      <c r="N40" s="572"/>
      <c r="O40" s="573"/>
      <c r="P40" s="570" t="s">
        <v>196</v>
      </c>
      <c r="Q40" s="570"/>
      <c r="R40" s="570"/>
      <c r="S40" s="570"/>
      <c r="T40" s="570"/>
      <c r="U40" s="571"/>
      <c r="V40" s="572"/>
      <c r="W40" s="573"/>
      <c r="X40" s="570" t="s">
        <v>197</v>
      </c>
      <c r="Y40" s="570"/>
      <c r="Z40" s="570"/>
      <c r="AA40" s="570"/>
      <c r="AB40" s="570"/>
      <c r="AC40" s="571"/>
      <c r="AD40" s="572"/>
      <c r="AE40" s="573"/>
      <c r="AF40" s="570" t="s">
        <v>203</v>
      </c>
      <c r="AG40" s="570"/>
      <c r="AH40" s="570"/>
      <c r="AI40" s="570"/>
      <c r="AJ40" s="570"/>
      <c r="AK40" s="571"/>
      <c r="AL40" s="572"/>
      <c r="AM40" s="573"/>
      <c r="AN40" s="570" t="s">
        <v>198</v>
      </c>
      <c r="AO40" s="570"/>
      <c r="AP40" s="570"/>
      <c r="AQ40" s="570"/>
      <c r="AR40" s="570"/>
      <c r="AS40" s="571"/>
      <c r="AT40" s="572"/>
      <c r="AU40" s="573"/>
      <c r="AV40" s="570" t="s">
        <v>199</v>
      </c>
      <c r="AW40" s="570"/>
      <c r="AX40" s="570"/>
      <c r="AY40" s="570"/>
      <c r="AZ40" s="570"/>
      <c r="BA40" s="571"/>
      <c r="BB40" s="572"/>
      <c r="BC40" s="573"/>
      <c r="BD40" s="570" t="s">
        <v>200</v>
      </c>
      <c r="BE40" s="570"/>
      <c r="BF40" s="570"/>
      <c r="BG40" s="570"/>
      <c r="BH40" s="570"/>
      <c r="BI40" s="571"/>
      <c r="BJ40" s="572"/>
      <c r="BK40" s="573"/>
      <c r="BL40" s="570" t="s">
        <v>201</v>
      </c>
      <c r="BM40" s="570"/>
      <c r="BN40" s="570"/>
      <c r="BO40" s="570"/>
      <c r="BP40" s="570"/>
      <c r="BQ40" s="571"/>
      <c r="BR40" s="94"/>
      <c r="BS40" s="95"/>
      <c r="BT40" s="95"/>
      <c r="BU40" s="95"/>
      <c r="BV40" s="95"/>
      <c r="BW40" s="95"/>
      <c r="BX40" s="95"/>
      <c r="BY40" s="95"/>
      <c r="BZ40" s="95"/>
      <c r="CA40" s="95"/>
      <c r="CB40" s="95"/>
    </row>
    <row r="41" spans="1:84" ht="35.1" customHeight="1">
      <c r="A41" s="79"/>
      <c r="B41" s="601"/>
      <c r="C41" s="602"/>
      <c r="D41" s="602"/>
      <c r="E41" s="602"/>
      <c r="F41" s="602"/>
      <c r="G41" s="602"/>
      <c r="H41" s="602"/>
      <c r="I41" s="603"/>
      <c r="J41" s="531" t="s">
        <v>110</v>
      </c>
      <c r="K41" s="532"/>
      <c r="L41" s="532"/>
      <c r="M41" s="533"/>
      <c r="N41" s="572"/>
      <c r="O41" s="573"/>
      <c r="P41" s="570" t="s">
        <v>202</v>
      </c>
      <c r="Q41" s="570"/>
      <c r="R41" s="570"/>
      <c r="S41" s="570"/>
      <c r="T41" s="570"/>
      <c r="U41" s="571"/>
      <c r="V41" s="96"/>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99"/>
      <c r="BS41" s="100"/>
      <c r="BT41" s="100"/>
      <c r="BU41" s="100"/>
      <c r="BV41" s="95"/>
      <c r="BW41" s="95"/>
      <c r="BX41" s="95"/>
      <c r="BY41" s="95"/>
      <c r="BZ41" s="95"/>
      <c r="CA41" s="95"/>
      <c r="CB41" s="95"/>
    </row>
    <row r="42" spans="1:84" ht="35.1" customHeight="1">
      <c r="A42" s="73"/>
      <c r="B42" s="629" t="s">
        <v>90</v>
      </c>
      <c r="C42" s="630"/>
      <c r="D42" s="630"/>
      <c r="E42" s="630"/>
      <c r="F42" s="630"/>
      <c r="G42" s="630"/>
      <c r="H42" s="630"/>
      <c r="I42" s="630"/>
      <c r="J42" s="630"/>
      <c r="K42" s="630"/>
      <c r="L42" s="630"/>
      <c r="M42" s="631"/>
      <c r="N42" s="101"/>
      <c r="O42" s="101"/>
      <c r="P42" s="579" t="s">
        <v>216</v>
      </c>
      <c r="Q42" s="579"/>
      <c r="R42" s="579"/>
      <c r="S42" s="579"/>
      <c r="T42" s="579"/>
      <c r="U42" s="579"/>
      <c r="V42" s="579"/>
      <c r="W42" s="579"/>
      <c r="X42" s="579"/>
      <c r="Y42" s="579"/>
      <c r="Z42" s="579"/>
      <c r="AA42" s="579"/>
      <c r="AB42" s="579"/>
      <c r="AC42" s="579"/>
      <c r="AD42" s="579"/>
      <c r="AE42" s="579"/>
      <c r="AF42" s="579"/>
      <c r="AG42" s="579"/>
      <c r="AH42" s="579"/>
      <c r="AI42" s="579"/>
      <c r="AJ42" s="580"/>
      <c r="AK42" s="102"/>
      <c r="AO42" s="50"/>
      <c r="AP42" s="50"/>
      <c r="AQ42" s="50"/>
      <c r="AR42" s="50"/>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row>
    <row r="43" spans="1:84" ht="35.1" customHeight="1">
      <c r="A43" s="73"/>
      <c r="B43" s="632"/>
      <c r="C43" s="633"/>
      <c r="D43" s="633"/>
      <c r="E43" s="633"/>
      <c r="F43" s="633"/>
      <c r="G43" s="633"/>
      <c r="H43" s="633"/>
      <c r="I43" s="633"/>
      <c r="J43" s="633"/>
      <c r="K43" s="633"/>
      <c r="L43" s="633"/>
      <c r="M43" s="634"/>
      <c r="N43" s="101"/>
      <c r="O43" s="101"/>
      <c r="P43" s="581" t="s">
        <v>47</v>
      </c>
      <c r="Q43" s="581"/>
      <c r="R43" s="581"/>
      <c r="S43" s="581"/>
      <c r="T43" s="581"/>
      <c r="U43" s="621"/>
      <c r="V43" s="621"/>
      <c r="W43" s="621"/>
      <c r="X43" s="621"/>
      <c r="Y43" s="621"/>
      <c r="Z43" s="104" t="s">
        <v>346</v>
      </c>
      <c r="AA43" s="104"/>
      <c r="AB43" s="104"/>
      <c r="AC43" s="104"/>
      <c r="AD43" s="104"/>
      <c r="AE43" s="104"/>
      <c r="AF43" s="104"/>
      <c r="AG43" s="104"/>
      <c r="AH43" s="104"/>
      <c r="AI43" s="104"/>
      <c r="AJ43" s="105"/>
      <c r="AK43" s="106"/>
      <c r="AL43" s="107"/>
      <c r="AM43" s="107"/>
      <c r="AN43" s="107"/>
      <c r="AO43" s="107"/>
      <c r="AP43" s="107"/>
      <c r="AQ43" s="107"/>
      <c r="AR43" s="107"/>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row>
    <row r="44" spans="1:84" ht="35.1" customHeight="1">
      <c r="A44" s="73"/>
      <c r="B44" s="635"/>
      <c r="C44" s="636"/>
      <c r="D44" s="636"/>
      <c r="E44" s="636"/>
      <c r="F44" s="636"/>
      <c r="G44" s="636"/>
      <c r="H44" s="636"/>
      <c r="I44" s="636"/>
      <c r="J44" s="636"/>
      <c r="K44" s="636"/>
      <c r="L44" s="636"/>
      <c r="M44" s="637"/>
      <c r="N44" s="638" t="s">
        <v>48</v>
      </c>
      <c r="O44" s="639"/>
      <c r="P44" s="639"/>
      <c r="Q44" s="639"/>
      <c r="R44" s="639"/>
      <c r="S44" s="639"/>
      <c r="T44" s="639"/>
      <c r="U44" s="621"/>
      <c r="V44" s="621"/>
      <c r="W44" s="621"/>
      <c r="X44" s="621"/>
      <c r="Y44" s="621"/>
      <c r="Z44" s="104" t="s">
        <v>416</v>
      </c>
      <c r="AA44" s="104"/>
      <c r="AB44" s="104"/>
      <c r="AC44" s="104"/>
      <c r="AD44" s="104"/>
      <c r="AE44" s="104"/>
      <c r="AF44" s="104"/>
      <c r="AG44" s="104"/>
      <c r="AH44" s="104"/>
      <c r="AI44" s="104"/>
      <c r="AJ44" s="105"/>
      <c r="AK44" s="107"/>
      <c r="AL44" s="107"/>
      <c r="AM44" s="107"/>
      <c r="AN44" s="107"/>
      <c r="AO44" s="107"/>
      <c r="AP44" s="107"/>
      <c r="AQ44" s="107"/>
      <c r="AR44" s="107"/>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row>
    <row r="45" spans="1:84" ht="19.2">
      <c r="A45" s="14"/>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1"/>
      <c r="AP45" s="61"/>
      <c r="AQ45" s="61"/>
      <c r="CB45" s="62"/>
    </row>
    <row r="46" spans="1:84" ht="18.75" customHeight="1"/>
    <row r="47" spans="1:84" ht="28.5" customHeight="1">
      <c r="A47" s="52"/>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4" t="s">
        <v>401</v>
      </c>
      <c r="BZ47" s="563" t="s">
        <v>407</v>
      </c>
      <c r="CA47" s="563"/>
      <c r="CB47" s="55" t="s">
        <v>403</v>
      </c>
      <c r="CC47" s="563" t="s">
        <v>409</v>
      </c>
      <c r="CD47" s="563"/>
      <c r="CE47" s="54" t="s">
        <v>405</v>
      </c>
      <c r="CF47" s="54" t="s">
        <v>406</v>
      </c>
    </row>
    <row r="48" spans="1:84" ht="19.2">
      <c r="A48" s="14"/>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1"/>
      <c r="AP48" s="61"/>
      <c r="AQ48" s="61"/>
      <c r="CB48" s="62"/>
    </row>
    <row r="49" spans="1:88" ht="19.2">
      <c r="A49" s="14"/>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1"/>
      <c r="AP49" s="61"/>
      <c r="AQ49" s="61"/>
      <c r="CB49" s="62"/>
    </row>
    <row r="50" spans="1:88" ht="29.25" customHeight="1">
      <c r="A50" s="108" t="s">
        <v>433</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472" t="s">
        <v>720</v>
      </c>
      <c r="BG50" s="472"/>
      <c r="BH50" s="472"/>
      <c r="BI50" s="472"/>
      <c r="BJ50" s="472"/>
      <c r="BK50" s="472"/>
      <c r="BL50" s="472"/>
      <c r="BM50" s="472"/>
      <c r="BN50" s="472"/>
      <c r="BO50" s="472"/>
      <c r="BP50" s="472"/>
      <c r="BQ50" s="472"/>
      <c r="BR50" s="472"/>
      <c r="BS50" s="472"/>
      <c r="BT50" s="472"/>
      <c r="BU50" s="472"/>
      <c r="BV50" s="472"/>
      <c r="BW50" s="472"/>
      <c r="BX50" s="472"/>
      <c r="BY50" s="472"/>
      <c r="BZ50" s="500">
        <f>COUNTIF(CJ61:CJ105,14)+COUNTIF(CJ61:CJ105,15)</f>
        <v>0</v>
      </c>
      <c r="CA50" s="501"/>
      <c r="CB50" s="501"/>
      <c r="CC50" s="501"/>
      <c r="CD50" s="501"/>
    </row>
    <row r="51" spans="1:88" ht="19.5" customHeight="1">
      <c r="A51" s="109" t="s">
        <v>744</v>
      </c>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472"/>
      <c r="BG51" s="472"/>
      <c r="BH51" s="472"/>
      <c r="BI51" s="472"/>
      <c r="BJ51" s="472"/>
      <c r="BK51" s="472"/>
      <c r="BL51" s="472"/>
      <c r="BM51" s="472"/>
      <c r="BN51" s="472"/>
      <c r="BO51" s="472"/>
      <c r="BP51" s="472"/>
      <c r="BQ51" s="472"/>
      <c r="BR51" s="472"/>
      <c r="BS51" s="472"/>
      <c r="BT51" s="472"/>
      <c r="BU51" s="472"/>
      <c r="BV51" s="472"/>
      <c r="BW51" s="472"/>
      <c r="BX51" s="472"/>
      <c r="BY51" s="472"/>
      <c r="BZ51" s="501"/>
      <c r="CA51" s="501"/>
      <c r="CB51" s="501"/>
      <c r="CC51" s="501"/>
      <c r="CD51" s="501"/>
    </row>
    <row r="52" spans="1:88" ht="19.5" customHeight="1">
      <c r="A52" s="109" t="s">
        <v>437</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10"/>
      <c r="BG52" s="110"/>
      <c r="BH52" s="110"/>
      <c r="BI52" s="110"/>
      <c r="BJ52" s="110"/>
      <c r="BK52" s="110"/>
      <c r="BL52" s="110"/>
      <c r="BM52" s="110"/>
      <c r="BN52" s="110"/>
      <c r="BO52" s="110"/>
      <c r="BP52" s="110"/>
      <c r="BQ52" s="110"/>
      <c r="BR52" s="110"/>
      <c r="BS52" s="110"/>
      <c r="BT52" s="110"/>
      <c r="BU52" s="110"/>
      <c r="BV52" s="110"/>
      <c r="BW52" s="110"/>
      <c r="BX52" s="110"/>
      <c r="BY52" s="110"/>
      <c r="BZ52" s="111"/>
      <c r="CA52" s="111"/>
      <c r="CB52" s="111"/>
      <c r="CC52" s="111"/>
      <c r="CD52" s="111"/>
    </row>
    <row r="53" spans="1:88" ht="9.9"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3"/>
      <c r="CB53" s="113"/>
      <c r="CC53" s="59"/>
      <c r="CD53" s="59"/>
      <c r="CE53" s="59"/>
      <c r="CF53" s="59"/>
      <c r="CG53" s="59"/>
    </row>
    <row r="54" spans="1:88" s="115" customFormat="1" ht="20.25" customHeight="1">
      <c r="A54" s="472" t="s">
        <v>157</v>
      </c>
      <c r="B54" s="472"/>
      <c r="C54" s="468" t="s">
        <v>46</v>
      </c>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72" t="s">
        <v>702</v>
      </c>
      <c r="AE54" s="472"/>
      <c r="AF54" s="472"/>
      <c r="AG54" s="472"/>
      <c r="AH54" s="472"/>
      <c r="AI54" s="472" t="s">
        <v>59</v>
      </c>
      <c r="AJ54" s="472"/>
      <c r="AK54" s="472"/>
      <c r="AL54" s="472"/>
      <c r="AM54" s="472"/>
      <c r="AN54" s="472" t="s">
        <v>47</v>
      </c>
      <c r="AO54" s="472"/>
      <c r="AP54" s="472"/>
      <c r="AQ54" s="472"/>
      <c r="AR54" s="472"/>
      <c r="AS54" s="472"/>
      <c r="AT54" s="472" t="s">
        <v>48</v>
      </c>
      <c r="AU54" s="472"/>
      <c r="AV54" s="472"/>
      <c r="AW54" s="472"/>
      <c r="AX54" s="468" t="s">
        <v>400</v>
      </c>
      <c r="AY54" s="469"/>
      <c r="AZ54" s="469"/>
      <c r="BA54" s="605"/>
      <c r="BB54" s="640" t="s">
        <v>748</v>
      </c>
      <c r="BC54" s="640"/>
      <c r="BD54" s="640"/>
      <c r="BE54" s="640"/>
      <c r="BF54" s="525" t="s">
        <v>49</v>
      </c>
      <c r="BG54" s="525"/>
      <c r="BH54" s="525"/>
      <c r="BI54" s="525"/>
      <c r="BJ54" s="525"/>
      <c r="BK54" s="525"/>
      <c r="BL54" s="525"/>
      <c r="BM54" s="525"/>
      <c r="BN54" s="525"/>
      <c r="BO54" s="525"/>
      <c r="BP54" s="525"/>
      <c r="BQ54" s="525"/>
      <c r="BR54" s="472" t="s">
        <v>721</v>
      </c>
      <c r="BS54" s="472"/>
      <c r="BT54" s="472"/>
      <c r="BU54" s="472"/>
      <c r="BV54" s="472"/>
      <c r="BW54" s="472"/>
      <c r="BX54" s="472"/>
      <c r="BY54" s="472"/>
      <c r="BZ54" s="537" t="s">
        <v>747</v>
      </c>
      <c r="CA54" s="538"/>
      <c r="CB54" s="538"/>
      <c r="CC54" s="538"/>
      <c r="CD54" s="539"/>
      <c r="CE54" s="114"/>
      <c r="CF54" s="114"/>
      <c r="CJ54" s="116"/>
    </row>
    <row r="55" spans="1:88" s="115" customFormat="1" ht="20.25" customHeight="1">
      <c r="A55" s="472"/>
      <c r="B55" s="472"/>
      <c r="C55" s="470"/>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2"/>
      <c r="AE55" s="472"/>
      <c r="AF55" s="472"/>
      <c r="AG55" s="472"/>
      <c r="AH55" s="472"/>
      <c r="AI55" s="472"/>
      <c r="AJ55" s="472"/>
      <c r="AK55" s="472"/>
      <c r="AL55" s="472"/>
      <c r="AM55" s="472"/>
      <c r="AN55" s="472"/>
      <c r="AO55" s="472"/>
      <c r="AP55" s="472"/>
      <c r="AQ55" s="472"/>
      <c r="AR55" s="472"/>
      <c r="AS55" s="472"/>
      <c r="AT55" s="472"/>
      <c r="AU55" s="472"/>
      <c r="AV55" s="472"/>
      <c r="AW55" s="472"/>
      <c r="AX55" s="470"/>
      <c r="AY55" s="471"/>
      <c r="AZ55" s="471"/>
      <c r="BA55" s="606"/>
      <c r="BB55" s="640"/>
      <c r="BC55" s="640"/>
      <c r="BD55" s="640"/>
      <c r="BE55" s="640"/>
      <c r="BF55" s="525" t="s">
        <v>50</v>
      </c>
      <c r="BG55" s="525"/>
      <c r="BH55" s="525"/>
      <c r="BI55" s="525"/>
      <c r="BJ55" s="525"/>
      <c r="BK55" s="525"/>
      <c r="BL55" s="525" t="s">
        <v>51</v>
      </c>
      <c r="BM55" s="525"/>
      <c r="BN55" s="525"/>
      <c r="BO55" s="525"/>
      <c r="BP55" s="525"/>
      <c r="BQ55" s="525"/>
      <c r="BR55" s="472"/>
      <c r="BS55" s="472"/>
      <c r="BT55" s="472"/>
      <c r="BU55" s="472"/>
      <c r="BV55" s="472"/>
      <c r="BW55" s="472"/>
      <c r="BX55" s="472"/>
      <c r="BY55" s="472"/>
      <c r="BZ55" s="540"/>
      <c r="CA55" s="541"/>
      <c r="CB55" s="541"/>
      <c r="CC55" s="541"/>
      <c r="CD55" s="542"/>
      <c r="CE55" s="114"/>
      <c r="CF55" s="114"/>
      <c r="CJ55" s="116"/>
    </row>
    <row r="56" spans="1:88" s="115" customFormat="1" ht="35.1" customHeight="1">
      <c r="A56" s="559">
        <v>1</v>
      </c>
      <c r="B56" s="559"/>
      <c r="C56" s="437"/>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614" t="s">
        <v>306</v>
      </c>
      <c r="AE56" s="614"/>
      <c r="AF56" s="614"/>
      <c r="AG56" s="614"/>
      <c r="AH56" s="614"/>
      <c r="AI56" s="478" t="s">
        <v>306</v>
      </c>
      <c r="AJ56" s="479"/>
      <c r="AK56" s="479"/>
      <c r="AL56" s="479"/>
      <c r="AM56" s="479"/>
      <c r="AN56" s="475"/>
      <c r="AO56" s="475"/>
      <c r="AP56" s="475"/>
      <c r="AQ56" s="476"/>
      <c r="AR56" s="453" t="s">
        <v>215</v>
      </c>
      <c r="AS56" s="454"/>
      <c r="AT56" s="455"/>
      <c r="AU56" s="456"/>
      <c r="AV56" s="457" t="s">
        <v>214</v>
      </c>
      <c r="AW56" s="458"/>
      <c r="AX56" s="459"/>
      <c r="AY56" s="460"/>
      <c r="AZ56" s="460"/>
      <c r="BA56" s="461"/>
      <c r="BB56" s="466"/>
      <c r="BC56" s="466"/>
      <c r="BD56" s="466"/>
      <c r="BE56" s="466"/>
      <c r="BF56" s="462"/>
      <c r="BG56" s="462"/>
      <c r="BH56" s="462"/>
      <c r="BI56" s="463"/>
      <c r="BJ56" s="473" t="s">
        <v>213</v>
      </c>
      <c r="BK56" s="474"/>
      <c r="BL56" s="462"/>
      <c r="BM56" s="462"/>
      <c r="BN56" s="462"/>
      <c r="BO56" s="463"/>
      <c r="BP56" s="473" t="s">
        <v>213</v>
      </c>
      <c r="BQ56" s="474"/>
      <c r="BR56" s="489" t="str">
        <f t="shared" ref="BR56:BR87" si="0">IF(AND(BF56&gt;=20,BL56&gt;=100),"『ＺＥＨ－Ｍ』",IF(AND(BF56&gt;=20,BL56&gt;=75),"Nearly ＺＥＨ－Ｍ",IF(AND(BF56&gt;=20,BL56&gt;=50),"ＺＥＨ－Ｍ Ready",IF(BF56&gt;=20,"ＺＥＨ－Ｍ Oriented",""))))</f>
        <v/>
      </c>
      <c r="BS56" s="489"/>
      <c r="BT56" s="489"/>
      <c r="BU56" s="489"/>
      <c r="BV56" s="489"/>
      <c r="BW56" s="489"/>
      <c r="BX56" s="489"/>
      <c r="BY56" s="489"/>
      <c r="BZ56" s="506" t="s">
        <v>306</v>
      </c>
      <c r="CA56" s="507"/>
      <c r="CB56" s="507"/>
      <c r="CC56" s="507"/>
      <c r="CD56" s="508"/>
      <c r="CE56" s="114"/>
      <c r="CF56" s="114"/>
      <c r="CJ56" s="116"/>
    </row>
    <row r="57" spans="1:88" s="115" customFormat="1" ht="35.1" customHeight="1">
      <c r="A57" s="559">
        <v>2</v>
      </c>
      <c r="B57" s="559"/>
      <c r="C57" s="437"/>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9"/>
      <c r="AD57" s="441" t="s">
        <v>306</v>
      </c>
      <c r="AE57" s="441"/>
      <c r="AF57" s="441"/>
      <c r="AG57" s="441"/>
      <c r="AH57" s="442"/>
      <c r="AI57" s="478" t="s">
        <v>306</v>
      </c>
      <c r="AJ57" s="479"/>
      <c r="AK57" s="479"/>
      <c r="AL57" s="479"/>
      <c r="AM57" s="479"/>
      <c r="AN57" s="475"/>
      <c r="AO57" s="475"/>
      <c r="AP57" s="475"/>
      <c r="AQ57" s="476"/>
      <c r="AR57" s="453" t="s">
        <v>215</v>
      </c>
      <c r="AS57" s="454"/>
      <c r="AT57" s="455"/>
      <c r="AU57" s="456"/>
      <c r="AV57" s="457" t="s">
        <v>214</v>
      </c>
      <c r="AW57" s="458"/>
      <c r="AX57" s="459"/>
      <c r="AY57" s="460"/>
      <c r="AZ57" s="460"/>
      <c r="BA57" s="461"/>
      <c r="BB57" s="466"/>
      <c r="BC57" s="466"/>
      <c r="BD57" s="466"/>
      <c r="BE57" s="466"/>
      <c r="BF57" s="462"/>
      <c r="BG57" s="462"/>
      <c r="BH57" s="462"/>
      <c r="BI57" s="463"/>
      <c r="BJ57" s="473" t="s">
        <v>213</v>
      </c>
      <c r="BK57" s="474"/>
      <c r="BL57" s="462"/>
      <c r="BM57" s="462"/>
      <c r="BN57" s="462"/>
      <c r="BO57" s="463"/>
      <c r="BP57" s="473" t="s">
        <v>213</v>
      </c>
      <c r="BQ57" s="474"/>
      <c r="BR57" s="503" t="str">
        <f t="shared" si="0"/>
        <v/>
      </c>
      <c r="BS57" s="504"/>
      <c r="BT57" s="504"/>
      <c r="BU57" s="504"/>
      <c r="BV57" s="504"/>
      <c r="BW57" s="504"/>
      <c r="BX57" s="504"/>
      <c r="BY57" s="505"/>
      <c r="BZ57" s="506" t="s">
        <v>306</v>
      </c>
      <c r="CA57" s="507"/>
      <c r="CB57" s="507"/>
      <c r="CC57" s="507"/>
      <c r="CD57" s="508"/>
      <c r="CE57" s="114"/>
      <c r="CF57" s="114"/>
      <c r="CJ57" s="116"/>
    </row>
    <row r="58" spans="1:88" s="115" customFormat="1" ht="35.1" customHeight="1">
      <c r="A58" s="559">
        <v>3</v>
      </c>
      <c r="B58" s="559"/>
      <c r="C58" s="437"/>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9"/>
      <c r="AD58" s="441" t="s">
        <v>306</v>
      </c>
      <c r="AE58" s="441"/>
      <c r="AF58" s="441"/>
      <c r="AG58" s="441"/>
      <c r="AH58" s="442"/>
      <c r="AI58" s="478" t="s">
        <v>306</v>
      </c>
      <c r="AJ58" s="479"/>
      <c r="AK58" s="479"/>
      <c r="AL58" s="479"/>
      <c r="AM58" s="479"/>
      <c r="AN58" s="475"/>
      <c r="AO58" s="475"/>
      <c r="AP58" s="475"/>
      <c r="AQ58" s="476"/>
      <c r="AR58" s="453" t="s">
        <v>215</v>
      </c>
      <c r="AS58" s="454"/>
      <c r="AT58" s="455"/>
      <c r="AU58" s="456"/>
      <c r="AV58" s="457" t="s">
        <v>214</v>
      </c>
      <c r="AW58" s="458"/>
      <c r="AX58" s="459"/>
      <c r="AY58" s="460"/>
      <c r="AZ58" s="460"/>
      <c r="BA58" s="461"/>
      <c r="BB58" s="466"/>
      <c r="BC58" s="466"/>
      <c r="BD58" s="466"/>
      <c r="BE58" s="466"/>
      <c r="BF58" s="462"/>
      <c r="BG58" s="462"/>
      <c r="BH58" s="462"/>
      <c r="BI58" s="463"/>
      <c r="BJ58" s="473" t="s">
        <v>213</v>
      </c>
      <c r="BK58" s="474"/>
      <c r="BL58" s="462"/>
      <c r="BM58" s="462"/>
      <c r="BN58" s="462"/>
      <c r="BO58" s="463"/>
      <c r="BP58" s="473" t="s">
        <v>213</v>
      </c>
      <c r="BQ58" s="474"/>
      <c r="BR58" s="503" t="str">
        <f t="shared" si="0"/>
        <v/>
      </c>
      <c r="BS58" s="504"/>
      <c r="BT58" s="504"/>
      <c r="BU58" s="504"/>
      <c r="BV58" s="504"/>
      <c r="BW58" s="504"/>
      <c r="BX58" s="504"/>
      <c r="BY58" s="505"/>
      <c r="BZ58" s="506" t="s">
        <v>306</v>
      </c>
      <c r="CA58" s="507"/>
      <c r="CB58" s="507"/>
      <c r="CC58" s="507"/>
      <c r="CD58" s="508"/>
      <c r="CE58" s="114"/>
      <c r="CF58" s="114"/>
      <c r="CJ58" s="116"/>
    </row>
    <row r="59" spans="1:88" s="115" customFormat="1" ht="35.1" customHeight="1">
      <c r="A59" s="559">
        <v>4</v>
      </c>
      <c r="B59" s="559"/>
      <c r="C59" s="437"/>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9"/>
      <c r="AD59" s="440" t="s">
        <v>306</v>
      </c>
      <c r="AE59" s="441"/>
      <c r="AF59" s="441"/>
      <c r="AG59" s="441"/>
      <c r="AH59" s="442"/>
      <c r="AI59" s="478" t="s">
        <v>306</v>
      </c>
      <c r="AJ59" s="479"/>
      <c r="AK59" s="479"/>
      <c r="AL59" s="479"/>
      <c r="AM59" s="479"/>
      <c r="AN59" s="475"/>
      <c r="AO59" s="475"/>
      <c r="AP59" s="475"/>
      <c r="AQ59" s="476"/>
      <c r="AR59" s="453" t="s">
        <v>215</v>
      </c>
      <c r="AS59" s="454"/>
      <c r="AT59" s="455"/>
      <c r="AU59" s="456"/>
      <c r="AV59" s="457" t="s">
        <v>214</v>
      </c>
      <c r="AW59" s="458"/>
      <c r="AX59" s="459"/>
      <c r="AY59" s="460"/>
      <c r="AZ59" s="460"/>
      <c r="BA59" s="461"/>
      <c r="BB59" s="466"/>
      <c r="BC59" s="466"/>
      <c r="BD59" s="466"/>
      <c r="BE59" s="466"/>
      <c r="BF59" s="462"/>
      <c r="BG59" s="462"/>
      <c r="BH59" s="462"/>
      <c r="BI59" s="463"/>
      <c r="BJ59" s="473" t="s">
        <v>213</v>
      </c>
      <c r="BK59" s="474"/>
      <c r="BL59" s="462"/>
      <c r="BM59" s="462"/>
      <c r="BN59" s="462"/>
      <c r="BO59" s="463"/>
      <c r="BP59" s="473" t="s">
        <v>213</v>
      </c>
      <c r="BQ59" s="474"/>
      <c r="BR59" s="503" t="str">
        <f t="shared" si="0"/>
        <v/>
      </c>
      <c r="BS59" s="504"/>
      <c r="BT59" s="504"/>
      <c r="BU59" s="504"/>
      <c r="BV59" s="504"/>
      <c r="BW59" s="504"/>
      <c r="BX59" s="504"/>
      <c r="BY59" s="505"/>
      <c r="BZ59" s="506" t="s">
        <v>306</v>
      </c>
      <c r="CA59" s="507"/>
      <c r="CB59" s="507"/>
      <c r="CC59" s="507"/>
      <c r="CD59" s="508"/>
      <c r="CE59" s="114"/>
      <c r="CF59" s="114"/>
      <c r="CJ59" s="116"/>
    </row>
    <row r="60" spans="1:88" s="115" customFormat="1" ht="35.1" customHeight="1" thickBot="1">
      <c r="A60" s="604">
        <v>5</v>
      </c>
      <c r="B60" s="604"/>
      <c r="C60" s="443"/>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5"/>
      <c r="AD60" s="467" t="s">
        <v>306</v>
      </c>
      <c r="AE60" s="446"/>
      <c r="AF60" s="446"/>
      <c r="AG60" s="446"/>
      <c r="AH60" s="447"/>
      <c r="AI60" s="615" t="s">
        <v>306</v>
      </c>
      <c r="AJ60" s="616"/>
      <c r="AK60" s="616"/>
      <c r="AL60" s="616"/>
      <c r="AM60" s="616"/>
      <c r="AN60" s="596"/>
      <c r="AO60" s="596"/>
      <c r="AP60" s="596"/>
      <c r="AQ60" s="597"/>
      <c r="AR60" s="557" t="s">
        <v>215</v>
      </c>
      <c r="AS60" s="558"/>
      <c r="AT60" s="515"/>
      <c r="AU60" s="516"/>
      <c r="AV60" s="561" t="s">
        <v>214</v>
      </c>
      <c r="AW60" s="562"/>
      <c r="AX60" s="495"/>
      <c r="AY60" s="496"/>
      <c r="AZ60" s="496"/>
      <c r="BA60" s="497"/>
      <c r="BB60" s="512"/>
      <c r="BC60" s="512"/>
      <c r="BD60" s="512"/>
      <c r="BE60" s="512"/>
      <c r="BF60" s="498"/>
      <c r="BG60" s="498"/>
      <c r="BH60" s="498"/>
      <c r="BI60" s="499"/>
      <c r="BJ60" s="523" t="s">
        <v>213</v>
      </c>
      <c r="BK60" s="524"/>
      <c r="BL60" s="498"/>
      <c r="BM60" s="498"/>
      <c r="BN60" s="498"/>
      <c r="BO60" s="499"/>
      <c r="BP60" s="523" t="s">
        <v>213</v>
      </c>
      <c r="BQ60" s="524"/>
      <c r="BR60" s="622" t="str">
        <f t="shared" si="0"/>
        <v/>
      </c>
      <c r="BS60" s="623"/>
      <c r="BT60" s="623"/>
      <c r="BU60" s="623"/>
      <c r="BV60" s="623"/>
      <c r="BW60" s="623"/>
      <c r="BX60" s="623"/>
      <c r="BY60" s="624"/>
      <c r="BZ60" s="543" t="s">
        <v>306</v>
      </c>
      <c r="CA60" s="544"/>
      <c r="CB60" s="544"/>
      <c r="CC60" s="544"/>
      <c r="CD60" s="545"/>
      <c r="CE60" s="114"/>
      <c r="CF60" s="114"/>
      <c r="CJ60" s="116"/>
    </row>
    <row r="61" spans="1:88" ht="35.1" customHeight="1" thickTop="1">
      <c r="A61" s="488">
        <v>6</v>
      </c>
      <c r="B61" s="488"/>
      <c r="C61" s="448"/>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50"/>
      <c r="AD61" s="451" t="s">
        <v>306</v>
      </c>
      <c r="AE61" s="451"/>
      <c r="AF61" s="451"/>
      <c r="AG61" s="451"/>
      <c r="AH61" s="452"/>
      <c r="AI61" s="590" t="s">
        <v>306</v>
      </c>
      <c r="AJ61" s="591"/>
      <c r="AK61" s="591"/>
      <c r="AL61" s="591"/>
      <c r="AM61" s="591"/>
      <c r="AN61" s="592"/>
      <c r="AO61" s="592"/>
      <c r="AP61" s="592"/>
      <c r="AQ61" s="593"/>
      <c r="AR61" s="594" t="s">
        <v>215</v>
      </c>
      <c r="AS61" s="595"/>
      <c r="AT61" s="493"/>
      <c r="AU61" s="494"/>
      <c r="AV61" s="526" t="s">
        <v>214</v>
      </c>
      <c r="AW61" s="527"/>
      <c r="AX61" s="528"/>
      <c r="AY61" s="529"/>
      <c r="AZ61" s="529"/>
      <c r="BA61" s="530"/>
      <c r="BB61" s="491"/>
      <c r="BC61" s="491"/>
      <c r="BD61" s="491"/>
      <c r="BE61" s="491"/>
      <c r="BF61" s="486"/>
      <c r="BG61" s="486"/>
      <c r="BH61" s="486"/>
      <c r="BI61" s="487"/>
      <c r="BJ61" s="464" t="s">
        <v>213</v>
      </c>
      <c r="BK61" s="465"/>
      <c r="BL61" s="486"/>
      <c r="BM61" s="486"/>
      <c r="BN61" s="486"/>
      <c r="BO61" s="487"/>
      <c r="BP61" s="464" t="s">
        <v>213</v>
      </c>
      <c r="BQ61" s="465"/>
      <c r="BR61" s="625" t="str">
        <f t="shared" si="0"/>
        <v/>
      </c>
      <c r="BS61" s="626"/>
      <c r="BT61" s="626"/>
      <c r="BU61" s="626"/>
      <c r="BV61" s="626"/>
      <c r="BW61" s="626"/>
      <c r="BX61" s="626"/>
      <c r="BY61" s="627"/>
      <c r="BZ61" s="546" t="s">
        <v>306</v>
      </c>
      <c r="CA61" s="547"/>
      <c r="CB61" s="547"/>
      <c r="CC61" s="547"/>
      <c r="CD61" s="548"/>
      <c r="CJ61" s="117">
        <f>COUNTA(C61:BZ61)-COUNTIF(AD61:BZ61,"--選択--")</f>
        <v>5</v>
      </c>
    </row>
    <row r="62" spans="1:88" ht="35.1" customHeight="1">
      <c r="A62" s="477">
        <v>7</v>
      </c>
      <c r="B62" s="477"/>
      <c r="C62" s="437"/>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9"/>
      <c r="AD62" s="441" t="s">
        <v>306</v>
      </c>
      <c r="AE62" s="441"/>
      <c r="AF62" s="441"/>
      <c r="AG62" s="441"/>
      <c r="AH62" s="442"/>
      <c r="AI62" s="478" t="s">
        <v>306</v>
      </c>
      <c r="AJ62" s="479"/>
      <c r="AK62" s="479"/>
      <c r="AL62" s="479"/>
      <c r="AM62" s="479"/>
      <c r="AN62" s="475"/>
      <c r="AO62" s="475"/>
      <c r="AP62" s="475"/>
      <c r="AQ62" s="476"/>
      <c r="AR62" s="453" t="s">
        <v>215</v>
      </c>
      <c r="AS62" s="454"/>
      <c r="AT62" s="455"/>
      <c r="AU62" s="456"/>
      <c r="AV62" s="457" t="s">
        <v>214</v>
      </c>
      <c r="AW62" s="458"/>
      <c r="AX62" s="459"/>
      <c r="AY62" s="460"/>
      <c r="AZ62" s="460"/>
      <c r="BA62" s="461"/>
      <c r="BB62" s="466"/>
      <c r="BC62" s="466"/>
      <c r="BD62" s="466"/>
      <c r="BE62" s="466"/>
      <c r="BF62" s="462"/>
      <c r="BG62" s="462"/>
      <c r="BH62" s="462"/>
      <c r="BI62" s="463"/>
      <c r="BJ62" s="473" t="s">
        <v>213</v>
      </c>
      <c r="BK62" s="474"/>
      <c r="BL62" s="462"/>
      <c r="BM62" s="462"/>
      <c r="BN62" s="462"/>
      <c r="BO62" s="463"/>
      <c r="BP62" s="473" t="s">
        <v>213</v>
      </c>
      <c r="BQ62" s="474"/>
      <c r="BR62" s="503" t="str">
        <f t="shared" si="0"/>
        <v/>
      </c>
      <c r="BS62" s="504"/>
      <c r="BT62" s="504"/>
      <c r="BU62" s="504"/>
      <c r="BV62" s="504"/>
      <c r="BW62" s="504"/>
      <c r="BX62" s="504"/>
      <c r="BY62" s="505"/>
      <c r="BZ62" s="506" t="s">
        <v>306</v>
      </c>
      <c r="CA62" s="507"/>
      <c r="CB62" s="507"/>
      <c r="CC62" s="507"/>
      <c r="CD62" s="508"/>
      <c r="CJ62" s="117">
        <f t="shared" ref="CJ62:CJ105" si="1">COUNTA(C62:BZ62)-COUNTIF(AD62:BZ62,"--選択--")</f>
        <v>5</v>
      </c>
    </row>
    <row r="63" spans="1:88" ht="35.1" customHeight="1">
      <c r="A63" s="488">
        <v>8</v>
      </c>
      <c r="B63" s="488"/>
      <c r="C63" s="437"/>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9"/>
      <c r="AD63" s="441" t="s">
        <v>306</v>
      </c>
      <c r="AE63" s="441"/>
      <c r="AF63" s="441"/>
      <c r="AG63" s="441"/>
      <c r="AH63" s="442"/>
      <c r="AI63" s="478" t="s">
        <v>306</v>
      </c>
      <c r="AJ63" s="479"/>
      <c r="AK63" s="479"/>
      <c r="AL63" s="479"/>
      <c r="AM63" s="479"/>
      <c r="AN63" s="475"/>
      <c r="AO63" s="475"/>
      <c r="AP63" s="475"/>
      <c r="AQ63" s="476"/>
      <c r="AR63" s="453" t="s">
        <v>215</v>
      </c>
      <c r="AS63" s="454"/>
      <c r="AT63" s="455"/>
      <c r="AU63" s="456"/>
      <c r="AV63" s="457" t="s">
        <v>214</v>
      </c>
      <c r="AW63" s="458"/>
      <c r="AX63" s="459"/>
      <c r="AY63" s="460"/>
      <c r="AZ63" s="460"/>
      <c r="BA63" s="461"/>
      <c r="BB63" s="466"/>
      <c r="BC63" s="466"/>
      <c r="BD63" s="466"/>
      <c r="BE63" s="466"/>
      <c r="BF63" s="462"/>
      <c r="BG63" s="462"/>
      <c r="BH63" s="462"/>
      <c r="BI63" s="463"/>
      <c r="BJ63" s="473" t="s">
        <v>213</v>
      </c>
      <c r="BK63" s="474"/>
      <c r="BL63" s="462"/>
      <c r="BM63" s="462"/>
      <c r="BN63" s="462"/>
      <c r="BO63" s="463"/>
      <c r="BP63" s="473" t="s">
        <v>213</v>
      </c>
      <c r="BQ63" s="474"/>
      <c r="BR63" s="503" t="str">
        <f t="shared" si="0"/>
        <v/>
      </c>
      <c r="BS63" s="504"/>
      <c r="BT63" s="504"/>
      <c r="BU63" s="504"/>
      <c r="BV63" s="504"/>
      <c r="BW63" s="504"/>
      <c r="BX63" s="504"/>
      <c r="BY63" s="505"/>
      <c r="BZ63" s="506" t="s">
        <v>306</v>
      </c>
      <c r="CA63" s="507"/>
      <c r="CB63" s="507"/>
      <c r="CC63" s="507"/>
      <c r="CD63" s="508"/>
      <c r="CJ63" s="117">
        <f t="shared" si="1"/>
        <v>5</v>
      </c>
    </row>
    <row r="64" spans="1:88" ht="35.1" customHeight="1">
      <c r="A64" s="477">
        <v>9</v>
      </c>
      <c r="B64" s="477"/>
      <c r="C64" s="437"/>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9"/>
      <c r="AD64" s="441" t="s">
        <v>306</v>
      </c>
      <c r="AE64" s="441"/>
      <c r="AF64" s="441"/>
      <c r="AG64" s="441"/>
      <c r="AH64" s="442"/>
      <c r="AI64" s="478" t="s">
        <v>306</v>
      </c>
      <c r="AJ64" s="479"/>
      <c r="AK64" s="479"/>
      <c r="AL64" s="479"/>
      <c r="AM64" s="479"/>
      <c r="AN64" s="475"/>
      <c r="AO64" s="475"/>
      <c r="AP64" s="475"/>
      <c r="AQ64" s="476"/>
      <c r="AR64" s="453" t="s">
        <v>215</v>
      </c>
      <c r="AS64" s="454"/>
      <c r="AT64" s="455"/>
      <c r="AU64" s="456"/>
      <c r="AV64" s="457" t="s">
        <v>214</v>
      </c>
      <c r="AW64" s="458"/>
      <c r="AX64" s="459"/>
      <c r="AY64" s="460"/>
      <c r="AZ64" s="460"/>
      <c r="BA64" s="461"/>
      <c r="BB64" s="466"/>
      <c r="BC64" s="466"/>
      <c r="BD64" s="466"/>
      <c r="BE64" s="466"/>
      <c r="BF64" s="462"/>
      <c r="BG64" s="462"/>
      <c r="BH64" s="462"/>
      <c r="BI64" s="463"/>
      <c r="BJ64" s="473" t="s">
        <v>213</v>
      </c>
      <c r="BK64" s="474"/>
      <c r="BL64" s="462"/>
      <c r="BM64" s="462"/>
      <c r="BN64" s="462"/>
      <c r="BO64" s="463"/>
      <c r="BP64" s="473" t="s">
        <v>213</v>
      </c>
      <c r="BQ64" s="474"/>
      <c r="BR64" s="503" t="str">
        <f t="shared" si="0"/>
        <v/>
      </c>
      <c r="BS64" s="504"/>
      <c r="BT64" s="504"/>
      <c r="BU64" s="504"/>
      <c r="BV64" s="504"/>
      <c r="BW64" s="504"/>
      <c r="BX64" s="504"/>
      <c r="BY64" s="505"/>
      <c r="BZ64" s="506" t="s">
        <v>306</v>
      </c>
      <c r="CA64" s="507"/>
      <c r="CB64" s="507"/>
      <c r="CC64" s="507"/>
      <c r="CD64" s="508"/>
      <c r="CJ64" s="117">
        <f t="shared" si="1"/>
        <v>5</v>
      </c>
    </row>
    <row r="65" spans="1:88" ht="35.1" customHeight="1">
      <c r="A65" s="488">
        <v>10</v>
      </c>
      <c r="B65" s="488"/>
      <c r="C65" s="437"/>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9"/>
      <c r="AD65" s="441" t="s">
        <v>306</v>
      </c>
      <c r="AE65" s="441"/>
      <c r="AF65" s="441"/>
      <c r="AG65" s="441"/>
      <c r="AH65" s="442"/>
      <c r="AI65" s="478" t="s">
        <v>306</v>
      </c>
      <c r="AJ65" s="479"/>
      <c r="AK65" s="479"/>
      <c r="AL65" s="479"/>
      <c r="AM65" s="513"/>
      <c r="AN65" s="476"/>
      <c r="AO65" s="514"/>
      <c r="AP65" s="514"/>
      <c r="AQ65" s="514"/>
      <c r="AR65" s="502" t="s">
        <v>215</v>
      </c>
      <c r="AS65" s="453"/>
      <c r="AT65" s="456"/>
      <c r="AU65" s="492"/>
      <c r="AV65" s="485" t="s">
        <v>214</v>
      </c>
      <c r="AW65" s="457"/>
      <c r="AX65" s="459"/>
      <c r="AY65" s="460"/>
      <c r="AZ65" s="460"/>
      <c r="BA65" s="461"/>
      <c r="BB65" s="481"/>
      <c r="BC65" s="482"/>
      <c r="BD65" s="482"/>
      <c r="BE65" s="483"/>
      <c r="BF65" s="463"/>
      <c r="BG65" s="484"/>
      <c r="BH65" s="484"/>
      <c r="BI65" s="484"/>
      <c r="BJ65" s="490" t="s">
        <v>213</v>
      </c>
      <c r="BK65" s="473"/>
      <c r="BL65" s="463"/>
      <c r="BM65" s="484"/>
      <c r="BN65" s="484"/>
      <c r="BO65" s="484"/>
      <c r="BP65" s="490" t="s">
        <v>213</v>
      </c>
      <c r="BQ65" s="473"/>
      <c r="BR65" s="503" t="str">
        <f t="shared" si="0"/>
        <v/>
      </c>
      <c r="BS65" s="504"/>
      <c r="BT65" s="504"/>
      <c r="BU65" s="504"/>
      <c r="BV65" s="504"/>
      <c r="BW65" s="504"/>
      <c r="BX65" s="504"/>
      <c r="BY65" s="505"/>
      <c r="BZ65" s="509" t="s">
        <v>306</v>
      </c>
      <c r="CA65" s="510"/>
      <c r="CB65" s="510"/>
      <c r="CC65" s="510"/>
      <c r="CD65" s="511"/>
      <c r="CJ65" s="117">
        <f t="shared" si="1"/>
        <v>5</v>
      </c>
    </row>
    <row r="66" spans="1:88" ht="35.1" customHeight="1">
      <c r="A66" s="477">
        <v>11</v>
      </c>
      <c r="B66" s="477"/>
      <c r="C66" s="437"/>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9"/>
      <c r="AD66" s="441" t="s">
        <v>306</v>
      </c>
      <c r="AE66" s="441"/>
      <c r="AF66" s="441"/>
      <c r="AG66" s="441"/>
      <c r="AH66" s="442"/>
      <c r="AI66" s="478" t="s">
        <v>306</v>
      </c>
      <c r="AJ66" s="479"/>
      <c r="AK66" s="479"/>
      <c r="AL66" s="479"/>
      <c r="AM66" s="479"/>
      <c r="AN66" s="475"/>
      <c r="AO66" s="475"/>
      <c r="AP66" s="475"/>
      <c r="AQ66" s="476"/>
      <c r="AR66" s="502" t="s">
        <v>215</v>
      </c>
      <c r="AS66" s="453"/>
      <c r="AT66" s="455"/>
      <c r="AU66" s="456"/>
      <c r="AV66" s="457" t="s">
        <v>214</v>
      </c>
      <c r="AW66" s="458"/>
      <c r="AX66" s="459"/>
      <c r="AY66" s="460"/>
      <c r="AZ66" s="460"/>
      <c r="BA66" s="461"/>
      <c r="BB66" s="466"/>
      <c r="BC66" s="466"/>
      <c r="BD66" s="466"/>
      <c r="BE66" s="466"/>
      <c r="BF66" s="462"/>
      <c r="BG66" s="462"/>
      <c r="BH66" s="462"/>
      <c r="BI66" s="463"/>
      <c r="BJ66" s="473" t="s">
        <v>213</v>
      </c>
      <c r="BK66" s="474"/>
      <c r="BL66" s="462"/>
      <c r="BM66" s="462"/>
      <c r="BN66" s="462"/>
      <c r="BO66" s="463"/>
      <c r="BP66" s="473" t="s">
        <v>213</v>
      </c>
      <c r="BQ66" s="474"/>
      <c r="BR66" s="503" t="str">
        <f t="shared" si="0"/>
        <v/>
      </c>
      <c r="BS66" s="504"/>
      <c r="BT66" s="504"/>
      <c r="BU66" s="504"/>
      <c r="BV66" s="504"/>
      <c r="BW66" s="504"/>
      <c r="BX66" s="504"/>
      <c r="BY66" s="505"/>
      <c r="BZ66" s="506" t="s">
        <v>306</v>
      </c>
      <c r="CA66" s="507"/>
      <c r="CB66" s="507"/>
      <c r="CC66" s="507"/>
      <c r="CD66" s="508"/>
      <c r="CJ66" s="117">
        <f t="shared" si="1"/>
        <v>5</v>
      </c>
    </row>
    <row r="67" spans="1:88" ht="35.1" customHeight="1">
      <c r="A67" s="488">
        <v>12</v>
      </c>
      <c r="B67" s="488"/>
      <c r="C67" s="437"/>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9"/>
      <c r="AD67" s="441" t="s">
        <v>306</v>
      </c>
      <c r="AE67" s="441"/>
      <c r="AF67" s="441"/>
      <c r="AG67" s="441"/>
      <c r="AH67" s="442"/>
      <c r="AI67" s="478" t="s">
        <v>306</v>
      </c>
      <c r="AJ67" s="479"/>
      <c r="AK67" s="479"/>
      <c r="AL67" s="479"/>
      <c r="AM67" s="513"/>
      <c r="AN67" s="476"/>
      <c r="AO67" s="514"/>
      <c r="AP67" s="514"/>
      <c r="AQ67" s="514"/>
      <c r="AR67" s="502" t="s">
        <v>215</v>
      </c>
      <c r="AS67" s="453"/>
      <c r="AT67" s="456"/>
      <c r="AU67" s="492"/>
      <c r="AV67" s="485" t="s">
        <v>214</v>
      </c>
      <c r="AW67" s="457"/>
      <c r="AX67" s="459"/>
      <c r="AY67" s="460"/>
      <c r="AZ67" s="460"/>
      <c r="BA67" s="461"/>
      <c r="BB67" s="481"/>
      <c r="BC67" s="482"/>
      <c r="BD67" s="482"/>
      <c r="BE67" s="483"/>
      <c r="BF67" s="463"/>
      <c r="BG67" s="484"/>
      <c r="BH67" s="484"/>
      <c r="BI67" s="484"/>
      <c r="BJ67" s="490" t="s">
        <v>213</v>
      </c>
      <c r="BK67" s="473"/>
      <c r="BL67" s="463"/>
      <c r="BM67" s="484"/>
      <c r="BN67" s="484"/>
      <c r="BO67" s="484"/>
      <c r="BP67" s="490" t="s">
        <v>213</v>
      </c>
      <c r="BQ67" s="473"/>
      <c r="BR67" s="503" t="str">
        <f t="shared" si="0"/>
        <v/>
      </c>
      <c r="BS67" s="504"/>
      <c r="BT67" s="504"/>
      <c r="BU67" s="504"/>
      <c r="BV67" s="504"/>
      <c r="BW67" s="504"/>
      <c r="BX67" s="504"/>
      <c r="BY67" s="505"/>
      <c r="BZ67" s="509" t="s">
        <v>306</v>
      </c>
      <c r="CA67" s="510"/>
      <c r="CB67" s="510"/>
      <c r="CC67" s="510"/>
      <c r="CD67" s="511"/>
      <c r="CJ67" s="117">
        <f t="shared" si="1"/>
        <v>5</v>
      </c>
    </row>
    <row r="68" spans="1:88" ht="35.1" customHeight="1">
      <c r="A68" s="477">
        <v>13</v>
      </c>
      <c r="B68" s="477"/>
      <c r="C68" s="437"/>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9"/>
      <c r="AD68" s="441" t="s">
        <v>306</v>
      </c>
      <c r="AE68" s="441"/>
      <c r="AF68" s="441"/>
      <c r="AG68" s="441"/>
      <c r="AH68" s="442"/>
      <c r="AI68" s="478" t="s">
        <v>306</v>
      </c>
      <c r="AJ68" s="479"/>
      <c r="AK68" s="479"/>
      <c r="AL68" s="479"/>
      <c r="AM68" s="479"/>
      <c r="AN68" s="475"/>
      <c r="AO68" s="475"/>
      <c r="AP68" s="475"/>
      <c r="AQ68" s="476"/>
      <c r="AR68" s="502" t="s">
        <v>215</v>
      </c>
      <c r="AS68" s="453"/>
      <c r="AT68" s="455"/>
      <c r="AU68" s="456"/>
      <c r="AV68" s="457" t="s">
        <v>214</v>
      </c>
      <c r="AW68" s="458"/>
      <c r="AX68" s="459"/>
      <c r="AY68" s="460"/>
      <c r="AZ68" s="460"/>
      <c r="BA68" s="461"/>
      <c r="BB68" s="466"/>
      <c r="BC68" s="466"/>
      <c r="BD68" s="466"/>
      <c r="BE68" s="466"/>
      <c r="BF68" s="462"/>
      <c r="BG68" s="462"/>
      <c r="BH68" s="462"/>
      <c r="BI68" s="463"/>
      <c r="BJ68" s="473" t="s">
        <v>213</v>
      </c>
      <c r="BK68" s="474"/>
      <c r="BL68" s="462"/>
      <c r="BM68" s="462"/>
      <c r="BN68" s="462"/>
      <c r="BO68" s="463"/>
      <c r="BP68" s="473" t="s">
        <v>213</v>
      </c>
      <c r="BQ68" s="474"/>
      <c r="BR68" s="503" t="str">
        <f t="shared" si="0"/>
        <v/>
      </c>
      <c r="BS68" s="504"/>
      <c r="BT68" s="504"/>
      <c r="BU68" s="504"/>
      <c r="BV68" s="504"/>
      <c r="BW68" s="504"/>
      <c r="BX68" s="504"/>
      <c r="BY68" s="505"/>
      <c r="BZ68" s="506" t="s">
        <v>306</v>
      </c>
      <c r="CA68" s="507"/>
      <c r="CB68" s="507"/>
      <c r="CC68" s="507"/>
      <c r="CD68" s="508"/>
      <c r="CJ68" s="117">
        <f t="shared" si="1"/>
        <v>5</v>
      </c>
    </row>
    <row r="69" spans="1:88" ht="35.1" customHeight="1">
      <c r="A69" s="488">
        <v>14</v>
      </c>
      <c r="B69" s="488"/>
      <c r="C69" s="437"/>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9"/>
      <c r="AD69" s="441" t="s">
        <v>306</v>
      </c>
      <c r="AE69" s="441"/>
      <c r="AF69" s="441"/>
      <c r="AG69" s="441"/>
      <c r="AH69" s="442"/>
      <c r="AI69" s="478" t="s">
        <v>306</v>
      </c>
      <c r="AJ69" s="479"/>
      <c r="AK69" s="479"/>
      <c r="AL69" s="479"/>
      <c r="AM69" s="513"/>
      <c r="AN69" s="476"/>
      <c r="AO69" s="514"/>
      <c r="AP69" s="514"/>
      <c r="AQ69" s="514"/>
      <c r="AR69" s="502" t="s">
        <v>215</v>
      </c>
      <c r="AS69" s="453"/>
      <c r="AT69" s="456"/>
      <c r="AU69" s="492"/>
      <c r="AV69" s="485" t="s">
        <v>214</v>
      </c>
      <c r="AW69" s="457"/>
      <c r="AX69" s="459"/>
      <c r="AY69" s="460"/>
      <c r="AZ69" s="460"/>
      <c r="BA69" s="461"/>
      <c r="BB69" s="481"/>
      <c r="BC69" s="482"/>
      <c r="BD69" s="482"/>
      <c r="BE69" s="483"/>
      <c r="BF69" s="463"/>
      <c r="BG69" s="484"/>
      <c r="BH69" s="484"/>
      <c r="BI69" s="484"/>
      <c r="BJ69" s="490" t="s">
        <v>213</v>
      </c>
      <c r="BK69" s="473"/>
      <c r="BL69" s="463"/>
      <c r="BM69" s="484"/>
      <c r="BN69" s="484"/>
      <c r="BO69" s="484"/>
      <c r="BP69" s="490" t="s">
        <v>213</v>
      </c>
      <c r="BQ69" s="473"/>
      <c r="BR69" s="503" t="str">
        <f t="shared" si="0"/>
        <v/>
      </c>
      <c r="BS69" s="504"/>
      <c r="BT69" s="504"/>
      <c r="BU69" s="504"/>
      <c r="BV69" s="504"/>
      <c r="BW69" s="504"/>
      <c r="BX69" s="504"/>
      <c r="BY69" s="505"/>
      <c r="BZ69" s="509" t="s">
        <v>306</v>
      </c>
      <c r="CA69" s="510"/>
      <c r="CB69" s="510"/>
      <c r="CC69" s="510"/>
      <c r="CD69" s="511"/>
      <c r="CJ69" s="117">
        <f t="shared" si="1"/>
        <v>5</v>
      </c>
    </row>
    <row r="70" spans="1:88" ht="35.1" customHeight="1">
      <c r="A70" s="477">
        <v>15</v>
      </c>
      <c r="B70" s="477"/>
      <c r="C70" s="437"/>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9"/>
      <c r="AD70" s="441" t="s">
        <v>306</v>
      </c>
      <c r="AE70" s="441"/>
      <c r="AF70" s="441"/>
      <c r="AG70" s="441"/>
      <c r="AH70" s="442"/>
      <c r="AI70" s="644" t="s">
        <v>306</v>
      </c>
      <c r="AJ70" s="644"/>
      <c r="AK70" s="644"/>
      <c r="AL70" s="644"/>
      <c r="AM70" s="644"/>
      <c r="AN70" s="476"/>
      <c r="AO70" s="514"/>
      <c r="AP70" s="514"/>
      <c r="AQ70" s="514"/>
      <c r="AR70" s="502" t="s">
        <v>215</v>
      </c>
      <c r="AS70" s="453"/>
      <c r="AT70" s="456"/>
      <c r="AU70" s="492"/>
      <c r="AV70" s="485" t="s">
        <v>214</v>
      </c>
      <c r="AW70" s="457"/>
      <c r="AX70" s="459"/>
      <c r="AY70" s="460"/>
      <c r="AZ70" s="460"/>
      <c r="BA70" s="461"/>
      <c r="BB70" s="481"/>
      <c r="BC70" s="482"/>
      <c r="BD70" s="482"/>
      <c r="BE70" s="483"/>
      <c r="BF70" s="463"/>
      <c r="BG70" s="484"/>
      <c r="BH70" s="484"/>
      <c r="BI70" s="484"/>
      <c r="BJ70" s="490" t="s">
        <v>213</v>
      </c>
      <c r="BK70" s="473"/>
      <c r="BL70" s="463"/>
      <c r="BM70" s="484"/>
      <c r="BN70" s="484"/>
      <c r="BO70" s="484"/>
      <c r="BP70" s="490" t="s">
        <v>213</v>
      </c>
      <c r="BQ70" s="473"/>
      <c r="BR70" s="503" t="str">
        <f t="shared" si="0"/>
        <v/>
      </c>
      <c r="BS70" s="504"/>
      <c r="BT70" s="504"/>
      <c r="BU70" s="504"/>
      <c r="BV70" s="504"/>
      <c r="BW70" s="504"/>
      <c r="BX70" s="504"/>
      <c r="BY70" s="505"/>
      <c r="BZ70" s="509" t="s">
        <v>306</v>
      </c>
      <c r="CA70" s="510"/>
      <c r="CB70" s="510"/>
      <c r="CC70" s="510"/>
      <c r="CD70" s="511"/>
      <c r="CJ70" s="117">
        <f t="shared" si="1"/>
        <v>5</v>
      </c>
    </row>
    <row r="71" spans="1:88" ht="35.1" customHeight="1">
      <c r="A71" s="488">
        <v>16</v>
      </c>
      <c r="B71" s="488"/>
      <c r="C71" s="437"/>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9"/>
      <c r="AD71" s="441" t="s">
        <v>306</v>
      </c>
      <c r="AE71" s="441"/>
      <c r="AF71" s="441"/>
      <c r="AG71" s="441"/>
      <c r="AH71" s="442"/>
      <c r="AI71" s="590" t="s">
        <v>306</v>
      </c>
      <c r="AJ71" s="591"/>
      <c r="AK71" s="591"/>
      <c r="AL71" s="591"/>
      <c r="AM71" s="591"/>
      <c r="AN71" s="592"/>
      <c r="AO71" s="592"/>
      <c r="AP71" s="592"/>
      <c r="AQ71" s="593"/>
      <c r="AR71" s="594" t="s">
        <v>215</v>
      </c>
      <c r="AS71" s="595"/>
      <c r="AT71" s="493"/>
      <c r="AU71" s="494"/>
      <c r="AV71" s="526" t="s">
        <v>214</v>
      </c>
      <c r="AW71" s="527"/>
      <c r="AX71" s="645"/>
      <c r="AY71" s="646"/>
      <c r="AZ71" s="646"/>
      <c r="BA71" s="647"/>
      <c r="BB71" s="491"/>
      <c r="BC71" s="491"/>
      <c r="BD71" s="491"/>
      <c r="BE71" s="491"/>
      <c r="BF71" s="486"/>
      <c r="BG71" s="486"/>
      <c r="BH71" s="486"/>
      <c r="BI71" s="487"/>
      <c r="BJ71" s="464" t="s">
        <v>213</v>
      </c>
      <c r="BK71" s="465"/>
      <c r="BL71" s="486"/>
      <c r="BM71" s="486"/>
      <c r="BN71" s="486"/>
      <c r="BO71" s="487"/>
      <c r="BP71" s="464" t="s">
        <v>213</v>
      </c>
      <c r="BQ71" s="465"/>
      <c r="BR71" s="503" t="str">
        <f t="shared" si="0"/>
        <v/>
      </c>
      <c r="BS71" s="504"/>
      <c r="BT71" s="504"/>
      <c r="BU71" s="504"/>
      <c r="BV71" s="504"/>
      <c r="BW71" s="504"/>
      <c r="BX71" s="504"/>
      <c r="BY71" s="505"/>
      <c r="BZ71" s="546" t="s">
        <v>306</v>
      </c>
      <c r="CA71" s="547"/>
      <c r="CB71" s="547"/>
      <c r="CC71" s="547"/>
      <c r="CD71" s="548"/>
      <c r="CJ71" s="117">
        <f t="shared" si="1"/>
        <v>5</v>
      </c>
    </row>
    <row r="72" spans="1:88" ht="35.1" customHeight="1">
      <c r="A72" s="477">
        <v>17</v>
      </c>
      <c r="B72" s="477"/>
      <c r="C72" s="437"/>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9"/>
      <c r="AD72" s="441" t="s">
        <v>306</v>
      </c>
      <c r="AE72" s="441"/>
      <c r="AF72" s="441"/>
      <c r="AG72" s="441"/>
      <c r="AH72" s="442"/>
      <c r="AI72" s="478" t="s">
        <v>306</v>
      </c>
      <c r="AJ72" s="479"/>
      <c r="AK72" s="479"/>
      <c r="AL72" s="479"/>
      <c r="AM72" s="479"/>
      <c r="AN72" s="475"/>
      <c r="AO72" s="475"/>
      <c r="AP72" s="475"/>
      <c r="AQ72" s="476"/>
      <c r="AR72" s="453" t="s">
        <v>215</v>
      </c>
      <c r="AS72" s="454"/>
      <c r="AT72" s="455"/>
      <c r="AU72" s="456"/>
      <c r="AV72" s="457" t="s">
        <v>214</v>
      </c>
      <c r="AW72" s="458"/>
      <c r="AX72" s="459"/>
      <c r="AY72" s="460"/>
      <c r="AZ72" s="460"/>
      <c r="BA72" s="461"/>
      <c r="BB72" s="466"/>
      <c r="BC72" s="466"/>
      <c r="BD72" s="466"/>
      <c r="BE72" s="466"/>
      <c r="BF72" s="462"/>
      <c r="BG72" s="462"/>
      <c r="BH72" s="462"/>
      <c r="BI72" s="463"/>
      <c r="BJ72" s="473" t="s">
        <v>213</v>
      </c>
      <c r="BK72" s="474"/>
      <c r="BL72" s="462"/>
      <c r="BM72" s="462"/>
      <c r="BN72" s="462"/>
      <c r="BO72" s="463"/>
      <c r="BP72" s="473" t="s">
        <v>213</v>
      </c>
      <c r="BQ72" s="474"/>
      <c r="BR72" s="503" t="str">
        <f t="shared" si="0"/>
        <v/>
      </c>
      <c r="BS72" s="504"/>
      <c r="BT72" s="504"/>
      <c r="BU72" s="504"/>
      <c r="BV72" s="504"/>
      <c r="BW72" s="504"/>
      <c r="BX72" s="504"/>
      <c r="BY72" s="505"/>
      <c r="BZ72" s="506" t="s">
        <v>306</v>
      </c>
      <c r="CA72" s="507"/>
      <c r="CB72" s="507"/>
      <c r="CC72" s="507"/>
      <c r="CD72" s="508"/>
      <c r="CJ72" s="117">
        <f t="shared" si="1"/>
        <v>5</v>
      </c>
    </row>
    <row r="73" spans="1:88" ht="35.1" customHeight="1">
      <c r="A73" s="488">
        <v>18</v>
      </c>
      <c r="B73" s="488"/>
      <c r="C73" s="437"/>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9"/>
      <c r="AD73" s="441" t="s">
        <v>306</v>
      </c>
      <c r="AE73" s="441"/>
      <c r="AF73" s="441"/>
      <c r="AG73" s="441"/>
      <c r="AH73" s="442"/>
      <c r="AI73" s="478" t="s">
        <v>306</v>
      </c>
      <c r="AJ73" s="479"/>
      <c r="AK73" s="479"/>
      <c r="AL73" s="479"/>
      <c r="AM73" s="479"/>
      <c r="AN73" s="475"/>
      <c r="AO73" s="475"/>
      <c r="AP73" s="475"/>
      <c r="AQ73" s="476"/>
      <c r="AR73" s="453" t="s">
        <v>215</v>
      </c>
      <c r="AS73" s="454"/>
      <c r="AT73" s="455"/>
      <c r="AU73" s="456"/>
      <c r="AV73" s="457" t="s">
        <v>214</v>
      </c>
      <c r="AW73" s="458"/>
      <c r="AX73" s="459"/>
      <c r="AY73" s="460"/>
      <c r="AZ73" s="460"/>
      <c r="BA73" s="461"/>
      <c r="BB73" s="466"/>
      <c r="BC73" s="466"/>
      <c r="BD73" s="466"/>
      <c r="BE73" s="466"/>
      <c r="BF73" s="462"/>
      <c r="BG73" s="462"/>
      <c r="BH73" s="462"/>
      <c r="BI73" s="463"/>
      <c r="BJ73" s="473" t="s">
        <v>213</v>
      </c>
      <c r="BK73" s="474"/>
      <c r="BL73" s="462"/>
      <c r="BM73" s="462"/>
      <c r="BN73" s="462"/>
      <c r="BO73" s="463"/>
      <c r="BP73" s="473" t="s">
        <v>213</v>
      </c>
      <c r="BQ73" s="474"/>
      <c r="BR73" s="503" t="str">
        <f t="shared" si="0"/>
        <v/>
      </c>
      <c r="BS73" s="504"/>
      <c r="BT73" s="504"/>
      <c r="BU73" s="504"/>
      <c r="BV73" s="504"/>
      <c r="BW73" s="504"/>
      <c r="BX73" s="504"/>
      <c r="BY73" s="505"/>
      <c r="BZ73" s="506" t="s">
        <v>306</v>
      </c>
      <c r="CA73" s="507"/>
      <c r="CB73" s="507"/>
      <c r="CC73" s="507"/>
      <c r="CD73" s="508"/>
      <c r="CJ73" s="117">
        <f t="shared" si="1"/>
        <v>5</v>
      </c>
    </row>
    <row r="74" spans="1:88" ht="35.1" customHeight="1">
      <c r="A74" s="477">
        <v>19</v>
      </c>
      <c r="B74" s="477"/>
      <c r="C74" s="437"/>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9"/>
      <c r="AD74" s="441" t="s">
        <v>306</v>
      </c>
      <c r="AE74" s="441"/>
      <c r="AF74" s="441"/>
      <c r="AG74" s="441"/>
      <c r="AH74" s="442"/>
      <c r="AI74" s="478" t="s">
        <v>306</v>
      </c>
      <c r="AJ74" s="479"/>
      <c r="AK74" s="479"/>
      <c r="AL74" s="479"/>
      <c r="AM74" s="479"/>
      <c r="AN74" s="475"/>
      <c r="AO74" s="475"/>
      <c r="AP74" s="475"/>
      <c r="AQ74" s="476"/>
      <c r="AR74" s="453" t="s">
        <v>215</v>
      </c>
      <c r="AS74" s="454"/>
      <c r="AT74" s="455"/>
      <c r="AU74" s="456"/>
      <c r="AV74" s="457" t="s">
        <v>214</v>
      </c>
      <c r="AW74" s="458"/>
      <c r="AX74" s="459"/>
      <c r="AY74" s="460"/>
      <c r="AZ74" s="460"/>
      <c r="BA74" s="461"/>
      <c r="BB74" s="466"/>
      <c r="BC74" s="466"/>
      <c r="BD74" s="466"/>
      <c r="BE74" s="466"/>
      <c r="BF74" s="462"/>
      <c r="BG74" s="462"/>
      <c r="BH74" s="462"/>
      <c r="BI74" s="463"/>
      <c r="BJ74" s="473" t="s">
        <v>213</v>
      </c>
      <c r="BK74" s="474"/>
      <c r="BL74" s="462"/>
      <c r="BM74" s="462"/>
      <c r="BN74" s="462"/>
      <c r="BO74" s="463"/>
      <c r="BP74" s="473" t="s">
        <v>213</v>
      </c>
      <c r="BQ74" s="474"/>
      <c r="BR74" s="503" t="str">
        <f t="shared" si="0"/>
        <v/>
      </c>
      <c r="BS74" s="504"/>
      <c r="BT74" s="504"/>
      <c r="BU74" s="504"/>
      <c r="BV74" s="504"/>
      <c r="BW74" s="504"/>
      <c r="BX74" s="504"/>
      <c r="BY74" s="505"/>
      <c r="BZ74" s="506" t="s">
        <v>306</v>
      </c>
      <c r="CA74" s="507"/>
      <c r="CB74" s="507"/>
      <c r="CC74" s="507"/>
      <c r="CD74" s="508"/>
      <c r="CJ74" s="117">
        <f t="shared" si="1"/>
        <v>5</v>
      </c>
    </row>
    <row r="75" spans="1:88" ht="35.1" customHeight="1">
      <c r="A75" s="488">
        <v>20</v>
      </c>
      <c r="B75" s="488"/>
      <c r="C75" s="437"/>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9"/>
      <c r="AD75" s="441" t="s">
        <v>306</v>
      </c>
      <c r="AE75" s="441"/>
      <c r="AF75" s="441"/>
      <c r="AG75" s="441"/>
      <c r="AH75" s="442"/>
      <c r="AI75" s="478" t="s">
        <v>306</v>
      </c>
      <c r="AJ75" s="479"/>
      <c r="AK75" s="479"/>
      <c r="AL75" s="479"/>
      <c r="AM75" s="513"/>
      <c r="AN75" s="476"/>
      <c r="AO75" s="514"/>
      <c r="AP75" s="514"/>
      <c r="AQ75" s="514"/>
      <c r="AR75" s="502" t="s">
        <v>215</v>
      </c>
      <c r="AS75" s="453"/>
      <c r="AT75" s="456"/>
      <c r="AU75" s="492"/>
      <c r="AV75" s="485" t="s">
        <v>214</v>
      </c>
      <c r="AW75" s="457"/>
      <c r="AX75" s="459"/>
      <c r="AY75" s="460"/>
      <c r="AZ75" s="460"/>
      <c r="BA75" s="461"/>
      <c r="BB75" s="481"/>
      <c r="BC75" s="482"/>
      <c r="BD75" s="482"/>
      <c r="BE75" s="483"/>
      <c r="BF75" s="463"/>
      <c r="BG75" s="484"/>
      <c r="BH75" s="484"/>
      <c r="BI75" s="484"/>
      <c r="BJ75" s="490" t="s">
        <v>213</v>
      </c>
      <c r="BK75" s="473"/>
      <c r="BL75" s="463"/>
      <c r="BM75" s="484"/>
      <c r="BN75" s="484"/>
      <c r="BO75" s="484"/>
      <c r="BP75" s="490" t="s">
        <v>213</v>
      </c>
      <c r="BQ75" s="473"/>
      <c r="BR75" s="503" t="str">
        <f t="shared" si="0"/>
        <v/>
      </c>
      <c r="BS75" s="504"/>
      <c r="BT75" s="504"/>
      <c r="BU75" s="504"/>
      <c r="BV75" s="504"/>
      <c r="BW75" s="504"/>
      <c r="BX75" s="504"/>
      <c r="BY75" s="505"/>
      <c r="BZ75" s="509" t="s">
        <v>306</v>
      </c>
      <c r="CA75" s="510"/>
      <c r="CB75" s="510"/>
      <c r="CC75" s="510"/>
      <c r="CD75" s="511"/>
      <c r="CJ75" s="117">
        <f t="shared" si="1"/>
        <v>5</v>
      </c>
    </row>
    <row r="76" spans="1:88" ht="35.1" customHeight="1">
      <c r="A76" s="477">
        <v>21</v>
      </c>
      <c r="B76" s="477"/>
      <c r="C76" s="437"/>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9"/>
      <c r="AD76" s="441" t="s">
        <v>306</v>
      </c>
      <c r="AE76" s="441"/>
      <c r="AF76" s="441"/>
      <c r="AG76" s="441"/>
      <c r="AH76" s="442"/>
      <c r="AI76" s="478" t="s">
        <v>306</v>
      </c>
      <c r="AJ76" s="479"/>
      <c r="AK76" s="479"/>
      <c r="AL76" s="479"/>
      <c r="AM76" s="479"/>
      <c r="AN76" s="475"/>
      <c r="AO76" s="475"/>
      <c r="AP76" s="475"/>
      <c r="AQ76" s="476"/>
      <c r="AR76" s="502" t="s">
        <v>215</v>
      </c>
      <c r="AS76" s="453"/>
      <c r="AT76" s="455"/>
      <c r="AU76" s="456"/>
      <c r="AV76" s="457" t="s">
        <v>214</v>
      </c>
      <c r="AW76" s="458"/>
      <c r="AX76" s="459"/>
      <c r="AY76" s="460"/>
      <c r="AZ76" s="460"/>
      <c r="BA76" s="461"/>
      <c r="BB76" s="466"/>
      <c r="BC76" s="466"/>
      <c r="BD76" s="466"/>
      <c r="BE76" s="466"/>
      <c r="BF76" s="462"/>
      <c r="BG76" s="462"/>
      <c r="BH76" s="462"/>
      <c r="BI76" s="463"/>
      <c r="BJ76" s="473" t="s">
        <v>213</v>
      </c>
      <c r="BK76" s="474"/>
      <c r="BL76" s="462"/>
      <c r="BM76" s="462"/>
      <c r="BN76" s="462"/>
      <c r="BO76" s="463"/>
      <c r="BP76" s="473" t="s">
        <v>213</v>
      </c>
      <c r="BQ76" s="474"/>
      <c r="BR76" s="503" t="str">
        <f t="shared" si="0"/>
        <v/>
      </c>
      <c r="BS76" s="504"/>
      <c r="BT76" s="504"/>
      <c r="BU76" s="504"/>
      <c r="BV76" s="504"/>
      <c r="BW76" s="504"/>
      <c r="BX76" s="504"/>
      <c r="BY76" s="505"/>
      <c r="BZ76" s="506" t="s">
        <v>306</v>
      </c>
      <c r="CA76" s="507"/>
      <c r="CB76" s="507"/>
      <c r="CC76" s="507"/>
      <c r="CD76" s="508"/>
      <c r="CJ76" s="117">
        <f t="shared" si="1"/>
        <v>5</v>
      </c>
    </row>
    <row r="77" spans="1:88" ht="35.1" customHeight="1">
      <c r="A77" s="488">
        <v>22</v>
      </c>
      <c r="B77" s="488"/>
      <c r="C77" s="437"/>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9"/>
      <c r="AD77" s="441" t="s">
        <v>306</v>
      </c>
      <c r="AE77" s="441"/>
      <c r="AF77" s="441"/>
      <c r="AG77" s="441"/>
      <c r="AH77" s="442"/>
      <c r="AI77" s="478" t="s">
        <v>306</v>
      </c>
      <c r="AJ77" s="479"/>
      <c r="AK77" s="479"/>
      <c r="AL77" s="479"/>
      <c r="AM77" s="513"/>
      <c r="AN77" s="476"/>
      <c r="AO77" s="514"/>
      <c r="AP77" s="514"/>
      <c r="AQ77" s="514"/>
      <c r="AR77" s="502" t="s">
        <v>215</v>
      </c>
      <c r="AS77" s="453"/>
      <c r="AT77" s="456"/>
      <c r="AU77" s="492"/>
      <c r="AV77" s="485" t="s">
        <v>214</v>
      </c>
      <c r="AW77" s="457"/>
      <c r="AX77" s="459"/>
      <c r="AY77" s="460"/>
      <c r="AZ77" s="460"/>
      <c r="BA77" s="461"/>
      <c r="BB77" s="481"/>
      <c r="BC77" s="482"/>
      <c r="BD77" s="482"/>
      <c r="BE77" s="483"/>
      <c r="BF77" s="463"/>
      <c r="BG77" s="484"/>
      <c r="BH77" s="484"/>
      <c r="BI77" s="484"/>
      <c r="BJ77" s="490" t="s">
        <v>213</v>
      </c>
      <c r="BK77" s="473"/>
      <c r="BL77" s="463"/>
      <c r="BM77" s="484"/>
      <c r="BN77" s="484"/>
      <c r="BO77" s="484"/>
      <c r="BP77" s="490" t="s">
        <v>213</v>
      </c>
      <c r="BQ77" s="473"/>
      <c r="BR77" s="503" t="str">
        <f t="shared" si="0"/>
        <v/>
      </c>
      <c r="BS77" s="504"/>
      <c r="BT77" s="504"/>
      <c r="BU77" s="504"/>
      <c r="BV77" s="504"/>
      <c r="BW77" s="504"/>
      <c r="BX77" s="504"/>
      <c r="BY77" s="505"/>
      <c r="BZ77" s="509" t="s">
        <v>306</v>
      </c>
      <c r="CA77" s="510"/>
      <c r="CB77" s="510"/>
      <c r="CC77" s="510"/>
      <c r="CD77" s="511"/>
      <c r="CJ77" s="117">
        <f t="shared" si="1"/>
        <v>5</v>
      </c>
    </row>
    <row r="78" spans="1:88" ht="35.1" customHeight="1">
      <c r="A78" s="477">
        <v>23</v>
      </c>
      <c r="B78" s="477"/>
      <c r="C78" s="437"/>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9"/>
      <c r="AD78" s="441" t="s">
        <v>306</v>
      </c>
      <c r="AE78" s="441"/>
      <c r="AF78" s="441"/>
      <c r="AG78" s="441"/>
      <c r="AH78" s="442"/>
      <c r="AI78" s="478" t="s">
        <v>306</v>
      </c>
      <c r="AJ78" s="479"/>
      <c r="AK78" s="479"/>
      <c r="AL78" s="479"/>
      <c r="AM78" s="479"/>
      <c r="AN78" s="475"/>
      <c r="AO78" s="475"/>
      <c r="AP78" s="475"/>
      <c r="AQ78" s="476"/>
      <c r="AR78" s="502" t="s">
        <v>215</v>
      </c>
      <c r="AS78" s="453"/>
      <c r="AT78" s="455"/>
      <c r="AU78" s="456"/>
      <c r="AV78" s="457" t="s">
        <v>214</v>
      </c>
      <c r="AW78" s="458"/>
      <c r="AX78" s="459"/>
      <c r="AY78" s="460"/>
      <c r="AZ78" s="460"/>
      <c r="BA78" s="461"/>
      <c r="BB78" s="466"/>
      <c r="BC78" s="466"/>
      <c r="BD78" s="466"/>
      <c r="BE78" s="466"/>
      <c r="BF78" s="462"/>
      <c r="BG78" s="462"/>
      <c r="BH78" s="462"/>
      <c r="BI78" s="463"/>
      <c r="BJ78" s="473" t="s">
        <v>213</v>
      </c>
      <c r="BK78" s="474"/>
      <c r="BL78" s="462"/>
      <c r="BM78" s="462"/>
      <c r="BN78" s="462"/>
      <c r="BO78" s="463"/>
      <c r="BP78" s="473" t="s">
        <v>213</v>
      </c>
      <c r="BQ78" s="474"/>
      <c r="BR78" s="503" t="str">
        <f t="shared" si="0"/>
        <v/>
      </c>
      <c r="BS78" s="504"/>
      <c r="BT78" s="504"/>
      <c r="BU78" s="504"/>
      <c r="BV78" s="504"/>
      <c r="BW78" s="504"/>
      <c r="BX78" s="504"/>
      <c r="BY78" s="505"/>
      <c r="BZ78" s="506" t="s">
        <v>306</v>
      </c>
      <c r="CA78" s="507"/>
      <c r="CB78" s="507"/>
      <c r="CC78" s="507"/>
      <c r="CD78" s="508"/>
      <c r="CJ78" s="117">
        <f t="shared" si="1"/>
        <v>5</v>
      </c>
    </row>
    <row r="79" spans="1:88" ht="35.1" customHeight="1">
      <c r="A79" s="488">
        <v>24</v>
      </c>
      <c r="B79" s="488"/>
      <c r="C79" s="437"/>
      <c r="D79" s="438"/>
      <c r="E79" s="438"/>
      <c r="F79" s="438"/>
      <c r="G79" s="438"/>
      <c r="H79" s="438"/>
      <c r="I79" s="438"/>
      <c r="J79" s="438"/>
      <c r="K79" s="438"/>
      <c r="L79" s="438"/>
      <c r="M79" s="438"/>
      <c r="N79" s="438"/>
      <c r="O79" s="438"/>
      <c r="P79" s="438"/>
      <c r="Q79" s="438"/>
      <c r="R79" s="438"/>
      <c r="S79" s="438"/>
      <c r="T79" s="438"/>
      <c r="U79" s="438"/>
      <c r="V79" s="438"/>
      <c r="W79" s="438"/>
      <c r="X79" s="438"/>
      <c r="Y79" s="438"/>
      <c r="Z79" s="438"/>
      <c r="AA79" s="438"/>
      <c r="AB79" s="438"/>
      <c r="AC79" s="439"/>
      <c r="AD79" s="441" t="s">
        <v>306</v>
      </c>
      <c r="AE79" s="441"/>
      <c r="AF79" s="441"/>
      <c r="AG79" s="441"/>
      <c r="AH79" s="442"/>
      <c r="AI79" s="644" t="s">
        <v>306</v>
      </c>
      <c r="AJ79" s="644"/>
      <c r="AK79" s="644"/>
      <c r="AL79" s="644"/>
      <c r="AM79" s="644"/>
      <c r="AN79" s="476"/>
      <c r="AO79" s="514"/>
      <c r="AP79" s="514"/>
      <c r="AQ79" s="514"/>
      <c r="AR79" s="502" t="s">
        <v>215</v>
      </c>
      <c r="AS79" s="453"/>
      <c r="AT79" s="456"/>
      <c r="AU79" s="492"/>
      <c r="AV79" s="485" t="s">
        <v>214</v>
      </c>
      <c r="AW79" s="457"/>
      <c r="AX79" s="459"/>
      <c r="AY79" s="460"/>
      <c r="AZ79" s="460"/>
      <c r="BA79" s="461"/>
      <c r="BB79" s="481"/>
      <c r="BC79" s="482"/>
      <c r="BD79" s="482"/>
      <c r="BE79" s="483"/>
      <c r="BF79" s="463"/>
      <c r="BG79" s="484"/>
      <c r="BH79" s="484"/>
      <c r="BI79" s="484"/>
      <c r="BJ79" s="490" t="s">
        <v>213</v>
      </c>
      <c r="BK79" s="473"/>
      <c r="BL79" s="463"/>
      <c r="BM79" s="484"/>
      <c r="BN79" s="484"/>
      <c r="BO79" s="484"/>
      <c r="BP79" s="490" t="s">
        <v>213</v>
      </c>
      <c r="BQ79" s="473"/>
      <c r="BR79" s="503" t="str">
        <f t="shared" si="0"/>
        <v/>
      </c>
      <c r="BS79" s="504"/>
      <c r="BT79" s="504"/>
      <c r="BU79" s="504"/>
      <c r="BV79" s="504"/>
      <c r="BW79" s="504"/>
      <c r="BX79" s="504"/>
      <c r="BY79" s="505"/>
      <c r="BZ79" s="509" t="s">
        <v>306</v>
      </c>
      <c r="CA79" s="510"/>
      <c r="CB79" s="510"/>
      <c r="CC79" s="510"/>
      <c r="CD79" s="511"/>
      <c r="CJ79" s="117">
        <f t="shared" si="1"/>
        <v>5</v>
      </c>
    </row>
    <row r="80" spans="1:88" ht="35.1" customHeight="1">
      <c r="A80" s="477">
        <v>25</v>
      </c>
      <c r="B80" s="477"/>
      <c r="C80" s="437"/>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AC80" s="439"/>
      <c r="AD80" s="441" t="s">
        <v>306</v>
      </c>
      <c r="AE80" s="441"/>
      <c r="AF80" s="441"/>
      <c r="AG80" s="441"/>
      <c r="AH80" s="442"/>
      <c r="AI80" s="644" t="s">
        <v>306</v>
      </c>
      <c r="AJ80" s="644"/>
      <c r="AK80" s="644"/>
      <c r="AL80" s="644"/>
      <c r="AM80" s="644"/>
      <c r="AN80" s="476"/>
      <c r="AO80" s="514"/>
      <c r="AP80" s="514"/>
      <c r="AQ80" s="514"/>
      <c r="AR80" s="502" t="s">
        <v>215</v>
      </c>
      <c r="AS80" s="453"/>
      <c r="AT80" s="456"/>
      <c r="AU80" s="492"/>
      <c r="AV80" s="485" t="s">
        <v>214</v>
      </c>
      <c r="AW80" s="457"/>
      <c r="AX80" s="459"/>
      <c r="AY80" s="460"/>
      <c r="AZ80" s="460"/>
      <c r="BA80" s="461"/>
      <c r="BB80" s="481"/>
      <c r="BC80" s="482"/>
      <c r="BD80" s="482"/>
      <c r="BE80" s="483"/>
      <c r="BF80" s="463"/>
      <c r="BG80" s="484"/>
      <c r="BH80" s="484"/>
      <c r="BI80" s="484"/>
      <c r="BJ80" s="490" t="s">
        <v>213</v>
      </c>
      <c r="BK80" s="473"/>
      <c r="BL80" s="463"/>
      <c r="BM80" s="484"/>
      <c r="BN80" s="484"/>
      <c r="BO80" s="484"/>
      <c r="BP80" s="490" t="s">
        <v>213</v>
      </c>
      <c r="BQ80" s="473"/>
      <c r="BR80" s="503" t="str">
        <f t="shared" si="0"/>
        <v/>
      </c>
      <c r="BS80" s="504"/>
      <c r="BT80" s="504"/>
      <c r="BU80" s="504"/>
      <c r="BV80" s="504"/>
      <c r="BW80" s="504"/>
      <c r="BX80" s="504"/>
      <c r="BY80" s="505"/>
      <c r="BZ80" s="509" t="s">
        <v>306</v>
      </c>
      <c r="CA80" s="510"/>
      <c r="CB80" s="510"/>
      <c r="CC80" s="510"/>
      <c r="CD80" s="511"/>
      <c r="CJ80" s="117">
        <f t="shared" si="1"/>
        <v>5</v>
      </c>
    </row>
    <row r="81" spans="1:88" ht="35.1" customHeight="1">
      <c r="A81" s="488">
        <v>26</v>
      </c>
      <c r="B81" s="488"/>
      <c r="C81" s="437"/>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9"/>
      <c r="AD81" s="441" t="s">
        <v>306</v>
      </c>
      <c r="AE81" s="441"/>
      <c r="AF81" s="441"/>
      <c r="AG81" s="441"/>
      <c r="AH81" s="442"/>
      <c r="AI81" s="590" t="s">
        <v>306</v>
      </c>
      <c r="AJ81" s="591"/>
      <c r="AK81" s="591"/>
      <c r="AL81" s="591"/>
      <c r="AM81" s="591"/>
      <c r="AN81" s="592"/>
      <c r="AO81" s="592"/>
      <c r="AP81" s="592"/>
      <c r="AQ81" s="593"/>
      <c r="AR81" s="594" t="s">
        <v>215</v>
      </c>
      <c r="AS81" s="595"/>
      <c r="AT81" s="493"/>
      <c r="AU81" s="494"/>
      <c r="AV81" s="526" t="s">
        <v>214</v>
      </c>
      <c r="AW81" s="527"/>
      <c r="AX81" s="645"/>
      <c r="AY81" s="646"/>
      <c r="AZ81" s="646"/>
      <c r="BA81" s="647"/>
      <c r="BB81" s="491"/>
      <c r="BC81" s="491"/>
      <c r="BD81" s="491"/>
      <c r="BE81" s="491"/>
      <c r="BF81" s="486"/>
      <c r="BG81" s="486"/>
      <c r="BH81" s="486"/>
      <c r="BI81" s="487"/>
      <c r="BJ81" s="464" t="s">
        <v>213</v>
      </c>
      <c r="BK81" s="465"/>
      <c r="BL81" s="486"/>
      <c r="BM81" s="486"/>
      <c r="BN81" s="486"/>
      <c r="BO81" s="487"/>
      <c r="BP81" s="464" t="s">
        <v>213</v>
      </c>
      <c r="BQ81" s="465"/>
      <c r="BR81" s="503" t="str">
        <f t="shared" si="0"/>
        <v/>
      </c>
      <c r="BS81" s="504"/>
      <c r="BT81" s="504"/>
      <c r="BU81" s="504"/>
      <c r="BV81" s="504"/>
      <c r="BW81" s="504"/>
      <c r="BX81" s="504"/>
      <c r="BY81" s="505"/>
      <c r="BZ81" s="546" t="s">
        <v>306</v>
      </c>
      <c r="CA81" s="547"/>
      <c r="CB81" s="547"/>
      <c r="CC81" s="547"/>
      <c r="CD81" s="548"/>
      <c r="CJ81" s="117">
        <f t="shared" si="1"/>
        <v>5</v>
      </c>
    </row>
    <row r="82" spans="1:88" ht="35.1" customHeight="1">
      <c r="A82" s="477">
        <v>27</v>
      </c>
      <c r="B82" s="477"/>
      <c r="C82" s="437"/>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9"/>
      <c r="AD82" s="441" t="s">
        <v>306</v>
      </c>
      <c r="AE82" s="441"/>
      <c r="AF82" s="441"/>
      <c r="AG82" s="441"/>
      <c r="AH82" s="442"/>
      <c r="AI82" s="478" t="s">
        <v>306</v>
      </c>
      <c r="AJ82" s="479"/>
      <c r="AK82" s="479"/>
      <c r="AL82" s="479"/>
      <c r="AM82" s="479"/>
      <c r="AN82" s="475"/>
      <c r="AO82" s="475"/>
      <c r="AP82" s="475"/>
      <c r="AQ82" s="476"/>
      <c r="AR82" s="453" t="s">
        <v>215</v>
      </c>
      <c r="AS82" s="454"/>
      <c r="AT82" s="455"/>
      <c r="AU82" s="456"/>
      <c r="AV82" s="457" t="s">
        <v>214</v>
      </c>
      <c r="AW82" s="458"/>
      <c r="AX82" s="459"/>
      <c r="AY82" s="460"/>
      <c r="AZ82" s="460"/>
      <c r="BA82" s="461"/>
      <c r="BB82" s="466"/>
      <c r="BC82" s="466"/>
      <c r="BD82" s="466"/>
      <c r="BE82" s="466"/>
      <c r="BF82" s="462"/>
      <c r="BG82" s="462"/>
      <c r="BH82" s="462"/>
      <c r="BI82" s="463"/>
      <c r="BJ82" s="473" t="s">
        <v>213</v>
      </c>
      <c r="BK82" s="474"/>
      <c r="BL82" s="462"/>
      <c r="BM82" s="462"/>
      <c r="BN82" s="462"/>
      <c r="BO82" s="463"/>
      <c r="BP82" s="473" t="s">
        <v>213</v>
      </c>
      <c r="BQ82" s="474"/>
      <c r="BR82" s="503" t="str">
        <f t="shared" si="0"/>
        <v/>
      </c>
      <c r="BS82" s="504"/>
      <c r="BT82" s="504"/>
      <c r="BU82" s="504"/>
      <c r="BV82" s="504"/>
      <c r="BW82" s="504"/>
      <c r="BX82" s="504"/>
      <c r="BY82" s="505"/>
      <c r="BZ82" s="506" t="s">
        <v>306</v>
      </c>
      <c r="CA82" s="507"/>
      <c r="CB82" s="507"/>
      <c r="CC82" s="507"/>
      <c r="CD82" s="508"/>
      <c r="CJ82" s="117">
        <f t="shared" si="1"/>
        <v>5</v>
      </c>
    </row>
    <row r="83" spans="1:88" ht="35.1" customHeight="1">
      <c r="A83" s="488">
        <v>28</v>
      </c>
      <c r="B83" s="488"/>
      <c r="C83" s="437"/>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9"/>
      <c r="AD83" s="441" t="s">
        <v>306</v>
      </c>
      <c r="AE83" s="441"/>
      <c r="AF83" s="441"/>
      <c r="AG83" s="441"/>
      <c r="AH83" s="442"/>
      <c r="AI83" s="478" t="s">
        <v>306</v>
      </c>
      <c r="AJ83" s="479"/>
      <c r="AK83" s="479"/>
      <c r="AL83" s="479"/>
      <c r="AM83" s="479"/>
      <c r="AN83" s="475"/>
      <c r="AO83" s="475"/>
      <c r="AP83" s="475"/>
      <c r="AQ83" s="476"/>
      <c r="AR83" s="453" t="s">
        <v>215</v>
      </c>
      <c r="AS83" s="454"/>
      <c r="AT83" s="455"/>
      <c r="AU83" s="456"/>
      <c r="AV83" s="457" t="s">
        <v>214</v>
      </c>
      <c r="AW83" s="458"/>
      <c r="AX83" s="459"/>
      <c r="AY83" s="460"/>
      <c r="AZ83" s="460"/>
      <c r="BA83" s="461"/>
      <c r="BB83" s="466"/>
      <c r="BC83" s="466"/>
      <c r="BD83" s="466"/>
      <c r="BE83" s="466"/>
      <c r="BF83" s="462"/>
      <c r="BG83" s="462"/>
      <c r="BH83" s="462"/>
      <c r="BI83" s="463"/>
      <c r="BJ83" s="473" t="s">
        <v>213</v>
      </c>
      <c r="BK83" s="474"/>
      <c r="BL83" s="462"/>
      <c r="BM83" s="462"/>
      <c r="BN83" s="462"/>
      <c r="BO83" s="463"/>
      <c r="BP83" s="473" t="s">
        <v>213</v>
      </c>
      <c r="BQ83" s="474"/>
      <c r="BR83" s="503" t="str">
        <f t="shared" si="0"/>
        <v/>
      </c>
      <c r="BS83" s="504"/>
      <c r="BT83" s="504"/>
      <c r="BU83" s="504"/>
      <c r="BV83" s="504"/>
      <c r="BW83" s="504"/>
      <c r="BX83" s="504"/>
      <c r="BY83" s="505"/>
      <c r="BZ83" s="506" t="s">
        <v>306</v>
      </c>
      <c r="CA83" s="507"/>
      <c r="CB83" s="507"/>
      <c r="CC83" s="507"/>
      <c r="CD83" s="508"/>
      <c r="CJ83" s="117">
        <f t="shared" si="1"/>
        <v>5</v>
      </c>
    </row>
    <row r="84" spans="1:88" ht="35.1" customHeight="1">
      <c r="A84" s="477">
        <v>29</v>
      </c>
      <c r="B84" s="477"/>
      <c r="C84" s="437"/>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9"/>
      <c r="AD84" s="441" t="s">
        <v>306</v>
      </c>
      <c r="AE84" s="441"/>
      <c r="AF84" s="441"/>
      <c r="AG84" s="441"/>
      <c r="AH84" s="442"/>
      <c r="AI84" s="478" t="s">
        <v>306</v>
      </c>
      <c r="AJ84" s="479"/>
      <c r="AK84" s="479"/>
      <c r="AL84" s="479"/>
      <c r="AM84" s="479"/>
      <c r="AN84" s="475"/>
      <c r="AO84" s="475"/>
      <c r="AP84" s="475"/>
      <c r="AQ84" s="476"/>
      <c r="AR84" s="453" t="s">
        <v>215</v>
      </c>
      <c r="AS84" s="454"/>
      <c r="AT84" s="455"/>
      <c r="AU84" s="456"/>
      <c r="AV84" s="457" t="s">
        <v>214</v>
      </c>
      <c r="AW84" s="458"/>
      <c r="AX84" s="459"/>
      <c r="AY84" s="460"/>
      <c r="AZ84" s="460"/>
      <c r="BA84" s="461"/>
      <c r="BB84" s="466"/>
      <c r="BC84" s="466"/>
      <c r="BD84" s="466"/>
      <c r="BE84" s="466"/>
      <c r="BF84" s="462"/>
      <c r="BG84" s="462"/>
      <c r="BH84" s="462"/>
      <c r="BI84" s="463"/>
      <c r="BJ84" s="473" t="s">
        <v>213</v>
      </c>
      <c r="BK84" s="474"/>
      <c r="BL84" s="462"/>
      <c r="BM84" s="462"/>
      <c r="BN84" s="462"/>
      <c r="BO84" s="463"/>
      <c r="BP84" s="473" t="s">
        <v>213</v>
      </c>
      <c r="BQ84" s="474"/>
      <c r="BR84" s="503" t="str">
        <f t="shared" si="0"/>
        <v/>
      </c>
      <c r="BS84" s="504"/>
      <c r="BT84" s="504"/>
      <c r="BU84" s="504"/>
      <c r="BV84" s="504"/>
      <c r="BW84" s="504"/>
      <c r="BX84" s="504"/>
      <c r="BY84" s="505"/>
      <c r="BZ84" s="506" t="s">
        <v>306</v>
      </c>
      <c r="CA84" s="507"/>
      <c r="CB84" s="507"/>
      <c r="CC84" s="507"/>
      <c r="CD84" s="508"/>
      <c r="CJ84" s="117">
        <f t="shared" si="1"/>
        <v>5</v>
      </c>
    </row>
    <row r="85" spans="1:88" ht="35.1" customHeight="1">
      <c r="A85" s="488">
        <v>30</v>
      </c>
      <c r="B85" s="488"/>
      <c r="C85" s="437"/>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9"/>
      <c r="AD85" s="441" t="s">
        <v>306</v>
      </c>
      <c r="AE85" s="441"/>
      <c r="AF85" s="441"/>
      <c r="AG85" s="441"/>
      <c r="AH85" s="442"/>
      <c r="AI85" s="478" t="s">
        <v>306</v>
      </c>
      <c r="AJ85" s="479"/>
      <c r="AK85" s="479"/>
      <c r="AL85" s="479"/>
      <c r="AM85" s="513"/>
      <c r="AN85" s="476"/>
      <c r="AO85" s="514"/>
      <c r="AP85" s="514"/>
      <c r="AQ85" s="514"/>
      <c r="AR85" s="502" t="s">
        <v>215</v>
      </c>
      <c r="AS85" s="453"/>
      <c r="AT85" s="456"/>
      <c r="AU85" s="492"/>
      <c r="AV85" s="485" t="s">
        <v>214</v>
      </c>
      <c r="AW85" s="457"/>
      <c r="AX85" s="459"/>
      <c r="AY85" s="460"/>
      <c r="AZ85" s="460"/>
      <c r="BA85" s="461"/>
      <c r="BB85" s="481"/>
      <c r="BC85" s="482"/>
      <c r="BD85" s="482"/>
      <c r="BE85" s="483"/>
      <c r="BF85" s="463"/>
      <c r="BG85" s="484"/>
      <c r="BH85" s="484"/>
      <c r="BI85" s="484"/>
      <c r="BJ85" s="490" t="s">
        <v>213</v>
      </c>
      <c r="BK85" s="473"/>
      <c r="BL85" s="463"/>
      <c r="BM85" s="484"/>
      <c r="BN85" s="484"/>
      <c r="BO85" s="484"/>
      <c r="BP85" s="490" t="s">
        <v>213</v>
      </c>
      <c r="BQ85" s="473"/>
      <c r="BR85" s="503" t="str">
        <f t="shared" si="0"/>
        <v/>
      </c>
      <c r="BS85" s="504"/>
      <c r="BT85" s="504"/>
      <c r="BU85" s="504"/>
      <c r="BV85" s="504"/>
      <c r="BW85" s="504"/>
      <c r="BX85" s="504"/>
      <c r="BY85" s="505"/>
      <c r="BZ85" s="509" t="s">
        <v>306</v>
      </c>
      <c r="CA85" s="510"/>
      <c r="CB85" s="510"/>
      <c r="CC85" s="510"/>
      <c r="CD85" s="511"/>
      <c r="CJ85" s="117">
        <f t="shared" si="1"/>
        <v>5</v>
      </c>
    </row>
    <row r="86" spans="1:88" ht="35.1" customHeight="1">
      <c r="A86" s="477">
        <v>31</v>
      </c>
      <c r="B86" s="477"/>
      <c r="C86" s="437"/>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9"/>
      <c r="AD86" s="441" t="s">
        <v>306</v>
      </c>
      <c r="AE86" s="441"/>
      <c r="AF86" s="441"/>
      <c r="AG86" s="441"/>
      <c r="AH86" s="442"/>
      <c r="AI86" s="478" t="s">
        <v>306</v>
      </c>
      <c r="AJ86" s="479"/>
      <c r="AK86" s="479"/>
      <c r="AL86" s="479"/>
      <c r="AM86" s="479"/>
      <c r="AN86" s="475"/>
      <c r="AO86" s="475"/>
      <c r="AP86" s="475"/>
      <c r="AQ86" s="476"/>
      <c r="AR86" s="502" t="s">
        <v>215</v>
      </c>
      <c r="AS86" s="453"/>
      <c r="AT86" s="455"/>
      <c r="AU86" s="456"/>
      <c r="AV86" s="457" t="s">
        <v>214</v>
      </c>
      <c r="AW86" s="458"/>
      <c r="AX86" s="459"/>
      <c r="AY86" s="460"/>
      <c r="AZ86" s="460"/>
      <c r="BA86" s="461"/>
      <c r="BB86" s="466"/>
      <c r="BC86" s="466"/>
      <c r="BD86" s="466"/>
      <c r="BE86" s="466"/>
      <c r="BF86" s="462"/>
      <c r="BG86" s="462"/>
      <c r="BH86" s="462"/>
      <c r="BI86" s="463"/>
      <c r="BJ86" s="473" t="s">
        <v>213</v>
      </c>
      <c r="BK86" s="474"/>
      <c r="BL86" s="462"/>
      <c r="BM86" s="462"/>
      <c r="BN86" s="462"/>
      <c r="BO86" s="463"/>
      <c r="BP86" s="473" t="s">
        <v>213</v>
      </c>
      <c r="BQ86" s="474"/>
      <c r="BR86" s="503" t="str">
        <f t="shared" si="0"/>
        <v/>
      </c>
      <c r="BS86" s="504"/>
      <c r="BT86" s="504"/>
      <c r="BU86" s="504"/>
      <c r="BV86" s="504"/>
      <c r="BW86" s="504"/>
      <c r="BX86" s="504"/>
      <c r="BY86" s="505"/>
      <c r="BZ86" s="506" t="s">
        <v>306</v>
      </c>
      <c r="CA86" s="507"/>
      <c r="CB86" s="507"/>
      <c r="CC86" s="507"/>
      <c r="CD86" s="508"/>
      <c r="CJ86" s="117">
        <f t="shared" si="1"/>
        <v>5</v>
      </c>
    </row>
    <row r="87" spans="1:88" ht="35.1" customHeight="1">
      <c r="A87" s="488">
        <v>32</v>
      </c>
      <c r="B87" s="488"/>
      <c r="C87" s="437"/>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9"/>
      <c r="AD87" s="441" t="s">
        <v>306</v>
      </c>
      <c r="AE87" s="441"/>
      <c r="AF87" s="441"/>
      <c r="AG87" s="441"/>
      <c r="AH87" s="442"/>
      <c r="AI87" s="478" t="s">
        <v>306</v>
      </c>
      <c r="AJ87" s="479"/>
      <c r="AK87" s="479"/>
      <c r="AL87" s="479"/>
      <c r="AM87" s="513"/>
      <c r="AN87" s="476"/>
      <c r="AO87" s="514"/>
      <c r="AP87" s="514"/>
      <c r="AQ87" s="514"/>
      <c r="AR87" s="502" t="s">
        <v>215</v>
      </c>
      <c r="AS87" s="453"/>
      <c r="AT87" s="456"/>
      <c r="AU87" s="492"/>
      <c r="AV87" s="485" t="s">
        <v>214</v>
      </c>
      <c r="AW87" s="457"/>
      <c r="AX87" s="459"/>
      <c r="AY87" s="460"/>
      <c r="AZ87" s="460"/>
      <c r="BA87" s="461"/>
      <c r="BB87" s="481"/>
      <c r="BC87" s="482"/>
      <c r="BD87" s="482"/>
      <c r="BE87" s="483"/>
      <c r="BF87" s="463"/>
      <c r="BG87" s="484"/>
      <c r="BH87" s="484"/>
      <c r="BI87" s="484"/>
      <c r="BJ87" s="490" t="s">
        <v>213</v>
      </c>
      <c r="BK87" s="473"/>
      <c r="BL87" s="463"/>
      <c r="BM87" s="484"/>
      <c r="BN87" s="484"/>
      <c r="BO87" s="484"/>
      <c r="BP87" s="490" t="s">
        <v>213</v>
      </c>
      <c r="BQ87" s="473"/>
      <c r="BR87" s="503" t="str">
        <f t="shared" si="0"/>
        <v/>
      </c>
      <c r="BS87" s="504"/>
      <c r="BT87" s="504"/>
      <c r="BU87" s="504"/>
      <c r="BV87" s="504"/>
      <c r="BW87" s="504"/>
      <c r="BX87" s="504"/>
      <c r="BY87" s="505"/>
      <c r="BZ87" s="509" t="s">
        <v>306</v>
      </c>
      <c r="CA87" s="510"/>
      <c r="CB87" s="510"/>
      <c r="CC87" s="510"/>
      <c r="CD87" s="511"/>
      <c r="CJ87" s="117">
        <f t="shared" si="1"/>
        <v>5</v>
      </c>
    </row>
    <row r="88" spans="1:88" ht="35.1" customHeight="1">
      <c r="A88" s="477">
        <v>33</v>
      </c>
      <c r="B88" s="477"/>
      <c r="C88" s="437"/>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9"/>
      <c r="AD88" s="441" t="s">
        <v>306</v>
      </c>
      <c r="AE88" s="441"/>
      <c r="AF88" s="441"/>
      <c r="AG88" s="441"/>
      <c r="AH88" s="442"/>
      <c r="AI88" s="478" t="s">
        <v>306</v>
      </c>
      <c r="AJ88" s="479"/>
      <c r="AK88" s="479"/>
      <c r="AL88" s="479"/>
      <c r="AM88" s="479"/>
      <c r="AN88" s="475"/>
      <c r="AO88" s="475"/>
      <c r="AP88" s="475"/>
      <c r="AQ88" s="476"/>
      <c r="AR88" s="502" t="s">
        <v>215</v>
      </c>
      <c r="AS88" s="453"/>
      <c r="AT88" s="455"/>
      <c r="AU88" s="456"/>
      <c r="AV88" s="457" t="s">
        <v>214</v>
      </c>
      <c r="AW88" s="458"/>
      <c r="AX88" s="459"/>
      <c r="AY88" s="460"/>
      <c r="AZ88" s="460"/>
      <c r="BA88" s="461"/>
      <c r="BB88" s="466"/>
      <c r="BC88" s="466"/>
      <c r="BD88" s="466"/>
      <c r="BE88" s="466"/>
      <c r="BF88" s="462"/>
      <c r="BG88" s="462"/>
      <c r="BH88" s="462"/>
      <c r="BI88" s="463"/>
      <c r="BJ88" s="473" t="s">
        <v>213</v>
      </c>
      <c r="BK88" s="474"/>
      <c r="BL88" s="462"/>
      <c r="BM88" s="462"/>
      <c r="BN88" s="462"/>
      <c r="BO88" s="463"/>
      <c r="BP88" s="473" t="s">
        <v>213</v>
      </c>
      <c r="BQ88" s="474"/>
      <c r="BR88" s="503" t="str">
        <f t="shared" ref="BR88:BR105" si="2">IF(AND(BF88&gt;=20,BL88&gt;=100),"『ＺＥＨ－Ｍ』",IF(AND(BF88&gt;=20,BL88&gt;=75),"Nearly ＺＥＨ－Ｍ",IF(AND(BF88&gt;=20,BL88&gt;=50),"ＺＥＨ－Ｍ Ready",IF(BF88&gt;=20,"ＺＥＨ－Ｍ Oriented",""))))</f>
        <v/>
      </c>
      <c r="BS88" s="504"/>
      <c r="BT88" s="504"/>
      <c r="BU88" s="504"/>
      <c r="BV88" s="504"/>
      <c r="BW88" s="504"/>
      <c r="BX88" s="504"/>
      <c r="BY88" s="505"/>
      <c r="BZ88" s="506" t="s">
        <v>306</v>
      </c>
      <c r="CA88" s="507"/>
      <c r="CB88" s="507"/>
      <c r="CC88" s="507"/>
      <c r="CD88" s="508"/>
      <c r="CJ88" s="117">
        <f t="shared" si="1"/>
        <v>5</v>
      </c>
    </row>
    <row r="89" spans="1:88" ht="35.1" customHeight="1">
      <c r="A89" s="488">
        <v>34</v>
      </c>
      <c r="B89" s="488"/>
      <c r="C89" s="437"/>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9"/>
      <c r="AD89" s="441" t="s">
        <v>306</v>
      </c>
      <c r="AE89" s="441"/>
      <c r="AF89" s="441"/>
      <c r="AG89" s="441"/>
      <c r="AH89" s="442"/>
      <c r="AI89" s="478" t="s">
        <v>306</v>
      </c>
      <c r="AJ89" s="479"/>
      <c r="AK89" s="479"/>
      <c r="AL89" s="479"/>
      <c r="AM89" s="513"/>
      <c r="AN89" s="476"/>
      <c r="AO89" s="514"/>
      <c r="AP89" s="514"/>
      <c r="AQ89" s="514"/>
      <c r="AR89" s="502" t="s">
        <v>215</v>
      </c>
      <c r="AS89" s="453"/>
      <c r="AT89" s="456"/>
      <c r="AU89" s="492"/>
      <c r="AV89" s="485" t="s">
        <v>214</v>
      </c>
      <c r="AW89" s="457"/>
      <c r="AX89" s="459"/>
      <c r="AY89" s="460"/>
      <c r="AZ89" s="460"/>
      <c r="BA89" s="461"/>
      <c r="BB89" s="481"/>
      <c r="BC89" s="482"/>
      <c r="BD89" s="482"/>
      <c r="BE89" s="483"/>
      <c r="BF89" s="463"/>
      <c r="BG89" s="484"/>
      <c r="BH89" s="484"/>
      <c r="BI89" s="484"/>
      <c r="BJ89" s="490" t="s">
        <v>213</v>
      </c>
      <c r="BK89" s="473"/>
      <c r="BL89" s="463"/>
      <c r="BM89" s="484"/>
      <c r="BN89" s="484"/>
      <c r="BO89" s="484"/>
      <c r="BP89" s="490" t="s">
        <v>213</v>
      </c>
      <c r="BQ89" s="473"/>
      <c r="BR89" s="503" t="str">
        <f t="shared" si="2"/>
        <v/>
      </c>
      <c r="BS89" s="504"/>
      <c r="BT89" s="504"/>
      <c r="BU89" s="504"/>
      <c r="BV89" s="504"/>
      <c r="BW89" s="504"/>
      <c r="BX89" s="504"/>
      <c r="BY89" s="505"/>
      <c r="BZ89" s="509" t="s">
        <v>306</v>
      </c>
      <c r="CA89" s="510"/>
      <c r="CB89" s="510"/>
      <c r="CC89" s="510"/>
      <c r="CD89" s="511"/>
      <c r="CJ89" s="117">
        <f t="shared" si="1"/>
        <v>5</v>
      </c>
    </row>
    <row r="90" spans="1:88" ht="35.1" customHeight="1">
      <c r="A90" s="477">
        <v>35</v>
      </c>
      <c r="B90" s="477"/>
      <c r="C90" s="437"/>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9"/>
      <c r="AD90" s="441" t="s">
        <v>306</v>
      </c>
      <c r="AE90" s="441"/>
      <c r="AF90" s="441"/>
      <c r="AG90" s="441"/>
      <c r="AH90" s="442"/>
      <c r="AI90" s="644" t="s">
        <v>306</v>
      </c>
      <c r="AJ90" s="644"/>
      <c r="AK90" s="644"/>
      <c r="AL90" s="644"/>
      <c r="AM90" s="644"/>
      <c r="AN90" s="476"/>
      <c r="AO90" s="514"/>
      <c r="AP90" s="514"/>
      <c r="AQ90" s="514"/>
      <c r="AR90" s="502" t="s">
        <v>215</v>
      </c>
      <c r="AS90" s="453"/>
      <c r="AT90" s="456"/>
      <c r="AU90" s="492"/>
      <c r="AV90" s="485" t="s">
        <v>214</v>
      </c>
      <c r="AW90" s="457"/>
      <c r="AX90" s="459"/>
      <c r="AY90" s="460"/>
      <c r="AZ90" s="460"/>
      <c r="BA90" s="461"/>
      <c r="BB90" s="481"/>
      <c r="BC90" s="482"/>
      <c r="BD90" s="482"/>
      <c r="BE90" s="483"/>
      <c r="BF90" s="463"/>
      <c r="BG90" s="484"/>
      <c r="BH90" s="484"/>
      <c r="BI90" s="484"/>
      <c r="BJ90" s="490" t="s">
        <v>213</v>
      </c>
      <c r="BK90" s="473"/>
      <c r="BL90" s="463"/>
      <c r="BM90" s="484"/>
      <c r="BN90" s="484"/>
      <c r="BO90" s="484"/>
      <c r="BP90" s="490" t="s">
        <v>213</v>
      </c>
      <c r="BQ90" s="473"/>
      <c r="BR90" s="503" t="str">
        <f t="shared" si="2"/>
        <v/>
      </c>
      <c r="BS90" s="504"/>
      <c r="BT90" s="504"/>
      <c r="BU90" s="504"/>
      <c r="BV90" s="504"/>
      <c r="BW90" s="504"/>
      <c r="BX90" s="504"/>
      <c r="BY90" s="505"/>
      <c r="BZ90" s="509" t="s">
        <v>306</v>
      </c>
      <c r="CA90" s="510"/>
      <c r="CB90" s="510"/>
      <c r="CC90" s="510"/>
      <c r="CD90" s="511"/>
      <c r="CJ90" s="117">
        <f t="shared" si="1"/>
        <v>5</v>
      </c>
    </row>
    <row r="91" spans="1:88" ht="35.1" customHeight="1">
      <c r="A91" s="488">
        <v>36</v>
      </c>
      <c r="B91" s="488"/>
      <c r="C91" s="437"/>
      <c r="D91" s="438"/>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9"/>
      <c r="AD91" s="441" t="s">
        <v>306</v>
      </c>
      <c r="AE91" s="441"/>
      <c r="AF91" s="441"/>
      <c r="AG91" s="441"/>
      <c r="AH91" s="442"/>
      <c r="AI91" s="590" t="s">
        <v>306</v>
      </c>
      <c r="AJ91" s="591"/>
      <c r="AK91" s="591"/>
      <c r="AL91" s="591"/>
      <c r="AM91" s="591"/>
      <c r="AN91" s="592"/>
      <c r="AO91" s="592"/>
      <c r="AP91" s="592"/>
      <c r="AQ91" s="593"/>
      <c r="AR91" s="594" t="s">
        <v>215</v>
      </c>
      <c r="AS91" s="595"/>
      <c r="AT91" s="493"/>
      <c r="AU91" s="494"/>
      <c r="AV91" s="526" t="s">
        <v>214</v>
      </c>
      <c r="AW91" s="527"/>
      <c r="AX91" s="645"/>
      <c r="AY91" s="646"/>
      <c r="AZ91" s="646"/>
      <c r="BA91" s="647"/>
      <c r="BB91" s="491"/>
      <c r="BC91" s="491"/>
      <c r="BD91" s="491"/>
      <c r="BE91" s="491"/>
      <c r="BF91" s="486"/>
      <c r="BG91" s="486"/>
      <c r="BH91" s="486"/>
      <c r="BI91" s="487"/>
      <c r="BJ91" s="464" t="s">
        <v>213</v>
      </c>
      <c r="BK91" s="465"/>
      <c r="BL91" s="486"/>
      <c r="BM91" s="486"/>
      <c r="BN91" s="486"/>
      <c r="BO91" s="487"/>
      <c r="BP91" s="464" t="s">
        <v>213</v>
      </c>
      <c r="BQ91" s="465"/>
      <c r="BR91" s="503" t="str">
        <f t="shared" si="2"/>
        <v/>
      </c>
      <c r="BS91" s="504"/>
      <c r="BT91" s="504"/>
      <c r="BU91" s="504"/>
      <c r="BV91" s="504"/>
      <c r="BW91" s="504"/>
      <c r="BX91" s="504"/>
      <c r="BY91" s="505"/>
      <c r="BZ91" s="546" t="s">
        <v>306</v>
      </c>
      <c r="CA91" s="547"/>
      <c r="CB91" s="547"/>
      <c r="CC91" s="547"/>
      <c r="CD91" s="548"/>
      <c r="CJ91" s="117">
        <f t="shared" si="1"/>
        <v>5</v>
      </c>
    </row>
    <row r="92" spans="1:88" ht="35.1" customHeight="1">
      <c r="A92" s="477">
        <v>37</v>
      </c>
      <c r="B92" s="477"/>
      <c r="C92" s="437"/>
      <c r="D92" s="438"/>
      <c r="E92" s="438"/>
      <c r="F92" s="438"/>
      <c r="G92" s="438"/>
      <c r="H92" s="438"/>
      <c r="I92" s="438"/>
      <c r="J92" s="438"/>
      <c r="K92" s="438"/>
      <c r="L92" s="438"/>
      <c r="M92" s="438"/>
      <c r="N92" s="438"/>
      <c r="O92" s="438"/>
      <c r="P92" s="438"/>
      <c r="Q92" s="438"/>
      <c r="R92" s="438"/>
      <c r="S92" s="438"/>
      <c r="T92" s="438"/>
      <c r="U92" s="438"/>
      <c r="V92" s="438"/>
      <c r="W92" s="438"/>
      <c r="X92" s="438"/>
      <c r="Y92" s="438"/>
      <c r="Z92" s="438"/>
      <c r="AA92" s="438"/>
      <c r="AB92" s="438"/>
      <c r="AC92" s="439"/>
      <c r="AD92" s="441" t="s">
        <v>306</v>
      </c>
      <c r="AE92" s="441"/>
      <c r="AF92" s="441"/>
      <c r="AG92" s="441"/>
      <c r="AH92" s="442"/>
      <c r="AI92" s="478" t="s">
        <v>306</v>
      </c>
      <c r="AJ92" s="479"/>
      <c r="AK92" s="479"/>
      <c r="AL92" s="479"/>
      <c r="AM92" s="479"/>
      <c r="AN92" s="475"/>
      <c r="AO92" s="475"/>
      <c r="AP92" s="475"/>
      <c r="AQ92" s="476"/>
      <c r="AR92" s="453" t="s">
        <v>215</v>
      </c>
      <c r="AS92" s="454"/>
      <c r="AT92" s="455"/>
      <c r="AU92" s="456"/>
      <c r="AV92" s="457" t="s">
        <v>214</v>
      </c>
      <c r="AW92" s="458"/>
      <c r="AX92" s="459"/>
      <c r="AY92" s="460"/>
      <c r="AZ92" s="460"/>
      <c r="BA92" s="461"/>
      <c r="BB92" s="466"/>
      <c r="BC92" s="466"/>
      <c r="BD92" s="466"/>
      <c r="BE92" s="466"/>
      <c r="BF92" s="462"/>
      <c r="BG92" s="462"/>
      <c r="BH92" s="462"/>
      <c r="BI92" s="463"/>
      <c r="BJ92" s="473" t="s">
        <v>213</v>
      </c>
      <c r="BK92" s="474"/>
      <c r="BL92" s="462"/>
      <c r="BM92" s="462"/>
      <c r="BN92" s="462"/>
      <c r="BO92" s="463"/>
      <c r="BP92" s="473" t="s">
        <v>213</v>
      </c>
      <c r="BQ92" s="474"/>
      <c r="BR92" s="503" t="str">
        <f t="shared" si="2"/>
        <v/>
      </c>
      <c r="BS92" s="504"/>
      <c r="BT92" s="504"/>
      <c r="BU92" s="504"/>
      <c r="BV92" s="504"/>
      <c r="BW92" s="504"/>
      <c r="BX92" s="504"/>
      <c r="BY92" s="505"/>
      <c r="BZ92" s="506" t="s">
        <v>306</v>
      </c>
      <c r="CA92" s="507"/>
      <c r="CB92" s="507"/>
      <c r="CC92" s="507"/>
      <c r="CD92" s="508"/>
      <c r="CJ92" s="117">
        <f t="shared" si="1"/>
        <v>5</v>
      </c>
    </row>
    <row r="93" spans="1:88" ht="35.1" customHeight="1">
      <c r="A93" s="488">
        <v>38</v>
      </c>
      <c r="B93" s="488"/>
      <c r="C93" s="437"/>
      <c r="D93" s="438"/>
      <c r="E93" s="438"/>
      <c r="F93" s="438"/>
      <c r="G93" s="438"/>
      <c r="H93" s="438"/>
      <c r="I93" s="438"/>
      <c r="J93" s="438"/>
      <c r="K93" s="438"/>
      <c r="L93" s="438"/>
      <c r="M93" s="438"/>
      <c r="N93" s="438"/>
      <c r="O93" s="438"/>
      <c r="P93" s="438"/>
      <c r="Q93" s="438"/>
      <c r="R93" s="438"/>
      <c r="S93" s="438"/>
      <c r="T93" s="438"/>
      <c r="U93" s="438"/>
      <c r="V93" s="438"/>
      <c r="W93" s="438"/>
      <c r="X93" s="438"/>
      <c r="Y93" s="438"/>
      <c r="Z93" s="438"/>
      <c r="AA93" s="438"/>
      <c r="AB93" s="438"/>
      <c r="AC93" s="439"/>
      <c r="AD93" s="441" t="s">
        <v>306</v>
      </c>
      <c r="AE93" s="441"/>
      <c r="AF93" s="441"/>
      <c r="AG93" s="441"/>
      <c r="AH93" s="442"/>
      <c r="AI93" s="478" t="s">
        <v>306</v>
      </c>
      <c r="AJ93" s="479"/>
      <c r="AK93" s="479"/>
      <c r="AL93" s="479"/>
      <c r="AM93" s="479"/>
      <c r="AN93" s="475"/>
      <c r="AO93" s="475"/>
      <c r="AP93" s="475"/>
      <c r="AQ93" s="476"/>
      <c r="AR93" s="453" t="s">
        <v>215</v>
      </c>
      <c r="AS93" s="454"/>
      <c r="AT93" s="455"/>
      <c r="AU93" s="456"/>
      <c r="AV93" s="457" t="s">
        <v>214</v>
      </c>
      <c r="AW93" s="458"/>
      <c r="AX93" s="459"/>
      <c r="AY93" s="460"/>
      <c r="AZ93" s="460"/>
      <c r="BA93" s="461"/>
      <c r="BB93" s="466"/>
      <c r="BC93" s="466"/>
      <c r="BD93" s="466"/>
      <c r="BE93" s="466"/>
      <c r="BF93" s="462"/>
      <c r="BG93" s="462"/>
      <c r="BH93" s="462"/>
      <c r="BI93" s="463"/>
      <c r="BJ93" s="473" t="s">
        <v>213</v>
      </c>
      <c r="BK93" s="474"/>
      <c r="BL93" s="462"/>
      <c r="BM93" s="462"/>
      <c r="BN93" s="462"/>
      <c r="BO93" s="463"/>
      <c r="BP93" s="473" t="s">
        <v>213</v>
      </c>
      <c r="BQ93" s="474"/>
      <c r="BR93" s="503" t="str">
        <f t="shared" si="2"/>
        <v/>
      </c>
      <c r="BS93" s="504"/>
      <c r="BT93" s="504"/>
      <c r="BU93" s="504"/>
      <c r="BV93" s="504"/>
      <c r="BW93" s="504"/>
      <c r="BX93" s="504"/>
      <c r="BY93" s="505"/>
      <c r="BZ93" s="506" t="s">
        <v>306</v>
      </c>
      <c r="CA93" s="507"/>
      <c r="CB93" s="507"/>
      <c r="CC93" s="507"/>
      <c r="CD93" s="508"/>
      <c r="CJ93" s="117">
        <f t="shared" si="1"/>
        <v>5</v>
      </c>
    </row>
    <row r="94" spans="1:88" ht="35.1" customHeight="1">
      <c r="A94" s="477">
        <v>39</v>
      </c>
      <c r="B94" s="477"/>
      <c r="C94" s="437"/>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9"/>
      <c r="AD94" s="441" t="s">
        <v>306</v>
      </c>
      <c r="AE94" s="441"/>
      <c r="AF94" s="441"/>
      <c r="AG94" s="441"/>
      <c r="AH94" s="442"/>
      <c r="AI94" s="478" t="s">
        <v>306</v>
      </c>
      <c r="AJ94" s="479"/>
      <c r="AK94" s="479"/>
      <c r="AL94" s="479"/>
      <c r="AM94" s="479"/>
      <c r="AN94" s="475"/>
      <c r="AO94" s="475"/>
      <c r="AP94" s="475"/>
      <c r="AQ94" s="476"/>
      <c r="AR94" s="453" t="s">
        <v>215</v>
      </c>
      <c r="AS94" s="454"/>
      <c r="AT94" s="455"/>
      <c r="AU94" s="456"/>
      <c r="AV94" s="457" t="s">
        <v>214</v>
      </c>
      <c r="AW94" s="458"/>
      <c r="AX94" s="459"/>
      <c r="AY94" s="460"/>
      <c r="AZ94" s="460"/>
      <c r="BA94" s="461"/>
      <c r="BB94" s="466"/>
      <c r="BC94" s="466"/>
      <c r="BD94" s="466"/>
      <c r="BE94" s="466"/>
      <c r="BF94" s="462"/>
      <c r="BG94" s="462"/>
      <c r="BH94" s="462"/>
      <c r="BI94" s="463"/>
      <c r="BJ94" s="473" t="s">
        <v>213</v>
      </c>
      <c r="BK94" s="474"/>
      <c r="BL94" s="462"/>
      <c r="BM94" s="462"/>
      <c r="BN94" s="462"/>
      <c r="BO94" s="463"/>
      <c r="BP94" s="473" t="s">
        <v>213</v>
      </c>
      <c r="BQ94" s="474"/>
      <c r="BR94" s="503" t="str">
        <f t="shared" si="2"/>
        <v/>
      </c>
      <c r="BS94" s="504"/>
      <c r="BT94" s="504"/>
      <c r="BU94" s="504"/>
      <c r="BV94" s="504"/>
      <c r="BW94" s="504"/>
      <c r="BX94" s="504"/>
      <c r="BY94" s="505"/>
      <c r="BZ94" s="506" t="s">
        <v>306</v>
      </c>
      <c r="CA94" s="507"/>
      <c r="CB94" s="507"/>
      <c r="CC94" s="507"/>
      <c r="CD94" s="508"/>
      <c r="CJ94" s="117">
        <f t="shared" si="1"/>
        <v>5</v>
      </c>
    </row>
    <row r="95" spans="1:88" ht="35.1" customHeight="1">
      <c r="A95" s="488">
        <v>40</v>
      </c>
      <c r="B95" s="488"/>
      <c r="C95" s="437"/>
      <c r="D95" s="438"/>
      <c r="E95" s="438"/>
      <c r="F95" s="438"/>
      <c r="G95" s="438"/>
      <c r="H95" s="438"/>
      <c r="I95" s="438"/>
      <c r="J95" s="438"/>
      <c r="K95" s="438"/>
      <c r="L95" s="438"/>
      <c r="M95" s="438"/>
      <c r="N95" s="438"/>
      <c r="O95" s="438"/>
      <c r="P95" s="438"/>
      <c r="Q95" s="438"/>
      <c r="R95" s="438"/>
      <c r="S95" s="438"/>
      <c r="T95" s="438"/>
      <c r="U95" s="438"/>
      <c r="V95" s="438"/>
      <c r="W95" s="438"/>
      <c r="X95" s="438"/>
      <c r="Y95" s="438"/>
      <c r="Z95" s="438"/>
      <c r="AA95" s="438"/>
      <c r="AB95" s="438"/>
      <c r="AC95" s="439"/>
      <c r="AD95" s="441" t="s">
        <v>306</v>
      </c>
      <c r="AE95" s="441"/>
      <c r="AF95" s="441"/>
      <c r="AG95" s="441"/>
      <c r="AH95" s="442"/>
      <c r="AI95" s="478" t="s">
        <v>306</v>
      </c>
      <c r="AJ95" s="479"/>
      <c r="AK95" s="479"/>
      <c r="AL95" s="479"/>
      <c r="AM95" s="513"/>
      <c r="AN95" s="476"/>
      <c r="AO95" s="514"/>
      <c r="AP95" s="514"/>
      <c r="AQ95" s="514"/>
      <c r="AR95" s="502" t="s">
        <v>215</v>
      </c>
      <c r="AS95" s="453"/>
      <c r="AT95" s="456"/>
      <c r="AU95" s="492"/>
      <c r="AV95" s="485" t="s">
        <v>214</v>
      </c>
      <c r="AW95" s="457"/>
      <c r="AX95" s="459"/>
      <c r="AY95" s="460"/>
      <c r="AZ95" s="460"/>
      <c r="BA95" s="461"/>
      <c r="BB95" s="481"/>
      <c r="BC95" s="482"/>
      <c r="BD95" s="482"/>
      <c r="BE95" s="483"/>
      <c r="BF95" s="463"/>
      <c r="BG95" s="484"/>
      <c r="BH95" s="484"/>
      <c r="BI95" s="484"/>
      <c r="BJ95" s="490" t="s">
        <v>213</v>
      </c>
      <c r="BK95" s="473"/>
      <c r="BL95" s="463"/>
      <c r="BM95" s="484"/>
      <c r="BN95" s="484"/>
      <c r="BO95" s="484"/>
      <c r="BP95" s="490" t="s">
        <v>213</v>
      </c>
      <c r="BQ95" s="473"/>
      <c r="BR95" s="503" t="str">
        <f t="shared" si="2"/>
        <v/>
      </c>
      <c r="BS95" s="504"/>
      <c r="BT95" s="504"/>
      <c r="BU95" s="504"/>
      <c r="BV95" s="504"/>
      <c r="BW95" s="504"/>
      <c r="BX95" s="504"/>
      <c r="BY95" s="505"/>
      <c r="BZ95" s="509" t="s">
        <v>306</v>
      </c>
      <c r="CA95" s="510"/>
      <c r="CB95" s="510"/>
      <c r="CC95" s="510"/>
      <c r="CD95" s="511"/>
      <c r="CJ95" s="117">
        <f t="shared" si="1"/>
        <v>5</v>
      </c>
    </row>
    <row r="96" spans="1:88" ht="35.1" customHeight="1">
      <c r="A96" s="477">
        <v>41</v>
      </c>
      <c r="B96" s="477"/>
      <c r="C96" s="437"/>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9"/>
      <c r="AD96" s="441" t="s">
        <v>306</v>
      </c>
      <c r="AE96" s="441"/>
      <c r="AF96" s="441"/>
      <c r="AG96" s="441"/>
      <c r="AH96" s="442"/>
      <c r="AI96" s="478" t="s">
        <v>306</v>
      </c>
      <c r="AJ96" s="479"/>
      <c r="AK96" s="479"/>
      <c r="AL96" s="479"/>
      <c r="AM96" s="479"/>
      <c r="AN96" s="475"/>
      <c r="AO96" s="475"/>
      <c r="AP96" s="475"/>
      <c r="AQ96" s="476"/>
      <c r="AR96" s="502" t="s">
        <v>215</v>
      </c>
      <c r="AS96" s="453"/>
      <c r="AT96" s="455"/>
      <c r="AU96" s="456"/>
      <c r="AV96" s="457" t="s">
        <v>214</v>
      </c>
      <c r="AW96" s="458"/>
      <c r="AX96" s="459"/>
      <c r="AY96" s="460"/>
      <c r="AZ96" s="460"/>
      <c r="BA96" s="461"/>
      <c r="BB96" s="466"/>
      <c r="BC96" s="466"/>
      <c r="BD96" s="466"/>
      <c r="BE96" s="466"/>
      <c r="BF96" s="462"/>
      <c r="BG96" s="462"/>
      <c r="BH96" s="462"/>
      <c r="BI96" s="463"/>
      <c r="BJ96" s="473" t="s">
        <v>213</v>
      </c>
      <c r="BK96" s="474"/>
      <c r="BL96" s="462"/>
      <c r="BM96" s="462"/>
      <c r="BN96" s="462"/>
      <c r="BO96" s="463"/>
      <c r="BP96" s="473" t="s">
        <v>213</v>
      </c>
      <c r="BQ96" s="474"/>
      <c r="BR96" s="503" t="str">
        <f t="shared" si="2"/>
        <v/>
      </c>
      <c r="BS96" s="504"/>
      <c r="BT96" s="504"/>
      <c r="BU96" s="504"/>
      <c r="BV96" s="504"/>
      <c r="BW96" s="504"/>
      <c r="BX96" s="504"/>
      <c r="BY96" s="505"/>
      <c r="BZ96" s="506" t="s">
        <v>306</v>
      </c>
      <c r="CA96" s="507"/>
      <c r="CB96" s="507"/>
      <c r="CC96" s="507"/>
      <c r="CD96" s="508"/>
      <c r="CJ96" s="117">
        <f t="shared" si="1"/>
        <v>5</v>
      </c>
    </row>
    <row r="97" spans="1:88" ht="35.1" customHeight="1">
      <c r="A97" s="488">
        <v>42</v>
      </c>
      <c r="B97" s="488"/>
      <c r="C97" s="437"/>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9"/>
      <c r="AD97" s="441" t="s">
        <v>306</v>
      </c>
      <c r="AE97" s="441"/>
      <c r="AF97" s="441"/>
      <c r="AG97" s="441"/>
      <c r="AH97" s="442"/>
      <c r="AI97" s="478" t="s">
        <v>306</v>
      </c>
      <c r="AJ97" s="479"/>
      <c r="AK97" s="479"/>
      <c r="AL97" s="479"/>
      <c r="AM97" s="513"/>
      <c r="AN97" s="476"/>
      <c r="AO97" s="514"/>
      <c r="AP97" s="514"/>
      <c r="AQ97" s="514"/>
      <c r="AR97" s="502" t="s">
        <v>215</v>
      </c>
      <c r="AS97" s="453"/>
      <c r="AT97" s="456"/>
      <c r="AU97" s="492"/>
      <c r="AV97" s="485" t="s">
        <v>214</v>
      </c>
      <c r="AW97" s="457"/>
      <c r="AX97" s="459"/>
      <c r="AY97" s="460"/>
      <c r="AZ97" s="460"/>
      <c r="BA97" s="461"/>
      <c r="BB97" s="481"/>
      <c r="BC97" s="482"/>
      <c r="BD97" s="482"/>
      <c r="BE97" s="483"/>
      <c r="BF97" s="463"/>
      <c r="BG97" s="484"/>
      <c r="BH97" s="484"/>
      <c r="BI97" s="484"/>
      <c r="BJ97" s="490" t="s">
        <v>213</v>
      </c>
      <c r="BK97" s="473"/>
      <c r="BL97" s="463"/>
      <c r="BM97" s="484"/>
      <c r="BN97" s="484"/>
      <c r="BO97" s="484"/>
      <c r="BP97" s="490" t="s">
        <v>213</v>
      </c>
      <c r="BQ97" s="473"/>
      <c r="BR97" s="503" t="str">
        <f t="shared" si="2"/>
        <v/>
      </c>
      <c r="BS97" s="504"/>
      <c r="BT97" s="504"/>
      <c r="BU97" s="504"/>
      <c r="BV97" s="504"/>
      <c r="BW97" s="504"/>
      <c r="BX97" s="504"/>
      <c r="BY97" s="505"/>
      <c r="BZ97" s="509" t="s">
        <v>306</v>
      </c>
      <c r="CA97" s="510"/>
      <c r="CB97" s="510"/>
      <c r="CC97" s="510"/>
      <c r="CD97" s="511"/>
      <c r="CJ97" s="117">
        <f t="shared" si="1"/>
        <v>5</v>
      </c>
    </row>
    <row r="98" spans="1:88" ht="35.1" customHeight="1">
      <c r="A98" s="477">
        <v>43</v>
      </c>
      <c r="B98" s="477"/>
      <c r="C98" s="437"/>
      <c r="D98" s="438"/>
      <c r="E98" s="438"/>
      <c r="F98" s="438"/>
      <c r="G98" s="438"/>
      <c r="H98" s="438"/>
      <c r="I98" s="438"/>
      <c r="J98" s="438"/>
      <c r="K98" s="438"/>
      <c r="L98" s="438"/>
      <c r="M98" s="438"/>
      <c r="N98" s="438"/>
      <c r="O98" s="438"/>
      <c r="P98" s="438"/>
      <c r="Q98" s="438"/>
      <c r="R98" s="438"/>
      <c r="S98" s="438"/>
      <c r="T98" s="438"/>
      <c r="U98" s="438"/>
      <c r="V98" s="438"/>
      <c r="W98" s="438"/>
      <c r="X98" s="438"/>
      <c r="Y98" s="438"/>
      <c r="Z98" s="438"/>
      <c r="AA98" s="438"/>
      <c r="AB98" s="438"/>
      <c r="AC98" s="439"/>
      <c r="AD98" s="441" t="s">
        <v>306</v>
      </c>
      <c r="AE98" s="441"/>
      <c r="AF98" s="441"/>
      <c r="AG98" s="441"/>
      <c r="AH98" s="442"/>
      <c r="AI98" s="478" t="s">
        <v>306</v>
      </c>
      <c r="AJ98" s="479"/>
      <c r="AK98" s="479"/>
      <c r="AL98" s="479"/>
      <c r="AM98" s="479"/>
      <c r="AN98" s="475"/>
      <c r="AO98" s="475"/>
      <c r="AP98" s="475"/>
      <c r="AQ98" s="476"/>
      <c r="AR98" s="502" t="s">
        <v>215</v>
      </c>
      <c r="AS98" s="453"/>
      <c r="AT98" s="455"/>
      <c r="AU98" s="456"/>
      <c r="AV98" s="457" t="s">
        <v>214</v>
      </c>
      <c r="AW98" s="458"/>
      <c r="AX98" s="459"/>
      <c r="AY98" s="460"/>
      <c r="AZ98" s="460"/>
      <c r="BA98" s="461"/>
      <c r="BB98" s="466"/>
      <c r="BC98" s="466"/>
      <c r="BD98" s="466"/>
      <c r="BE98" s="466"/>
      <c r="BF98" s="462"/>
      <c r="BG98" s="462"/>
      <c r="BH98" s="462"/>
      <c r="BI98" s="463"/>
      <c r="BJ98" s="473" t="s">
        <v>213</v>
      </c>
      <c r="BK98" s="474"/>
      <c r="BL98" s="462"/>
      <c r="BM98" s="462"/>
      <c r="BN98" s="462"/>
      <c r="BO98" s="463"/>
      <c r="BP98" s="473" t="s">
        <v>213</v>
      </c>
      <c r="BQ98" s="474"/>
      <c r="BR98" s="503" t="str">
        <f t="shared" si="2"/>
        <v/>
      </c>
      <c r="BS98" s="504"/>
      <c r="BT98" s="504"/>
      <c r="BU98" s="504"/>
      <c r="BV98" s="504"/>
      <c r="BW98" s="504"/>
      <c r="BX98" s="504"/>
      <c r="BY98" s="505"/>
      <c r="BZ98" s="506" t="s">
        <v>306</v>
      </c>
      <c r="CA98" s="507"/>
      <c r="CB98" s="507"/>
      <c r="CC98" s="507"/>
      <c r="CD98" s="508"/>
      <c r="CJ98" s="117">
        <f t="shared" si="1"/>
        <v>5</v>
      </c>
    </row>
    <row r="99" spans="1:88" ht="35.1" customHeight="1">
      <c r="A99" s="488">
        <v>44</v>
      </c>
      <c r="B99" s="488"/>
      <c r="C99" s="437"/>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9"/>
      <c r="AD99" s="441" t="s">
        <v>306</v>
      </c>
      <c r="AE99" s="441"/>
      <c r="AF99" s="441"/>
      <c r="AG99" s="441"/>
      <c r="AH99" s="442"/>
      <c r="AI99" s="478" t="s">
        <v>306</v>
      </c>
      <c r="AJ99" s="479"/>
      <c r="AK99" s="479"/>
      <c r="AL99" s="479"/>
      <c r="AM99" s="513"/>
      <c r="AN99" s="476"/>
      <c r="AO99" s="514"/>
      <c r="AP99" s="514"/>
      <c r="AQ99" s="514"/>
      <c r="AR99" s="502" t="s">
        <v>215</v>
      </c>
      <c r="AS99" s="453"/>
      <c r="AT99" s="456"/>
      <c r="AU99" s="492"/>
      <c r="AV99" s="485" t="s">
        <v>214</v>
      </c>
      <c r="AW99" s="457"/>
      <c r="AX99" s="459"/>
      <c r="AY99" s="460"/>
      <c r="AZ99" s="460"/>
      <c r="BA99" s="461"/>
      <c r="BB99" s="481"/>
      <c r="BC99" s="482"/>
      <c r="BD99" s="482"/>
      <c r="BE99" s="483"/>
      <c r="BF99" s="463"/>
      <c r="BG99" s="484"/>
      <c r="BH99" s="484"/>
      <c r="BI99" s="484"/>
      <c r="BJ99" s="490" t="s">
        <v>213</v>
      </c>
      <c r="BK99" s="473"/>
      <c r="BL99" s="463"/>
      <c r="BM99" s="484"/>
      <c r="BN99" s="484"/>
      <c r="BO99" s="484"/>
      <c r="BP99" s="490" t="s">
        <v>213</v>
      </c>
      <c r="BQ99" s="473"/>
      <c r="BR99" s="503" t="str">
        <f t="shared" si="2"/>
        <v/>
      </c>
      <c r="BS99" s="504"/>
      <c r="BT99" s="504"/>
      <c r="BU99" s="504"/>
      <c r="BV99" s="504"/>
      <c r="BW99" s="504"/>
      <c r="BX99" s="504"/>
      <c r="BY99" s="505"/>
      <c r="BZ99" s="509" t="s">
        <v>306</v>
      </c>
      <c r="CA99" s="510"/>
      <c r="CB99" s="510"/>
      <c r="CC99" s="510"/>
      <c r="CD99" s="511"/>
      <c r="CJ99" s="117">
        <f t="shared" si="1"/>
        <v>5</v>
      </c>
    </row>
    <row r="100" spans="1:88" ht="35.1" customHeight="1">
      <c r="A100" s="477">
        <v>45</v>
      </c>
      <c r="B100" s="477"/>
      <c r="C100" s="437"/>
      <c r="D100" s="438"/>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9"/>
      <c r="AD100" s="441" t="s">
        <v>306</v>
      </c>
      <c r="AE100" s="441"/>
      <c r="AF100" s="441"/>
      <c r="AG100" s="441"/>
      <c r="AH100" s="442"/>
      <c r="AI100" s="478" t="s">
        <v>306</v>
      </c>
      <c r="AJ100" s="479"/>
      <c r="AK100" s="479"/>
      <c r="AL100" s="479"/>
      <c r="AM100" s="479"/>
      <c r="AN100" s="475"/>
      <c r="AO100" s="475"/>
      <c r="AP100" s="475"/>
      <c r="AQ100" s="476"/>
      <c r="AR100" s="502" t="s">
        <v>215</v>
      </c>
      <c r="AS100" s="453"/>
      <c r="AT100" s="455"/>
      <c r="AU100" s="456"/>
      <c r="AV100" s="457" t="s">
        <v>214</v>
      </c>
      <c r="AW100" s="458"/>
      <c r="AX100" s="459"/>
      <c r="AY100" s="460"/>
      <c r="AZ100" s="460"/>
      <c r="BA100" s="461"/>
      <c r="BB100" s="466"/>
      <c r="BC100" s="466"/>
      <c r="BD100" s="466"/>
      <c r="BE100" s="466"/>
      <c r="BF100" s="462"/>
      <c r="BG100" s="462"/>
      <c r="BH100" s="462"/>
      <c r="BI100" s="463"/>
      <c r="BJ100" s="473" t="s">
        <v>213</v>
      </c>
      <c r="BK100" s="474"/>
      <c r="BL100" s="462"/>
      <c r="BM100" s="462"/>
      <c r="BN100" s="462"/>
      <c r="BO100" s="463"/>
      <c r="BP100" s="473" t="s">
        <v>213</v>
      </c>
      <c r="BQ100" s="474"/>
      <c r="BR100" s="503" t="str">
        <f t="shared" si="2"/>
        <v/>
      </c>
      <c r="BS100" s="504"/>
      <c r="BT100" s="504"/>
      <c r="BU100" s="504"/>
      <c r="BV100" s="504"/>
      <c r="BW100" s="504"/>
      <c r="BX100" s="504"/>
      <c r="BY100" s="505"/>
      <c r="BZ100" s="648" t="s">
        <v>306</v>
      </c>
      <c r="CA100" s="648"/>
      <c r="CB100" s="648"/>
      <c r="CC100" s="648"/>
      <c r="CD100" s="648"/>
      <c r="CJ100" s="117">
        <f t="shared" si="1"/>
        <v>5</v>
      </c>
    </row>
    <row r="101" spans="1:88" ht="35.1" customHeight="1">
      <c r="A101" s="488">
        <v>46</v>
      </c>
      <c r="B101" s="488"/>
      <c r="C101" s="437"/>
      <c r="D101" s="438"/>
      <c r="E101" s="438"/>
      <c r="F101" s="438"/>
      <c r="G101" s="438"/>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9"/>
      <c r="AD101" s="441" t="s">
        <v>306</v>
      </c>
      <c r="AE101" s="441"/>
      <c r="AF101" s="441"/>
      <c r="AG101" s="441"/>
      <c r="AH101" s="442"/>
      <c r="AI101" s="478" t="s">
        <v>306</v>
      </c>
      <c r="AJ101" s="479"/>
      <c r="AK101" s="479"/>
      <c r="AL101" s="479"/>
      <c r="AM101" s="479"/>
      <c r="AN101" s="475"/>
      <c r="AO101" s="475"/>
      <c r="AP101" s="475"/>
      <c r="AQ101" s="476"/>
      <c r="AR101" s="502" t="s">
        <v>215</v>
      </c>
      <c r="AS101" s="453"/>
      <c r="AT101" s="455"/>
      <c r="AU101" s="456"/>
      <c r="AV101" s="457" t="s">
        <v>214</v>
      </c>
      <c r="AW101" s="458"/>
      <c r="AX101" s="459"/>
      <c r="AY101" s="460"/>
      <c r="AZ101" s="460"/>
      <c r="BA101" s="461"/>
      <c r="BB101" s="466"/>
      <c r="BC101" s="466"/>
      <c r="BD101" s="466"/>
      <c r="BE101" s="466"/>
      <c r="BF101" s="462"/>
      <c r="BG101" s="462"/>
      <c r="BH101" s="462"/>
      <c r="BI101" s="463"/>
      <c r="BJ101" s="473" t="s">
        <v>213</v>
      </c>
      <c r="BK101" s="474"/>
      <c r="BL101" s="462"/>
      <c r="BM101" s="462"/>
      <c r="BN101" s="462"/>
      <c r="BO101" s="463"/>
      <c r="BP101" s="473" t="s">
        <v>213</v>
      </c>
      <c r="BQ101" s="474"/>
      <c r="BR101" s="503" t="str">
        <f t="shared" si="2"/>
        <v/>
      </c>
      <c r="BS101" s="504"/>
      <c r="BT101" s="504"/>
      <c r="BU101" s="504"/>
      <c r="BV101" s="504"/>
      <c r="BW101" s="504"/>
      <c r="BX101" s="504"/>
      <c r="BY101" s="505"/>
      <c r="BZ101" s="506" t="s">
        <v>306</v>
      </c>
      <c r="CA101" s="507"/>
      <c r="CB101" s="507"/>
      <c r="CC101" s="507"/>
      <c r="CD101" s="508"/>
      <c r="CJ101" s="117">
        <f t="shared" si="1"/>
        <v>5</v>
      </c>
    </row>
    <row r="102" spans="1:88" ht="35.1" customHeight="1">
      <c r="A102" s="477">
        <v>47</v>
      </c>
      <c r="B102" s="477"/>
      <c r="C102" s="437"/>
      <c r="D102" s="438"/>
      <c r="E102" s="438"/>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9"/>
      <c r="AD102" s="441" t="s">
        <v>306</v>
      </c>
      <c r="AE102" s="441"/>
      <c r="AF102" s="441"/>
      <c r="AG102" s="441"/>
      <c r="AH102" s="442"/>
      <c r="AI102" s="478" t="s">
        <v>306</v>
      </c>
      <c r="AJ102" s="479"/>
      <c r="AK102" s="479"/>
      <c r="AL102" s="479"/>
      <c r="AM102" s="513"/>
      <c r="AN102" s="476"/>
      <c r="AO102" s="514"/>
      <c r="AP102" s="514"/>
      <c r="AQ102" s="514"/>
      <c r="AR102" s="502" t="s">
        <v>215</v>
      </c>
      <c r="AS102" s="453"/>
      <c r="AT102" s="456"/>
      <c r="AU102" s="492"/>
      <c r="AV102" s="485" t="s">
        <v>214</v>
      </c>
      <c r="AW102" s="457"/>
      <c r="AX102" s="459"/>
      <c r="AY102" s="460"/>
      <c r="AZ102" s="460"/>
      <c r="BA102" s="461"/>
      <c r="BB102" s="481"/>
      <c r="BC102" s="482"/>
      <c r="BD102" s="482"/>
      <c r="BE102" s="483"/>
      <c r="BF102" s="463"/>
      <c r="BG102" s="484"/>
      <c r="BH102" s="484"/>
      <c r="BI102" s="484"/>
      <c r="BJ102" s="490" t="s">
        <v>213</v>
      </c>
      <c r="BK102" s="473"/>
      <c r="BL102" s="463"/>
      <c r="BM102" s="484"/>
      <c r="BN102" s="484"/>
      <c r="BO102" s="484"/>
      <c r="BP102" s="490" t="s">
        <v>213</v>
      </c>
      <c r="BQ102" s="473"/>
      <c r="BR102" s="503" t="str">
        <f t="shared" si="2"/>
        <v/>
      </c>
      <c r="BS102" s="504"/>
      <c r="BT102" s="504"/>
      <c r="BU102" s="504"/>
      <c r="BV102" s="504"/>
      <c r="BW102" s="504"/>
      <c r="BX102" s="504"/>
      <c r="BY102" s="505"/>
      <c r="BZ102" s="509" t="s">
        <v>306</v>
      </c>
      <c r="CA102" s="510"/>
      <c r="CB102" s="510"/>
      <c r="CC102" s="510"/>
      <c r="CD102" s="511"/>
      <c r="CJ102" s="117">
        <f t="shared" si="1"/>
        <v>5</v>
      </c>
    </row>
    <row r="103" spans="1:88" ht="35.1" customHeight="1">
      <c r="A103" s="488">
        <v>48</v>
      </c>
      <c r="B103" s="488"/>
      <c r="C103" s="437"/>
      <c r="D103" s="438"/>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9"/>
      <c r="AD103" s="441" t="s">
        <v>306</v>
      </c>
      <c r="AE103" s="441"/>
      <c r="AF103" s="441"/>
      <c r="AG103" s="441"/>
      <c r="AH103" s="442"/>
      <c r="AI103" s="478" t="s">
        <v>306</v>
      </c>
      <c r="AJ103" s="479"/>
      <c r="AK103" s="479"/>
      <c r="AL103" s="479"/>
      <c r="AM103" s="479"/>
      <c r="AN103" s="475"/>
      <c r="AO103" s="475"/>
      <c r="AP103" s="475"/>
      <c r="AQ103" s="476"/>
      <c r="AR103" s="502" t="s">
        <v>215</v>
      </c>
      <c r="AS103" s="453"/>
      <c r="AT103" s="455"/>
      <c r="AU103" s="456"/>
      <c r="AV103" s="457" t="s">
        <v>214</v>
      </c>
      <c r="AW103" s="458"/>
      <c r="AX103" s="459"/>
      <c r="AY103" s="460"/>
      <c r="AZ103" s="460"/>
      <c r="BA103" s="461"/>
      <c r="BB103" s="466"/>
      <c r="BC103" s="466"/>
      <c r="BD103" s="466"/>
      <c r="BE103" s="466"/>
      <c r="BF103" s="462"/>
      <c r="BG103" s="462"/>
      <c r="BH103" s="462"/>
      <c r="BI103" s="463"/>
      <c r="BJ103" s="473" t="s">
        <v>213</v>
      </c>
      <c r="BK103" s="474"/>
      <c r="BL103" s="462"/>
      <c r="BM103" s="462"/>
      <c r="BN103" s="462"/>
      <c r="BO103" s="463"/>
      <c r="BP103" s="473" t="s">
        <v>213</v>
      </c>
      <c r="BQ103" s="474"/>
      <c r="BR103" s="503" t="str">
        <f t="shared" si="2"/>
        <v/>
      </c>
      <c r="BS103" s="504"/>
      <c r="BT103" s="504"/>
      <c r="BU103" s="504"/>
      <c r="BV103" s="504"/>
      <c r="BW103" s="504"/>
      <c r="BX103" s="504"/>
      <c r="BY103" s="505"/>
      <c r="BZ103" s="506" t="s">
        <v>306</v>
      </c>
      <c r="CA103" s="507"/>
      <c r="CB103" s="507"/>
      <c r="CC103" s="507"/>
      <c r="CD103" s="508"/>
      <c r="CJ103" s="117">
        <f t="shared" si="1"/>
        <v>5</v>
      </c>
    </row>
    <row r="104" spans="1:88" ht="35.1" customHeight="1">
      <c r="A104" s="477">
        <v>49</v>
      </c>
      <c r="B104" s="477"/>
      <c r="C104" s="437"/>
      <c r="D104" s="438"/>
      <c r="E104" s="438"/>
      <c r="F104" s="438"/>
      <c r="G104" s="438"/>
      <c r="H104" s="438"/>
      <c r="I104" s="438"/>
      <c r="J104" s="438"/>
      <c r="K104" s="438"/>
      <c r="L104" s="438"/>
      <c r="M104" s="438"/>
      <c r="N104" s="438"/>
      <c r="O104" s="438"/>
      <c r="P104" s="438"/>
      <c r="Q104" s="438"/>
      <c r="R104" s="438"/>
      <c r="S104" s="438"/>
      <c r="T104" s="438"/>
      <c r="U104" s="438"/>
      <c r="V104" s="438"/>
      <c r="W104" s="438"/>
      <c r="X104" s="438"/>
      <c r="Y104" s="438"/>
      <c r="Z104" s="438"/>
      <c r="AA104" s="438"/>
      <c r="AB104" s="438"/>
      <c r="AC104" s="439"/>
      <c r="AD104" s="441" t="s">
        <v>306</v>
      </c>
      <c r="AE104" s="441"/>
      <c r="AF104" s="441"/>
      <c r="AG104" s="441"/>
      <c r="AH104" s="442"/>
      <c r="AI104" s="478" t="s">
        <v>306</v>
      </c>
      <c r="AJ104" s="479"/>
      <c r="AK104" s="479"/>
      <c r="AL104" s="479"/>
      <c r="AM104" s="513"/>
      <c r="AN104" s="476"/>
      <c r="AO104" s="514"/>
      <c r="AP104" s="514"/>
      <c r="AQ104" s="514"/>
      <c r="AR104" s="502" t="s">
        <v>215</v>
      </c>
      <c r="AS104" s="453"/>
      <c r="AT104" s="456"/>
      <c r="AU104" s="492"/>
      <c r="AV104" s="485" t="s">
        <v>214</v>
      </c>
      <c r="AW104" s="457"/>
      <c r="AX104" s="459"/>
      <c r="AY104" s="460"/>
      <c r="AZ104" s="460"/>
      <c r="BA104" s="461"/>
      <c r="BB104" s="481"/>
      <c r="BC104" s="482"/>
      <c r="BD104" s="482"/>
      <c r="BE104" s="483"/>
      <c r="BF104" s="463"/>
      <c r="BG104" s="484"/>
      <c r="BH104" s="484"/>
      <c r="BI104" s="484"/>
      <c r="BJ104" s="490" t="s">
        <v>213</v>
      </c>
      <c r="BK104" s="473"/>
      <c r="BL104" s="463"/>
      <c r="BM104" s="484"/>
      <c r="BN104" s="484"/>
      <c r="BO104" s="484"/>
      <c r="BP104" s="490" t="s">
        <v>213</v>
      </c>
      <c r="BQ104" s="473"/>
      <c r="BR104" s="503" t="str">
        <f t="shared" si="2"/>
        <v/>
      </c>
      <c r="BS104" s="504"/>
      <c r="BT104" s="504"/>
      <c r="BU104" s="504"/>
      <c r="BV104" s="504"/>
      <c r="BW104" s="504"/>
      <c r="BX104" s="504"/>
      <c r="BY104" s="505"/>
      <c r="BZ104" s="509" t="s">
        <v>306</v>
      </c>
      <c r="CA104" s="510"/>
      <c r="CB104" s="510"/>
      <c r="CC104" s="510"/>
      <c r="CD104" s="511"/>
      <c r="CJ104" s="117">
        <f t="shared" si="1"/>
        <v>5</v>
      </c>
    </row>
    <row r="105" spans="1:88" ht="35.1" customHeight="1">
      <c r="A105" s="488">
        <v>50</v>
      </c>
      <c r="B105" s="488"/>
      <c r="C105" s="437"/>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9"/>
      <c r="AD105" s="441" t="s">
        <v>306</v>
      </c>
      <c r="AE105" s="441"/>
      <c r="AF105" s="441"/>
      <c r="AG105" s="441"/>
      <c r="AH105" s="442"/>
      <c r="AI105" s="478" t="s">
        <v>306</v>
      </c>
      <c r="AJ105" s="479"/>
      <c r="AK105" s="479"/>
      <c r="AL105" s="479"/>
      <c r="AM105" s="479"/>
      <c r="AN105" s="475"/>
      <c r="AO105" s="475"/>
      <c r="AP105" s="475"/>
      <c r="AQ105" s="476"/>
      <c r="AR105" s="502" t="s">
        <v>215</v>
      </c>
      <c r="AS105" s="453"/>
      <c r="AT105" s="455"/>
      <c r="AU105" s="456"/>
      <c r="AV105" s="457" t="s">
        <v>214</v>
      </c>
      <c r="AW105" s="458"/>
      <c r="AX105" s="459"/>
      <c r="AY105" s="460"/>
      <c r="AZ105" s="460"/>
      <c r="BA105" s="461"/>
      <c r="BB105" s="466"/>
      <c r="BC105" s="466"/>
      <c r="BD105" s="466"/>
      <c r="BE105" s="466"/>
      <c r="BF105" s="462"/>
      <c r="BG105" s="462"/>
      <c r="BH105" s="462"/>
      <c r="BI105" s="463"/>
      <c r="BJ105" s="473" t="s">
        <v>213</v>
      </c>
      <c r="BK105" s="474"/>
      <c r="BL105" s="462"/>
      <c r="BM105" s="462"/>
      <c r="BN105" s="462"/>
      <c r="BO105" s="463"/>
      <c r="BP105" s="473" t="s">
        <v>213</v>
      </c>
      <c r="BQ105" s="474"/>
      <c r="BR105" s="503" t="str">
        <f t="shared" si="2"/>
        <v/>
      </c>
      <c r="BS105" s="504"/>
      <c r="BT105" s="504"/>
      <c r="BU105" s="504"/>
      <c r="BV105" s="504"/>
      <c r="BW105" s="504"/>
      <c r="BX105" s="504"/>
      <c r="BY105" s="505"/>
      <c r="BZ105" s="648" t="s">
        <v>306</v>
      </c>
      <c r="CA105" s="648"/>
      <c r="CB105" s="648"/>
      <c r="CC105" s="648"/>
      <c r="CD105" s="648"/>
      <c r="CJ105" s="117">
        <f t="shared" si="1"/>
        <v>5</v>
      </c>
    </row>
    <row r="106" spans="1:88" ht="19.2">
      <c r="A106" s="118"/>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1"/>
      <c r="AM106" s="61"/>
      <c r="AN106" s="61"/>
      <c r="BY106" s="62"/>
      <c r="CF106" s="50"/>
    </row>
    <row r="107" spans="1:88" ht="18.75" customHeight="1"/>
    <row r="108" spans="1:88" ht="28.5" customHeight="1">
      <c r="A108" s="52"/>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4" t="s">
        <v>401</v>
      </c>
      <c r="BZ108" s="563" t="s">
        <v>408</v>
      </c>
      <c r="CA108" s="563"/>
      <c r="CB108" s="55" t="s">
        <v>403</v>
      </c>
      <c r="CC108" s="563" t="s">
        <v>409</v>
      </c>
      <c r="CD108" s="563"/>
      <c r="CE108" s="54" t="s">
        <v>405</v>
      </c>
      <c r="CF108" s="54" t="s">
        <v>406</v>
      </c>
    </row>
    <row r="109" spans="1:88" ht="18.75" customHeight="1">
      <c r="A109" s="52"/>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4"/>
      <c r="BZ109" s="119"/>
      <c r="CA109" s="119"/>
      <c r="CB109" s="55"/>
      <c r="CC109" s="119"/>
      <c r="CD109" s="119"/>
      <c r="CE109" s="54"/>
      <c r="CF109" s="54"/>
    </row>
    <row r="110" spans="1:88" ht="18.75" customHeight="1">
      <c r="A110" s="52"/>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4"/>
      <c r="BZ110" s="119"/>
      <c r="CA110" s="119"/>
      <c r="CB110" s="55"/>
      <c r="CC110" s="119"/>
      <c r="CD110" s="119"/>
      <c r="CE110" s="54"/>
      <c r="CF110" s="54"/>
    </row>
    <row r="111" spans="1:88" ht="29.25" customHeight="1">
      <c r="A111" s="108" t="s">
        <v>436</v>
      </c>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472" t="s">
        <v>722</v>
      </c>
      <c r="BG111" s="472"/>
      <c r="BH111" s="472"/>
      <c r="BI111" s="472"/>
      <c r="BJ111" s="472"/>
      <c r="BK111" s="472"/>
      <c r="BL111" s="472"/>
      <c r="BM111" s="472"/>
      <c r="BN111" s="472"/>
      <c r="BO111" s="472"/>
      <c r="BP111" s="472"/>
      <c r="BQ111" s="472"/>
      <c r="BR111" s="472"/>
      <c r="BS111" s="472"/>
      <c r="BT111" s="472"/>
      <c r="BU111" s="472"/>
      <c r="BV111" s="472"/>
      <c r="BW111" s="472"/>
      <c r="BX111" s="472"/>
      <c r="BY111" s="472"/>
      <c r="BZ111" s="500">
        <f>COUNTIF(CJ122:CJ166,13)+COUNTIF(CJ122:CJ166,14)</f>
        <v>0</v>
      </c>
      <c r="CA111" s="501"/>
      <c r="CB111" s="501"/>
      <c r="CC111" s="501"/>
      <c r="CD111" s="501"/>
      <c r="CE111" s="54"/>
      <c r="CF111" s="54"/>
    </row>
    <row r="112" spans="1:88" ht="19.5" customHeight="1">
      <c r="A112" s="109" t="s">
        <v>745</v>
      </c>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472"/>
      <c r="BG112" s="472"/>
      <c r="BH112" s="472"/>
      <c r="BI112" s="472"/>
      <c r="BJ112" s="472"/>
      <c r="BK112" s="472"/>
      <c r="BL112" s="472"/>
      <c r="BM112" s="472"/>
      <c r="BN112" s="472"/>
      <c r="BO112" s="472"/>
      <c r="BP112" s="472"/>
      <c r="BQ112" s="472"/>
      <c r="BR112" s="472"/>
      <c r="BS112" s="472"/>
      <c r="BT112" s="472"/>
      <c r="BU112" s="472"/>
      <c r="BV112" s="472"/>
      <c r="BW112" s="472"/>
      <c r="BX112" s="472"/>
      <c r="BY112" s="472"/>
      <c r="BZ112" s="501"/>
      <c r="CA112" s="501"/>
      <c r="CB112" s="501"/>
      <c r="CC112" s="501"/>
      <c r="CD112" s="501"/>
      <c r="CF112" s="50"/>
    </row>
    <row r="113" spans="1:88" ht="19.5" customHeight="1">
      <c r="A113" s="109" t="s">
        <v>438</v>
      </c>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CF113" s="50"/>
    </row>
    <row r="114" spans="1:88" ht="9.9"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3"/>
      <c r="BS114" s="113"/>
      <c r="BT114" s="113"/>
      <c r="BU114" s="113"/>
      <c r="BV114" s="113"/>
      <c r="BW114" s="113"/>
      <c r="BX114" s="113"/>
      <c r="BY114" s="113"/>
      <c r="BZ114" s="59"/>
      <c r="CA114" s="59"/>
      <c r="CB114" s="59"/>
      <c r="CC114" s="59"/>
      <c r="CD114" s="59"/>
    </row>
    <row r="115" spans="1:88" s="115" customFormat="1" ht="20.25" customHeight="1">
      <c r="A115" s="472" t="s">
        <v>157</v>
      </c>
      <c r="B115" s="472"/>
      <c r="C115" s="468" t="s">
        <v>46</v>
      </c>
      <c r="D115" s="469"/>
      <c r="E115" s="469"/>
      <c r="F115" s="469"/>
      <c r="G115" s="469"/>
      <c r="H115" s="469"/>
      <c r="I115" s="469"/>
      <c r="J115" s="469"/>
      <c r="K115" s="469"/>
      <c r="L115" s="469"/>
      <c r="M115" s="469"/>
      <c r="N115" s="469"/>
      <c r="O115" s="469"/>
      <c r="P115" s="469"/>
      <c r="Q115" s="469"/>
      <c r="R115" s="469"/>
      <c r="S115" s="469"/>
      <c r="T115" s="469"/>
      <c r="U115" s="469"/>
      <c r="V115" s="469"/>
      <c r="W115" s="469"/>
      <c r="X115" s="469"/>
      <c r="Y115" s="469"/>
      <c r="Z115" s="469"/>
      <c r="AA115" s="469"/>
      <c r="AB115" s="469"/>
      <c r="AC115" s="469"/>
      <c r="AD115" s="472" t="s">
        <v>702</v>
      </c>
      <c r="AE115" s="472"/>
      <c r="AF115" s="472"/>
      <c r="AG115" s="472"/>
      <c r="AH115" s="472"/>
      <c r="AI115" s="472" t="s">
        <v>59</v>
      </c>
      <c r="AJ115" s="472"/>
      <c r="AK115" s="472"/>
      <c r="AL115" s="472"/>
      <c r="AM115" s="472"/>
      <c r="AN115" s="472" t="s">
        <v>47</v>
      </c>
      <c r="AO115" s="472"/>
      <c r="AP115" s="472"/>
      <c r="AQ115" s="472"/>
      <c r="AR115" s="472"/>
      <c r="AS115" s="472"/>
      <c r="AT115" s="472" t="s">
        <v>48</v>
      </c>
      <c r="AU115" s="472"/>
      <c r="AV115" s="472"/>
      <c r="AW115" s="472"/>
      <c r="AX115" s="468" t="s">
        <v>400</v>
      </c>
      <c r="AY115" s="469"/>
      <c r="AZ115" s="469"/>
      <c r="BA115" s="605"/>
      <c r="BB115" s="640" t="s">
        <v>748</v>
      </c>
      <c r="BC115" s="640"/>
      <c r="BD115" s="640"/>
      <c r="BE115" s="640"/>
      <c r="BF115" s="525" t="s">
        <v>49</v>
      </c>
      <c r="BG115" s="525"/>
      <c r="BH115" s="525"/>
      <c r="BI115" s="525"/>
      <c r="BJ115" s="525"/>
      <c r="BK115" s="525"/>
      <c r="BL115" s="525"/>
      <c r="BM115" s="525"/>
      <c r="BN115" s="525"/>
      <c r="BO115" s="525"/>
      <c r="BP115" s="525"/>
      <c r="BQ115" s="525"/>
      <c r="BR115" s="468" t="s">
        <v>721</v>
      </c>
      <c r="BS115" s="469"/>
      <c r="BT115" s="469"/>
      <c r="BU115" s="469"/>
      <c r="BV115" s="469"/>
      <c r="BW115" s="469"/>
      <c r="BX115" s="469"/>
      <c r="BY115" s="469"/>
      <c r="BZ115" s="469"/>
      <c r="CA115" s="469"/>
      <c r="CB115" s="469"/>
      <c r="CC115" s="469"/>
      <c r="CD115" s="605"/>
      <c r="CE115" s="114"/>
      <c r="CF115" s="114"/>
      <c r="CJ115" s="116"/>
    </row>
    <row r="116" spans="1:88" s="115" customFormat="1" ht="20.25" customHeight="1">
      <c r="A116" s="472"/>
      <c r="B116" s="472"/>
      <c r="C116" s="470"/>
      <c r="D116" s="471"/>
      <c r="E116" s="471"/>
      <c r="F116" s="471"/>
      <c r="G116" s="471"/>
      <c r="H116" s="471"/>
      <c r="I116" s="471"/>
      <c r="J116" s="471"/>
      <c r="K116" s="471"/>
      <c r="L116" s="471"/>
      <c r="M116" s="471"/>
      <c r="N116" s="471"/>
      <c r="O116" s="471"/>
      <c r="P116" s="471"/>
      <c r="Q116" s="471"/>
      <c r="R116" s="471"/>
      <c r="S116" s="471"/>
      <c r="T116" s="471"/>
      <c r="U116" s="471"/>
      <c r="V116" s="471"/>
      <c r="W116" s="471"/>
      <c r="X116" s="471"/>
      <c r="Y116" s="471"/>
      <c r="Z116" s="471"/>
      <c r="AA116" s="471"/>
      <c r="AB116" s="471"/>
      <c r="AC116" s="471"/>
      <c r="AD116" s="472"/>
      <c r="AE116" s="472"/>
      <c r="AF116" s="472"/>
      <c r="AG116" s="472"/>
      <c r="AH116" s="472"/>
      <c r="AI116" s="472"/>
      <c r="AJ116" s="472"/>
      <c r="AK116" s="472"/>
      <c r="AL116" s="472"/>
      <c r="AM116" s="472"/>
      <c r="AN116" s="472"/>
      <c r="AO116" s="472"/>
      <c r="AP116" s="472"/>
      <c r="AQ116" s="472"/>
      <c r="AR116" s="472"/>
      <c r="AS116" s="472"/>
      <c r="AT116" s="472"/>
      <c r="AU116" s="472"/>
      <c r="AV116" s="472"/>
      <c r="AW116" s="472"/>
      <c r="AX116" s="470"/>
      <c r="AY116" s="471"/>
      <c r="AZ116" s="471"/>
      <c r="BA116" s="606"/>
      <c r="BB116" s="640"/>
      <c r="BC116" s="640"/>
      <c r="BD116" s="640"/>
      <c r="BE116" s="640"/>
      <c r="BF116" s="525" t="s">
        <v>50</v>
      </c>
      <c r="BG116" s="525"/>
      <c r="BH116" s="525"/>
      <c r="BI116" s="525"/>
      <c r="BJ116" s="525"/>
      <c r="BK116" s="525"/>
      <c r="BL116" s="525" t="s">
        <v>51</v>
      </c>
      <c r="BM116" s="525"/>
      <c r="BN116" s="525"/>
      <c r="BO116" s="525"/>
      <c r="BP116" s="525"/>
      <c r="BQ116" s="525"/>
      <c r="BR116" s="470"/>
      <c r="BS116" s="471"/>
      <c r="BT116" s="471"/>
      <c r="BU116" s="471"/>
      <c r="BV116" s="471"/>
      <c r="BW116" s="471"/>
      <c r="BX116" s="471"/>
      <c r="BY116" s="471"/>
      <c r="BZ116" s="471"/>
      <c r="CA116" s="471"/>
      <c r="CB116" s="471"/>
      <c r="CC116" s="471"/>
      <c r="CD116" s="606"/>
      <c r="CE116" s="114"/>
      <c r="CF116" s="114"/>
      <c r="CJ116" s="116"/>
    </row>
    <row r="117" spans="1:88" s="115" customFormat="1" ht="35.1" customHeight="1">
      <c r="A117" s="559">
        <v>1</v>
      </c>
      <c r="B117" s="559"/>
      <c r="C117" s="437"/>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9"/>
      <c r="AD117" s="441" t="s">
        <v>306</v>
      </c>
      <c r="AE117" s="441"/>
      <c r="AF117" s="441"/>
      <c r="AG117" s="441"/>
      <c r="AH117" s="442"/>
      <c r="AI117" s="478" t="s">
        <v>306</v>
      </c>
      <c r="AJ117" s="479"/>
      <c r="AK117" s="479"/>
      <c r="AL117" s="479"/>
      <c r="AM117" s="479"/>
      <c r="AN117" s="475"/>
      <c r="AO117" s="475"/>
      <c r="AP117" s="475"/>
      <c r="AQ117" s="476"/>
      <c r="AR117" s="453" t="s">
        <v>215</v>
      </c>
      <c r="AS117" s="454"/>
      <c r="AT117" s="455"/>
      <c r="AU117" s="456"/>
      <c r="AV117" s="457" t="s">
        <v>214</v>
      </c>
      <c r="AW117" s="458"/>
      <c r="AX117" s="459"/>
      <c r="AY117" s="460"/>
      <c r="AZ117" s="460"/>
      <c r="BA117" s="461"/>
      <c r="BB117" s="466"/>
      <c r="BC117" s="466"/>
      <c r="BD117" s="466"/>
      <c r="BE117" s="466"/>
      <c r="BF117" s="462"/>
      <c r="BG117" s="462"/>
      <c r="BH117" s="462"/>
      <c r="BI117" s="463"/>
      <c r="BJ117" s="473" t="s">
        <v>213</v>
      </c>
      <c r="BK117" s="474"/>
      <c r="BL117" s="462"/>
      <c r="BM117" s="462"/>
      <c r="BN117" s="462"/>
      <c r="BO117" s="463"/>
      <c r="BP117" s="473" t="s">
        <v>213</v>
      </c>
      <c r="BQ117" s="474"/>
      <c r="BR117" s="503" t="str">
        <f>IF(AND(BF117&gt;=20,BL117&gt;=100),"『ＺＥＨ－Ｍ』",IF(AND(BF117&gt;=20,BL117&gt;=75),"Nearly ＺＥＨ－Ｍ",IF(AND(BF117&gt;=20,BL117&gt;=50),"ＺＥＨ－Ｍ Ready",IF(BF117&gt;=20,"ＺＥＨ－Ｍ Oriented",""))))</f>
        <v/>
      </c>
      <c r="BS117" s="504"/>
      <c r="BT117" s="504"/>
      <c r="BU117" s="504"/>
      <c r="BV117" s="504"/>
      <c r="BW117" s="504"/>
      <c r="BX117" s="504"/>
      <c r="BY117" s="504"/>
      <c r="BZ117" s="504"/>
      <c r="CA117" s="504"/>
      <c r="CB117" s="504"/>
      <c r="CC117" s="504"/>
      <c r="CD117" s="505"/>
      <c r="CE117" s="114"/>
      <c r="CF117" s="114"/>
      <c r="CJ117" s="116"/>
    </row>
    <row r="118" spans="1:88" s="115" customFormat="1" ht="35.1" customHeight="1">
      <c r="A118" s="559">
        <v>2</v>
      </c>
      <c r="B118" s="559"/>
      <c r="C118" s="437"/>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9"/>
      <c r="AD118" s="441" t="s">
        <v>306</v>
      </c>
      <c r="AE118" s="441"/>
      <c r="AF118" s="441"/>
      <c r="AG118" s="441"/>
      <c r="AH118" s="442"/>
      <c r="AI118" s="478" t="s">
        <v>306</v>
      </c>
      <c r="AJ118" s="479"/>
      <c r="AK118" s="479"/>
      <c r="AL118" s="479"/>
      <c r="AM118" s="479"/>
      <c r="AN118" s="475"/>
      <c r="AO118" s="475"/>
      <c r="AP118" s="475"/>
      <c r="AQ118" s="476"/>
      <c r="AR118" s="453" t="s">
        <v>215</v>
      </c>
      <c r="AS118" s="454"/>
      <c r="AT118" s="455"/>
      <c r="AU118" s="456"/>
      <c r="AV118" s="457" t="s">
        <v>214</v>
      </c>
      <c r="AW118" s="458"/>
      <c r="AX118" s="459"/>
      <c r="AY118" s="460"/>
      <c r="AZ118" s="460"/>
      <c r="BA118" s="461"/>
      <c r="BB118" s="466"/>
      <c r="BC118" s="466"/>
      <c r="BD118" s="466"/>
      <c r="BE118" s="466"/>
      <c r="BF118" s="462"/>
      <c r="BG118" s="462"/>
      <c r="BH118" s="462"/>
      <c r="BI118" s="463"/>
      <c r="BJ118" s="473" t="s">
        <v>213</v>
      </c>
      <c r="BK118" s="474"/>
      <c r="BL118" s="462"/>
      <c r="BM118" s="462"/>
      <c r="BN118" s="462"/>
      <c r="BO118" s="463"/>
      <c r="BP118" s="473" t="s">
        <v>213</v>
      </c>
      <c r="BQ118" s="474"/>
      <c r="BR118" s="503" t="str">
        <f t="shared" ref="BR118:BR166" si="3">IF(AND(BF118&gt;=20,BL118&gt;=100),"『ＺＥＨ－Ｍ』",IF(AND(BF118&gt;=20,BL118&gt;=75),"Nearly ＺＥＨ－Ｍ",IF(AND(BF118&gt;=20,BL118&gt;=50),"ＺＥＨ－Ｍ Ready",IF(BF118&gt;=20,"ＺＥＨ－Ｍ Oriented",""))))</f>
        <v/>
      </c>
      <c r="BS118" s="504"/>
      <c r="BT118" s="504"/>
      <c r="BU118" s="504"/>
      <c r="BV118" s="504"/>
      <c r="BW118" s="504"/>
      <c r="BX118" s="504"/>
      <c r="BY118" s="504"/>
      <c r="BZ118" s="504"/>
      <c r="CA118" s="504"/>
      <c r="CB118" s="504"/>
      <c r="CC118" s="504"/>
      <c r="CD118" s="505"/>
      <c r="CE118" s="114"/>
      <c r="CF118" s="114"/>
      <c r="CJ118" s="116"/>
    </row>
    <row r="119" spans="1:88" s="115" customFormat="1" ht="35.1" customHeight="1">
      <c r="A119" s="559">
        <v>3</v>
      </c>
      <c r="B119" s="559"/>
      <c r="C119" s="437"/>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9"/>
      <c r="AD119" s="441" t="s">
        <v>306</v>
      </c>
      <c r="AE119" s="441"/>
      <c r="AF119" s="441"/>
      <c r="AG119" s="441"/>
      <c r="AH119" s="442"/>
      <c r="AI119" s="478" t="s">
        <v>306</v>
      </c>
      <c r="AJ119" s="479"/>
      <c r="AK119" s="479"/>
      <c r="AL119" s="479"/>
      <c r="AM119" s="479"/>
      <c r="AN119" s="475"/>
      <c r="AO119" s="475"/>
      <c r="AP119" s="475"/>
      <c r="AQ119" s="476"/>
      <c r="AR119" s="453" t="s">
        <v>215</v>
      </c>
      <c r="AS119" s="454"/>
      <c r="AT119" s="455"/>
      <c r="AU119" s="456"/>
      <c r="AV119" s="457" t="s">
        <v>214</v>
      </c>
      <c r="AW119" s="458"/>
      <c r="AX119" s="459"/>
      <c r="AY119" s="460"/>
      <c r="AZ119" s="460"/>
      <c r="BA119" s="461"/>
      <c r="BB119" s="466"/>
      <c r="BC119" s="466"/>
      <c r="BD119" s="466"/>
      <c r="BE119" s="466"/>
      <c r="BF119" s="462"/>
      <c r="BG119" s="462"/>
      <c r="BH119" s="462"/>
      <c r="BI119" s="463"/>
      <c r="BJ119" s="473" t="s">
        <v>213</v>
      </c>
      <c r="BK119" s="474"/>
      <c r="BL119" s="462"/>
      <c r="BM119" s="462"/>
      <c r="BN119" s="462"/>
      <c r="BO119" s="463"/>
      <c r="BP119" s="473" t="s">
        <v>213</v>
      </c>
      <c r="BQ119" s="474"/>
      <c r="BR119" s="503" t="str">
        <f t="shared" si="3"/>
        <v/>
      </c>
      <c r="BS119" s="504"/>
      <c r="BT119" s="504"/>
      <c r="BU119" s="504"/>
      <c r="BV119" s="504"/>
      <c r="BW119" s="504"/>
      <c r="BX119" s="504"/>
      <c r="BY119" s="504"/>
      <c r="BZ119" s="504"/>
      <c r="CA119" s="504"/>
      <c r="CB119" s="504"/>
      <c r="CC119" s="504"/>
      <c r="CD119" s="505"/>
      <c r="CE119" s="114"/>
      <c r="CF119" s="114"/>
      <c r="CJ119" s="116"/>
    </row>
    <row r="120" spans="1:88" s="115" customFormat="1" ht="35.1" customHeight="1">
      <c r="A120" s="559">
        <v>4</v>
      </c>
      <c r="B120" s="559"/>
      <c r="C120" s="437"/>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9"/>
      <c r="AD120" s="441" t="s">
        <v>306</v>
      </c>
      <c r="AE120" s="441"/>
      <c r="AF120" s="441"/>
      <c r="AG120" s="441"/>
      <c r="AH120" s="442"/>
      <c r="AI120" s="478" t="s">
        <v>306</v>
      </c>
      <c r="AJ120" s="479"/>
      <c r="AK120" s="479"/>
      <c r="AL120" s="479"/>
      <c r="AM120" s="479"/>
      <c r="AN120" s="475"/>
      <c r="AO120" s="475"/>
      <c r="AP120" s="475"/>
      <c r="AQ120" s="476"/>
      <c r="AR120" s="453" t="s">
        <v>215</v>
      </c>
      <c r="AS120" s="454"/>
      <c r="AT120" s="455"/>
      <c r="AU120" s="456"/>
      <c r="AV120" s="457" t="s">
        <v>214</v>
      </c>
      <c r="AW120" s="458"/>
      <c r="AX120" s="459"/>
      <c r="AY120" s="460"/>
      <c r="AZ120" s="460"/>
      <c r="BA120" s="461"/>
      <c r="BB120" s="466"/>
      <c r="BC120" s="466"/>
      <c r="BD120" s="466"/>
      <c r="BE120" s="466"/>
      <c r="BF120" s="462"/>
      <c r="BG120" s="462"/>
      <c r="BH120" s="462"/>
      <c r="BI120" s="463"/>
      <c r="BJ120" s="473" t="s">
        <v>213</v>
      </c>
      <c r="BK120" s="474"/>
      <c r="BL120" s="462"/>
      <c r="BM120" s="462"/>
      <c r="BN120" s="462"/>
      <c r="BO120" s="463"/>
      <c r="BP120" s="473" t="s">
        <v>213</v>
      </c>
      <c r="BQ120" s="474"/>
      <c r="BR120" s="503" t="str">
        <f t="shared" si="3"/>
        <v/>
      </c>
      <c r="BS120" s="504"/>
      <c r="BT120" s="504"/>
      <c r="BU120" s="504"/>
      <c r="BV120" s="504"/>
      <c r="BW120" s="504"/>
      <c r="BX120" s="504"/>
      <c r="BY120" s="504"/>
      <c r="BZ120" s="504"/>
      <c r="CA120" s="504"/>
      <c r="CB120" s="504"/>
      <c r="CC120" s="504"/>
      <c r="CD120" s="505"/>
      <c r="CE120" s="114"/>
      <c r="CF120" s="114"/>
      <c r="CJ120" s="116"/>
    </row>
    <row r="121" spans="1:88" s="115" customFormat="1" ht="35.1" customHeight="1" thickBot="1">
      <c r="A121" s="604">
        <v>5</v>
      </c>
      <c r="B121" s="604"/>
      <c r="C121" s="443"/>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5"/>
      <c r="AD121" s="446" t="s">
        <v>306</v>
      </c>
      <c r="AE121" s="446"/>
      <c r="AF121" s="446"/>
      <c r="AG121" s="446"/>
      <c r="AH121" s="447"/>
      <c r="AI121" s="615" t="s">
        <v>306</v>
      </c>
      <c r="AJ121" s="616"/>
      <c r="AK121" s="616"/>
      <c r="AL121" s="616"/>
      <c r="AM121" s="616"/>
      <c r="AN121" s="596"/>
      <c r="AO121" s="596"/>
      <c r="AP121" s="596"/>
      <c r="AQ121" s="597"/>
      <c r="AR121" s="557" t="s">
        <v>215</v>
      </c>
      <c r="AS121" s="558"/>
      <c r="AT121" s="515"/>
      <c r="AU121" s="516"/>
      <c r="AV121" s="561" t="s">
        <v>214</v>
      </c>
      <c r="AW121" s="562"/>
      <c r="AX121" s="495"/>
      <c r="AY121" s="496"/>
      <c r="AZ121" s="496"/>
      <c r="BA121" s="497"/>
      <c r="BB121" s="512"/>
      <c r="BC121" s="512"/>
      <c r="BD121" s="512"/>
      <c r="BE121" s="512"/>
      <c r="BF121" s="498"/>
      <c r="BG121" s="498"/>
      <c r="BH121" s="498"/>
      <c r="BI121" s="499"/>
      <c r="BJ121" s="523" t="s">
        <v>213</v>
      </c>
      <c r="BK121" s="524"/>
      <c r="BL121" s="498"/>
      <c r="BM121" s="498"/>
      <c r="BN121" s="498"/>
      <c r="BO121" s="499"/>
      <c r="BP121" s="523" t="s">
        <v>213</v>
      </c>
      <c r="BQ121" s="524"/>
      <c r="BR121" s="622" t="str">
        <f t="shared" si="3"/>
        <v/>
      </c>
      <c r="BS121" s="623"/>
      <c r="BT121" s="623"/>
      <c r="BU121" s="623"/>
      <c r="BV121" s="623"/>
      <c r="BW121" s="623"/>
      <c r="BX121" s="623"/>
      <c r="BY121" s="623"/>
      <c r="BZ121" s="623"/>
      <c r="CA121" s="623"/>
      <c r="CB121" s="623"/>
      <c r="CC121" s="623"/>
      <c r="CD121" s="624"/>
      <c r="CE121" s="114"/>
      <c r="CF121" s="114"/>
      <c r="CJ121" s="116"/>
    </row>
    <row r="122" spans="1:88" ht="35.1" customHeight="1" thickTop="1">
      <c r="A122" s="488">
        <v>6</v>
      </c>
      <c r="B122" s="488"/>
      <c r="C122" s="448"/>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50"/>
      <c r="AD122" s="451" t="s">
        <v>306</v>
      </c>
      <c r="AE122" s="451"/>
      <c r="AF122" s="451"/>
      <c r="AG122" s="451"/>
      <c r="AH122" s="452"/>
      <c r="AI122" s="590" t="s">
        <v>306</v>
      </c>
      <c r="AJ122" s="591"/>
      <c r="AK122" s="591"/>
      <c r="AL122" s="591"/>
      <c r="AM122" s="591"/>
      <c r="AN122" s="592"/>
      <c r="AO122" s="592"/>
      <c r="AP122" s="592"/>
      <c r="AQ122" s="593"/>
      <c r="AR122" s="594" t="s">
        <v>215</v>
      </c>
      <c r="AS122" s="595"/>
      <c r="AT122" s="493"/>
      <c r="AU122" s="494"/>
      <c r="AV122" s="526" t="s">
        <v>214</v>
      </c>
      <c r="AW122" s="527"/>
      <c r="AX122" s="528"/>
      <c r="AY122" s="529"/>
      <c r="AZ122" s="529"/>
      <c r="BA122" s="530"/>
      <c r="BB122" s="491"/>
      <c r="BC122" s="491"/>
      <c r="BD122" s="491"/>
      <c r="BE122" s="491"/>
      <c r="BF122" s="486"/>
      <c r="BG122" s="486"/>
      <c r="BH122" s="486"/>
      <c r="BI122" s="487"/>
      <c r="BJ122" s="464" t="s">
        <v>213</v>
      </c>
      <c r="BK122" s="465"/>
      <c r="BL122" s="486"/>
      <c r="BM122" s="486"/>
      <c r="BN122" s="486"/>
      <c r="BO122" s="487"/>
      <c r="BP122" s="464" t="s">
        <v>213</v>
      </c>
      <c r="BQ122" s="465"/>
      <c r="BR122" s="625" t="str">
        <f t="shared" si="3"/>
        <v/>
      </c>
      <c r="BS122" s="626"/>
      <c r="BT122" s="626"/>
      <c r="BU122" s="626"/>
      <c r="BV122" s="626"/>
      <c r="BW122" s="626"/>
      <c r="BX122" s="626"/>
      <c r="BY122" s="626"/>
      <c r="BZ122" s="626"/>
      <c r="CA122" s="626"/>
      <c r="CB122" s="626"/>
      <c r="CC122" s="626"/>
      <c r="CD122" s="627"/>
      <c r="CJ122" s="117">
        <f>COUNTA(C122:BR122)-COUNTIF(AD122:BR122,"--選択--")</f>
        <v>5</v>
      </c>
    </row>
    <row r="123" spans="1:88" ht="35.1" customHeight="1">
      <c r="A123" s="477">
        <v>7</v>
      </c>
      <c r="B123" s="477"/>
      <c r="C123" s="437"/>
      <c r="D123" s="438"/>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9"/>
      <c r="AD123" s="440" t="s">
        <v>306</v>
      </c>
      <c r="AE123" s="441"/>
      <c r="AF123" s="441"/>
      <c r="AG123" s="441"/>
      <c r="AH123" s="442"/>
      <c r="AI123" s="478" t="s">
        <v>306</v>
      </c>
      <c r="AJ123" s="479"/>
      <c r="AK123" s="479"/>
      <c r="AL123" s="479"/>
      <c r="AM123" s="479"/>
      <c r="AN123" s="475"/>
      <c r="AO123" s="475"/>
      <c r="AP123" s="475"/>
      <c r="AQ123" s="476"/>
      <c r="AR123" s="453" t="s">
        <v>215</v>
      </c>
      <c r="AS123" s="454"/>
      <c r="AT123" s="455"/>
      <c r="AU123" s="456"/>
      <c r="AV123" s="457" t="s">
        <v>214</v>
      </c>
      <c r="AW123" s="458"/>
      <c r="AX123" s="459"/>
      <c r="AY123" s="460"/>
      <c r="AZ123" s="460"/>
      <c r="BA123" s="461"/>
      <c r="BB123" s="466"/>
      <c r="BC123" s="466"/>
      <c r="BD123" s="466"/>
      <c r="BE123" s="466"/>
      <c r="BF123" s="462"/>
      <c r="BG123" s="462"/>
      <c r="BH123" s="462"/>
      <c r="BI123" s="463"/>
      <c r="BJ123" s="473" t="s">
        <v>213</v>
      </c>
      <c r="BK123" s="474"/>
      <c r="BL123" s="462"/>
      <c r="BM123" s="462"/>
      <c r="BN123" s="462"/>
      <c r="BO123" s="463"/>
      <c r="BP123" s="473" t="s">
        <v>213</v>
      </c>
      <c r="BQ123" s="474"/>
      <c r="BR123" s="503" t="str">
        <f t="shared" si="3"/>
        <v/>
      </c>
      <c r="BS123" s="504"/>
      <c r="BT123" s="504"/>
      <c r="BU123" s="504"/>
      <c r="BV123" s="504"/>
      <c r="BW123" s="504"/>
      <c r="BX123" s="504"/>
      <c r="BY123" s="504"/>
      <c r="BZ123" s="504"/>
      <c r="CA123" s="504"/>
      <c r="CB123" s="504"/>
      <c r="CC123" s="504"/>
      <c r="CD123" s="505"/>
      <c r="CJ123" s="117">
        <f t="shared" ref="CJ123:CJ166" si="4">COUNTA(C123:BR123)-COUNTIF(AD123:BR123,"--選択--")</f>
        <v>5</v>
      </c>
    </row>
    <row r="124" spans="1:88" ht="35.1" customHeight="1">
      <c r="A124" s="488">
        <v>8</v>
      </c>
      <c r="B124" s="488"/>
      <c r="C124" s="437"/>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9"/>
      <c r="AD124" s="440" t="s">
        <v>306</v>
      </c>
      <c r="AE124" s="441"/>
      <c r="AF124" s="441"/>
      <c r="AG124" s="441"/>
      <c r="AH124" s="442"/>
      <c r="AI124" s="478" t="s">
        <v>306</v>
      </c>
      <c r="AJ124" s="479"/>
      <c r="AK124" s="479"/>
      <c r="AL124" s="479"/>
      <c r="AM124" s="479"/>
      <c r="AN124" s="475"/>
      <c r="AO124" s="475"/>
      <c r="AP124" s="475"/>
      <c r="AQ124" s="476"/>
      <c r="AR124" s="453" t="s">
        <v>215</v>
      </c>
      <c r="AS124" s="454"/>
      <c r="AT124" s="455"/>
      <c r="AU124" s="456"/>
      <c r="AV124" s="457" t="s">
        <v>214</v>
      </c>
      <c r="AW124" s="458"/>
      <c r="AX124" s="459"/>
      <c r="AY124" s="460"/>
      <c r="AZ124" s="460"/>
      <c r="BA124" s="461"/>
      <c r="BB124" s="466"/>
      <c r="BC124" s="466"/>
      <c r="BD124" s="466"/>
      <c r="BE124" s="466"/>
      <c r="BF124" s="462"/>
      <c r="BG124" s="462"/>
      <c r="BH124" s="462"/>
      <c r="BI124" s="463"/>
      <c r="BJ124" s="473" t="s">
        <v>213</v>
      </c>
      <c r="BK124" s="474"/>
      <c r="BL124" s="462"/>
      <c r="BM124" s="462"/>
      <c r="BN124" s="462"/>
      <c r="BO124" s="463"/>
      <c r="BP124" s="473" t="s">
        <v>213</v>
      </c>
      <c r="BQ124" s="474"/>
      <c r="BR124" s="503" t="str">
        <f t="shared" si="3"/>
        <v/>
      </c>
      <c r="BS124" s="504"/>
      <c r="BT124" s="504"/>
      <c r="BU124" s="504"/>
      <c r="BV124" s="504"/>
      <c r="BW124" s="504"/>
      <c r="BX124" s="504"/>
      <c r="BY124" s="504"/>
      <c r="BZ124" s="504"/>
      <c r="CA124" s="504"/>
      <c r="CB124" s="504"/>
      <c r="CC124" s="504"/>
      <c r="CD124" s="505"/>
      <c r="CJ124" s="117">
        <f t="shared" si="4"/>
        <v>5</v>
      </c>
    </row>
    <row r="125" spans="1:88" ht="35.1" customHeight="1">
      <c r="A125" s="477">
        <v>9</v>
      </c>
      <c r="B125" s="477"/>
      <c r="C125" s="437"/>
      <c r="D125" s="438"/>
      <c r="E125" s="438"/>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9"/>
      <c r="AD125" s="440" t="s">
        <v>306</v>
      </c>
      <c r="AE125" s="441"/>
      <c r="AF125" s="441"/>
      <c r="AG125" s="441"/>
      <c r="AH125" s="442"/>
      <c r="AI125" s="478" t="s">
        <v>306</v>
      </c>
      <c r="AJ125" s="479"/>
      <c r="AK125" s="479"/>
      <c r="AL125" s="479"/>
      <c r="AM125" s="479"/>
      <c r="AN125" s="475"/>
      <c r="AO125" s="475"/>
      <c r="AP125" s="475"/>
      <c r="AQ125" s="476"/>
      <c r="AR125" s="453" t="s">
        <v>215</v>
      </c>
      <c r="AS125" s="454"/>
      <c r="AT125" s="455"/>
      <c r="AU125" s="456"/>
      <c r="AV125" s="457" t="s">
        <v>214</v>
      </c>
      <c r="AW125" s="458"/>
      <c r="AX125" s="459"/>
      <c r="AY125" s="460"/>
      <c r="AZ125" s="460"/>
      <c r="BA125" s="461"/>
      <c r="BB125" s="466"/>
      <c r="BC125" s="466"/>
      <c r="BD125" s="466"/>
      <c r="BE125" s="466"/>
      <c r="BF125" s="462"/>
      <c r="BG125" s="462"/>
      <c r="BH125" s="462"/>
      <c r="BI125" s="463"/>
      <c r="BJ125" s="473" t="s">
        <v>213</v>
      </c>
      <c r="BK125" s="474"/>
      <c r="BL125" s="462"/>
      <c r="BM125" s="462"/>
      <c r="BN125" s="462"/>
      <c r="BO125" s="463"/>
      <c r="BP125" s="473" t="s">
        <v>213</v>
      </c>
      <c r="BQ125" s="474"/>
      <c r="BR125" s="503" t="str">
        <f t="shared" si="3"/>
        <v/>
      </c>
      <c r="BS125" s="504"/>
      <c r="BT125" s="504"/>
      <c r="BU125" s="504"/>
      <c r="BV125" s="504"/>
      <c r="BW125" s="504"/>
      <c r="BX125" s="504"/>
      <c r="BY125" s="504"/>
      <c r="BZ125" s="504"/>
      <c r="CA125" s="504"/>
      <c r="CB125" s="504"/>
      <c r="CC125" s="504"/>
      <c r="CD125" s="505"/>
      <c r="CJ125" s="117">
        <f t="shared" si="4"/>
        <v>5</v>
      </c>
    </row>
    <row r="126" spans="1:88" ht="35.1" customHeight="1">
      <c r="A126" s="488">
        <v>10</v>
      </c>
      <c r="B126" s="488"/>
      <c r="C126" s="437"/>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9"/>
      <c r="AD126" s="440" t="s">
        <v>306</v>
      </c>
      <c r="AE126" s="441"/>
      <c r="AF126" s="441"/>
      <c r="AG126" s="441"/>
      <c r="AH126" s="442"/>
      <c r="AI126" s="478" t="s">
        <v>306</v>
      </c>
      <c r="AJ126" s="479"/>
      <c r="AK126" s="479"/>
      <c r="AL126" s="479"/>
      <c r="AM126" s="479"/>
      <c r="AN126" s="475"/>
      <c r="AO126" s="475"/>
      <c r="AP126" s="475"/>
      <c r="AQ126" s="476"/>
      <c r="AR126" s="453" t="s">
        <v>215</v>
      </c>
      <c r="AS126" s="454"/>
      <c r="AT126" s="455"/>
      <c r="AU126" s="456"/>
      <c r="AV126" s="457" t="s">
        <v>214</v>
      </c>
      <c r="AW126" s="458"/>
      <c r="AX126" s="459"/>
      <c r="AY126" s="460"/>
      <c r="AZ126" s="460"/>
      <c r="BA126" s="461"/>
      <c r="BB126" s="466"/>
      <c r="BC126" s="466"/>
      <c r="BD126" s="466"/>
      <c r="BE126" s="466"/>
      <c r="BF126" s="462"/>
      <c r="BG126" s="462"/>
      <c r="BH126" s="462"/>
      <c r="BI126" s="463"/>
      <c r="BJ126" s="473" t="s">
        <v>213</v>
      </c>
      <c r="BK126" s="474"/>
      <c r="BL126" s="462"/>
      <c r="BM126" s="462"/>
      <c r="BN126" s="462"/>
      <c r="BO126" s="463"/>
      <c r="BP126" s="473" t="s">
        <v>213</v>
      </c>
      <c r="BQ126" s="474"/>
      <c r="BR126" s="503" t="str">
        <f t="shared" si="3"/>
        <v/>
      </c>
      <c r="BS126" s="504"/>
      <c r="BT126" s="504"/>
      <c r="BU126" s="504"/>
      <c r="BV126" s="504"/>
      <c r="BW126" s="504"/>
      <c r="BX126" s="504"/>
      <c r="BY126" s="504"/>
      <c r="BZ126" s="504"/>
      <c r="CA126" s="504"/>
      <c r="CB126" s="504"/>
      <c r="CC126" s="504"/>
      <c r="CD126" s="505"/>
      <c r="CJ126" s="117">
        <f t="shared" si="4"/>
        <v>5</v>
      </c>
    </row>
    <row r="127" spans="1:88" ht="35.1" customHeight="1">
      <c r="A127" s="477">
        <v>11</v>
      </c>
      <c r="B127" s="477"/>
      <c r="C127" s="437"/>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9"/>
      <c r="AD127" s="440" t="s">
        <v>306</v>
      </c>
      <c r="AE127" s="441"/>
      <c r="AF127" s="441"/>
      <c r="AG127" s="441"/>
      <c r="AH127" s="442"/>
      <c r="AI127" s="478" t="s">
        <v>306</v>
      </c>
      <c r="AJ127" s="479"/>
      <c r="AK127" s="479"/>
      <c r="AL127" s="479"/>
      <c r="AM127" s="479"/>
      <c r="AN127" s="475"/>
      <c r="AO127" s="475"/>
      <c r="AP127" s="475"/>
      <c r="AQ127" s="476"/>
      <c r="AR127" s="453" t="s">
        <v>215</v>
      </c>
      <c r="AS127" s="454"/>
      <c r="AT127" s="455"/>
      <c r="AU127" s="456"/>
      <c r="AV127" s="457" t="s">
        <v>214</v>
      </c>
      <c r="AW127" s="458"/>
      <c r="AX127" s="459"/>
      <c r="AY127" s="460"/>
      <c r="AZ127" s="460"/>
      <c r="BA127" s="461"/>
      <c r="BB127" s="466"/>
      <c r="BC127" s="466"/>
      <c r="BD127" s="466"/>
      <c r="BE127" s="466"/>
      <c r="BF127" s="462"/>
      <c r="BG127" s="462"/>
      <c r="BH127" s="462"/>
      <c r="BI127" s="463"/>
      <c r="BJ127" s="473" t="s">
        <v>213</v>
      </c>
      <c r="BK127" s="474"/>
      <c r="BL127" s="462"/>
      <c r="BM127" s="462"/>
      <c r="BN127" s="462"/>
      <c r="BO127" s="463"/>
      <c r="BP127" s="473" t="s">
        <v>213</v>
      </c>
      <c r="BQ127" s="474"/>
      <c r="BR127" s="503" t="str">
        <f t="shared" si="3"/>
        <v/>
      </c>
      <c r="BS127" s="504"/>
      <c r="BT127" s="504"/>
      <c r="BU127" s="504"/>
      <c r="BV127" s="504"/>
      <c r="BW127" s="504"/>
      <c r="BX127" s="504"/>
      <c r="BY127" s="504"/>
      <c r="BZ127" s="504"/>
      <c r="CA127" s="504"/>
      <c r="CB127" s="504"/>
      <c r="CC127" s="504"/>
      <c r="CD127" s="505"/>
      <c r="CJ127" s="117">
        <f t="shared" si="4"/>
        <v>5</v>
      </c>
    </row>
    <row r="128" spans="1:88" ht="35.1" customHeight="1">
      <c r="A128" s="488">
        <v>12</v>
      </c>
      <c r="B128" s="488"/>
      <c r="C128" s="437"/>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9"/>
      <c r="AD128" s="440" t="s">
        <v>306</v>
      </c>
      <c r="AE128" s="441"/>
      <c r="AF128" s="441"/>
      <c r="AG128" s="441"/>
      <c r="AH128" s="442"/>
      <c r="AI128" s="478" t="s">
        <v>306</v>
      </c>
      <c r="AJ128" s="479"/>
      <c r="AK128" s="479"/>
      <c r="AL128" s="479"/>
      <c r="AM128" s="479"/>
      <c r="AN128" s="475"/>
      <c r="AO128" s="475"/>
      <c r="AP128" s="475"/>
      <c r="AQ128" s="476"/>
      <c r="AR128" s="453" t="s">
        <v>215</v>
      </c>
      <c r="AS128" s="454"/>
      <c r="AT128" s="455"/>
      <c r="AU128" s="456"/>
      <c r="AV128" s="457" t="s">
        <v>214</v>
      </c>
      <c r="AW128" s="458"/>
      <c r="AX128" s="459"/>
      <c r="AY128" s="460"/>
      <c r="AZ128" s="460"/>
      <c r="BA128" s="461"/>
      <c r="BB128" s="466"/>
      <c r="BC128" s="466"/>
      <c r="BD128" s="466"/>
      <c r="BE128" s="466"/>
      <c r="BF128" s="462"/>
      <c r="BG128" s="462"/>
      <c r="BH128" s="462"/>
      <c r="BI128" s="463"/>
      <c r="BJ128" s="473" t="s">
        <v>213</v>
      </c>
      <c r="BK128" s="474"/>
      <c r="BL128" s="462"/>
      <c r="BM128" s="462"/>
      <c r="BN128" s="462"/>
      <c r="BO128" s="463"/>
      <c r="BP128" s="473" t="s">
        <v>213</v>
      </c>
      <c r="BQ128" s="474"/>
      <c r="BR128" s="503" t="str">
        <f t="shared" si="3"/>
        <v/>
      </c>
      <c r="BS128" s="504"/>
      <c r="BT128" s="504"/>
      <c r="BU128" s="504"/>
      <c r="BV128" s="504"/>
      <c r="BW128" s="504"/>
      <c r="BX128" s="504"/>
      <c r="BY128" s="504"/>
      <c r="BZ128" s="504"/>
      <c r="CA128" s="504"/>
      <c r="CB128" s="504"/>
      <c r="CC128" s="504"/>
      <c r="CD128" s="505"/>
      <c r="CJ128" s="117">
        <f t="shared" si="4"/>
        <v>5</v>
      </c>
    </row>
    <row r="129" spans="1:88" ht="35.1" customHeight="1">
      <c r="A129" s="477">
        <v>13</v>
      </c>
      <c r="B129" s="477"/>
      <c r="C129" s="437"/>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9"/>
      <c r="AD129" s="440" t="s">
        <v>306</v>
      </c>
      <c r="AE129" s="441"/>
      <c r="AF129" s="441"/>
      <c r="AG129" s="441"/>
      <c r="AH129" s="442"/>
      <c r="AI129" s="478" t="s">
        <v>306</v>
      </c>
      <c r="AJ129" s="479"/>
      <c r="AK129" s="479"/>
      <c r="AL129" s="479"/>
      <c r="AM129" s="479"/>
      <c r="AN129" s="475"/>
      <c r="AO129" s="475"/>
      <c r="AP129" s="475"/>
      <c r="AQ129" s="476"/>
      <c r="AR129" s="453" t="s">
        <v>215</v>
      </c>
      <c r="AS129" s="454"/>
      <c r="AT129" s="455"/>
      <c r="AU129" s="456"/>
      <c r="AV129" s="457" t="s">
        <v>214</v>
      </c>
      <c r="AW129" s="458"/>
      <c r="AX129" s="459"/>
      <c r="AY129" s="460"/>
      <c r="AZ129" s="460"/>
      <c r="BA129" s="461"/>
      <c r="BB129" s="466"/>
      <c r="BC129" s="466"/>
      <c r="BD129" s="466"/>
      <c r="BE129" s="466"/>
      <c r="BF129" s="462"/>
      <c r="BG129" s="462"/>
      <c r="BH129" s="462"/>
      <c r="BI129" s="463"/>
      <c r="BJ129" s="473" t="s">
        <v>213</v>
      </c>
      <c r="BK129" s="474"/>
      <c r="BL129" s="462"/>
      <c r="BM129" s="462"/>
      <c r="BN129" s="462"/>
      <c r="BO129" s="463"/>
      <c r="BP129" s="473" t="s">
        <v>213</v>
      </c>
      <c r="BQ129" s="474"/>
      <c r="BR129" s="503" t="str">
        <f t="shared" si="3"/>
        <v/>
      </c>
      <c r="BS129" s="504"/>
      <c r="BT129" s="504"/>
      <c r="BU129" s="504"/>
      <c r="BV129" s="504"/>
      <c r="BW129" s="504"/>
      <c r="BX129" s="504"/>
      <c r="BY129" s="504"/>
      <c r="BZ129" s="504"/>
      <c r="CA129" s="504"/>
      <c r="CB129" s="504"/>
      <c r="CC129" s="504"/>
      <c r="CD129" s="505"/>
      <c r="CJ129" s="117">
        <f t="shared" si="4"/>
        <v>5</v>
      </c>
    </row>
    <row r="130" spans="1:88" ht="35.1" customHeight="1">
      <c r="A130" s="488">
        <v>14</v>
      </c>
      <c r="B130" s="488"/>
      <c r="C130" s="437"/>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9"/>
      <c r="AD130" s="440" t="s">
        <v>306</v>
      </c>
      <c r="AE130" s="441"/>
      <c r="AF130" s="441"/>
      <c r="AG130" s="441"/>
      <c r="AH130" s="442"/>
      <c r="AI130" s="478" t="s">
        <v>306</v>
      </c>
      <c r="AJ130" s="479"/>
      <c r="AK130" s="479"/>
      <c r="AL130" s="479"/>
      <c r="AM130" s="479"/>
      <c r="AN130" s="475"/>
      <c r="AO130" s="475"/>
      <c r="AP130" s="475"/>
      <c r="AQ130" s="476"/>
      <c r="AR130" s="453" t="s">
        <v>215</v>
      </c>
      <c r="AS130" s="454"/>
      <c r="AT130" s="455"/>
      <c r="AU130" s="456"/>
      <c r="AV130" s="457" t="s">
        <v>214</v>
      </c>
      <c r="AW130" s="458"/>
      <c r="AX130" s="459"/>
      <c r="AY130" s="460"/>
      <c r="AZ130" s="460"/>
      <c r="BA130" s="461"/>
      <c r="BB130" s="466"/>
      <c r="BC130" s="466"/>
      <c r="BD130" s="466"/>
      <c r="BE130" s="466"/>
      <c r="BF130" s="462"/>
      <c r="BG130" s="462"/>
      <c r="BH130" s="462"/>
      <c r="BI130" s="463"/>
      <c r="BJ130" s="473" t="s">
        <v>213</v>
      </c>
      <c r="BK130" s="474"/>
      <c r="BL130" s="462"/>
      <c r="BM130" s="462"/>
      <c r="BN130" s="462"/>
      <c r="BO130" s="463"/>
      <c r="BP130" s="473" t="s">
        <v>213</v>
      </c>
      <c r="BQ130" s="474"/>
      <c r="BR130" s="503" t="str">
        <f t="shared" si="3"/>
        <v/>
      </c>
      <c r="BS130" s="504"/>
      <c r="BT130" s="504"/>
      <c r="BU130" s="504"/>
      <c r="BV130" s="504"/>
      <c r="BW130" s="504"/>
      <c r="BX130" s="504"/>
      <c r="BY130" s="504"/>
      <c r="BZ130" s="504"/>
      <c r="CA130" s="504"/>
      <c r="CB130" s="504"/>
      <c r="CC130" s="504"/>
      <c r="CD130" s="505"/>
      <c r="CJ130" s="117">
        <f t="shared" si="4"/>
        <v>5</v>
      </c>
    </row>
    <row r="131" spans="1:88" ht="35.1" customHeight="1">
      <c r="A131" s="477">
        <v>15</v>
      </c>
      <c r="B131" s="477"/>
      <c r="C131" s="437"/>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9"/>
      <c r="AD131" s="440" t="s">
        <v>306</v>
      </c>
      <c r="AE131" s="441"/>
      <c r="AF131" s="441"/>
      <c r="AG131" s="441"/>
      <c r="AH131" s="442"/>
      <c r="AI131" s="478" t="s">
        <v>306</v>
      </c>
      <c r="AJ131" s="479"/>
      <c r="AK131" s="479"/>
      <c r="AL131" s="479"/>
      <c r="AM131" s="479"/>
      <c r="AN131" s="475"/>
      <c r="AO131" s="475"/>
      <c r="AP131" s="475"/>
      <c r="AQ131" s="476"/>
      <c r="AR131" s="453" t="s">
        <v>215</v>
      </c>
      <c r="AS131" s="454"/>
      <c r="AT131" s="455"/>
      <c r="AU131" s="456"/>
      <c r="AV131" s="457" t="s">
        <v>214</v>
      </c>
      <c r="AW131" s="458"/>
      <c r="AX131" s="459"/>
      <c r="AY131" s="460"/>
      <c r="AZ131" s="460"/>
      <c r="BA131" s="461"/>
      <c r="BB131" s="466"/>
      <c r="BC131" s="466"/>
      <c r="BD131" s="466"/>
      <c r="BE131" s="466"/>
      <c r="BF131" s="462"/>
      <c r="BG131" s="462"/>
      <c r="BH131" s="462"/>
      <c r="BI131" s="463"/>
      <c r="BJ131" s="473" t="s">
        <v>213</v>
      </c>
      <c r="BK131" s="474"/>
      <c r="BL131" s="462"/>
      <c r="BM131" s="462"/>
      <c r="BN131" s="462"/>
      <c r="BO131" s="463"/>
      <c r="BP131" s="473" t="s">
        <v>213</v>
      </c>
      <c r="BQ131" s="474"/>
      <c r="BR131" s="503" t="str">
        <f t="shared" si="3"/>
        <v/>
      </c>
      <c r="BS131" s="504"/>
      <c r="BT131" s="504"/>
      <c r="BU131" s="504"/>
      <c r="BV131" s="504"/>
      <c r="BW131" s="504"/>
      <c r="BX131" s="504"/>
      <c r="BY131" s="504"/>
      <c r="BZ131" s="504"/>
      <c r="CA131" s="504"/>
      <c r="CB131" s="504"/>
      <c r="CC131" s="504"/>
      <c r="CD131" s="505"/>
      <c r="CJ131" s="117">
        <f t="shared" si="4"/>
        <v>5</v>
      </c>
    </row>
    <row r="132" spans="1:88" ht="35.1" customHeight="1">
      <c r="A132" s="477">
        <v>16</v>
      </c>
      <c r="B132" s="477"/>
      <c r="C132" s="437"/>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9"/>
      <c r="AD132" s="440" t="s">
        <v>306</v>
      </c>
      <c r="AE132" s="441"/>
      <c r="AF132" s="441"/>
      <c r="AG132" s="441"/>
      <c r="AH132" s="442"/>
      <c r="AI132" s="478" t="s">
        <v>306</v>
      </c>
      <c r="AJ132" s="479"/>
      <c r="AK132" s="479"/>
      <c r="AL132" s="479"/>
      <c r="AM132" s="479"/>
      <c r="AN132" s="475"/>
      <c r="AO132" s="475"/>
      <c r="AP132" s="475"/>
      <c r="AQ132" s="476"/>
      <c r="AR132" s="453" t="s">
        <v>215</v>
      </c>
      <c r="AS132" s="454"/>
      <c r="AT132" s="455"/>
      <c r="AU132" s="456"/>
      <c r="AV132" s="457" t="s">
        <v>214</v>
      </c>
      <c r="AW132" s="458"/>
      <c r="AX132" s="459"/>
      <c r="AY132" s="460"/>
      <c r="AZ132" s="460"/>
      <c r="BA132" s="461"/>
      <c r="BB132" s="466"/>
      <c r="BC132" s="466"/>
      <c r="BD132" s="466"/>
      <c r="BE132" s="466"/>
      <c r="BF132" s="462"/>
      <c r="BG132" s="462"/>
      <c r="BH132" s="462"/>
      <c r="BI132" s="463"/>
      <c r="BJ132" s="473" t="s">
        <v>213</v>
      </c>
      <c r="BK132" s="474"/>
      <c r="BL132" s="462"/>
      <c r="BM132" s="462"/>
      <c r="BN132" s="462"/>
      <c r="BO132" s="463"/>
      <c r="BP132" s="473" t="s">
        <v>213</v>
      </c>
      <c r="BQ132" s="474"/>
      <c r="BR132" s="503" t="str">
        <f t="shared" si="3"/>
        <v/>
      </c>
      <c r="BS132" s="504"/>
      <c r="BT132" s="504"/>
      <c r="BU132" s="504"/>
      <c r="BV132" s="504"/>
      <c r="BW132" s="504"/>
      <c r="BX132" s="504"/>
      <c r="BY132" s="504"/>
      <c r="BZ132" s="504"/>
      <c r="CA132" s="504"/>
      <c r="CB132" s="504"/>
      <c r="CC132" s="504"/>
      <c r="CD132" s="505"/>
      <c r="CJ132" s="117">
        <f t="shared" si="4"/>
        <v>5</v>
      </c>
    </row>
    <row r="133" spans="1:88" ht="35.1" customHeight="1">
      <c r="A133" s="477">
        <v>17</v>
      </c>
      <c r="B133" s="477"/>
      <c r="C133" s="437"/>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40" t="s">
        <v>306</v>
      </c>
      <c r="AE133" s="441"/>
      <c r="AF133" s="441"/>
      <c r="AG133" s="441"/>
      <c r="AH133" s="442"/>
      <c r="AI133" s="478" t="s">
        <v>306</v>
      </c>
      <c r="AJ133" s="479"/>
      <c r="AK133" s="479"/>
      <c r="AL133" s="479"/>
      <c r="AM133" s="479"/>
      <c r="AN133" s="475"/>
      <c r="AO133" s="475"/>
      <c r="AP133" s="475"/>
      <c r="AQ133" s="476"/>
      <c r="AR133" s="453" t="s">
        <v>215</v>
      </c>
      <c r="AS133" s="454"/>
      <c r="AT133" s="455"/>
      <c r="AU133" s="456"/>
      <c r="AV133" s="457" t="s">
        <v>214</v>
      </c>
      <c r="AW133" s="458"/>
      <c r="AX133" s="459"/>
      <c r="AY133" s="460"/>
      <c r="AZ133" s="460"/>
      <c r="BA133" s="461"/>
      <c r="BB133" s="466"/>
      <c r="BC133" s="466"/>
      <c r="BD133" s="466"/>
      <c r="BE133" s="466"/>
      <c r="BF133" s="462"/>
      <c r="BG133" s="462"/>
      <c r="BH133" s="462"/>
      <c r="BI133" s="463"/>
      <c r="BJ133" s="473" t="s">
        <v>213</v>
      </c>
      <c r="BK133" s="474"/>
      <c r="BL133" s="462"/>
      <c r="BM133" s="462"/>
      <c r="BN133" s="462"/>
      <c r="BO133" s="463"/>
      <c r="BP133" s="473" t="s">
        <v>213</v>
      </c>
      <c r="BQ133" s="474"/>
      <c r="BR133" s="503" t="str">
        <f t="shared" si="3"/>
        <v/>
      </c>
      <c r="BS133" s="504"/>
      <c r="BT133" s="504"/>
      <c r="BU133" s="504"/>
      <c r="BV133" s="504"/>
      <c r="BW133" s="504"/>
      <c r="BX133" s="504"/>
      <c r="BY133" s="504"/>
      <c r="BZ133" s="504"/>
      <c r="CA133" s="504"/>
      <c r="CB133" s="504"/>
      <c r="CC133" s="504"/>
      <c r="CD133" s="505"/>
      <c r="CJ133" s="117">
        <f t="shared" si="4"/>
        <v>5</v>
      </c>
    </row>
    <row r="134" spans="1:88" ht="35.1" customHeight="1">
      <c r="A134" s="477">
        <v>18</v>
      </c>
      <c r="B134" s="477"/>
      <c r="C134" s="437"/>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9"/>
      <c r="AD134" s="440" t="s">
        <v>306</v>
      </c>
      <c r="AE134" s="441"/>
      <c r="AF134" s="441"/>
      <c r="AG134" s="441"/>
      <c r="AH134" s="442"/>
      <c r="AI134" s="478" t="s">
        <v>306</v>
      </c>
      <c r="AJ134" s="479"/>
      <c r="AK134" s="479"/>
      <c r="AL134" s="479"/>
      <c r="AM134" s="479"/>
      <c r="AN134" s="475"/>
      <c r="AO134" s="475"/>
      <c r="AP134" s="475"/>
      <c r="AQ134" s="476"/>
      <c r="AR134" s="453" t="s">
        <v>215</v>
      </c>
      <c r="AS134" s="454"/>
      <c r="AT134" s="455"/>
      <c r="AU134" s="456"/>
      <c r="AV134" s="457" t="s">
        <v>214</v>
      </c>
      <c r="AW134" s="458"/>
      <c r="AX134" s="459"/>
      <c r="AY134" s="460"/>
      <c r="AZ134" s="460"/>
      <c r="BA134" s="461"/>
      <c r="BB134" s="466"/>
      <c r="BC134" s="466"/>
      <c r="BD134" s="466"/>
      <c r="BE134" s="466"/>
      <c r="BF134" s="462"/>
      <c r="BG134" s="462"/>
      <c r="BH134" s="462"/>
      <c r="BI134" s="463"/>
      <c r="BJ134" s="473" t="s">
        <v>213</v>
      </c>
      <c r="BK134" s="474"/>
      <c r="BL134" s="462"/>
      <c r="BM134" s="462"/>
      <c r="BN134" s="462"/>
      <c r="BO134" s="463"/>
      <c r="BP134" s="473" t="s">
        <v>213</v>
      </c>
      <c r="BQ134" s="474"/>
      <c r="BR134" s="503" t="str">
        <f t="shared" si="3"/>
        <v/>
      </c>
      <c r="BS134" s="504"/>
      <c r="BT134" s="504"/>
      <c r="BU134" s="504"/>
      <c r="BV134" s="504"/>
      <c r="BW134" s="504"/>
      <c r="BX134" s="504"/>
      <c r="BY134" s="504"/>
      <c r="BZ134" s="504"/>
      <c r="CA134" s="504"/>
      <c r="CB134" s="504"/>
      <c r="CC134" s="504"/>
      <c r="CD134" s="505"/>
      <c r="CJ134" s="117">
        <f t="shared" si="4"/>
        <v>5</v>
      </c>
    </row>
    <row r="135" spans="1:88" ht="35.1" customHeight="1">
      <c r="A135" s="477">
        <v>19</v>
      </c>
      <c r="B135" s="477"/>
      <c r="C135" s="437"/>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439"/>
      <c r="AD135" s="440" t="s">
        <v>306</v>
      </c>
      <c r="AE135" s="441"/>
      <c r="AF135" s="441"/>
      <c r="AG135" s="441"/>
      <c r="AH135" s="442"/>
      <c r="AI135" s="478" t="s">
        <v>306</v>
      </c>
      <c r="AJ135" s="479"/>
      <c r="AK135" s="479"/>
      <c r="AL135" s="479"/>
      <c r="AM135" s="479"/>
      <c r="AN135" s="475"/>
      <c r="AO135" s="475"/>
      <c r="AP135" s="475"/>
      <c r="AQ135" s="476"/>
      <c r="AR135" s="453" t="s">
        <v>215</v>
      </c>
      <c r="AS135" s="454"/>
      <c r="AT135" s="455"/>
      <c r="AU135" s="456"/>
      <c r="AV135" s="457" t="s">
        <v>214</v>
      </c>
      <c r="AW135" s="458"/>
      <c r="AX135" s="459"/>
      <c r="AY135" s="460"/>
      <c r="AZ135" s="460"/>
      <c r="BA135" s="461"/>
      <c r="BB135" s="466"/>
      <c r="BC135" s="466"/>
      <c r="BD135" s="466"/>
      <c r="BE135" s="466"/>
      <c r="BF135" s="462"/>
      <c r="BG135" s="462"/>
      <c r="BH135" s="462"/>
      <c r="BI135" s="463"/>
      <c r="BJ135" s="473" t="s">
        <v>213</v>
      </c>
      <c r="BK135" s="474"/>
      <c r="BL135" s="462"/>
      <c r="BM135" s="462"/>
      <c r="BN135" s="462"/>
      <c r="BO135" s="463"/>
      <c r="BP135" s="473" t="s">
        <v>213</v>
      </c>
      <c r="BQ135" s="474"/>
      <c r="BR135" s="503" t="str">
        <f t="shared" si="3"/>
        <v/>
      </c>
      <c r="BS135" s="504"/>
      <c r="BT135" s="504"/>
      <c r="BU135" s="504"/>
      <c r="BV135" s="504"/>
      <c r="BW135" s="504"/>
      <c r="BX135" s="504"/>
      <c r="BY135" s="504"/>
      <c r="BZ135" s="504"/>
      <c r="CA135" s="504"/>
      <c r="CB135" s="504"/>
      <c r="CC135" s="504"/>
      <c r="CD135" s="505"/>
      <c r="CJ135" s="117">
        <f t="shared" si="4"/>
        <v>5</v>
      </c>
    </row>
    <row r="136" spans="1:88" ht="35.1" customHeight="1">
      <c r="A136" s="477">
        <v>20</v>
      </c>
      <c r="B136" s="477"/>
      <c r="C136" s="437"/>
      <c r="D136" s="438"/>
      <c r="E136" s="438"/>
      <c r="F136" s="438"/>
      <c r="G136" s="438"/>
      <c r="H136" s="438"/>
      <c r="I136" s="438"/>
      <c r="J136" s="438"/>
      <c r="K136" s="438"/>
      <c r="L136" s="438"/>
      <c r="M136" s="438"/>
      <c r="N136" s="438"/>
      <c r="O136" s="438"/>
      <c r="P136" s="438"/>
      <c r="Q136" s="438"/>
      <c r="R136" s="438"/>
      <c r="S136" s="438"/>
      <c r="T136" s="438"/>
      <c r="U136" s="438"/>
      <c r="V136" s="438"/>
      <c r="W136" s="438"/>
      <c r="X136" s="438"/>
      <c r="Y136" s="438"/>
      <c r="Z136" s="438"/>
      <c r="AA136" s="438"/>
      <c r="AB136" s="438"/>
      <c r="AC136" s="439"/>
      <c r="AD136" s="440" t="s">
        <v>306</v>
      </c>
      <c r="AE136" s="441"/>
      <c r="AF136" s="441"/>
      <c r="AG136" s="441"/>
      <c r="AH136" s="442"/>
      <c r="AI136" s="478" t="s">
        <v>306</v>
      </c>
      <c r="AJ136" s="479"/>
      <c r="AK136" s="479"/>
      <c r="AL136" s="479"/>
      <c r="AM136" s="479"/>
      <c r="AN136" s="475"/>
      <c r="AO136" s="475"/>
      <c r="AP136" s="475"/>
      <c r="AQ136" s="476"/>
      <c r="AR136" s="453" t="s">
        <v>215</v>
      </c>
      <c r="AS136" s="454"/>
      <c r="AT136" s="455"/>
      <c r="AU136" s="456"/>
      <c r="AV136" s="457" t="s">
        <v>214</v>
      </c>
      <c r="AW136" s="458"/>
      <c r="AX136" s="459"/>
      <c r="AY136" s="460"/>
      <c r="AZ136" s="460"/>
      <c r="BA136" s="461"/>
      <c r="BB136" s="466"/>
      <c r="BC136" s="466"/>
      <c r="BD136" s="466"/>
      <c r="BE136" s="466"/>
      <c r="BF136" s="462"/>
      <c r="BG136" s="462"/>
      <c r="BH136" s="462"/>
      <c r="BI136" s="463"/>
      <c r="BJ136" s="473" t="s">
        <v>213</v>
      </c>
      <c r="BK136" s="474"/>
      <c r="BL136" s="462"/>
      <c r="BM136" s="462"/>
      <c r="BN136" s="462"/>
      <c r="BO136" s="463"/>
      <c r="BP136" s="473" t="s">
        <v>213</v>
      </c>
      <c r="BQ136" s="474"/>
      <c r="BR136" s="503" t="str">
        <f t="shared" si="3"/>
        <v/>
      </c>
      <c r="BS136" s="504"/>
      <c r="BT136" s="504"/>
      <c r="BU136" s="504"/>
      <c r="BV136" s="504"/>
      <c r="BW136" s="504"/>
      <c r="BX136" s="504"/>
      <c r="BY136" s="504"/>
      <c r="BZ136" s="504"/>
      <c r="CA136" s="504"/>
      <c r="CB136" s="504"/>
      <c r="CC136" s="504"/>
      <c r="CD136" s="505"/>
      <c r="CJ136" s="117">
        <f t="shared" si="4"/>
        <v>5</v>
      </c>
    </row>
    <row r="137" spans="1:88" ht="35.1" customHeight="1">
      <c r="A137" s="477">
        <v>21</v>
      </c>
      <c r="B137" s="477"/>
      <c r="C137" s="437"/>
      <c r="D137" s="438"/>
      <c r="E137" s="438"/>
      <c r="F137" s="438"/>
      <c r="G137" s="438"/>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9"/>
      <c r="AD137" s="440" t="s">
        <v>306</v>
      </c>
      <c r="AE137" s="441"/>
      <c r="AF137" s="441"/>
      <c r="AG137" s="441"/>
      <c r="AH137" s="442"/>
      <c r="AI137" s="478" t="s">
        <v>306</v>
      </c>
      <c r="AJ137" s="479"/>
      <c r="AK137" s="479"/>
      <c r="AL137" s="479"/>
      <c r="AM137" s="479"/>
      <c r="AN137" s="475"/>
      <c r="AO137" s="475"/>
      <c r="AP137" s="475"/>
      <c r="AQ137" s="476"/>
      <c r="AR137" s="453" t="s">
        <v>215</v>
      </c>
      <c r="AS137" s="454"/>
      <c r="AT137" s="455"/>
      <c r="AU137" s="456"/>
      <c r="AV137" s="457" t="s">
        <v>214</v>
      </c>
      <c r="AW137" s="458"/>
      <c r="AX137" s="459"/>
      <c r="AY137" s="460"/>
      <c r="AZ137" s="460"/>
      <c r="BA137" s="461"/>
      <c r="BB137" s="466"/>
      <c r="BC137" s="466"/>
      <c r="BD137" s="466"/>
      <c r="BE137" s="466"/>
      <c r="BF137" s="462"/>
      <c r="BG137" s="462"/>
      <c r="BH137" s="462"/>
      <c r="BI137" s="463"/>
      <c r="BJ137" s="473" t="s">
        <v>213</v>
      </c>
      <c r="BK137" s="474"/>
      <c r="BL137" s="462"/>
      <c r="BM137" s="462"/>
      <c r="BN137" s="462"/>
      <c r="BO137" s="463"/>
      <c r="BP137" s="473" t="s">
        <v>213</v>
      </c>
      <c r="BQ137" s="474"/>
      <c r="BR137" s="503" t="str">
        <f t="shared" si="3"/>
        <v/>
      </c>
      <c r="BS137" s="504"/>
      <c r="BT137" s="504"/>
      <c r="BU137" s="504"/>
      <c r="BV137" s="504"/>
      <c r="BW137" s="504"/>
      <c r="BX137" s="504"/>
      <c r="BY137" s="504"/>
      <c r="BZ137" s="504"/>
      <c r="CA137" s="504"/>
      <c r="CB137" s="504"/>
      <c r="CC137" s="504"/>
      <c r="CD137" s="505"/>
      <c r="CJ137" s="117">
        <f t="shared" si="4"/>
        <v>5</v>
      </c>
    </row>
    <row r="138" spans="1:88" ht="35.1" customHeight="1">
      <c r="A138" s="477">
        <v>22</v>
      </c>
      <c r="B138" s="477"/>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9"/>
      <c r="AD138" s="440" t="s">
        <v>306</v>
      </c>
      <c r="AE138" s="441"/>
      <c r="AF138" s="441"/>
      <c r="AG138" s="441"/>
      <c r="AH138" s="442"/>
      <c r="AI138" s="478" t="s">
        <v>306</v>
      </c>
      <c r="AJ138" s="479"/>
      <c r="AK138" s="479"/>
      <c r="AL138" s="479"/>
      <c r="AM138" s="479"/>
      <c r="AN138" s="475"/>
      <c r="AO138" s="475"/>
      <c r="AP138" s="475"/>
      <c r="AQ138" s="476"/>
      <c r="AR138" s="453" t="s">
        <v>215</v>
      </c>
      <c r="AS138" s="454"/>
      <c r="AT138" s="455"/>
      <c r="AU138" s="456"/>
      <c r="AV138" s="457" t="s">
        <v>214</v>
      </c>
      <c r="AW138" s="458"/>
      <c r="AX138" s="459"/>
      <c r="AY138" s="460"/>
      <c r="AZ138" s="460"/>
      <c r="BA138" s="461"/>
      <c r="BB138" s="466"/>
      <c r="BC138" s="466"/>
      <c r="BD138" s="466"/>
      <c r="BE138" s="466"/>
      <c r="BF138" s="462"/>
      <c r="BG138" s="462"/>
      <c r="BH138" s="462"/>
      <c r="BI138" s="463"/>
      <c r="BJ138" s="473" t="s">
        <v>213</v>
      </c>
      <c r="BK138" s="474"/>
      <c r="BL138" s="462"/>
      <c r="BM138" s="462"/>
      <c r="BN138" s="462"/>
      <c r="BO138" s="463"/>
      <c r="BP138" s="473" t="s">
        <v>213</v>
      </c>
      <c r="BQ138" s="474"/>
      <c r="BR138" s="503" t="str">
        <f t="shared" si="3"/>
        <v/>
      </c>
      <c r="BS138" s="504"/>
      <c r="BT138" s="504"/>
      <c r="BU138" s="504"/>
      <c r="BV138" s="504"/>
      <c r="BW138" s="504"/>
      <c r="BX138" s="504"/>
      <c r="BY138" s="504"/>
      <c r="BZ138" s="504"/>
      <c r="CA138" s="504"/>
      <c r="CB138" s="504"/>
      <c r="CC138" s="504"/>
      <c r="CD138" s="505"/>
      <c r="CJ138" s="117">
        <f t="shared" si="4"/>
        <v>5</v>
      </c>
    </row>
    <row r="139" spans="1:88" ht="35.1" customHeight="1">
      <c r="A139" s="477">
        <v>23</v>
      </c>
      <c r="B139" s="477"/>
      <c r="C139" s="437"/>
      <c r="D139" s="438"/>
      <c r="E139" s="438"/>
      <c r="F139" s="438"/>
      <c r="G139" s="438"/>
      <c r="H139" s="438"/>
      <c r="I139" s="438"/>
      <c r="J139" s="438"/>
      <c r="K139" s="438"/>
      <c r="L139" s="438"/>
      <c r="M139" s="438"/>
      <c r="N139" s="438"/>
      <c r="O139" s="438"/>
      <c r="P139" s="438"/>
      <c r="Q139" s="438"/>
      <c r="R139" s="438"/>
      <c r="S139" s="438"/>
      <c r="T139" s="438"/>
      <c r="U139" s="438"/>
      <c r="V139" s="438"/>
      <c r="W139" s="438"/>
      <c r="X139" s="438"/>
      <c r="Y139" s="438"/>
      <c r="Z139" s="438"/>
      <c r="AA139" s="438"/>
      <c r="AB139" s="438"/>
      <c r="AC139" s="439"/>
      <c r="AD139" s="440" t="s">
        <v>306</v>
      </c>
      <c r="AE139" s="441"/>
      <c r="AF139" s="441"/>
      <c r="AG139" s="441"/>
      <c r="AH139" s="442"/>
      <c r="AI139" s="478" t="s">
        <v>306</v>
      </c>
      <c r="AJ139" s="479"/>
      <c r="AK139" s="479"/>
      <c r="AL139" s="479"/>
      <c r="AM139" s="479"/>
      <c r="AN139" s="475"/>
      <c r="AO139" s="475"/>
      <c r="AP139" s="475"/>
      <c r="AQ139" s="476"/>
      <c r="AR139" s="453" t="s">
        <v>215</v>
      </c>
      <c r="AS139" s="454"/>
      <c r="AT139" s="455"/>
      <c r="AU139" s="456"/>
      <c r="AV139" s="457" t="s">
        <v>214</v>
      </c>
      <c r="AW139" s="458"/>
      <c r="AX139" s="459"/>
      <c r="AY139" s="460"/>
      <c r="AZ139" s="460"/>
      <c r="BA139" s="461"/>
      <c r="BB139" s="466"/>
      <c r="BC139" s="466"/>
      <c r="BD139" s="466"/>
      <c r="BE139" s="466"/>
      <c r="BF139" s="462"/>
      <c r="BG139" s="462"/>
      <c r="BH139" s="462"/>
      <c r="BI139" s="463"/>
      <c r="BJ139" s="473" t="s">
        <v>213</v>
      </c>
      <c r="BK139" s="474"/>
      <c r="BL139" s="462"/>
      <c r="BM139" s="462"/>
      <c r="BN139" s="462"/>
      <c r="BO139" s="463"/>
      <c r="BP139" s="473" t="s">
        <v>213</v>
      </c>
      <c r="BQ139" s="474"/>
      <c r="BR139" s="503" t="str">
        <f t="shared" si="3"/>
        <v/>
      </c>
      <c r="BS139" s="504"/>
      <c r="BT139" s="504"/>
      <c r="BU139" s="504"/>
      <c r="BV139" s="504"/>
      <c r="BW139" s="504"/>
      <c r="BX139" s="504"/>
      <c r="BY139" s="504"/>
      <c r="BZ139" s="504"/>
      <c r="CA139" s="504"/>
      <c r="CB139" s="504"/>
      <c r="CC139" s="504"/>
      <c r="CD139" s="505"/>
      <c r="CJ139" s="117">
        <f t="shared" si="4"/>
        <v>5</v>
      </c>
    </row>
    <row r="140" spans="1:88" ht="35.1" customHeight="1">
      <c r="A140" s="477">
        <v>24</v>
      </c>
      <c r="B140" s="477"/>
      <c r="C140" s="437"/>
      <c r="D140" s="438"/>
      <c r="E140" s="438"/>
      <c r="F140" s="438"/>
      <c r="G140" s="438"/>
      <c r="H140" s="438"/>
      <c r="I140" s="438"/>
      <c r="J140" s="438"/>
      <c r="K140" s="438"/>
      <c r="L140" s="438"/>
      <c r="M140" s="438"/>
      <c r="N140" s="438"/>
      <c r="O140" s="438"/>
      <c r="P140" s="438"/>
      <c r="Q140" s="438"/>
      <c r="R140" s="438"/>
      <c r="S140" s="438"/>
      <c r="T140" s="438"/>
      <c r="U140" s="438"/>
      <c r="V140" s="438"/>
      <c r="W140" s="438"/>
      <c r="X140" s="438"/>
      <c r="Y140" s="438"/>
      <c r="Z140" s="438"/>
      <c r="AA140" s="438"/>
      <c r="AB140" s="438"/>
      <c r="AC140" s="439"/>
      <c r="AD140" s="440" t="s">
        <v>306</v>
      </c>
      <c r="AE140" s="441"/>
      <c r="AF140" s="441"/>
      <c r="AG140" s="441"/>
      <c r="AH140" s="442"/>
      <c r="AI140" s="478" t="s">
        <v>306</v>
      </c>
      <c r="AJ140" s="479"/>
      <c r="AK140" s="479"/>
      <c r="AL140" s="479"/>
      <c r="AM140" s="479"/>
      <c r="AN140" s="475"/>
      <c r="AO140" s="475"/>
      <c r="AP140" s="475"/>
      <c r="AQ140" s="476"/>
      <c r="AR140" s="453" t="s">
        <v>215</v>
      </c>
      <c r="AS140" s="454"/>
      <c r="AT140" s="455"/>
      <c r="AU140" s="456"/>
      <c r="AV140" s="457" t="s">
        <v>214</v>
      </c>
      <c r="AW140" s="458"/>
      <c r="AX140" s="459"/>
      <c r="AY140" s="460"/>
      <c r="AZ140" s="460"/>
      <c r="BA140" s="461"/>
      <c r="BB140" s="466"/>
      <c r="BC140" s="466"/>
      <c r="BD140" s="466"/>
      <c r="BE140" s="466"/>
      <c r="BF140" s="462"/>
      <c r="BG140" s="462"/>
      <c r="BH140" s="462"/>
      <c r="BI140" s="463"/>
      <c r="BJ140" s="473" t="s">
        <v>213</v>
      </c>
      <c r="BK140" s="474"/>
      <c r="BL140" s="462"/>
      <c r="BM140" s="462"/>
      <c r="BN140" s="462"/>
      <c r="BO140" s="463"/>
      <c r="BP140" s="473" t="s">
        <v>213</v>
      </c>
      <c r="BQ140" s="474"/>
      <c r="BR140" s="503" t="str">
        <f t="shared" si="3"/>
        <v/>
      </c>
      <c r="BS140" s="504"/>
      <c r="BT140" s="504"/>
      <c r="BU140" s="504"/>
      <c r="BV140" s="504"/>
      <c r="BW140" s="504"/>
      <c r="BX140" s="504"/>
      <c r="BY140" s="504"/>
      <c r="BZ140" s="504"/>
      <c r="CA140" s="504"/>
      <c r="CB140" s="504"/>
      <c r="CC140" s="504"/>
      <c r="CD140" s="505"/>
      <c r="CJ140" s="117">
        <f t="shared" si="4"/>
        <v>5</v>
      </c>
    </row>
    <row r="141" spans="1:88" ht="35.1" customHeight="1">
      <c r="A141" s="477">
        <v>25</v>
      </c>
      <c r="B141" s="477"/>
      <c r="C141" s="437"/>
      <c r="D141" s="438"/>
      <c r="E141" s="438"/>
      <c r="F141" s="438"/>
      <c r="G141" s="438"/>
      <c r="H141" s="438"/>
      <c r="I141" s="438"/>
      <c r="J141" s="438"/>
      <c r="K141" s="438"/>
      <c r="L141" s="438"/>
      <c r="M141" s="438"/>
      <c r="N141" s="438"/>
      <c r="O141" s="438"/>
      <c r="P141" s="438"/>
      <c r="Q141" s="438"/>
      <c r="R141" s="438"/>
      <c r="S141" s="438"/>
      <c r="T141" s="438"/>
      <c r="U141" s="438"/>
      <c r="V141" s="438"/>
      <c r="W141" s="438"/>
      <c r="X141" s="438"/>
      <c r="Y141" s="438"/>
      <c r="Z141" s="438"/>
      <c r="AA141" s="438"/>
      <c r="AB141" s="438"/>
      <c r="AC141" s="439"/>
      <c r="AD141" s="440" t="s">
        <v>306</v>
      </c>
      <c r="AE141" s="441"/>
      <c r="AF141" s="441"/>
      <c r="AG141" s="441"/>
      <c r="AH141" s="442"/>
      <c r="AI141" s="478" t="s">
        <v>306</v>
      </c>
      <c r="AJ141" s="479"/>
      <c r="AK141" s="479"/>
      <c r="AL141" s="479"/>
      <c r="AM141" s="479"/>
      <c r="AN141" s="475"/>
      <c r="AO141" s="475"/>
      <c r="AP141" s="475"/>
      <c r="AQ141" s="476"/>
      <c r="AR141" s="453" t="s">
        <v>215</v>
      </c>
      <c r="AS141" s="454"/>
      <c r="AT141" s="455"/>
      <c r="AU141" s="456"/>
      <c r="AV141" s="457" t="s">
        <v>214</v>
      </c>
      <c r="AW141" s="458"/>
      <c r="AX141" s="459"/>
      <c r="AY141" s="460"/>
      <c r="AZ141" s="460"/>
      <c r="BA141" s="461"/>
      <c r="BB141" s="466"/>
      <c r="BC141" s="466"/>
      <c r="BD141" s="466"/>
      <c r="BE141" s="466"/>
      <c r="BF141" s="462"/>
      <c r="BG141" s="462"/>
      <c r="BH141" s="462"/>
      <c r="BI141" s="463"/>
      <c r="BJ141" s="473" t="s">
        <v>213</v>
      </c>
      <c r="BK141" s="474"/>
      <c r="BL141" s="462"/>
      <c r="BM141" s="462"/>
      <c r="BN141" s="462"/>
      <c r="BO141" s="463"/>
      <c r="BP141" s="473" t="s">
        <v>213</v>
      </c>
      <c r="BQ141" s="474"/>
      <c r="BR141" s="503" t="str">
        <f t="shared" si="3"/>
        <v/>
      </c>
      <c r="BS141" s="504"/>
      <c r="BT141" s="504"/>
      <c r="BU141" s="504"/>
      <c r="BV141" s="504"/>
      <c r="BW141" s="504"/>
      <c r="BX141" s="504"/>
      <c r="BY141" s="504"/>
      <c r="BZ141" s="504"/>
      <c r="CA141" s="504"/>
      <c r="CB141" s="504"/>
      <c r="CC141" s="504"/>
      <c r="CD141" s="505"/>
      <c r="CJ141" s="117">
        <f t="shared" si="4"/>
        <v>5</v>
      </c>
    </row>
    <row r="142" spans="1:88" ht="35.1" customHeight="1">
      <c r="A142" s="477">
        <v>26</v>
      </c>
      <c r="B142" s="477"/>
      <c r="C142" s="437"/>
      <c r="D142" s="438"/>
      <c r="E142" s="438"/>
      <c r="F142" s="438"/>
      <c r="G142" s="438"/>
      <c r="H142" s="438"/>
      <c r="I142" s="438"/>
      <c r="J142" s="438"/>
      <c r="K142" s="438"/>
      <c r="L142" s="438"/>
      <c r="M142" s="438"/>
      <c r="N142" s="438"/>
      <c r="O142" s="438"/>
      <c r="P142" s="438"/>
      <c r="Q142" s="438"/>
      <c r="R142" s="438"/>
      <c r="S142" s="438"/>
      <c r="T142" s="438"/>
      <c r="U142" s="438"/>
      <c r="V142" s="438"/>
      <c r="W142" s="438"/>
      <c r="X142" s="438"/>
      <c r="Y142" s="438"/>
      <c r="Z142" s="438"/>
      <c r="AA142" s="438"/>
      <c r="AB142" s="438"/>
      <c r="AC142" s="439"/>
      <c r="AD142" s="440" t="s">
        <v>306</v>
      </c>
      <c r="AE142" s="441"/>
      <c r="AF142" s="441"/>
      <c r="AG142" s="441"/>
      <c r="AH142" s="442"/>
      <c r="AI142" s="478" t="s">
        <v>306</v>
      </c>
      <c r="AJ142" s="479"/>
      <c r="AK142" s="479"/>
      <c r="AL142" s="479"/>
      <c r="AM142" s="479"/>
      <c r="AN142" s="475"/>
      <c r="AO142" s="475"/>
      <c r="AP142" s="475"/>
      <c r="AQ142" s="476"/>
      <c r="AR142" s="453" t="s">
        <v>215</v>
      </c>
      <c r="AS142" s="454"/>
      <c r="AT142" s="455"/>
      <c r="AU142" s="456"/>
      <c r="AV142" s="457" t="s">
        <v>214</v>
      </c>
      <c r="AW142" s="458"/>
      <c r="AX142" s="459"/>
      <c r="AY142" s="460"/>
      <c r="AZ142" s="460"/>
      <c r="BA142" s="461"/>
      <c r="BB142" s="466"/>
      <c r="BC142" s="466"/>
      <c r="BD142" s="466"/>
      <c r="BE142" s="466"/>
      <c r="BF142" s="462"/>
      <c r="BG142" s="462"/>
      <c r="BH142" s="462"/>
      <c r="BI142" s="463"/>
      <c r="BJ142" s="473" t="s">
        <v>213</v>
      </c>
      <c r="BK142" s="474"/>
      <c r="BL142" s="462"/>
      <c r="BM142" s="462"/>
      <c r="BN142" s="462"/>
      <c r="BO142" s="463"/>
      <c r="BP142" s="473" t="s">
        <v>213</v>
      </c>
      <c r="BQ142" s="474"/>
      <c r="BR142" s="503" t="str">
        <f t="shared" si="3"/>
        <v/>
      </c>
      <c r="BS142" s="504"/>
      <c r="BT142" s="504"/>
      <c r="BU142" s="504"/>
      <c r="BV142" s="504"/>
      <c r="BW142" s="504"/>
      <c r="BX142" s="504"/>
      <c r="BY142" s="504"/>
      <c r="BZ142" s="504"/>
      <c r="CA142" s="504"/>
      <c r="CB142" s="504"/>
      <c r="CC142" s="504"/>
      <c r="CD142" s="505"/>
      <c r="CJ142" s="117">
        <f t="shared" si="4"/>
        <v>5</v>
      </c>
    </row>
    <row r="143" spans="1:88" ht="35.1" customHeight="1">
      <c r="A143" s="477">
        <v>27</v>
      </c>
      <c r="B143" s="477"/>
      <c r="C143" s="437"/>
      <c r="D143" s="438"/>
      <c r="E143" s="438"/>
      <c r="F143" s="438"/>
      <c r="G143" s="438"/>
      <c r="H143" s="438"/>
      <c r="I143" s="438"/>
      <c r="J143" s="438"/>
      <c r="K143" s="438"/>
      <c r="L143" s="438"/>
      <c r="M143" s="438"/>
      <c r="N143" s="438"/>
      <c r="O143" s="438"/>
      <c r="P143" s="438"/>
      <c r="Q143" s="438"/>
      <c r="R143" s="438"/>
      <c r="S143" s="438"/>
      <c r="T143" s="438"/>
      <c r="U143" s="438"/>
      <c r="V143" s="438"/>
      <c r="W143" s="438"/>
      <c r="X143" s="438"/>
      <c r="Y143" s="438"/>
      <c r="Z143" s="438"/>
      <c r="AA143" s="438"/>
      <c r="AB143" s="438"/>
      <c r="AC143" s="439"/>
      <c r="AD143" s="440" t="s">
        <v>306</v>
      </c>
      <c r="AE143" s="441"/>
      <c r="AF143" s="441"/>
      <c r="AG143" s="441"/>
      <c r="AH143" s="442"/>
      <c r="AI143" s="478" t="s">
        <v>306</v>
      </c>
      <c r="AJ143" s="479"/>
      <c r="AK143" s="479"/>
      <c r="AL143" s="479"/>
      <c r="AM143" s="479"/>
      <c r="AN143" s="475"/>
      <c r="AO143" s="475"/>
      <c r="AP143" s="475"/>
      <c r="AQ143" s="476"/>
      <c r="AR143" s="453" t="s">
        <v>215</v>
      </c>
      <c r="AS143" s="454"/>
      <c r="AT143" s="455"/>
      <c r="AU143" s="456"/>
      <c r="AV143" s="457" t="s">
        <v>214</v>
      </c>
      <c r="AW143" s="458"/>
      <c r="AX143" s="459"/>
      <c r="AY143" s="460"/>
      <c r="AZ143" s="460"/>
      <c r="BA143" s="461"/>
      <c r="BB143" s="466"/>
      <c r="BC143" s="466"/>
      <c r="BD143" s="466"/>
      <c r="BE143" s="466"/>
      <c r="BF143" s="462"/>
      <c r="BG143" s="462"/>
      <c r="BH143" s="462"/>
      <c r="BI143" s="463"/>
      <c r="BJ143" s="473" t="s">
        <v>213</v>
      </c>
      <c r="BK143" s="474"/>
      <c r="BL143" s="462"/>
      <c r="BM143" s="462"/>
      <c r="BN143" s="462"/>
      <c r="BO143" s="463"/>
      <c r="BP143" s="473" t="s">
        <v>213</v>
      </c>
      <c r="BQ143" s="474"/>
      <c r="BR143" s="503" t="str">
        <f t="shared" si="3"/>
        <v/>
      </c>
      <c r="BS143" s="504"/>
      <c r="BT143" s="504"/>
      <c r="BU143" s="504"/>
      <c r="BV143" s="504"/>
      <c r="BW143" s="504"/>
      <c r="BX143" s="504"/>
      <c r="BY143" s="504"/>
      <c r="BZ143" s="504"/>
      <c r="CA143" s="504"/>
      <c r="CB143" s="504"/>
      <c r="CC143" s="504"/>
      <c r="CD143" s="505"/>
      <c r="CJ143" s="117">
        <f t="shared" si="4"/>
        <v>5</v>
      </c>
    </row>
    <row r="144" spans="1:88" ht="35.1" customHeight="1">
      <c r="A144" s="477">
        <v>28</v>
      </c>
      <c r="B144" s="477"/>
      <c r="C144" s="437"/>
      <c r="D144" s="438"/>
      <c r="E144" s="438"/>
      <c r="F144" s="438"/>
      <c r="G144" s="438"/>
      <c r="H144" s="438"/>
      <c r="I144" s="438"/>
      <c r="J144" s="438"/>
      <c r="K144" s="438"/>
      <c r="L144" s="438"/>
      <c r="M144" s="438"/>
      <c r="N144" s="438"/>
      <c r="O144" s="438"/>
      <c r="P144" s="438"/>
      <c r="Q144" s="438"/>
      <c r="R144" s="438"/>
      <c r="S144" s="438"/>
      <c r="T144" s="438"/>
      <c r="U144" s="438"/>
      <c r="V144" s="438"/>
      <c r="W144" s="438"/>
      <c r="X144" s="438"/>
      <c r="Y144" s="438"/>
      <c r="Z144" s="438"/>
      <c r="AA144" s="438"/>
      <c r="AB144" s="438"/>
      <c r="AC144" s="439"/>
      <c r="AD144" s="440" t="s">
        <v>306</v>
      </c>
      <c r="AE144" s="441"/>
      <c r="AF144" s="441"/>
      <c r="AG144" s="441"/>
      <c r="AH144" s="442"/>
      <c r="AI144" s="478" t="s">
        <v>306</v>
      </c>
      <c r="AJ144" s="479"/>
      <c r="AK144" s="479"/>
      <c r="AL144" s="479"/>
      <c r="AM144" s="479"/>
      <c r="AN144" s="475"/>
      <c r="AO144" s="475"/>
      <c r="AP144" s="475"/>
      <c r="AQ144" s="476"/>
      <c r="AR144" s="453" t="s">
        <v>215</v>
      </c>
      <c r="AS144" s="454"/>
      <c r="AT144" s="455"/>
      <c r="AU144" s="456"/>
      <c r="AV144" s="457" t="s">
        <v>214</v>
      </c>
      <c r="AW144" s="458"/>
      <c r="AX144" s="459"/>
      <c r="AY144" s="460"/>
      <c r="AZ144" s="460"/>
      <c r="BA144" s="461"/>
      <c r="BB144" s="466"/>
      <c r="BC144" s="466"/>
      <c r="BD144" s="466"/>
      <c r="BE144" s="466"/>
      <c r="BF144" s="462"/>
      <c r="BG144" s="462"/>
      <c r="BH144" s="462"/>
      <c r="BI144" s="463"/>
      <c r="BJ144" s="473" t="s">
        <v>213</v>
      </c>
      <c r="BK144" s="474"/>
      <c r="BL144" s="462"/>
      <c r="BM144" s="462"/>
      <c r="BN144" s="462"/>
      <c r="BO144" s="463"/>
      <c r="BP144" s="473" t="s">
        <v>213</v>
      </c>
      <c r="BQ144" s="474"/>
      <c r="BR144" s="503" t="str">
        <f t="shared" si="3"/>
        <v/>
      </c>
      <c r="BS144" s="504"/>
      <c r="BT144" s="504"/>
      <c r="BU144" s="504"/>
      <c r="BV144" s="504"/>
      <c r="BW144" s="504"/>
      <c r="BX144" s="504"/>
      <c r="BY144" s="504"/>
      <c r="BZ144" s="504"/>
      <c r="CA144" s="504"/>
      <c r="CB144" s="504"/>
      <c r="CC144" s="504"/>
      <c r="CD144" s="505"/>
      <c r="CJ144" s="117">
        <f t="shared" si="4"/>
        <v>5</v>
      </c>
    </row>
    <row r="145" spans="1:88" ht="35.1" customHeight="1">
      <c r="A145" s="477">
        <v>29</v>
      </c>
      <c r="B145" s="477"/>
      <c r="C145" s="437"/>
      <c r="D145" s="438"/>
      <c r="E145" s="438"/>
      <c r="F145" s="438"/>
      <c r="G145" s="438"/>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9"/>
      <c r="AD145" s="440" t="s">
        <v>306</v>
      </c>
      <c r="AE145" s="441"/>
      <c r="AF145" s="441"/>
      <c r="AG145" s="441"/>
      <c r="AH145" s="442"/>
      <c r="AI145" s="478" t="s">
        <v>306</v>
      </c>
      <c r="AJ145" s="479"/>
      <c r="AK145" s="479"/>
      <c r="AL145" s="479"/>
      <c r="AM145" s="479"/>
      <c r="AN145" s="475"/>
      <c r="AO145" s="475"/>
      <c r="AP145" s="475"/>
      <c r="AQ145" s="476"/>
      <c r="AR145" s="453" t="s">
        <v>215</v>
      </c>
      <c r="AS145" s="454"/>
      <c r="AT145" s="455"/>
      <c r="AU145" s="456"/>
      <c r="AV145" s="457" t="s">
        <v>214</v>
      </c>
      <c r="AW145" s="458"/>
      <c r="AX145" s="459"/>
      <c r="AY145" s="460"/>
      <c r="AZ145" s="460"/>
      <c r="BA145" s="461"/>
      <c r="BB145" s="466"/>
      <c r="BC145" s="466"/>
      <c r="BD145" s="466"/>
      <c r="BE145" s="466"/>
      <c r="BF145" s="462"/>
      <c r="BG145" s="462"/>
      <c r="BH145" s="462"/>
      <c r="BI145" s="463"/>
      <c r="BJ145" s="473" t="s">
        <v>213</v>
      </c>
      <c r="BK145" s="474"/>
      <c r="BL145" s="462"/>
      <c r="BM145" s="462"/>
      <c r="BN145" s="462"/>
      <c r="BO145" s="463"/>
      <c r="BP145" s="473" t="s">
        <v>213</v>
      </c>
      <c r="BQ145" s="474"/>
      <c r="BR145" s="503" t="str">
        <f t="shared" si="3"/>
        <v/>
      </c>
      <c r="BS145" s="504"/>
      <c r="BT145" s="504"/>
      <c r="BU145" s="504"/>
      <c r="BV145" s="504"/>
      <c r="BW145" s="504"/>
      <c r="BX145" s="504"/>
      <c r="BY145" s="504"/>
      <c r="BZ145" s="504"/>
      <c r="CA145" s="504"/>
      <c r="CB145" s="504"/>
      <c r="CC145" s="504"/>
      <c r="CD145" s="505"/>
      <c r="CJ145" s="117">
        <f t="shared" si="4"/>
        <v>5</v>
      </c>
    </row>
    <row r="146" spans="1:88" ht="35.1" customHeight="1">
      <c r="A146" s="477">
        <v>30</v>
      </c>
      <c r="B146" s="477"/>
      <c r="C146" s="437"/>
      <c r="D146" s="438"/>
      <c r="E146" s="438"/>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c r="AB146" s="438"/>
      <c r="AC146" s="439"/>
      <c r="AD146" s="440" t="s">
        <v>306</v>
      </c>
      <c r="AE146" s="441"/>
      <c r="AF146" s="441"/>
      <c r="AG146" s="441"/>
      <c r="AH146" s="442"/>
      <c r="AI146" s="478" t="s">
        <v>306</v>
      </c>
      <c r="AJ146" s="479"/>
      <c r="AK146" s="479"/>
      <c r="AL146" s="479"/>
      <c r="AM146" s="479"/>
      <c r="AN146" s="475"/>
      <c r="AO146" s="475"/>
      <c r="AP146" s="475"/>
      <c r="AQ146" s="476"/>
      <c r="AR146" s="453" t="s">
        <v>215</v>
      </c>
      <c r="AS146" s="454"/>
      <c r="AT146" s="455"/>
      <c r="AU146" s="456"/>
      <c r="AV146" s="457" t="s">
        <v>214</v>
      </c>
      <c r="AW146" s="458"/>
      <c r="AX146" s="459"/>
      <c r="AY146" s="460"/>
      <c r="AZ146" s="460"/>
      <c r="BA146" s="461"/>
      <c r="BB146" s="466"/>
      <c r="BC146" s="466"/>
      <c r="BD146" s="466"/>
      <c r="BE146" s="466"/>
      <c r="BF146" s="462"/>
      <c r="BG146" s="462"/>
      <c r="BH146" s="462"/>
      <c r="BI146" s="463"/>
      <c r="BJ146" s="473" t="s">
        <v>213</v>
      </c>
      <c r="BK146" s="474"/>
      <c r="BL146" s="462"/>
      <c r="BM146" s="462"/>
      <c r="BN146" s="462"/>
      <c r="BO146" s="463"/>
      <c r="BP146" s="473" t="s">
        <v>213</v>
      </c>
      <c r="BQ146" s="474"/>
      <c r="BR146" s="503" t="str">
        <f t="shared" si="3"/>
        <v/>
      </c>
      <c r="BS146" s="504"/>
      <c r="BT146" s="504"/>
      <c r="BU146" s="504"/>
      <c r="BV146" s="504"/>
      <c r="BW146" s="504"/>
      <c r="BX146" s="504"/>
      <c r="BY146" s="504"/>
      <c r="BZ146" s="504"/>
      <c r="CA146" s="504"/>
      <c r="CB146" s="504"/>
      <c r="CC146" s="504"/>
      <c r="CD146" s="505"/>
      <c r="CJ146" s="117">
        <f t="shared" si="4"/>
        <v>5</v>
      </c>
    </row>
    <row r="147" spans="1:88" ht="35.1" customHeight="1">
      <c r="A147" s="477">
        <v>31</v>
      </c>
      <c r="B147" s="477"/>
      <c r="C147" s="437"/>
      <c r="D147" s="438"/>
      <c r="E147" s="438"/>
      <c r="F147" s="438"/>
      <c r="G147" s="438"/>
      <c r="H147" s="438"/>
      <c r="I147" s="438"/>
      <c r="J147" s="438"/>
      <c r="K147" s="438"/>
      <c r="L147" s="438"/>
      <c r="M147" s="438"/>
      <c r="N147" s="438"/>
      <c r="O147" s="438"/>
      <c r="P147" s="438"/>
      <c r="Q147" s="438"/>
      <c r="R147" s="438"/>
      <c r="S147" s="438"/>
      <c r="T147" s="438"/>
      <c r="U147" s="438"/>
      <c r="V147" s="438"/>
      <c r="W147" s="438"/>
      <c r="X147" s="438"/>
      <c r="Y147" s="438"/>
      <c r="Z147" s="438"/>
      <c r="AA147" s="438"/>
      <c r="AB147" s="438"/>
      <c r="AC147" s="439"/>
      <c r="AD147" s="440" t="s">
        <v>306</v>
      </c>
      <c r="AE147" s="441"/>
      <c r="AF147" s="441"/>
      <c r="AG147" s="441"/>
      <c r="AH147" s="442"/>
      <c r="AI147" s="478" t="s">
        <v>306</v>
      </c>
      <c r="AJ147" s="479"/>
      <c r="AK147" s="479"/>
      <c r="AL147" s="479"/>
      <c r="AM147" s="479"/>
      <c r="AN147" s="475"/>
      <c r="AO147" s="475"/>
      <c r="AP147" s="475"/>
      <c r="AQ147" s="476"/>
      <c r="AR147" s="453" t="s">
        <v>215</v>
      </c>
      <c r="AS147" s="454"/>
      <c r="AT147" s="455"/>
      <c r="AU147" s="456"/>
      <c r="AV147" s="457" t="s">
        <v>214</v>
      </c>
      <c r="AW147" s="458"/>
      <c r="AX147" s="459"/>
      <c r="AY147" s="460"/>
      <c r="AZ147" s="460"/>
      <c r="BA147" s="461"/>
      <c r="BB147" s="466"/>
      <c r="BC147" s="466"/>
      <c r="BD147" s="466"/>
      <c r="BE147" s="466"/>
      <c r="BF147" s="462"/>
      <c r="BG147" s="462"/>
      <c r="BH147" s="462"/>
      <c r="BI147" s="463"/>
      <c r="BJ147" s="473" t="s">
        <v>213</v>
      </c>
      <c r="BK147" s="474"/>
      <c r="BL147" s="462"/>
      <c r="BM147" s="462"/>
      <c r="BN147" s="462"/>
      <c r="BO147" s="463"/>
      <c r="BP147" s="473" t="s">
        <v>213</v>
      </c>
      <c r="BQ147" s="474"/>
      <c r="BR147" s="503" t="str">
        <f t="shared" si="3"/>
        <v/>
      </c>
      <c r="BS147" s="504"/>
      <c r="BT147" s="504"/>
      <c r="BU147" s="504"/>
      <c r="BV147" s="504"/>
      <c r="BW147" s="504"/>
      <c r="BX147" s="504"/>
      <c r="BY147" s="504"/>
      <c r="BZ147" s="504"/>
      <c r="CA147" s="504"/>
      <c r="CB147" s="504"/>
      <c r="CC147" s="504"/>
      <c r="CD147" s="505"/>
      <c r="CJ147" s="117">
        <f t="shared" si="4"/>
        <v>5</v>
      </c>
    </row>
    <row r="148" spans="1:88" ht="35.1" customHeight="1">
      <c r="A148" s="477">
        <v>32</v>
      </c>
      <c r="B148" s="477"/>
      <c r="C148" s="437"/>
      <c r="D148" s="438"/>
      <c r="E148" s="438"/>
      <c r="F148" s="438"/>
      <c r="G148" s="438"/>
      <c r="H148" s="438"/>
      <c r="I148" s="438"/>
      <c r="J148" s="438"/>
      <c r="K148" s="438"/>
      <c r="L148" s="438"/>
      <c r="M148" s="438"/>
      <c r="N148" s="438"/>
      <c r="O148" s="438"/>
      <c r="P148" s="438"/>
      <c r="Q148" s="438"/>
      <c r="R148" s="438"/>
      <c r="S148" s="438"/>
      <c r="T148" s="438"/>
      <c r="U148" s="438"/>
      <c r="V148" s="438"/>
      <c r="W148" s="438"/>
      <c r="X148" s="438"/>
      <c r="Y148" s="438"/>
      <c r="Z148" s="438"/>
      <c r="AA148" s="438"/>
      <c r="AB148" s="438"/>
      <c r="AC148" s="439"/>
      <c r="AD148" s="440" t="s">
        <v>306</v>
      </c>
      <c r="AE148" s="441"/>
      <c r="AF148" s="441"/>
      <c r="AG148" s="441"/>
      <c r="AH148" s="442"/>
      <c r="AI148" s="478" t="s">
        <v>306</v>
      </c>
      <c r="AJ148" s="479"/>
      <c r="AK148" s="479"/>
      <c r="AL148" s="479"/>
      <c r="AM148" s="479"/>
      <c r="AN148" s="475"/>
      <c r="AO148" s="475"/>
      <c r="AP148" s="475"/>
      <c r="AQ148" s="476"/>
      <c r="AR148" s="453" t="s">
        <v>215</v>
      </c>
      <c r="AS148" s="454"/>
      <c r="AT148" s="455"/>
      <c r="AU148" s="456"/>
      <c r="AV148" s="457" t="s">
        <v>214</v>
      </c>
      <c r="AW148" s="458"/>
      <c r="AX148" s="459"/>
      <c r="AY148" s="460"/>
      <c r="AZ148" s="460"/>
      <c r="BA148" s="461"/>
      <c r="BB148" s="466"/>
      <c r="BC148" s="466"/>
      <c r="BD148" s="466"/>
      <c r="BE148" s="466"/>
      <c r="BF148" s="462"/>
      <c r="BG148" s="462"/>
      <c r="BH148" s="462"/>
      <c r="BI148" s="463"/>
      <c r="BJ148" s="473" t="s">
        <v>213</v>
      </c>
      <c r="BK148" s="474"/>
      <c r="BL148" s="462"/>
      <c r="BM148" s="462"/>
      <c r="BN148" s="462"/>
      <c r="BO148" s="463"/>
      <c r="BP148" s="473" t="s">
        <v>213</v>
      </c>
      <c r="BQ148" s="474"/>
      <c r="BR148" s="503" t="str">
        <f t="shared" si="3"/>
        <v/>
      </c>
      <c r="BS148" s="504"/>
      <c r="BT148" s="504"/>
      <c r="BU148" s="504"/>
      <c r="BV148" s="504"/>
      <c r="BW148" s="504"/>
      <c r="BX148" s="504"/>
      <c r="BY148" s="504"/>
      <c r="BZ148" s="504"/>
      <c r="CA148" s="504"/>
      <c r="CB148" s="504"/>
      <c r="CC148" s="504"/>
      <c r="CD148" s="505"/>
      <c r="CJ148" s="117">
        <f t="shared" si="4"/>
        <v>5</v>
      </c>
    </row>
    <row r="149" spans="1:88" ht="35.1" customHeight="1">
      <c r="A149" s="477">
        <v>33</v>
      </c>
      <c r="B149" s="477"/>
      <c r="C149" s="437"/>
      <c r="D149" s="438"/>
      <c r="E149" s="438"/>
      <c r="F149" s="438"/>
      <c r="G149" s="438"/>
      <c r="H149" s="438"/>
      <c r="I149" s="438"/>
      <c r="J149" s="438"/>
      <c r="K149" s="438"/>
      <c r="L149" s="438"/>
      <c r="M149" s="438"/>
      <c r="N149" s="438"/>
      <c r="O149" s="438"/>
      <c r="P149" s="438"/>
      <c r="Q149" s="438"/>
      <c r="R149" s="438"/>
      <c r="S149" s="438"/>
      <c r="T149" s="438"/>
      <c r="U149" s="438"/>
      <c r="V149" s="438"/>
      <c r="W149" s="438"/>
      <c r="X149" s="438"/>
      <c r="Y149" s="438"/>
      <c r="Z149" s="438"/>
      <c r="AA149" s="438"/>
      <c r="AB149" s="438"/>
      <c r="AC149" s="439"/>
      <c r="AD149" s="440" t="s">
        <v>306</v>
      </c>
      <c r="AE149" s="441"/>
      <c r="AF149" s="441"/>
      <c r="AG149" s="441"/>
      <c r="AH149" s="442"/>
      <c r="AI149" s="478" t="s">
        <v>306</v>
      </c>
      <c r="AJ149" s="479"/>
      <c r="AK149" s="479"/>
      <c r="AL149" s="479"/>
      <c r="AM149" s="479"/>
      <c r="AN149" s="475"/>
      <c r="AO149" s="475"/>
      <c r="AP149" s="475"/>
      <c r="AQ149" s="476"/>
      <c r="AR149" s="453" t="s">
        <v>215</v>
      </c>
      <c r="AS149" s="454"/>
      <c r="AT149" s="455"/>
      <c r="AU149" s="456"/>
      <c r="AV149" s="457" t="s">
        <v>214</v>
      </c>
      <c r="AW149" s="458"/>
      <c r="AX149" s="459"/>
      <c r="AY149" s="460"/>
      <c r="AZ149" s="460"/>
      <c r="BA149" s="461"/>
      <c r="BB149" s="466"/>
      <c r="BC149" s="466"/>
      <c r="BD149" s="466"/>
      <c r="BE149" s="466"/>
      <c r="BF149" s="462"/>
      <c r="BG149" s="462"/>
      <c r="BH149" s="462"/>
      <c r="BI149" s="463"/>
      <c r="BJ149" s="473" t="s">
        <v>213</v>
      </c>
      <c r="BK149" s="474"/>
      <c r="BL149" s="462"/>
      <c r="BM149" s="462"/>
      <c r="BN149" s="462"/>
      <c r="BO149" s="463"/>
      <c r="BP149" s="473" t="s">
        <v>213</v>
      </c>
      <c r="BQ149" s="474"/>
      <c r="BR149" s="503" t="str">
        <f t="shared" si="3"/>
        <v/>
      </c>
      <c r="BS149" s="504"/>
      <c r="BT149" s="504"/>
      <c r="BU149" s="504"/>
      <c r="BV149" s="504"/>
      <c r="BW149" s="504"/>
      <c r="BX149" s="504"/>
      <c r="BY149" s="504"/>
      <c r="BZ149" s="504"/>
      <c r="CA149" s="504"/>
      <c r="CB149" s="504"/>
      <c r="CC149" s="504"/>
      <c r="CD149" s="505"/>
      <c r="CJ149" s="117">
        <f t="shared" si="4"/>
        <v>5</v>
      </c>
    </row>
    <row r="150" spans="1:88" ht="35.1" customHeight="1">
      <c r="A150" s="477">
        <v>34</v>
      </c>
      <c r="B150" s="477"/>
      <c r="C150" s="437"/>
      <c r="D150" s="438"/>
      <c r="E150" s="438"/>
      <c r="F150" s="438"/>
      <c r="G150" s="438"/>
      <c r="H150" s="438"/>
      <c r="I150" s="438"/>
      <c r="J150" s="438"/>
      <c r="K150" s="438"/>
      <c r="L150" s="438"/>
      <c r="M150" s="438"/>
      <c r="N150" s="438"/>
      <c r="O150" s="438"/>
      <c r="P150" s="438"/>
      <c r="Q150" s="438"/>
      <c r="R150" s="438"/>
      <c r="S150" s="438"/>
      <c r="T150" s="438"/>
      <c r="U150" s="438"/>
      <c r="V150" s="438"/>
      <c r="W150" s="438"/>
      <c r="X150" s="438"/>
      <c r="Y150" s="438"/>
      <c r="Z150" s="438"/>
      <c r="AA150" s="438"/>
      <c r="AB150" s="438"/>
      <c r="AC150" s="439"/>
      <c r="AD150" s="440" t="s">
        <v>306</v>
      </c>
      <c r="AE150" s="441"/>
      <c r="AF150" s="441"/>
      <c r="AG150" s="441"/>
      <c r="AH150" s="442"/>
      <c r="AI150" s="478" t="s">
        <v>306</v>
      </c>
      <c r="AJ150" s="479"/>
      <c r="AK150" s="479"/>
      <c r="AL150" s="479"/>
      <c r="AM150" s="479"/>
      <c r="AN150" s="475"/>
      <c r="AO150" s="475"/>
      <c r="AP150" s="475"/>
      <c r="AQ150" s="476"/>
      <c r="AR150" s="453" t="s">
        <v>215</v>
      </c>
      <c r="AS150" s="454"/>
      <c r="AT150" s="455"/>
      <c r="AU150" s="456"/>
      <c r="AV150" s="457" t="s">
        <v>214</v>
      </c>
      <c r="AW150" s="458"/>
      <c r="AX150" s="459"/>
      <c r="AY150" s="460"/>
      <c r="AZ150" s="460"/>
      <c r="BA150" s="461"/>
      <c r="BB150" s="466"/>
      <c r="BC150" s="466"/>
      <c r="BD150" s="466"/>
      <c r="BE150" s="466"/>
      <c r="BF150" s="462"/>
      <c r="BG150" s="462"/>
      <c r="BH150" s="462"/>
      <c r="BI150" s="463"/>
      <c r="BJ150" s="473" t="s">
        <v>213</v>
      </c>
      <c r="BK150" s="474"/>
      <c r="BL150" s="462"/>
      <c r="BM150" s="462"/>
      <c r="BN150" s="462"/>
      <c r="BO150" s="463"/>
      <c r="BP150" s="473" t="s">
        <v>213</v>
      </c>
      <c r="BQ150" s="474"/>
      <c r="BR150" s="503" t="str">
        <f t="shared" si="3"/>
        <v/>
      </c>
      <c r="BS150" s="504"/>
      <c r="BT150" s="504"/>
      <c r="BU150" s="504"/>
      <c r="BV150" s="504"/>
      <c r="BW150" s="504"/>
      <c r="BX150" s="504"/>
      <c r="BY150" s="504"/>
      <c r="BZ150" s="504"/>
      <c r="CA150" s="504"/>
      <c r="CB150" s="504"/>
      <c r="CC150" s="504"/>
      <c r="CD150" s="505"/>
      <c r="CJ150" s="117">
        <f t="shared" si="4"/>
        <v>5</v>
      </c>
    </row>
    <row r="151" spans="1:88" ht="35.1" customHeight="1">
      <c r="A151" s="477">
        <v>35</v>
      </c>
      <c r="B151" s="477"/>
      <c r="C151" s="437"/>
      <c r="D151" s="438"/>
      <c r="E151" s="438"/>
      <c r="F151" s="438"/>
      <c r="G151" s="438"/>
      <c r="H151" s="438"/>
      <c r="I151" s="438"/>
      <c r="J151" s="438"/>
      <c r="K151" s="438"/>
      <c r="L151" s="438"/>
      <c r="M151" s="438"/>
      <c r="N151" s="438"/>
      <c r="O151" s="438"/>
      <c r="P151" s="438"/>
      <c r="Q151" s="438"/>
      <c r="R151" s="438"/>
      <c r="S151" s="438"/>
      <c r="T151" s="438"/>
      <c r="U151" s="438"/>
      <c r="V151" s="438"/>
      <c r="W151" s="438"/>
      <c r="X151" s="438"/>
      <c r="Y151" s="438"/>
      <c r="Z151" s="438"/>
      <c r="AA151" s="438"/>
      <c r="AB151" s="438"/>
      <c r="AC151" s="439"/>
      <c r="AD151" s="440" t="s">
        <v>306</v>
      </c>
      <c r="AE151" s="441"/>
      <c r="AF151" s="441"/>
      <c r="AG151" s="441"/>
      <c r="AH151" s="442"/>
      <c r="AI151" s="478" t="s">
        <v>306</v>
      </c>
      <c r="AJ151" s="479"/>
      <c r="AK151" s="479"/>
      <c r="AL151" s="479"/>
      <c r="AM151" s="479"/>
      <c r="AN151" s="475"/>
      <c r="AO151" s="475"/>
      <c r="AP151" s="475"/>
      <c r="AQ151" s="476"/>
      <c r="AR151" s="453" t="s">
        <v>215</v>
      </c>
      <c r="AS151" s="454"/>
      <c r="AT151" s="455"/>
      <c r="AU151" s="456"/>
      <c r="AV151" s="457" t="s">
        <v>214</v>
      </c>
      <c r="AW151" s="458"/>
      <c r="AX151" s="459"/>
      <c r="AY151" s="460"/>
      <c r="AZ151" s="460"/>
      <c r="BA151" s="461"/>
      <c r="BB151" s="466"/>
      <c r="BC151" s="466"/>
      <c r="BD151" s="466"/>
      <c r="BE151" s="466"/>
      <c r="BF151" s="462"/>
      <c r="BG151" s="462"/>
      <c r="BH151" s="462"/>
      <c r="BI151" s="463"/>
      <c r="BJ151" s="473" t="s">
        <v>213</v>
      </c>
      <c r="BK151" s="474"/>
      <c r="BL151" s="462"/>
      <c r="BM151" s="462"/>
      <c r="BN151" s="462"/>
      <c r="BO151" s="463"/>
      <c r="BP151" s="473" t="s">
        <v>213</v>
      </c>
      <c r="BQ151" s="474"/>
      <c r="BR151" s="503" t="str">
        <f t="shared" si="3"/>
        <v/>
      </c>
      <c r="BS151" s="504"/>
      <c r="BT151" s="504"/>
      <c r="BU151" s="504"/>
      <c r="BV151" s="504"/>
      <c r="BW151" s="504"/>
      <c r="BX151" s="504"/>
      <c r="BY151" s="504"/>
      <c r="BZ151" s="504"/>
      <c r="CA151" s="504"/>
      <c r="CB151" s="504"/>
      <c r="CC151" s="504"/>
      <c r="CD151" s="505"/>
      <c r="CJ151" s="117">
        <f t="shared" si="4"/>
        <v>5</v>
      </c>
    </row>
    <row r="152" spans="1:88" ht="35.1" customHeight="1">
      <c r="A152" s="477">
        <v>36</v>
      </c>
      <c r="B152" s="477"/>
      <c r="C152" s="437"/>
      <c r="D152" s="438"/>
      <c r="E152" s="438"/>
      <c r="F152" s="438"/>
      <c r="G152" s="438"/>
      <c r="H152" s="438"/>
      <c r="I152" s="438"/>
      <c r="J152" s="438"/>
      <c r="K152" s="438"/>
      <c r="L152" s="438"/>
      <c r="M152" s="438"/>
      <c r="N152" s="438"/>
      <c r="O152" s="438"/>
      <c r="P152" s="438"/>
      <c r="Q152" s="438"/>
      <c r="R152" s="438"/>
      <c r="S152" s="438"/>
      <c r="T152" s="438"/>
      <c r="U152" s="438"/>
      <c r="V152" s="438"/>
      <c r="W152" s="438"/>
      <c r="X152" s="438"/>
      <c r="Y152" s="438"/>
      <c r="Z152" s="438"/>
      <c r="AA152" s="438"/>
      <c r="AB152" s="438"/>
      <c r="AC152" s="439"/>
      <c r="AD152" s="440" t="s">
        <v>306</v>
      </c>
      <c r="AE152" s="441"/>
      <c r="AF152" s="441"/>
      <c r="AG152" s="441"/>
      <c r="AH152" s="442"/>
      <c r="AI152" s="478" t="s">
        <v>306</v>
      </c>
      <c r="AJ152" s="479"/>
      <c r="AK152" s="479"/>
      <c r="AL152" s="479"/>
      <c r="AM152" s="479"/>
      <c r="AN152" s="475"/>
      <c r="AO152" s="475"/>
      <c r="AP152" s="475"/>
      <c r="AQ152" s="476"/>
      <c r="AR152" s="453" t="s">
        <v>215</v>
      </c>
      <c r="AS152" s="454"/>
      <c r="AT152" s="455"/>
      <c r="AU152" s="456"/>
      <c r="AV152" s="457" t="s">
        <v>214</v>
      </c>
      <c r="AW152" s="458"/>
      <c r="AX152" s="459"/>
      <c r="AY152" s="460"/>
      <c r="AZ152" s="460"/>
      <c r="BA152" s="461"/>
      <c r="BB152" s="466"/>
      <c r="BC152" s="466"/>
      <c r="BD152" s="466"/>
      <c r="BE152" s="466"/>
      <c r="BF152" s="462"/>
      <c r="BG152" s="462"/>
      <c r="BH152" s="462"/>
      <c r="BI152" s="463"/>
      <c r="BJ152" s="473" t="s">
        <v>213</v>
      </c>
      <c r="BK152" s="474"/>
      <c r="BL152" s="462"/>
      <c r="BM152" s="462"/>
      <c r="BN152" s="462"/>
      <c r="BO152" s="463"/>
      <c r="BP152" s="473" t="s">
        <v>213</v>
      </c>
      <c r="BQ152" s="474"/>
      <c r="BR152" s="503" t="str">
        <f t="shared" si="3"/>
        <v/>
      </c>
      <c r="BS152" s="504"/>
      <c r="BT152" s="504"/>
      <c r="BU152" s="504"/>
      <c r="BV152" s="504"/>
      <c r="BW152" s="504"/>
      <c r="BX152" s="504"/>
      <c r="BY152" s="504"/>
      <c r="BZ152" s="504"/>
      <c r="CA152" s="504"/>
      <c r="CB152" s="504"/>
      <c r="CC152" s="504"/>
      <c r="CD152" s="505"/>
      <c r="CJ152" s="117">
        <f t="shared" si="4"/>
        <v>5</v>
      </c>
    </row>
    <row r="153" spans="1:88" ht="35.1" customHeight="1">
      <c r="A153" s="477">
        <v>37</v>
      </c>
      <c r="B153" s="477"/>
      <c r="C153" s="437"/>
      <c r="D153" s="438"/>
      <c r="E153" s="438"/>
      <c r="F153" s="438"/>
      <c r="G153" s="438"/>
      <c r="H153" s="438"/>
      <c r="I153" s="438"/>
      <c r="J153" s="438"/>
      <c r="K153" s="438"/>
      <c r="L153" s="438"/>
      <c r="M153" s="438"/>
      <c r="N153" s="438"/>
      <c r="O153" s="438"/>
      <c r="P153" s="438"/>
      <c r="Q153" s="438"/>
      <c r="R153" s="438"/>
      <c r="S153" s="438"/>
      <c r="T153" s="438"/>
      <c r="U153" s="438"/>
      <c r="V153" s="438"/>
      <c r="W153" s="438"/>
      <c r="X153" s="438"/>
      <c r="Y153" s="438"/>
      <c r="Z153" s="438"/>
      <c r="AA153" s="438"/>
      <c r="AB153" s="438"/>
      <c r="AC153" s="439"/>
      <c r="AD153" s="440" t="s">
        <v>306</v>
      </c>
      <c r="AE153" s="441"/>
      <c r="AF153" s="441"/>
      <c r="AG153" s="441"/>
      <c r="AH153" s="442"/>
      <c r="AI153" s="478" t="s">
        <v>306</v>
      </c>
      <c r="AJ153" s="479"/>
      <c r="AK153" s="479"/>
      <c r="AL153" s="479"/>
      <c r="AM153" s="479"/>
      <c r="AN153" s="475"/>
      <c r="AO153" s="475"/>
      <c r="AP153" s="475"/>
      <c r="AQ153" s="476"/>
      <c r="AR153" s="453" t="s">
        <v>215</v>
      </c>
      <c r="AS153" s="454"/>
      <c r="AT153" s="455"/>
      <c r="AU153" s="456"/>
      <c r="AV153" s="457" t="s">
        <v>214</v>
      </c>
      <c r="AW153" s="458"/>
      <c r="AX153" s="459"/>
      <c r="AY153" s="460"/>
      <c r="AZ153" s="460"/>
      <c r="BA153" s="461"/>
      <c r="BB153" s="466"/>
      <c r="BC153" s="466"/>
      <c r="BD153" s="466"/>
      <c r="BE153" s="466"/>
      <c r="BF153" s="462"/>
      <c r="BG153" s="462"/>
      <c r="BH153" s="462"/>
      <c r="BI153" s="463"/>
      <c r="BJ153" s="473" t="s">
        <v>213</v>
      </c>
      <c r="BK153" s="474"/>
      <c r="BL153" s="462"/>
      <c r="BM153" s="462"/>
      <c r="BN153" s="462"/>
      <c r="BO153" s="463"/>
      <c r="BP153" s="473" t="s">
        <v>213</v>
      </c>
      <c r="BQ153" s="474"/>
      <c r="BR153" s="503" t="str">
        <f t="shared" si="3"/>
        <v/>
      </c>
      <c r="BS153" s="504"/>
      <c r="BT153" s="504"/>
      <c r="BU153" s="504"/>
      <c r="BV153" s="504"/>
      <c r="BW153" s="504"/>
      <c r="BX153" s="504"/>
      <c r="BY153" s="504"/>
      <c r="BZ153" s="504"/>
      <c r="CA153" s="504"/>
      <c r="CB153" s="504"/>
      <c r="CC153" s="504"/>
      <c r="CD153" s="505"/>
      <c r="CJ153" s="117">
        <f t="shared" si="4"/>
        <v>5</v>
      </c>
    </row>
    <row r="154" spans="1:88" ht="35.1" customHeight="1">
      <c r="A154" s="477">
        <v>38</v>
      </c>
      <c r="B154" s="477"/>
      <c r="C154" s="437"/>
      <c r="D154" s="438"/>
      <c r="E154" s="438"/>
      <c r="F154" s="438"/>
      <c r="G154" s="438"/>
      <c r="H154" s="438"/>
      <c r="I154" s="438"/>
      <c r="J154" s="438"/>
      <c r="K154" s="438"/>
      <c r="L154" s="438"/>
      <c r="M154" s="438"/>
      <c r="N154" s="438"/>
      <c r="O154" s="438"/>
      <c r="P154" s="438"/>
      <c r="Q154" s="438"/>
      <c r="R154" s="438"/>
      <c r="S154" s="438"/>
      <c r="T154" s="438"/>
      <c r="U154" s="438"/>
      <c r="V154" s="438"/>
      <c r="W154" s="438"/>
      <c r="X154" s="438"/>
      <c r="Y154" s="438"/>
      <c r="Z154" s="438"/>
      <c r="AA154" s="438"/>
      <c r="AB154" s="438"/>
      <c r="AC154" s="439"/>
      <c r="AD154" s="440" t="s">
        <v>306</v>
      </c>
      <c r="AE154" s="441"/>
      <c r="AF154" s="441"/>
      <c r="AG154" s="441"/>
      <c r="AH154" s="442"/>
      <c r="AI154" s="478" t="s">
        <v>306</v>
      </c>
      <c r="AJ154" s="479"/>
      <c r="AK154" s="479"/>
      <c r="AL154" s="479"/>
      <c r="AM154" s="479"/>
      <c r="AN154" s="475"/>
      <c r="AO154" s="475"/>
      <c r="AP154" s="475"/>
      <c r="AQ154" s="476"/>
      <c r="AR154" s="453" t="s">
        <v>215</v>
      </c>
      <c r="AS154" s="454"/>
      <c r="AT154" s="455"/>
      <c r="AU154" s="456"/>
      <c r="AV154" s="457" t="s">
        <v>214</v>
      </c>
      <c r="AW154" s="458"/>
      <c r="AX154" s="459"/>
      <c r="AY154" s="460"/>
      <c r="AZ154" s="460"/>
      <c r="BA154" s="461"/>
      <c r="BB154" s="466"/>
      <c r="BC154" s="466"/>
      <c r="BD154" s="466"/>
      <c r="BE154" s="466"/>
      <c r="BF154" s="462"/>
      <c r="BG154" s="462"/>
      <c r="BH154" s="462"/>
      <c r="BI154" s="463"/>
      <c r="BJ154" s="473" t="s">
        <v>213</v>
      </c>
      <c r="BK154" s="474"/>
      <c r="BL154" s="462"/>
      <c r="BM154" s="462"/>
      <c r="BN154" s="462"/>
      <c r="BO154" s="463"/>
      <c r="BP154" s="473" t="s">
        <v>213</v>
      </c>
      <c r="BQ154" s="474"/>
      <c r="BR154" s="503" t="str">
        <f t="shared" si="3"/>
        <v/>
      </c>
      <c r="BS154" s="504"/>
      <c r="BT154" s="504"/>
      <c r="BU154" s="504"/>
      <c r="BV154" s="504"/>
      <c r="BW154" s="504"/>
      <c r="BX154" s="504"/>
      <c r="BY154" s="504"/>
      <c r="BZ154" s="504"/>
      <c r="CA154" s="504"/>
      <c r="CB154" s="504"/>
      <c r="CC154" s="504"/>
      <c r="CD154" s="505"/>
      <c r="CJ154" s="117">
        <f t="shared" si="4"/>
        <v>5</v>
      </c>
    </row>
    <row r="155" spans="1:88" ht="35.1" customHeight="1">
      <c r="A155" s="477">
        <v>39</v>
      </c>
      <c r="B155" s="477"/>
      <c r="C155" s="437"/>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440" t="s">
        <v>306</v>
      </c>
      <c r="AE155" s="441"/>
      <c r="AF155" s="441"/>
      <c r="AG155" s="441"/>
      <c r="AH155" s="442"/>
      <c r="AI155" s="478" t="s">
        <v>306</v>
      </c>
      <c r="AJ155" s="479"/>
      <c r="AK155" s="479"/>
      <c r="AL155" s="479"/>
      <c r="AM155" s="479"/>
      <c r="AN155" s="475"/>
      <c r="AO155" s="475"/>
      <c r="AP155" s="475"/>
      <c r="AQ155" s="476"/>
      <c r="AR155" s="453" t="s">
        <v>215</v>
      </c>
      <c r="AS155" s="454"/>
      <c r="AT155" s="455"/>
      <c r="AU155" s="456"/>
      <c r="AV155" s="457" t="s">
        <v>214</v>
      </c>
      <c r="AW155" s="458"/>
      <c r="AX155" s="459"/>
      <c r="AY155" s="460"/>
      <c r="AZ155" s="460"/>
      <c r="BA155" s="461"/>
      <c r="BB155" s="466"/>
      <c r="BC155" s="466"/>
      <c r="BD155" s="466"/>
      <c r="BE155" s="466"/>
      <c r="BF155" s="462"/>
      <c r="BG155" s="462"/>
      <c r="BH155" s="462"/>
      <c r="BI155" s="463"/>
      <c r="BJ155" s="473" t="s">
        <v>213</v>
      </c>
      <c r="BK155" s="474"/>
      <c r="BL155" s="462"/>
      <c r="BM155" s="462"/>
      <c r="BN155" s="462"/>
      <c r="BO155" s="463"/>
      <c r="BP155" s="473" t="s">
        <v>213</v>
      </c>
      <c r="BQ155" s="474"/>
      <c r="BR155" s="503" t="str">
        <f t="shared" si="3"/>
        <v/>
      </c>
      <c r="BS155" s="504"/>
      <c r="BT155" s="504"/>
      <c r="BU155" s="504"/>
      <c r="BV155" s="504"/>
      <c r="BW155" s="504"/>
      <c r="BX155" s="504"/>
      <c r="BY155" s="504"/>
      <c r="BZ155" s="504"/>
      <c r="CA155" s="504"/>
      <c r="CB155" s="504"/>
      <c r="CC155" s="504"/>
      <c r="CD155" s="505"/>
      <c r="CJ155" s="117">
        <f t="shared" si="4"/>
        <v>5</v>
      </c>
    </row>
    <row r="156" spans="1:88" ht="35.1" customHeight="1">
      <c r="A156" s="477">
        <v>40</v>
      </c>
      <c r="B156" s="477"/>
      <c r="C156" s="437"/>
      <c r="D156" s="438"/>
      <c r="E156" s="438"/>
      <c r="F156" s="438"/>
      <c r="G156" s="438"/>
      <c r="H156" s="438"/>
      <c r="I156" s="438"/>
      <c r="J156" s="438"/>
      <c r="K156" s="438"/>
      <c r="L156" s="438"/>
      <c r="M156" s="438"/>
      <c r="N156" s="438"/>
      <c r="O156" s="438"/>
      <c r="P156" s="438"/>
      <c r="Q156" s="438"/>
      <c r="R156" s="438"/>
      <c r="S156" s="438"/>
      <c r="T156" s="438"/>
      <c r="U156" s="438"/>
      <c r="V156" s="438"/>
      <c r="W156" s="438"/>
      <c r="X156" s="438"/>
      <c r="Y156" s="438"/>
      <c r="Z156" s="438"/>
      <c r="AA156" s="438"/>
      <c r="AB156" s="438"/>
      <c r="AC156" s="439"/>
      <c r="AD156" s="440" t="s">
        <v>306</v>
      </c>
      <c r="AE156" s="441"/>
      <c r="AF156" s="441"/>
      <c r="AG156" s="441"/>
      <c r="AH156" s="442"/>
      <c r="AI156" s="478" t="s">
        <v>306</v>
      </c>
      <c r="AJ156" s="479"/>
      <c r="AK156" s="479"/>
      <c r="AL156" s="479"/>
      <c r="AM156" s="479"/>
      <c r="AN156" s="475"/>
      <c r="AO156" s="475"/>
      <c r="AP156" s="475"/>
      <c r="AQ156" s="476"/>
      <c r="AR156" s="453" t="s">
        <v>215</v>
      </c>
      <c r="AS156" s="454"/>
      <c r="AT156" s="455"/>
      <c r="AU156" s="456"/>
      <c r="AV156" s="457" t="s">
        <v>214</v>
      </c>
      <c r="AW156" s="458"/>
      <c r="AX156" s="459"/>
      <c r="AY156" s="460"/>
      <c r="AZ156" s="460"/>
      <c r="BA156" s="461"/>
      <c r="BB156" s="466"/>
      <c r="BC156" s="466"/>
      <c r="BD156" s="466"/>
      <c r="BE156" s="466"/>
      <c r="BF156" s="462"/>
      <c r="BG156" s="462"/>
      <c r="BH156" s="462"/>
      <c r="BI156" s="463"/>
      <c r="BJ156" s="473" t="s">
        <v>213</v>
      </c>
      <c r="BK156" s="474"/>
      <c r="BL156" s="462"/>
      <c r="BM156" s="462"/>
      <c r="BN156" s="462"/>
      <c r="BO156" s="463"/>
      <c r="BP156" s="473" t="s">
        <v>213</v>
      </c>
      <c r="BQ156" s="474"/>
      <c r="BR156" s="503" t="str">
        <f t="shared" si="3"/>
        <v/>
      </c>
      <c r="BS156" s="504"/>
      <c r="BT156" s="504"/>
      <c r="BU156" s="504"/>
      <c r="BV156" s="504"/>
      <c r="BW156" s="504"/>
      <c r="BX156" s="504"/>
      <c r="BY156" s="504"/>
      <c r="BZ156" s="504"/>
      <c r="CA156" s="504"/>
      <c r="CB156" s="504"/>
      <c r="CC156" s="504"/>
      <c r="CD156" s="505"/>
      <c r="CJ156" s="117">
        <f t="shared" si="4"/>
        <v>5</v>
      </c>
    </row>
    <row r="157" spans="1:88" ht="35.1" customHeight="1">
      <c r="A157" s="477">
        <v>41</v>
      </c>
      <c r="B157" s="477"/>
      <c r="C157" s="437"/>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440" t="s">
        <v>306</v>
      </c>
      <c r="AE157" s="441"/>
      <c r="AF157" s="441"/>
      <c r="AG157" s="441"/>
      <c r="AH157" s="442"/>
      <c r="AI157" s="478" t="s">
        <v>306</v>
      </c>
      <c r="AJ157" s="479"/>
      <c r="AK157" s="479"/>
      <c r="AL157" s="479"/>
      <c r="AM157" s="479"/>
      <c r="AN157" s="475"/>
      <c r="AO157" s="475"/>
      <c r="AP157" s="475"/>
      <c r="AQ157" s="476"/>
      <c r="AR157" s="453" t="s">
        <v>215</v>
      </c>
      <c r="AS157" s="454"/>
      <c r="AT157" s="455"/>
      <c r="AU157" s="456"/>
      <c r="AV157" s="457" t="s">
        <v>214</v>
      </c>
      <c r="AW157" s="458"/>
      <c r="AX157" s="459"/>
      <c r="AY157" s="460"/>
      <c r="AZ157" s="460"/>
      <c r="BA157" s="461"/>
      <c r="BB157" s="466"/>
      <c r="BC157" s="466"/>
      <c r="BD157" s="466"/>
      <c r="BE157" s="466"/>
      <c r="BF157" s="462"/>
      <c r="BG157" s="462"/>
      <c r="BH157" s="462"/>
      <c r="BI157" s="463"/>
      <c r="BJ157" s="473" t="s">
        <v>213</v>
      </c>
      <c r="BK157" s="474"/>
      <c r="BL157" s="462"/>
      <c r="BM157" s="462"/>
      <c r="BN157" s="462"/>
      <c r="BO157" s="463"/>
      <c r="BP157" s="473" t="s">
        <v>213</v>
      </c>
      <c r="BQ157" s="474"/>
      <c r="BR157" s="503" t="str">
        <f t="shared" si="3"/>
        <v/>
      </c>
      <c r="BS157" s="504"/>
      <c r="BT157" s="504"/>
      <c r="BU157" s="504"/>
      <c r="BV157" s="504"/>
      <c r="BW157" s="504"/>
      <c r="BX157" s="504"/>
      <c r="BY157" s="504"/>
      <c r="BZ157" s="504"/>
      <c r="CA157" s="504"/>
      <c r="CB157" s="504"/>
      <c r="CC157" s="504"/>
      <c r="CD157" s="505"/>
      <c r="CJ157" s="117">
        <f t="shared" si="4"/>
        <v>5</v>
      </c>
    </row>
    <row r="158" spans="1:88" ht="35.1" customHeight="1">
      <c r="A158" s="477">
        <v>42</v>
      </c>
      <c r="B158" s="477"/>
      <c r="C158" s="437"/>
      <c r="D158" s="438"/>
      <c r="E158" s="438"/>
      <c r="F158" s="438"/>
      <c r="G158" s="438"/>
      <c r="H158" s="438"/>
      <c r="I158" s="438"/>
      <c r="J158" s="438"/>
      <c r="K158" s="438"/>
      <c r="L158" s="438"/>
      <c r="M158" s="438"/>
      <c r="N158" s="438"/>
      <c r="O158" s="438"/>
      <c r="P158" s="438"/>
      <c r="Q158" s="438"/>
      <c r="R158" s="438"/>
      <c r="S158" s="438"/>
      <c r="T158" s="438"/>
      <c r="U158" s="438"/>
      <c r="V158" s="438"/>
      <c r="W158" s="438"/>
      <c r="X158" s="438"/>
      <c r="Y158" s="438"/>
      <c r="Z158" s="438"/>
      <c r="AA158" s="438"/>
      <c r="AB158" s="438"/>
      <c r="AC158" s="439"/>
      <c r="AD158" s="440" t="s">
        <v>306</v>
      </c>
      <c r="AE158" s="441"/>
      <c r="AF158" s="441"/>
      <c r="AG158" s="441"/>
      <c r="AH158" s="442"/>
      <c r="AI158" s="478" t="s">
        <v>306</v>
      </c>
      <c r="AJ158" s="479"/>
      <c r="AK158" s="479"/>
      <c r="AL158" s="479"/>
      <c r="AM158" s="479"/>
      <c r="AN158" s="475"/>
      <c r="AO158" s="475"/>
      <c r="AP158" s="475"/>
      <c r="AQ158" s="476"/>
      <c r="AR158" s="453" t="s">
        <v>215</v>
      </c>
      <c r="AS158" s="454"/>
      <c r="AT158" s="455"/>
      <c r="AU158" s="456"/>
      <c r="AV158" s="457" t="s">
        <v>214</v>
      </c>
      <c r="AW158" s="458"/>
      <c r="AX158" s="459"/>
      <c r="AY158" s="460"/>
      <c r="AZ158" s="460"/>
      <c r="BA158" s="461"/>
      <c r="BB158" s="466"/>
      <c r="BC158" s="466"/>
      <c r="BD158" s="466"/>
      <c r="BE158" s="466"/>
      <c r="BF158" s="462"/>
      <c r="BG158" s="462"/>
      <c r="BH158" s="462"/>
      <c r="BI158" s="463"/>
      <c r="BJ158" s="473" t="s">
        <v>213</v>
      </c>
      <c r="BK158" s="474"/>
      <c r="BL158" s="462"/>
      <c r="BM158" s="462"/>
      <c r="BN158" s="462"/>
      <c r="BO158" s="463"/>
      <c r="BP158" s="473" t="s">
        <v>213</v>
      </c>
      <c r="BQ158" s="474"/>
      <c r="BR158" s="503" t="str">
        <f t="shared" si="3"/>
        <v/>
      </c>
      <c r="BS158" s="504"/>
      <c r="BT158" s="504"/>
      <c r="BU158" s="504"/>
      <c r="BV158" s="504"/>
      <c r="BW158" s="504"/>
      <c r="BX158" s="504"/>
      <c r="BY158" s="504"/>
      <c r="BZ158" s="504"/>
      <c r="CA158" s="504"/>
      <c r="CB158" s="504"/>
      <c r="CC158" s="504"/>
      <c r="CD158" s="505"/>
      <c r="CJ158" s="117">
        <f t="shared" si="4"/>
        <v>5</v>
      </c>
    </row>
    <row r="159" spans="1:88" ht="35.1" customHeight="1">
      <c r="A159" s="477">
        <v>43</v>
      </c>
      <c r="B159" s="477"/>
      <c r="C159" s="437"/>
      <c r="D159" s="438"/>
      <c r="E159" s="438"/>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9"/>
      <c r="AD159" s="440" t="s">
        <v>306</v>
      </c>
      <c r="AE159" s="441"/>
      <c r="AF159" s="441"/>
      <c r="AG159" s="441"/>
      <c r="AH159" s="442"/>
      <c r="AI159" s="478" t="s">
        <v>306</v>
      </c>
      <c r="AJ159" s="479"/>
      <c r="AK159" s="479"/>
      <c r="AL159" s="479"/>
      <c r="AM159" s="479"/>
      <c r="AN159" s="475"/>
      <c r="AO159" s="475"/>
      <c r="AP159" s="475"/>
      <c r="AQ159" s="476"/>
      <c r="AR159" s="453" t="s">
        <v>215</v>
      </c>
      <c r="AS159" s="454"/>
      <c r="AT159" s="455"/>
      <c r="AU159" s="456"/>
      <c r="AV159" s="457" t="s">
        <v>214</v>
      </c>
      <c r="AW159" s="458"/>
      <c r="AX159" s="459"/>
      <c r="AY159" s="460"/>
      <c r="AZ159" s="460"/>
      <c r="BA159" s="461"/>
      <c r="BB159" s="466"/>
      <c r="BC159" s="466"/>
      <c r="BD159" s="466"/>
      <c r="BE159" s="466"/>
      <c r="BF159" s="462"/>
      <c r="BG159" s="462"/>
      <c r="BH159" s="462"/>
      <c r="BI159" s="463"/>
      <c r="BJ159" s="473" t="s">
        <v>213</v>
      </c>
      <c r="BK159" s="474"/>
      <c r="BL159" s="462"/>
      <c r="BM159" s="462"/>
      <c r="BN159" s="462"/>
      <c r="BO159" s="463"/>
      <c r="BP159" s="473" t="s">
        <v>213</v>
      </c>
      <c r="BQ159" s="474"/>
      <c r="BR159" s="503" t="str">
        <f t="shared" si="3"/>
        <v/>
      </c>
      <c r="BS159" s="504"/>
      <c r="BT159" s="504"/>
      <c r="BU159" s="504"/>
      <c r="BV159" s="504"/>
      <c r="BW159" s="504"/>
      <c r="BX159" s="504"/>
      <c r="BY159" s="504"/>
      <c r="BZ159" s="504"/>
      <c r="CA159" s="504"/>
      <c r="CB159" s="504"/>
      <c r="CC159" s="504"/>
      <c r="CD159" s="505"/>
      <c r="CJ159" s="117">
        <f t="shared" si="4"/>
        <v>5</v>
      </c>
    </row>
    <row r="160" spans="1:88" ht="35.1" customHeight="1">
      <c r="A160" s="477">
        <v>44</v>
      </c>
      <c r="B160" s="477"/>
      <c r="C160" s="437"/>
      <c r="D160" s="438"/>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9"/>
      <c r="AD160" s="440" t="s">
        <v>306</v>
      </c>
      <c r="AE160" s="441"/>
      <c r="AF160" s="441"/>
      <c r="AG160" s="441"/>
      <c r="AH160" s="442"/>
      <c r="AI160" s="478" t="s">
        <v>306</v>
      </c>
      <c r="AJ160" s="479"/>
      <c r="AK160" s="479"/>
      <c r="AL160" s="479"/>
      <c r="AM160" s="479"/>
      <c r="AN160" s="475"/>
      <c r="AO160" s="475"/>
      <c r="AP160" s="475"/>
      <c r="AQ160" s="476"/>
      <c r="AR160" s="453" t="s">
        <v>215</v>
      </c>
      <c r="AS160" s="454"/>
      <c r="AT160" s="455"/>
      <c r="AU160" s="456"/>
      <c r="AV160" s="457" t="s">
        <v>214</v>
      </c>
      <c r="AW160" s="458"/>
      <c r="AX160" s="459"/>
      <c r="AY160" s="460"/>
      <c r="AZ160" s="460"/>
      <c r="BA160" s="461"/>
      <c r="BB160" s="466"/>
      <c r="BC160" s="466"/>
      <c r="BD160" s="466"/>
      <c r="BE160" s="466"/>
      <c r="BF160" s="462"/>
      <c r="BG160" s="462"/>
      <c r="BH160" s="462"/>
      <c r="BI160" s="463"/>
      <c r="BJ160" s="473" t="s">
        <v>213</v>
      </c>
      <c r="BK160" s="474"/>
      <c r="BL160" s="462"/>
      <c r="BM160" s="462"/>
      <c r="BN160" s="462"/>
      <c r="BO160" s="463"/>
      <c r="BP160" s="473" t="s">
        <v>213</v>
      </c>
      <c r="BQ160" s="474"/>
      <c r="BR160" s="503" t="str">
        <f t="shared" si="3"/>
        <v/>
      </c>
      <c r="BS160" s="504"/>
      <c r="BT160" s="504"/>
      <c r="BU160" s="504"/>
      <c r="BV160" s="504"/>
      <c r="BW160" s="504"/>
      <c r="BX160" s="504"/>
      <c r="BY160" s="504"/>
      <c r="BZ160" s="504"/>
      <c r="CA160" s="504"/>
      <c r="CB160" s="504"/>
      <c r="CC160" s="504"/>
      <c r="CD160" s="505"/>
      <c r="CJ160" s="117">
        <f t="shared" si="4"/>
        <v>5</v>
      </c>
    </row>
    <row r="161" spans="1:88" ht="35.1" customHeight="1">
      <c r="A161" s="477">
        <v>45</v>
      </c>
      <c r="B161" s="477"/>
      <c r="C161" s="437"/>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9"/>
      <c r="AD161" s="440" t="s">
        <v>306</v>
      </c>
      <c r="AE161" s="441"/>
      <c r="AF161" s="441"/>
      <c r="AG161" s="441"/>
      <c r="AH161" s="442"/>
      <c r="AI161" s="478" t="s">
        <v>306</v>
      </c>
      <c r="AJ161" s="479"/>
      <c r="AK161" s="479"/>
      <c r="AL161" s="479"/>
      <c r="AM161" s="479"/>
      <c r="AN161" s="475"/>
      <c r="AO161" s="475"/>
      <c r="AP161" s="475"/>
      <c r="AQ161" s="476"/>
      <c r="AR161" s="453" t="s">
        <v>215</v>
      </c>
      <c r="AS161" s="454"/>
      <c r="AT161" s="455"/>
      <c r="AU161" s="456"/>
      <c r="AV161" s="457" t="s">
        <v>214</v>
      </c>
      <c r="AW161" s="458"/>
      <c r="AX161" s="459"/>
      <c r="AY161" s="460"/>
      <c r="AZ161" s="460"/>
      <c r="BA161" s="461"/>
      <c r="BB161" s="466"/>
      <c r="BC161" s="466"/>
      <c r="BD161" s="466"/>
      <c r="BE161" s="466"/>
      <c r="BF161" s="462"/>
      <c r="BG161" s="462"/>
      <c r="BH161" s="462"/>
      <c r="BI161" s="463"/>
      <c r="BJ161" s="473" t="s">
        <v>213</v>
      </c>
      <c r="BK161" s="474"/>
      <c r="BL161" s="462"/>
      <c r="BM161" s="462"/>
      <c r="BN161" s="462"/>
      <c r="BO161" s="463"/>
      <c r="BP161" s="473" t="s">
        <v>213</v>
      </c>
      <c r="BQ161" s="474"/>
      <c r="BR161" s="503" t="str">
        <f t="shared" si="3"/>
        <v/>
      </c>
      <c r="BS161" s="504"/>
      <c r="BT161" s="504"/>
      <c r="BU161" s="504"/>
      <c r="BV161" s="504"/>
      <c r="BW161" s="504"/>
      <c r="BX161" s="504"/>
      <c r="BY161" s="504"/>
      <c r="BZ161" s="504"/>
      <c r="CA161" s="504"/>
      <c r="CB161" s="504"/>
      <c r="CC161" s="504"/>
      <c r="CD161" s="505"/>
      <c r="CJ161" s="117">
        <f t="shared" si="4"/>
        <v>5</v>
      </c>
    </row>
    <row r="162" spans="1:88" ht="35.1" customHeight="1">
      <c r="A162" s="477">
        <v>46</v>
      </c>
      <c r="B162" s="477"/>
      <c r="C162" s="437"/>
      <c r="D162" s="438"/>
      <c r="E162" s="438"/>
      <c r="F162" s="438"/>
      <c r="G162" s="438"/>
      <c r="H162" s="438"/>
      <c r="I162" s="438"/>
      <c r="J162" s="438"/>
      <c r="K162" s="438"/>
      <c r="L162" s="438"/>
      <c r="M162" s="438"/>
      <c r="N162" s="438"/>
      <c r="O162" s="438"/>
      <c r="P162" s="438"/>
      <c r="Q162" s="438"/>
      <c r="R162" s="438"/>
      <c r="S162" s="438"/>
      <c r="T162" s="438"/>
      <c r="U162" s="438"/>
      <c r="V162" s="438"/>
      <c r="W162" s="438"/>
      <c r="X162" s="438"/>
      <c r="Y162" s="438"/>
      <c r="Z162" s="438"/>
      <c r="AA162" s="438"/>
      <c r="AB162" s="438"/>
      <c r="AC162" s="439"/>
      <c r="AD162" s="440" t="s">
        <v>306</v>
      </c>
      <c r="AE162" s="441"/>
      <c r="AF162" s="441"/>
      <c r="AG162" s="441"/>
      <c r="AH162" s="442"/>
      <c r="AI162" s="478" t="s">
        <v>306</v>
      </c>
      <c r="AJ162" s="479"/>
      <c r="AK162" s="479"/>
      <c r="AL162" s="479"/>
      <c r="AM162" s="479"/>
      <c r="AN162" s="475"/>
      <c r="AO162" s="475"/>
      <c r="AP162" s="475"/>
      <c r="AQ162" s="476"/>
      <c r="AR162" s="453" t="s">
        <v>215</v>
      </c>
      <c r="AS162" s="454"/>
      <c r="AT162" s="455"/>
      <c r="AU162" s="456"/>
      <c r="AV162" s="457" t="s">
        <v>214</v>
      </c>
      <c r="AW162" s="458"/>
      <c r="AX162" s="459"/>
      <c r="AY162" s="460"/>
      <c r="AZ162" s="460"/>
      <c r="BA162" s="461"/>
      <c r="BB162" s="466"/>
      <c r="BC162" s="466"/>
      <c r="BD162" s="466"/>
      <c r="BE162" s="466"/>
      <c r="BF162" s="462"/>
      <c r="BG162" s="462"/>
      <c r="BH162" s="462"/>
      <c r="BI162" s="463"/>
      <c r="BJ162" s="473" t="s">
        <v>213</v>
      </c>
      <c r="BK162" s="474"/>
      <c r="BL162" s="462"/>
      <c r="BM162" s="462"/>
      <c r="BN162" s="462"/>
      <c r="BO162" s="463"/>
      <c r="BP162" s="473" t="s">
        <v>213</v>
      </c>
      <c r="BQ162" s="474"/>
      <c r="BR162" s="503" t="str">
        <f t="shared" si="3"/>
        <v/>
      </c>
      <c r="BS162" s="504"/>
      <c r="BT162" s="504"/>
      <c r="BU162" s="504"/>
      <c r="BV162" s="504"/>
      <c r="BW162" s="504"/>
      <c r="BX162" s="504"/>
      <c r="BY162" s="504"/>
      <c r="BZ162" s="504"/>
      <c r="CA162" s="504"/>
      <c r="CB162" s="504"/>
      <c r="CC162" s="504"/>
      <c r="CD162" s="505"/>
      <c r="CJ162" s="117">
        <f t="shared" si="4"/>
        <v>5</v>
      </c>
    </row>
    <row r="163" spans="1:88" ht="35.1" customHeight="1">
      <c r="A163" s="477">
        <v>47</v>
      </c>
      <c r="B163" s="477"/>
      <c r="C163" s="437"/>
      <c r="D163" s="438"/>
      <c r="E163" s="438"/>
      <c r="F163" s="438"/>
      <c r="G163" s="438"/>
      <c r="H163" s="438"/>
      <c r="I163" s="438"/>
      <c r="J163" s="438"/>
      <c r="K163" s="438"/>
      <c r="L163" s="438"/>
      <c r="M163" s="438"/>
      <c r="N163" s="438"/>
      <c r="O163" s="438"/>
      <c r="P163" s="438"/>
      <c r="Q163" s="438"/>
      <c r="R163" s="438"/>
      <c r="S163" s="438"/>
      <c r="T163" s="438"/>
      <c r="U163" s="438"/>
      <c r="V163" s="438"/>
      <c r="W163" s="438"/>
      <c r="X163" s="438"/>
      <c r="Y163" s="438"/>
      <c r="Z163" s="438"/>
      <c r="AA163" s="438"/>
      <c r="AB163" s="438"/>
      <c r="AC163" s="439"/>
      <c r="AD163" s="440" t="s">
        <v>306</v>
      </c>
      <c r="AE163" s="441"/>
      <c r="AF163" s="441"/>
      <c r="AG163" s="441"/>
      <c r="AH163" s="442"/>
      <c r="AI163" s="478" t="s">
        <v>306</v>
      </c>
      <c r="AJ163" s="479"/>
      <c r="AK163" s="479"/>
      <c r="AL163" s="479"/>
      <c r="AM163" s="479"/>
      <c r="AN163" s="475"/>
      <c r="AO163" s="475"/>
      <c r="AP163" s="475"/>
      <c r="AQ163" s="476"/>
      <c r="AR163" s="453" t="s">
        <v>215</v>
      </c>
      <c r="AS163" s="454"/>
      <c r="AT163" s="455"/>
      <c r="AU163" s="456"/>
      <c r="AV163" s="457" t="s">
        <v>214</v>
      </c>
      <c r="AW163" s="458"/>
      <c r="AX163" s="459"/>
      <c r="AY163" s="460"/>
      <c r="AZ163" s="460"/>
      <c r="BA163" s="461"/>
      <c r="BB163" s="466"/>
      <c r="BC163" s="466"/>
      <c r="BD163" s="466"/>
      <c r="BE163" s="466"/>
      <c r="BF163" s="462"/>
      <c r="BG163" s="462"/>
      <c r="BH163" s="462"/>
      <c r="BI163" s="463"/>
      <c r="BJ163" s="473" t="s">
        <v>213</v>
      </c>
      <c r="BK163" s="474"/>
      <c r="BL163" s="462"/>
      <c r="BM163" s="462"/>
      <c r="BN163" s="462"/>
      <c r="BO163" s="463"/>
      <c r="BP163" s="473" t="s">
        <v>213</v>
      </c>
      <c r="BQ163" s="474"/>
      <c r="BR163" s="503" t="str">
        <f t="shared" si="3"/>
        <v/>
      </c>
      <c r="BS163" s="504"/>
      <c r="BT163" s="504"/>
      <c r="BU163" s="504"/>
      <c r="BV163" s="504"/>
      <c r="BW163" s="504"/>
      <c r="BX163" s="504"/>
      <c r="BY163" s="504"/>
      <c r="BZ163" s="504"/>
      <c r="CA163" s="504"/>
      <c r="CB163" s="504"/>
      <c r="CC163" s="504"/>
      <c r="CD163" s="505"/>
      <c r="CJ163" s="117">
        <f t="shared" si="4"/>
        <v>5</v>
      </c>
    </row>
    <row r="164" spans="1:88" ht="35.1" customHeight="1">
      <c r="A164" s="477">
        <v>48</v>
      </c>
      <c r="B164" s="477"/>
      <c r="C164" s="437"/>
      <c r="D164" s="438"/>
      <c r="E164" s="438"/>
      <c r="F164" s="438"/>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9"/>
      <c r="AD164" s="440" t="s">
        <v>306</v>
      </c>
      <c r="AE164" s="441"/>
      <c r="AF164" s="441"/>
      <c r="AG164" s="441"/>
      <c r="AH164" s="442"/>
      <c r="AI164" s="478" t="s">
        <v>306</v>
      </c>
      <c r="AJ164" s="479"/>
      <c r="AK164" s="479"/>
      <c r="AL164" s="479"/>
      <c r="AM164" s="479"/>
      <c r="AN164" s="475"/>
      <c r="AO164" s="475"/>
      <c r="AP164" s="475"/>
      <c r="AQ164" s="476"/>
      <c r="AR164" s="453" t="s">
        <v>215</v>
      </c>
      <c r="AS164" s="454"/>
      <c r="AT164" s="455"/>
      <c r="AU164" s="456"/>
      <c r="AV164" s="457" t="s">
        <v>214</v>
      </c>
      <c r="AW164" s="458"/>
      <c r="AX164" s="459"/>
      <c r="AY164" s="460"/>
      <c r="AZ164" s="460"/>
      <c r="BA164" s="461"/>
      <c r="BB164" s="466"/>
      <c r="BC164" s="466"/>
      <c r="BD164" s="466"/>
      <c r="BE164" s="466"/>
      <c r="BF164" s="462"/>
      <c r="BG164" s="462"/>
      <c r="BH164" s="462"/>
      <c r="BI164" s="463"/>
      <c r="BJ164" s="473" t="s">
        <v>213</v>
      </c>
      <c r="BK164" s="474"/>
      <c r="BL164" s="462"/>
      <c r="BM164" s="462"/>
      <c r="BN164" s="462"/>
      <c r="BO164" s="463"/>
      <c r="BP164" s="473" t="s">
        <v>213</v>
      </c>
      <c r="BQ164" s="474"/>
      <c r="BR164" s="503" t="str">
        <f t="shared" si="3"/>
        <v/>
      </c>
      <c r="BS164" s="504"/>
      <c r="BT164" s="504"/>
      <c r="BU164" s="504"/>
      <c r="BV164" s="504"/>
      <c r="BW164" s="504"/>
      <c r="BX164" s="504"/>
      <c r="BY164" s="504"/>
      <c r="BZ164" s="504"/>
      <c r="CA164" s="504"/>
      <c r="CB164" s="504"/>
      <c r="CC164" s="504"/>
      <c r="CD164" s="505"/>
      <c r="CJ164" s="117">
        <f t="shared" si="4"/>
        <v>5</v>
      </c>
    </row>
    <row r="165" spans="1:88" ht="35.1" customHeight="1">
      <c r="A165" s="477">
        <v>49</v>
      </c>
      <c r="B165" s="477"/>
      <c r="C165" s="437"/>
      <c r="D165" s="438"/>
      <c r="E165" s="438"/>
      <c r="F165" s="438"/>
      <c r="G165" s="438"/>
      <c r="H165" s="438"/>
      <c r="I165" s="438"/>
      <c r="J165" s="438"/>
      <c r="K165" s="438"/>
      <c r="L165" s="438"/>
      <c r="M165" s="438"/>
      <c r="N165" s="438"/>
      <c r="O165" s="438"/>
      <c r="P165" s="438"/>
      <c r="Q165" s="438"/>
      <c r="R165" s="438"/>
      <c r="S165" s="438"/>
      <c r="T165" s="438"/>
      <c r="U165" s="438"/>
      <c r="V165" s="438"/>
      <c r="W165" s="438"/>
      <c r="X165" s="438"/>
      <c r="Y165" s="438"/>
      <c r="Z165" s="438"/>
      <c r="AA165" s="438"/>
      <c r="AB165" s="438"/>
      <c r="AC165" s="439"/>
      <c r="AD165" s="440" t="s">
        <v>306</v>
      </c>
      <c r="AE165" s="441"/>
      <c r="AF165" s="441"/>
      <c r="AG165" s="441"/>
      <c r="AH165" s="442"/>
      <c r="AI165" s="478" t="s">
        <v>306</v>
      </c>
      <c r="AJ165" s="479"/>
      <c r="AK165" s="479"/>
      <c r="AL165" s="479"/>
      <c r="AM165" s="479"/>
      <c r="AN165" s="475"/>
      <c r="AO165" s="475"/>
      <c r="AP165" s="475"/>
      <c r="AQ165" s="476"/>
      <c r="AR165" s="453" t="s">
        <v>215</v>
      </c>
      <c r="AS165" s="454"/>
      <c r="AT165" s="455"/>
      <c r="AU165" s="456"/>
      <c r="AV165" s="457" t="s">
        <v>214</v>
      </c>
      <c r="AW165" s="458"/>
      <c r="AX165" s="459"/>
      <c r="AY165" s="460"/>
      <c r="AZ165" s="460"/>
      <c r="BA165" s="461"/>
      <c r="BB165" s="466"/>
      <c r="BC165" s="466"/>
      <c r="BD165" s="466"/>
      <c r="BE165" s="466"/>
      <c r="BF165" s="462"/>
      <c r="BG165" s="462"/>
      <c r="BH165" s="462"/>
      <c r="BI165" s="463"/>
      <c r="BJ165" s="473" t="s">
        <v>213</v>
      </c>
      <c r="BK165" s="474"/>
      <c r="BL165" s="462"/>
      <c r="BM165" s="462"/>
      <c r="BN165" s="462"/>
      <c r="BO165" s="463"/>
      <c r="BP165" s="473" t="s">
        <v>213</v>
      </c>
      <c r="BQ165" s="474"/>
      <c r="BR165" s="503" t="str">
        <f t="shared" si="3"/>
        <v/>
      </c>
      <c r="BS165" s="504"/>
      <c r="BT165" s="504"/>
      <c r="BU165" s="504"/>
      <c r="BV165" s="504"/>
      <c r="BW165" s="504"/>
      <c r="BX165" s="504"/>
      <c r="BY165" s="504"/>
      <c r="BZ165" s="504"/>
      <c r="CA165" s="504"/>
      <c r="CB165" s="504"/>
      <c r="CC165" s="504"/>
      <c r="CD165" s="505"/>
      <c r="CJ165" s="117">
        <f t="shared" si="4"/>
        <v>5</v>
      </c>
    </row>
    <row r="166" spans="1:88" ht="35.1" customHeight="1">
      <c r="A166" s="477">
        <v>50</v>
      </c>
      <c r="B166" s="477"/>
      <c r="C166" s="437"/>
      <c r="D166" s="438"/>
      <c r="E166" s="438"/>
      <c r="F166" s="438"/>
      <c r="G166" s="438"/>
      <c r="H166" s="438"/>
      <c r="I166" s="438"/>
      <c r="J166" s="438"/>
      <c r="K166" s="438"/>
      <c r="L166" s="438"/>
      <c r="M166" s="438"/>
      <c r="N166" s="438"/>
      <c r="O166" s="438"/>
      <c r="P166" s="438"/>
      <c r="Q166" s="438"/>
      <c r="R166" s="438"/>
      <c r="S166" s="438"/>
      <c r="T166" s="438"/>
      <c r="U166" s="438"/>
      <c r="V166" s="438"/>
      <c r="W166" s="438"/>
      <c r="X166" s="438"/>
      <c r="Y166" s="438"/>
      <c r="Z166" s="438"/>
      <c r="AA166" s="438"/>
      <c r="AB166" s="438"/>
      <c r="AC166" s="439"/>
      <c r="AD166" s="440" t="s">
        <v>306</v>
      </c>
      <c r="AE166" s="441"/>
      <c r="AF166" s="441"/>
      <c r="AG166" s="441"/>
      <c r="AH166" s="442"/>
      <c r="AI166" s="478" t="s">
        <v>306</v>
      </c>
      <c r="AJ166" s="479"/>
      <c r="AK166" s="479"/>
      <c r="AL166" s="479"/>
      <c r="AM166" s="479"/>
      <c r="AN166" s="475"/>
      <c r="AO166" s="475"/>
      <c r="AP166" s="475"/>
      <c r="AQ166" s="476"/>
      <c r="AR166" s="453" t="s">
        <v>215</v>
      </c>
      <c r="AS166" s="454"/>
      <c r="AT166" s="455"/>
      <c r="AU166" s="456"/>
      <c r="AV166" s="457" t="s">
        <v>214</v>
      </c>
      <c r="AW166" s="458"/>
      <c r="AX166" s="459"/>
      <c r="AY166" s="460"/>
      <c r="AZ166" s="460"/>
      <c r="BA166" s="461"/>
      <c r="BB166" s="466"/>
      <c r="BC166" s="466"/>
      <c r="BD166" s="466"/>
      <c r="BE166" s="466"/>
      <c r="BF166" s="462"/>
      <c r="BG166" s="462"/>
      <c r="BH166" s="462"/>
      <c r="BI166" s="463"/>
      <c r="BJ166" s="473" t="s">
        <v>213</v>
      </c>
      <c r="BK166" s="474"/>
      <c r="BL166" s="462"/>
      <c r="BM166" s="462"/>
      <c r="BN166" s="462"/>
      <c r="BO166" s="463"/>
      <c r="BP166" s="473" t="s">
        <v>213</v>
      </c>
      <c r="BQ166" s="474"/>
      <c r="BR166" s="503" t="str">
        <f t="shared" si="3"/>
        <v/>
      </c>
      <c r="BS166" s="504"/>
      <c r="BT166" s="504"/>
      <c r="BU166" s="504"/>
      <c r="BV166" s="504"/>
      <c r="BW166" s="504"/>
      <c r="BX166" s="504"/>
      <c r="BY166" s="504"/>
      <c r="BZ166" s="504"/>
      <c r="CA166" s="504"/>
      <c r="CB166" s="504"/>
      <c r="CC166" s="504"/>
      <c r="CD166" s="505"/>
      <c r="CJ166" s="117">
        <f t="shared" si="4"/>
        <v>5</v>
      </c>
    </row>
    <row r="167" spans="1:88" ht="18.75" customHeight="1">
      <c r="A167" s="118"/>
      <c r="B167" s="11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1"/>
      <c r="AJ167" s="121"/>
      <c r="AK167" s="121"/>
      <c r="AL167" s="121"/>
      <c r="AM167" s="121"/>
      <c r="AN167" s="122"/>
      <c r="AO167" s="122"/>
      <c r="AP167" s="122"/>
      <c r="AQ167" s="122"/>
      <c r="AR167" s="123"/>
      <c r="AS167" s="123"/>
      <c r="AT167" s="124"/>
      <c r="AU167" s="124"/>
      <c r="AV167" s="115"/>
      <c r="AW167" s="115"/>
      <c r="AX167" s="110"/>
      <c r="AY167" s="110"/>
      <c r="AZ167" s="110"/>
      <c r="BA167" s="110"/>
      <c r="BB167" s="125"/>
      <c r="BC167" s="125"/>
      <c r="BD167" s="125"/>
      <c r="BE167" s="125"/>
      <c r="BF167" s="126"/>
      <c r="BG167" s="126"/>
      <c r="BH167" s="126"/>
      <c r="BI167" s="126"/>
      <c r="BJ167" s="127"/>
      <c r="BK167" s="127"/>
      <c r="BL167" s="126"/>
      <c r="BM167" s="126"/>
      <c r="BN167" s="126"/>
      <c r="BO167" s="126"/>
      <c r="BP167" s="127"/>
      <c r="BQ167" s="127"/>
      <c r="BR167" s="128"/>
      <c r="BS167" s="128"/>
      <c r="BT167" s="128"/>
      <c r="BU167" s="128"/>
      <c r="BV167" s="128"/>
      <c r="BW167" s="128"/>
      <c r="BX167" s="128"/>
      <c r="BY167" s="128"/>
      <c r="BZ167" s="113"/>
      <c r="CA167" s="113"/>
      <c r="CB167" s="113"/>
      <c r="CC167" s="113"/>
      <c r="CD167" s="113"/>
      <c r="CJ167" s="116"/>
    </row>
    <row r="168" spans="1:88" ht="18.75" customHeight="1">
      <c r="A168" s="118"/>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30"/>
      <c r="AP168" s="130"/>
      <c r="AQ168" s="130"/>
      <c r="AR168" s="130"/>
      <c r="AS168" s="130"/>
      <c r="AT168" s="130"/>
      <c r="AU168" s="130"/>
      <c r="AV168" s="130"/>
      <c r="AW168" s="130"/>
      <c r="AX168" s="130"/>
      <c r="AY168" s="130"/>
      <c r="AZ168" s="130"/>
      <c r="BA168" s="130"/>
      <c r="BB168" s="130"/>
      <c r="BC168" s="130"/>
      <c r="BD168" s="130"/>
      <c r="BE168" s="130"/>
      <c r="BF168" s="130"/>
      <c r="BG168" s="130"/>
      <c r="BH168" s="130"/>
      <c r="BI168" s="130"/>
      <c r="BJ168" s="130"/>
      <c r="BK168" s="130"/>
      <c r="BL168" s="130"/>
      <c r="BM168" s="130"/>
      <c r="BN168" s="130"/>
      <c r="BO168" s="130"/>
      <c r="BP168" s="130"/>
      <c r="BQ168" s="130"/>
      <c r="BR168" s="130"/>
      <c r="BS168" s="130"/>
      <c r="BT168" s="130"/>
      <c r="BU168" s="130"/>
      <c r="BV168" s="130"/>
      <c r="BW168" s="130"/>
      <c r="BX168" s="130"/>
      <c r="BY168" s="130"/>
      <c r="BZ168" s="130"/>
      <c r="CA168" s="130"/>
      <c r="CB168" s="130"/>
    </row>
    <row r="169" spans="1:88" ht="28.5" customHeight="1">
      <c r="A169" s="52"/>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4" t="s">
        <v>401</v>
      </c>
      <c r="BZ169" s="563" t="s">
        <v>409</v>
      </c>
      <c r="CA169" s="563"/>
      <c r="CB169" s="55" t="s">
        <v>403</v>
      </c>
      <c r="CC169" s="563" t="s">
        <v>409</v>
      </c>
      <c r="CD169" s="563"/>
      <c r="CE169" s="54" t="s">
        <v>405</v>
      </c>
      <c r="CF169" s="54" t="s">
        <v>406</v>
      </c>
    </row>
    <row r="170" spans="1:88" ht="18.75" customHeight="1">
      <c r="A170" s="52"/>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4"/>
      <c r="BZ170" s="119"/>
      <c r="CA170" s="119"/>
      <c r="CB170" s="55"/>
      <c r="CC170" s="119"/>
      <c r="CD170" s="119"/>
      <c r="CE170" s="54"/>
      <c r="CF170" s="54"/>
    </row>
    <row r="171" spans="1:88" ht="18.75" customHeight="1">
      <c r="A171" s="52"/>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4"/>
      <c r="BZ171" s="119"/>
      <c r="CA171" s="119"/>
      <c r="CB171" s="55"/>
      <c r="CC171" s="119"/>
      <c r="CD171" s="119"/>
      <c r="CE171" s="54"/>
      <c r="CF171" s="54"/>
    </row>
    <row r="172" spans="1:88" ht="29.25" customHeight="1">
      <c r="A172" s="575" t="s">
        <v>427</v>
      </c>
      <c r="B172" s="575"/>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5"/>
      <c r="AL172" s="575"/>
      <c r="AM172" s="575"/>
      <c r="AN172" s="575"/>
      <c r="AO172" s="575"/>
      <c r="AP172" s="575"/>
      <c r="AQ172" s="575"/>
      <c r="AR172" s="575"/>
      <c r="AS172" s="575"/>
      <c r="AT172" s="575"/>
      <c r="AU172" s="575"/>
      <c r="AV172" s="575"/>
      <c r="AW172" s="575"/>
      <c r="AX172" s="575"/>
      <c r="AY172" s="575"/>
      <c r="AZ172" s="575"/>
      <c r="BA172" s="575"/>
      <c r="BB172" s="575"/>
      <c r="BC172" s="575"/>
      <c r="BD172" s="575"/>
      <c r="BE172" s="575"/>
      <c r="BF172" s="575"/>
      <c r="BG172" s="575"/>
      <c r="BH172" s="575"/>
      <c r="BI172" s="575"/>
      <c r="BJ172" s="575"/>
      <c r="BK172" s="575"/>
      <c r="BL172" s="575"/>
      <c r="BM172" s="575"/>
      <c r="BN172" s="575"/>
      <c r="BO172" s="575"/>
      <c r="BP172" s="575"/>
      <c r="BQ172" s="575"/>
      <c r="BR172" s="575"/>
      <c r="BS172" s="575"/>
      <c r="BT172" s="575"/>
      <c r="BU172" s="575"/>
      <c r="BV172" s="575"/>
      <c r="BW172" s="575"/>
      <c r="BX172" s="575"/>
      <c r="BY172" s="575"/>
      <c r="BZ172" s="575"/>
      <c r="CA172" s="575"/>
      <c r="CB172" s="575"/>
    </row>
    <row r="173" spans="1:88" ht="19.5" customHeight="1">
      <c r="A173" s="653" t="s">
        <v>723</v>
      </c>
      <c r="B173" s="653"/>
      <c r="C173" s="653"/>
      <c r="D173" s="653"/>
      <c r="E173" s="653"/>
      <c r="F173" s="653"/>
      <c r="G173" s="653"/>
      <c r="H173" s="653"/>
      <c r="I173" s="653"/>
      <c r="J173" s="653"/>
      <c r="K173" s="653"/>
      <c r="L173" s="653"/>
      <c r="M173" s="653"/>
      <c r="N173" s="653"/>
      <c r="O173" s="653"/>
      <c r="P173" s="653"/>
      <c r="Q173" s="653"/>
      <c r="R173" s="653"/>
      <c r="S173" s="653"/>
      <c r="T173" s="653"/>
      <c r="U173" s="653"/>
      <c r="V173" s="653"/>
      <c r="W173" s="653"/>
      <c r="X173" s="653"/>
      <c r="Y173" s="653"/>
      <c r="Z173" s="653"/>
      <c r="AA173" s="653"/>
      <c r="AB173" s="653"/>
      <c r="AC173" s="653"/>
      <c r="AD173" s="653"/>
      <c r="AE173" s="653"/>
      <c r="AF173" s="653"/>
      <c r="AG173" s="653"/>
      <c r="AH173" s="653"/>
      <c r="AI173" s="653"/>
      <c r="AJ173" s="653"/>
      <c r="AK173" s="653"/>
      <c r="AL173" s="653"/>
      <c r="AM173" s="653"/>
      <c r="AN173" s="653"/>
      <c r="AO173" s="653"/>
      <c r="AP173" s="653"/>
      <c r="AQ173" s="653"/>
      <c r="AR173" s="653"/>
      <c r="AS173" s="653"/>
      <c r="AT173" s="653"/>
      <c r="AU173" s="653"/>
      <c r="AV173" s="653"/>
      <c r="AW173" s="653"/>
      <c r="AX173" s="653"/>
      <c r="AY173" s="653"/>
      <c r="AZ173" s="653"/>
      <c r="BA173" s="653"/>
      <c r="BB173" s="653"/>
      <c r="BC173" s="653"/>
      <c r="BD173" s="653"/>
      <c r="BE173" s="653"/>
      <c r="BF173" s="653"/>
      <c r="BG173" s="653"/>
      <c r="BH173" s="653"/>
      <c r="BI173" s="653"/>
      <c r="BJ173" s="653"/>
      <c r="BK173" s="653"/>
      <c r="BL173" s="653"/>
      <c r="BM173" s="653"/>
      <c r="BN173" s="653"/>
      <c r="BO173" s="653"/>
      <c r="BP173" s="653"/>
      <c r="BQ173" s="653"/>
      <c r="BR173" s="653"/>
      <c r="BS173" s="653"/>
      <c r="BT173" s="653"/>
      <c r="BU173" s="653"/>
      <c r="BV173" s="653"/>
      <c r="BW173" s="653"/>
      <c r="BX173" s="653"/>
      <c r="BY173" s="653"/>
      <c r="BZ173" s="653"/>
      <c r="CA173" s="653"/>
      <c r="CB173" s="653"/>
    </row>
    <row r="174" spans="1:88" ht="9.9" customHeight="1">
      <c r="A174" s="73"/>
      <c r="B174" s="75"/>
      <c r="C174" s="75"/>
      <c r="D174" s="75"/>
      <c r="E174" s="75"/>
      <c r="F174" s="75"/>
      <c r="G174" s="75"/>
      <c r="H174" s="75"/>
      <c r="I174" s="75"/>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7"/>
      <c r="AP174" s="77"/>
      <c r="AQ174" s="78"/>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row>
    <row r="175" spans="1:88" ht="19.5" customHeight="1">
      <c r="A175" s="53"/>
      <c r="B175" s="654"/>
      <c r="C175" s="655"/>
      <c r="D175" s="655"/>
      <c r="E175" s="655"/>
      <c r="F175" s="655"/>
      <c r="G175" s="655"/>
      <c r="H175" s="655"/>
      <c r="I175" s="655"/>
      <c r="J175" s="655"/>
      <c r="K175" s="655"/>
      <c r="L175" s="655"/>
      <c r="M175" s="655"/>
      <c r="N175" s="655"/>
      <c r="O175" s="655"/>
      <c r="P175" s="655"/>
      <c r="Q175" s="655"/>
      <c r="R175" s="655"/>
      <c r="S175" s="655"/>
      <c r="T175" s="655"/>
      <c r="U175" s="655"/>
      <c r="V175" s="655"/>
      <c r="W175" s="655"/>
      <c r="X175" s="655"/>
      <c r="Y175" s="655"/>
      <c r="Z175" s="655"/>
      <c r="AA175" s="655"/>
      <c r="AB175" s="655"/>
      <c r="AC175" s="655"/>
      <c r="AD175" s="655"/>
      <c r="AE175" s="655"/>
      <c r="AF175" s="655"/>
      <c r="AG175" s="655"/>
      <c r="AH175" s="655"/>
      <c r="AI175" s="655"/>
      <c r="AJ175" s="655"/>
      <c r="AK175" s="655"/>
      <c r="AL175" s="655"/>
      <c r="AM175" s="655"/>
      <c r="AN175" s="655"/>
      <c r="AO175" s="655"/>
      <c r="AP175" s="655"/>
      <c r="AQ175" s="655"/>
      <c r="AR175" s="655"/>
      <c r="AS175" s="655"/>
      <c r="AT175" s="655"/>
      <c r="AU175" s="655"/>
      <c r="AV175" s="655"/>
      <c r="AW175" s="655"/>
      <c r="AX175" s="655"/>
      <c r="AY175" s="655"/>
      <c r="AZ175" s="655"/>
      <c r="BA175" s="655"/>
      <c r="BB175" s="655"/>
      <c r="BC175" s="655"/>
      <c r="BD175" s="655"/>
      <c r="BE175" s="655"/>
      <c r="BF175" s="655"/>
      <c r="BG175" s="655"/>
      <c r="BH175" s="655"/>
      <c r="BI175" s="655"/>
      <c r="BJ175" s="655"/>
      <c r="BK175" s="655"/>
      <c r="BL175" s="655"/>
      <c r="BM175" s="655"/>
      <c r="BN175" s="655"/>
      <c r="BO175" s="655"/>
      <c r="BP175" s="655"/>
      <c r="BQ175" s="655"/>
      <c r="BR175" s="655"/>
      <c r="BS175" s="655"/>
      <c r="BT175" s="655"/>
      <c r="BU175" s="655"/>
      <c r="BV175" s="655"/>
      <c r="BW175" s="655"/>
      <c r="BX175" s="655"/>
      <c r="BY175" s="655"/>
      <c r="BZ175" s="655"/>
      <c r="CA175" s="655"/>
      <c r="CB175" s="655"/>
      <c r="CC175" s="655"/>
      <c r="CD175" s="656"/>
    </row>
    <row r="176" spans="1:88" ht="19.5" customHeight="1">
      <c r="A176" s="53"/>
      <c r="B176" s="657"/>
      <c r="C176" s="658"/>
      <c r="D176" s="658"/>
      <c r="E176" s="658"/>
      <c r="F176" s="658"/>
      <c r="G176" s="658"/>
      <c r="H176" s="658"/>
      <c r="I176" s="658"/>
      <c r="J176" s="658"/>
      <c r="K176" s="658"/>
      <c r="L176" s="658"/>
      <c r="M176" s="658"/>
      <c r="N176" s="658"/>
      <c r="O176" s="658"/>
      <c r="P176" s="658"/>
      <c r="Q176" s="658"/>
      <c r="R176" s="658"/>
      <c r="S176" s="658"/>
      <c r="T176" s="658"/>
      <c r="U176" s="658"/>
      <c r="V176" s="658"/>
      <c r="W176" s="658"/>
      <c r="X176" s="658"/>
      <c r="Y176" s="658"/>
      <c r="Z176" s="658"/>
      <c r="AA176" s="658"/>
      <c r="AB176" s="658"/>
      <c r="AC176" s="658"/>
      <c r="AD176" s="658"/>
      <c r="AE176" s="658"/>
      <c r="AF176" s="658"/>
      <c r="AG176" s="658"/>
      <c r="AH176" s="658"/>
      <c r="AI176" s="658"/>
      <c r="AJ176" s="658"/>
      <c r="AK176" s="658"/>
      <c r="AL176" s="658"/>
      <c r="AM176" s="658"/>
      <c r="AN176" s="658"/>
      <c r="AO176" s="658"/>
      <c r="AP176" s="658"/>
      <c r="AQ176" s="658"/>
      <c r="AR176" s="658"/>
      <c r="AS176" s="658"/>
      <c r="AT176" s="658"/>
      <c r="AU176" s="658"/>
      <c r="AV176" s="658"/>
      <c r="AW176" s="658"/>
      <c r="AX176" s="658"/>
      <c r="AY176" s="658"/>
      <c r="AZ176" s="658"/>
      <c r="BA176" s="658"/>
      <c r="BB176" s="658"/>
      <c r="BC176" s="658"/>
      <c r="BD176" s="658"/>
      <c r="BE176" s="658"/>
      <c r="BF176" s="658"/>
      <c r="BG176" s="658"/>
      <c r="BH176" s="658"/>
      <c r="BI176" s="658"/>
      <c r="BJ176" s="658"/>
      <c r="BK176" s="658"/>
      <c r="BL176" s="658"/>
      <c r="BM176" s="658"/>
      <c r="BN176" s="658"/>
      <c r="BO176" s="658"/>
      <c r="BP176" s="658"/>
      <c r="BQ176" s="658"/>
      <c r="BR176" s="658"/>
      <c r="BS176" s="658"/>
      <c r="BT176" s="658"/>
      <c r="BU176" s="658"/>
      <c r="BV176" s="658"/>
      <c r="BW176" s="658"/>
      <c r="BX176" s="658"/>
      <c r="BY176" s="658"/>
      <c r="BZ176" s="658"/>
      <c r="CA176" s="658"/>
      <c r="CB176" s="658"/>
      <c r="CC176" s="658"/>
      <c r="CD176" s="659"/>
    </row>
    <row r="177" spans="1:88" ht="19.5" customHeight="1">
      <c r="A177" s="53"/>
      <c r="B177" s="657"/>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8"/>
      <c r="AB177" s="658"/>
      <c r="AC177" s="658"/>
      <c r="AD177" s="658"/>
      <c r="AE177" s="658"/>
      <c r="AF177" s="658"/>
      <c r="AG177" s="658"/>
      <c r="AH177" s="658"/>
      <c r="AI177" s="658"/>
      <c r="AJ177" s="658"/>
      <c r="AK177" s="658"/>
      <c r="AL177" s="658"/>
      <c r="AM177" s="658"/>
      <c r="AN177" s="658"/>
      <c r="AO177" s="658"/>
      <c r="AP177" s="658"/>
      <c r="AQ177" s="658"/>
      <c r="AR177" s="658"/>
      <c r="AS177" s="658"/>
      <c r="AT177" s="658"/>
      <c r="AU177" s="658"/>
      <c r="AV177" s="658"/>
      <c r="AW177" s="658"/>
      <c r="AX177" s="658"/>
      <c r="AY177" s="658"/>
      <c r="AZ177" s="658"/>
      <c r="BA177" s="658"/>
      <c r="BB177" s="658"/>
      <c r="BC177" s="658"/>
      <c r="BD177" s="658"/>
      <c r="BE177" s="658"/>
      <c r="BF177" s="658"/>
      <c r="BG177" s="658"/>
      <c r="BH177" s="658"/>
      <c r="BI177" s="658"/>
      <c r="BJ177" s="658"/>
      <c r="BK177" s="658"/>
      <c r="BL177" s="658"/>
      <c r="BM177" s="658"/>
      <c r="BN177" s="658"/>
      <c r="BO177" s="658"/>
      <c r="BP177" s="658"/>
      <c r="BQ177" s="658"/>
      <c r="BR177" s="658"/>
      <c r="BS177" s="658"/>
      <c r="BT177" s="658"/>
      <c r="BU177" s="658"/>
      <c r="BV177" s="658"/>
      <c r="BW177" s="658"/>
      <c r="BX177" s="658"/>
      <c r="BY177" s="658"/>
      <c r="BZ177" s="658"/>
      <c r="CA177" s="658"/>
      <c r="CB177" s="658"/>
      <c r="CC177" s="658"/>
      <c r="CD177" s="659"/>
    </row>
    <row r="178" spans="1:88" ht="19.5" customHeight="1">
      <c r="A178" s="53"/>
      <c r="B178" s="657"/>
      <c r="C178" s="658"/>
      <c r="D178" s="658"/>
      <c r="E178" s="658"/>
      <c r="F178" s="658"/>
      <c r="G178" s="658"/>
      <c r="H178" s="658"/>
      <c r="I178" s="658"/>
      <c r="J178" s="658"/>
      <c r="K178" s="658"/>
      <c r="L178" s="658"/>
      <c r="M178" s="658"/>
      <c r="N178" s="658"/>
      <c r="O178" s="658"/>
      <c r="P178" s="658"/>
      <c r="Q178" s="658"/>
      <c r="R178" s="658"/>
      <c r="S178" s="658"/>
      <c r="T178" s="658"/>
      <c r="U178" s="658"/>
      <c r="V178" s="658"/>
      <c r="W178" s="658"/>
      <c r="X178" s="658"/>
      <c r="Y178" s="658"/>
      <c r="Z178" s="658"/>
      <c r="AA178" s="658"/>
      <c r="AB178" s="658"/>
      <c r="AC178" s="658"/>
      <c r="AD178" s="658"/>
      <c r="AE178" s="658"/>
      <c r="AF178" s="658"/>
      <c r="AG178" s="658"/>
      <c r="AH178" s="658"/>
      <c r="AI178" s="658"/>
      <c r="AJ178" s="658"/>
      <c r="AK178" s="658"/>
      <c r="AL178" s="658"/>
      <c r="AM178" s="658"/>
      <c r="AN178" s="658"/>
      <c r="AO178" s="658"/>
      <c r="AP178" s="658"/>
      <c r="AQ178" s="658"/>
      <c r="AR178" s="658"/>
      <c r="AS178" s="658"/>
      <c r="AT178" s="658"/>
      <c r="AU178" s="658"/>
      <c r="AV178" s="658"/>
      <c r="AW178" s="658"/>
      <c r="AX178" s="658"/>
      <c r="AY178" s="658"/>
      <c r="AZ178" s="658"/>
      <c r="BA178" s="658"/>
      <c r="BB178" s="658"/>
      <c r="BC178" s="658"/>
      <c r="BD178" s="658"/>
      <c r="BE178" s="658"/>
      <c r="BF178" s="658"/>
      <c r="BG178" s="658"/>
      <c r="BH178" s="658"/>
      <c r="BI178" s="658"/>
      <c r="BJ178" s="658"/>
      <c r="BK178" s="658"/>
      <c r="BL178" s="658"/>
      <c r="BM178" s="658"/>
      <c r="BN178" s="658"/>
      <c r="BO178" s="658"/>
      <c r="BP178" s="658"/>
      <c r="BQ178" s="658"/>
      <c r="BR178" s="658"/>
      <c r="BS178" s="658"/>
      <c r="BT178" s="658"/>
      <c r="BU178" s="658"/>
      <c r="BV178" s="658"/>
      <c r="BW178" s="658"/>
      <c r="BX178" s="658"/>
      <c r="BY178" s="658"/>
      <c r="BZ178" s="658"/>
      <c r="CA178" s="658"/>
      <c r="CB178" s="658"/>
      <c r="CC178" s="658"/>
      <c r="CD178" s="659"/>
    </row>
    <row r="179" spans="1:88" ht="19.5" customHeight="1">
      <c r="A179" s="53"/>
      <c r="B179" s="657"/>
      <c r="C179" s="658"/>
      <c r="D179" s="658"/>
      <c r="E179" s="658"/>
      <c r="F179" s="658"/>
      <c r="G179" s="658"/>
      <c r="H179" s="658"/>
      <c r="I179" s="658"/>
      <c r="J179" s="658"/>
      <c r="K179" s="658"/>
      <c r="L179" s="658"/>
      <c r="M179" s="658"/>
      <c r="N179" s="658"/>
      <c r="O179" s="658"/>
      <c r="P179" s="658"/>
      <c r="Q179" s="658"/>
      <c r="R179" s="658"/>
      <c r="S179" s="658"/>
      <c r="T179" s="658"/>
      <c r="U179" s="658"/>
      <c r="V179" s="658"/>
      <c r="W179" s="658"/>
      <c r="X179" s="658"/>
      <c r="Y179" s="658"/>
      <c r="Z179" s="658"/>
      <c r="AA179" s="658"/>
      <c r="AB179" s="658"/>
      <c r="AC179" s="658"/>
      <c r="AD179" s="658"/>
      <c r="AE179" s="658"/>
      <c r="AF179" s="658"/>
      <c r="AG179" s="658"/>
      <c r="AH179" s="658"/>
      <c r="AI179" s="658"/>
      <c r="AJ179" s="658"/>
      <c r="AK179" s="658"/>
      <c r="AL179" s="658"/>
      <c r="AM179" s="658"/>
      <c r="AN179" s="658"/>
      <c r="AO179" s="658"/>
      <c r="AP179" s="658"/>
      <c r="AQ179" s="658"/>
      <c r="AR179" s="658"/>
      <c r="AS179" s="658"/>
      <c r="AT179" s="658"/>
      <c r="AU179" s="658"/>
      <c r="AV179" s="658"/>
      <c r="AW179" s="658"/>
      <c r="AX179" s="658"/>
      <c r="AY179" s="658"/>
      <c r="AZ179" s="658"/>
      <c r="BA179" s="658"/>
      <c r="BB179" s="658"/>
      <c r="BC179" s="658"/>
      <c r="BD179" s="658"/>
      <c r="BE179" s="658"/>
      <c r="BF179" s="658"/>
      <c r="BG179" s="658"/>
      <c r="BH179" s="658"/>
      <c r="BI179" s="658"/>
      <c r="BJ179" s="658"/>
      <c r="BK179" s="658"/>
      <c r="BL179" s="658"/>
      <c r="BM179" s="658"/>
      <c r="BN179" s="658"/>
      <c r="BO179" s="658"/>
      <c r="BP179" s="658"/>
      <c r="BQ179" s="658"/>
      <c r="BR179" s="658"/>
      <c r="BS179" s="658"/>
      <c r="BT179" s="658"/>
      <c r="BU179" s="658"/>
      <c r="BV179" s="658"/>
      <c r="BW179" s="658"/>
      <c r="BX179" s="658"/>
      <c r="BY179" s="658"/>
      <c r="BZ179" s="658"/>
      <c r="CA179" s="658"/>
      <c r="CB179" s="658"/>
      <c r="CC179" s="658"/>
      <c r="CD179" s="659"/>
    </row>
    <row r="180" spans="1:88" ht="19.5" customHeight="1">
      <c r="A180" s="53"/>
      <c r="B180" s="657"/>
      <c r="C180" s="658"/>
      <c r="D180" s="658"/>
      <c r="E180" s="658"/>
      <c r="F180" s="658"/>
      <c r="G180" s="658"/>
      <c r="H180" s="658"/>
      <c r="I180" s="658"/>
      <c r="J180" s="658"/>
      <c r="K180" s="658"/>
      <c r="L180" s="658"/>
      <c r="M180" s="658"/>
      <c r="N180" s="658"/>
      <c r="O180" s="658"/>
      <c r="P180" s="658"/>
      <c r="Q180" s="658"/>
      <c r="R180" s="658"/>
      <c r="S180" s="658"/>
      <c r="T180" s="658"/>
      <c r="U180" s="658"/>
      <c r="V180" s="658"/>
      <c r="W180" s="658"/>
      <c r="X180" s="658"/>
      <c r="Y180" s="658"/>
      <c r="Z180" s="658"/>
      <c r="AA180" s="658"/>
      <c r="AB180" s="658"/>
      <c r="AC180" s="658"/>
      <c r="AD180" s="658"/>
      <c r="AE180" s="658"/>
      <c r="AF180" s="658"/>
      <c r="AG180" s="658"/>
      <c r="AH180" s="658"/>
      <c r="AI180" s="658"/>
      <c r="AJ180" s="658"/>
      <c r="AK180" s="658"/>
      <c r="AL180" s="658"/>
      <c r="AM180" s="658"/>
      <c r="AN180" s="658"/>
      <c r="AO180" s="658"/>
      <c r="AP180" s="658"/>
      <c r="AQ180" s="658"/>
      <c r="AR180" s="658"/>
      <c r="AS180" s="658"/>
      <c r="AT180" s="658"/>
      <c r="AU180" s="658"/>
      <c r="AV180" s="658"/>
      <c r="AW180" s="658"/>
      <c r="AX180" s="658"/>
      <c r="AY180" s="658"/>
      <c r="AZ180" s="658"/>
      <c r="BA180" s="658"/>
      <c r="BB180" s="658"/>
      <c r="BC180" s="658"/>
      <c r="BD180" s="658"/>
      <c r="BE180" s="658"/>
      <c r="BF180" s="658"/>
      <c r="BG180" s="658"/>
      <c r="BH180" s="658"/>
      <c r="BI180" s="658"/>
      <c r="BJ180" s="658"/>
      <c r="BK180" s="658"/>
      <c r="BL180" s="658"/>
      <c r="BM180" s="658"/>
      <c r="BN180" s="658"/>
      <c r="BO180" s="658"/>
      <c r="BP180" s="658"/>
      <c r="BQ180" s="658"/>
      <c r="BR180" s="658"/>
      <c r="BS180" s="658"/>
      <c r="BT180" s="658"/>
      <c r="BU180" s="658"/>
      <c r="BV180" s="658"/>
      <c r="BW180" s="658"/>
      <c r="BX180" s="658"/>
      <c r="BY180" s="658"/>
      <c r="BZ180" s="658"/>
      <c r="CA180" s="658"/>
      <c r="CB180" s="658"/>
      <c r="CC180" s="658"/>
      <c r="CD180" s="659"/>
    </row>
    <row r="181" spans="1:88" ht="19.5" customHeight="1">
      <c r="A181" s="53"/>
      <c r="B181" s="657"/>
      <c r="C181" s="658"/>
      <c r="D181" s="658"/>
      <c r="E181" s="658"/>
      <c r="F181" s="658"/>
      <c r="G181" s="658"/>
      <c r="H181" s="658"/>
      <c r="I181" s="658"/>
      <c r="J181" s="658"/>
      <c r="K181" s="658"/>
      <c r="L181" s="658"/>
      <c r="M181" s="658"/>
      <c r="N181" s="658"/>
      <c r="O181" s="658"/>
      <c r="P181" s="658"/>
      <c r="Q181" s="658"/>
      <c r="R181" s="658"/>
      <c r="S181" s="658"/>
      <c r="T181" s="658"/>
      <c r="U181" s="658"/>
      <c r="V181" s="658"/>
      <c r="W181" s="658"/>
      <c r="X181" s="658"/>
      <c r="Y181" s="658"/>
      <c r="Z181" s="658"/>
      <c r="AA181" s="658"/>
      <c r="AB181" s="658"/>
      <c r="AC181" s="658"/>
      <c r="AD181" s="658"/>
      <c r="AE181" s="658"/>
      <c r="AF181" s="658"/>
      <c r="AG181" s="658"/>
      <c r="AH181" s="658"/>
      <c r="AI181" s="658"/>
      <c r="AJ181" s="658"/>
      <c r="AK181" s="658"/>
      <c r="AL181" s="658"/>
      <c r="AM181" s="658"/>
      <c r="AN181" s="658"/>
      <c r="AO181" s="658"/>
      <c r="AP181" s="658"/>
      <c r="AQ181" s="658"/>
      <c r="AR181" s="658"/>
      <c r="AS181" s="658"/>
      <c r="AT181" s="658"/>
      <c r="AU181" s="658"/>
      <c r="AV181" s="658"/>
      <c r="AW181" s="658"/>
      <c r="AX181" s="658"/>
      <c r="AY181" s="658"/>
      <c r="AZ181" s="658"/>
      <c r="BA181" s="658"/>
      <c r="BB181" s="658"/>
      <c r="BC181" s="658"/>
      <c r="BD181" s="658"/>
      <c r="BE181" s="658"/>
      <c r="BF181" s="658"/>
      <c r="BG181" s="658"/>
      <c r="BH181" s="658"/>
      <c r="BI181" s="658"/>
      <c r="BJ181" s="658"/>
      <c r="BK181" s="658"/>
      <c r="BL181" s="658"/>
      <c r="BM181" s="658"/>
      <c r="BN181" s="658"/>
      <c r="BO181" s="658"/>
      <c r="BP181" s="658"/>
      <c r="BQ181" s="658"/>
      <c r="BR181" s="658"/>
      <c r="BS181" s="658"/>
      <c r="BT181" s="658"/>
      <c r="BU181" s="658"/>
      <c r="BV181" s="658"/>
      <c r="BW181" s="658"/>
      <c r="BX181" s="658"/>
      <c r="BY181" s="658"/>
      <c r="BZ181" s="658"/>
      <c r="CA181" s="658"/>
      <c r="CB181" s="658"/>
      <c r="CC181" s="658"/>
      <c r="CD181" s="659"/>
    </row>
    <row r="182" spans="1:88" ht="19.5" customHeight="1">
      <c r="A182" s="53"/>
      <c r="B182" s="657"/>
      <c r="C182" s="658"/>
      <c r="D182" s="658"/>
      <c r="E182" s="658"/>
      <c r="F182" s="658"/>
      <c r="G182" s="658"/>
      <c r="H182" s="658"/>
      <c r="I182" s="658"/>
      <c r="J182" s="658"/>
      <c r="K182" s="658"/>
      <c r="L182" s="658"/>
      <c r="M182" s="658"/>
      <c r="N182" s="658"/>
      <c r="O182" s="658"/>
      <c r="P182" s="658"/>
      <c r="Q182" s="658"/>
      <c r="R182" s="658"/>
      <c r="S182" s="658"/>
      <c r="T182" s="658"/>
      <c r="U182" s="658"/>
      <c r="V182" s="658"/>
      <c r="W182" s="658"/>
      <c r="X182" s="658"/>
      <c r="Y182" s="658"/>
      <c r="Z182" s="658"/>
      <c r="AA182" s="658"/>
      <c r="AB182" s="658"/>
      <c r="AC182" s="658"/>
      <c r="AD182" s="658"/>
      <c r="AE182" s="658"/>
      <c r="AF182" s="658"/>
      <c r="AG182" s="658"/>
      <c r="AH182" s="658"/>
      <c r="AI182" s="658"/>
      <c r="AJ182" s="658"/>
      <c r="AK182" s="658"/>
      <c r="AL182" s="658"/>
      <c r="AM182" s="658"/>
      <c r="AN182" s="658"/>
      <c r="AO182" s="658"/>
      <c r="AP182" s="658"/>
      <c r="AQ182" s="658"/>
      <c r="AR182" s="658"/>
      <c r="AS182" s="658"/>
      <c r="AT182" s="658"/>
      <c r="AU182" s="658"/>
      <c r="AV182" s="658"/>
      <c r="AW182" s="658"/>
      <c r="AX182" s="658"/>
      <c r="AY182" s="658"/>
      <c r="AZ182" s="658"/>
      <c r="BA182" s="658"/>
      <c r="BB182" s="658"/>
      <c r="BC182" s="658"/>
      <c r="BD182" s="658"/>
      <c r="BE182" s="658"/>
      <c r="BF182" s="658"/>
      <c r="BG182" s="658"/>
      <c r="BH182" s="658"/>
      <c r="BI182" s="658"/>
      <c r="BJ182" s="658"/>
      <c r="BK182" s="658"/>
      <c r="BL182" s="658"/>
      <c r="BM182" s="658"/>
      <c r="BN182" s="658"/>
      <c r="BO182" s="658"/>
      <c r="BP182" s="658"/>
      <c r="BQ182" s="658"/>
      <c r="BR182" s="658"/>
      <c r="BS182" s="658"/>
      <c r="BT182" s="658"/>
      <c r="BU182" s="658"/>
      <c r="BV182" s="658"/>
      <c r="BW182" s="658"/>
      <c r="BX182" s="658"/>
      <c r="BY182" s="658"/>
      <c r="BZ182" s="658"/>
      <c r="CA182" s="658"/>
      <c r="CB182" s="658"/>
      <c r="CC182" s="658"/>
      <c r="CD182" s="659"/>
    </row>
    <row r="183" spans="1:88" ht="19.5" customHeight="1">
      <c r="A183" s="53"/>
      <c r="B183" s="657"/>
      <c r="C183" s="658"/>
      <c r="D183" s="658"/>
      <c r="E183" s="658"/>
      <c r="F183" s="658"/>
      <c r="G183" s="658"/>
      <c r="H183" s="658"/>
      <c r="I183" s="658"/>
      <c r="J183" s="658"/>
      <c r="K183" s="658"/>
      <c r="L183" s="658"/>
      <c r="M183" s="658"/>
      <c r="N183" s="658"/>
      <c r="O183" s="658"/>
      <c r="P183" s="658"/>
      <c r="Q183" s="658"/>
      <c r="R183" s="658"/>
      <c r="S183" s="658"/>
      <c r="T183" s="658"/>
      <c r="U183" s="658"/>
      <c r="V183" s="658"/>
      <c r="W183" s="658"/>
      <c r="X183" s="658"/>
      <c r="Y183" s="658"/>
      <c r="Z183" s="658"/>
      <c r="AA183" s="658"/>
      <c r="AB183" s="658"/>
      <c r="AC183" s="658"/>
      <c r="AD183" s="658"/>
      <c r="AE183" s="658"/>
      <c r="AF183" s="658"/>
      <c r="AG183" s="658"/>
      <c r="AH183" s="658"/>
      <c r="AI183" s="658"/>
      <c r="AJ183" s="658"/>
      <c r="AK183" s="658"/>
      <c r="AL183" s="658"/>
      <c r="AM183" s="658"/>
      <c r="AN183" s="658"/>
      <c r="AO183" s="658"/>
      <c r="AP183" s="658"/>
      <c r="AQ183" s="658"/>
      <c r="AR183" s="658"/>
      <c r="AS183" s="658"/>
      <c r="AT183" s="658"/>
      <c r="AU183" s="658"/>
      <c r="AV183" s="658"/>
      <c r="AW183" s="658"/>
      <c r="AX183" s="658"/>
      <c r="AY183" s="658"/>
      <c r="AZ183" s="658"/>
      <c r="BA183" s="658"/>
      <c r="BB183" s="658"/>
      <c r="BC183" s="658"/>
      <c r="BD183" s="658"/>
      <c r="BE183" s="658"/>
      <c r="BF183" s="658"/>
      <c r="BG183" s="658"/>
      <c r="BH183" s="658"/>
      <c r="BI183" s="658"/>
      <c r="BJ183" s="658"/>
      <c r="BK183" s="658"/>
      <c r="BL183" s="658"/>
      <c r="BM183" s="658"/>
      <c r="BN183" s="658"/>
      <c r="BO183" s="658"/>
      <c r="BP183" s="658"/>
      <c r="BQ183" s="658"/>
      <c r="BR183" s="658"/>
      <c r="BS183" s="658"/>
      <c r="BT183" s="658"/>
      <c r="BU183" s="658"/>
      <c r="BV183" s="658"/>
      <c r="BW183" s="658"/>
      <c r="BX183" s="658"/>
      <c r="BY183" s="658"/>
      <c r="BZ183" s="658"/>
      <c r="CA183" s="658"/>
      <c r="CB183" s="658"/>
      <c r="CC183" s="658"/>
      <c r="CD183" s="659"/>
    </row>
    <row r="184" spans="1:88" ht="19.5" customHeight="1">
      <c r="A184" s="53"/>
      <c r="B184" s="657"/>
      <c r="C184" s="658"/>
      <c r="D184" s="658"/>
      <c r="E184" s="658"/>
      <c r="F184" s="658"/>
      <c r="G184" s="658"/>
      <c r="H184" s="658"/>
      <c r="I184" s="658"/>
      <c r="J184" s="658"/>
      <c r="K184" s="658"/>
      <c r="L184" s="658"/>
      <c r="M184" s="658"/>
      <c r="N184" s="658"/>
      <c r="O184" s="658"/>
      <c r="P184" s="658"/>
      <c r="Q184" s="658"/>
      <c r="R184" s="658"/>
      <c r="S184" s="658"/>
      <c r="T184" s="658"/>
      <c r="U184" s="658"/>
      <c r="V184" s="658"/>
      <c r="W184" s="658"/>
      <c r="X184" s="658"/>
      <c r="Y184" s="658"/>
      <c r="Z184" s="658"/>
      <c r="AA184" s="658"/>
      <c r="AB184" s="658"/>
      <c r="AC184" s="658"/>
      <c r="AD184" s="658"/>
      <c r="AE184" s="658"/>
      <c r="AF184" s="658"/>
      <c r="AG184" s="658"/>
      <c r="AH184" s="658"/>
      <c r="AI184" s="658"/>
      <c r="AJ184" s="658"/>
      <c r="AK184" s="658"/>
      <c r="AL184" s="658"/>
      <c r="AM184" s="658"/>
      <c r="AN184" s="658"/>
      <c r="AO184" s="658"/>
      <c r="AP184" s="658"/>
      <c r="AQ184" s="658"/>
      <c r="AR184" s="658"/>
      <c r="AS184" s="658"/>
      <c r="AT184" s="658"/>
      <c r="AU184" s="658"/>
      <c r="AV184" s="658"/>
      <c r="AW184" s="658"/>
      <c r="AX184" s="658"/>
      <c r="AY184" s="658"/>
      <c r="AZ184" s="658"/>
      <c r="BA184" s="658"/>
      <c r="BB184" s="658"/>
      <c r="BC184" s="658"/>
      <c r="BD184" s="658"/>
      <c r="BE184" s="658"/>
      <c r="BF184" s="658"/>
      <c r="BG184" s="658"/>
      <c r="BH184" s="658"/>
      <c r="BI184" s="658"/>
      <c r="BJ184" s="658"/>
      <c r="BK184" s="658"/>
      <c r="BL184" s="658"/>
      <c r="BM184" s="658"/>
      <c r="BN184" s="658"/>
      <c r="BO184" s="658"/>
      <c r="BP184" s="658"/>
      <c r="BQ184" s="658"/>
      <c r="BR184" s="658"/>
      <c r="BS184" s="658"/>
      <c r="BT184" s="658"/>
      <c r="BU184" s="658"/>
      <c r="BV184" s="658"/>
      <c r="BW184" s="658"/>
      <c r="BX184" s="658"/>
      <c r="BY184" s="658"/>
      <c r="BZ184" s="658"/>
      <c r="CA184" s="658"/>
      <c r="CB184" s="658"/>
      <c r="CC184" s="658"/>
      <c r="CD184" s="659"/>
    </row>
    <row r="185" spans="1:88" ht="19.5" customHeight="1">
      <c r="A185" s="53"/>
      <c r="B185" s="660"/>
      <c r="C185" s="661"/>
      <c r="D185" s="661"/>
      <c r="E185" s="661"/>
      <c r="F185" s="661"/>
      <c r="G185" s="661"/>
      <c r="H185" s="661"/>
      <c r="I185" s="661"/>
      <c r="J185" s="661"/>
      <c r="K185" s="661"/>
      <c r="L185" s="661"/>
      <c r="M185" s="661"/>
      <c r="N185" s="661"/>
      <c r="O185" s="661"/>
      <c r="P185" s="661"/>
      <c r="Q185" s="661"/>
      <c r="R185" s="661"/>
      <c r="S185" s="661"/>
      <c r="T185" s="661"/>
      <c r="U185" s="661"/>
      <c r="V185" s="661"/>
      <c r="W185" s="661"/>
      <c r="X185" s="661"/>
      <c r="Y185" s="661"/>
      <c r="Z185" s="661"/>
      <c r="AA185" s="661"/>
      <c r="AB185" s="661"/>
      <c r="AC185" s="661"/>
      <c r="AD185" s="661"/>
      <c r="AE185" s="661"/>
      <c r="AF185" s="661"/>
      <c r="AG185" s="661"/>
      <c r="AH185" s="661"/>
      <c r="AI185" s="661"/>
      <c r="AJ185" s="661"/>
      <c r="AK185" s="661"/>
      <c r="AL185" s="661"/>
      <c r="AM185" s="661"/>
      <c r="AN185" s="661"/>
      <c r="AO185" s="661"/>
      <c r="AP185" s="661"/>
      <c r="AQ185" s="661"/>
      <c r="AR185" s="661"/>
      <c r="AS185" s="661"/>
      <c r="AT185" s="661"/>
      <c r="AU185" s="661"/>
      <c r="AV185" s="661"/>
      <c r="AW185" s="661"/>
      <c r="AX185" s="661"/>
      <c r="AY185" s="661"/>
      <c r="AZ185" s="661"/>
      <c r="BA185" s="661"/>
      <c r="BB185" s="661"/>
      <c r="BC185" s="661"/>
      <c r="BD185" s="661"/>
      <c r="BE185" s="661"/>
      <c r="BF185" s="661"/>
      <c r="BG185" s="661"/>
      <c r="BH185" s="661"/>
      <c r="BI185" s="661"/>
      <c r="BJ185" s="661"/>
      <c r="BK185" s="661"/>
      <c r="BL185" s="661"/>
      <c r="BM185" s="661"/>
      <c r="BN185" s="661"/>
      <c r="BO185" s="661"/>
      <c r="BP185" s="661"/>
      <c r="BQ185" s="661"/>
      <c r="BR185" s="661"/>
      <c r="BS185" s="661"/>
      <c r="BT185" s="661"/>
      <c r="BU185" s="661"/>
      <c r="BV185" s="661"/>
      <c r="BW185" s="661"/>
      <c r="BX185" s="661"/>
      <c r="BY185" s="661"/>
      <c r="BZ185" s="661"/>
      <c r="CA185" s="661"/>
      <c r="CB185" s="661"/>
      <c r="CC185" s="661"/>
      <c r="CD185" s="662"/>
    </row>
    <row r="186" spans="1:88" ht="30" customHeight="1">
      <c r="A186" s="73"/>
      <c r="B186" s="131"/>
      <c r="C186" s="131"/>
      <c r="D186" s="131"/>
      <c r="E186" s="131"/>
      <c r="F186" s="131"/>
      <c r="G186" s="131"/>
      <c r="H186" s="131"/>
      <c r="I186" s="131"/>
      <c r="J186" s="131"/>
      <c r="K186" s="131"/>
      <c r="L186" s="131"/>
      <c r="M186" s="131"/>
      <c r="N186" s="103"/>
      <c r="O186" s="103"/>
      <c r="P186" s="132"/>
      <c r="Q186" s="132"/>
      <c r="R186" s="132"/>
      <c r="S186" s="132"/>
      <c r="T186" s="132"/>
      <c r="U186" s="133"/>
      <c r="V186" s="133"/>
      <c r="W186" s="133"/>
      <c r="X186" s="133"/>
      <c r="Y186" s="133"/>
      <c r="Z186" s="134"/>
      <c r="AA186" s="134"/>
      <c r="AB186" s="134"/>
      <c r="AC186" s="134"/>
      <c r="AD186" s="134"/>
      <c r="AE186" s="134"/>
      <c r="AF186" s="134"/>
      <c r="AG186" s="134"/>
      <c r="AH186" s="134"/>
      <c r="AI186" s="134"/>
      <c r="AJ186" s="134"/>
      <c r="AK186" s="107"/>
      <c r="AL186" s="107"/>
      <c r="AM186" s="107"/>
      <c r="AN186" s="107"/>
      <c r="AO186" s="107"/>
      <c r="AP186" s="107"/>
      <c r="AQ186" s="107"/>
      <c r="AR186" s="107"/>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row>
    <row r="187" spans="1:88" ht="29.25" customHeight="1">
      <c r="A187" s="575" t="s">
        <v>442</v>
      </c>
      <c r="B187" s="575"/>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5"/>
      <c r="AL187" s="575"/>
      <c r="AM187" s="575"/>
      <c r="AN187" s="575"/>
      <c r="AO187" s="575"/>
      <c r="AP187" s="575"/>
      <c r="AQ187" s="575"/>
      <c r="AR187" s="575"/>
      <c r="AS187" s="575"/>
      <c r="AT187" s="575"/>
      <c r="AU187" s="575"/>
      <c r="AV187" s="575"/>
      <c r="AW187" s="575"/>
      <c r="AX187" s="575"/>
      <c r="AY187" s="575"/>
      <c r="AZ187" s="575"/>
      <c r="BA187" s="575"/>
      <c r="BB187" s="575"/>
      <c r="BC187" s="575"/>
      <c r="BD187" s="575"/>
      <c r="BE187" s="575"/>
      <c r="BF187" s="575"/>
      <c r="BG187" s="575"/>
      <c r="BH187" s="575"/>
      <c r="BI187" s="575"/>
      <c r="BJ187" s="575"/>
      <c r="BK187" s="575"/>
      <c r="BL187" s="575"/>
      <c r="BM187" s="575"/>
      <c r="BN187" s="575"/>
      <c r="BO187" s="575"/>
      <c r="BP187" s="575"/>
      <c r="BQ187" s="575"/>
      <c r="BR187" s="575"/>
      <c r="BS187" s="575"/>
      <c r="BT187" s="575"/>
      <c r="BU187" s="575"/>
      <c r="BV187" s="575"/>
      <c r="BW187" s="575"/>
      <c r="BX187" s="575"/>
      <c r="BY187" s="575"/>
      <c r="BZ187" s="575"/>
      <c r="CA187" s="575"/>
      <c r="CB187" s="575"/>
    </row>
    <row r="188" spans="1:88" s="140" customFormat="1" ht="9.9" customHeight="1">
      <c r="A188" s="135"/>
      <c r="B188" s="135"/>
      <c r="C188" s="135"/>
      <c r="D188" s="135"/>
      <c r="E188" s="135"/>
      <c r="F188" s="135"/>
      <c r="G188" s="135"/>
      <c r="H188" s="135"/>
      <c r="I188" s="136"/>
      <c r="J188" s="129"/>
      <c r="K188" s="136"/>
      <c r="L188" s="136"/>
      <c r="M188" s="136"/>
      <c r="N188" s="136"/>
      <c r="O188" s="136"/>
      <c r="P188" s="136"/>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8"/>
      <c r="BN188" s="138"/>
      <c r="BO188" s="130"/>
      <c r="BP188" s="130"/>
      <c r="BQ188" s="130"/>
      <c r="BR188" s="130"/>
      <c r="BS188" s="130"/>
      <c r="BT188" s="130"/>
      <c r="BU188" s="130"/>
      <c r="BV188" s="129"/>
      <c r="BW188" s="129"/>
      <c r="BX188" s="129"/>
      <c r="BY188" s="129"/>
      <c r="BZ188" s="129"/>
      <c r="CA188" s="129"/>
      <c r="CB188" s="137"/>
      <c r="CC188" s="137"/>
      <c r="CD188" s="139"/>
      <c r="CE188" s="139"/>
      <c r="CF188" s="139"/>
      <c r="CG188" s="139"/>
      <c r="CH188" s="139"/>
      <c r="CI188" s="139"/>
      <c r="CJ188" s="139"/>
    </row>
    <row r="189" spans="1:88" ht="35.1" customHeight="1">
      <c r="A189" s="72"/>
      <c r="B189" s="564" t="s">
        <v>724</v>
      </c>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c r="AK189" s="565"/>
      <c r="AL189" s="565"/>
      <c r="AM189" s="565"/>
      <c r="AN189" s="565"/>
      <c r="AO189" s="565"/>
      <c r="AP189" s="565"/>
      <c r="AQ189" s="565"/>
      <c r="AR189" s="565"/>
      <c r="AS189" s="565"/>
      <c r="AT189" s="565"/>
      <c r="AU189" s="565"/>
      <c r="AV189" s="565"/>
      <c r="AW189" s="565"/>
      <c r="AX189" s="565"/>
      <c r="AY189" s="565"/>
      <c r="AZ189" s="565"/>
      <c r="BA189" s="565"/>
      <c r="BB189" s="565"/>
      <c r="BC189" s="565"/>
      <c r="BD189" s="565"/>
      <c r="BE189" s="565"/>
      <c r="BF189" s="565"/>
      <c r="BG189" s="565"/>
      <c r="BH189" s="565"/>
      <c r="BI189" s="565"/>
      <c r="BJ189" s="565"/>
      <c r="BK189" s="565"/>
      <c r="BL189" s="565"/>
      <c r="BM189" s="565"/>
      <c r="BN189" s="565"/>
      <c r="BO189" s="565"/>
      <c r="BP189" s="565"/>
      <c r="BQ189" s="565"/>
      <c r="BR189" s="565"/>
      <c r="BS189" s="565"/>
      <c r="BT189" s="565"/>
      <c r="BU189" s="565"/>
      <c r="BV189" s="565"/>
      <c r="BW189" s="565"/>
      <c r="BX189" s="565"/>
      <c r="BY189" s="565"/>
      <c r="BZ189" s="565"/>
      <c r="CA189" s="565"/>
      <c r="CB189" s="565"/>
      <c r="CC189" s="565"/>
      <c r="CD189" s="566"/>
      <c r="CE189" s="71"/>
      <c r="CF189" s="71"/>
      <c r="CG189" s="71"/>
      <c r="CH189" s="71"/>
    </row>
    <row r="190" spans="1:88" ht="35.1" customHeight="1">
      <c r="A190" s="73"/>
      <c r="B190" s="576" t="s">
        <v>348</v>
      </c>
      <c r="C190" s="577"/>
      <c r="D190" s="577"/>
      <c r="E190" s="577"/>
      <c r="F190" s="577"/>
      <c r="G190" s="577"/>
      <c r="H190" s="577"/>
      <c r="I190" s="577"/>
      <c r="J190" s="577"/>
      <c r="K190" s="577"/>
      <c r="L190" s="577"/>
      <c r="M190" s="578"/>
      <c r="N190" s="649"/>
      <c r="O190" s="650"/>
      <c r="P190" s="650"/>
      <c r="Q190" s="650"/>
      <c r="R190" s="650"/>
      <c r="S190" s="650"/>
      <c r="T190" s="650"/>
      <c r="U190" s="650"/>
      <c r="V190" s="650"/>
      <c r="W190" s="650"/>
      <c r="X190" s="650"/>
      <c r="Y190" s="650"/>
      <c r="Z190" s="650"/>
      <c r="AA190" s="650"/>
      <c r="AB190" s="650"/>
      <c r="AC190" s="650"/>
      <c r="AD190" s="650"/>
      <c r="AE190" s="650"/>
      <c r="AF190" s="650"/>
      <c r="AG190" s="650"/>
      <c r="AH190" s="650"/>
      <c r="AI190" s="650"/>
      <c r="AJ190" s="650"/>
      <c r="AK190" s="650"/>
      <c r="AL190" s="650"/>
      <c r="AM190" s="650"/>
      <c r="AN190" s="650"/>
      <c r="AO190" s="650"/>
      <c r="AP190" s="650"/>
      <c r="AQ190" s="650"/>
      <c r="AR190" s="650"/>
      <c r="AS190" s="650"/>
      <c r="AT190" s="650"/>
      <c r="AU190" s="650"/>
      <c r="AV190" s="650"/>
      <c r="AW190" s="650"/>
      <c r="AX190" s="650"/>
      <c r="AY190" s="650"/>
      <c r="AZ190" s="650"/>
      <c r="BA190" s="650"/>
      <c r="BB190" s="650"/>
      <c r="BC190" s="650"/>
      <c r="BD190" s="650"/>
      <c r="BE190" s="650"/>
      <c r="BF190" s="650"/>
      <c r="BG190" s="650"/>
      <c r="BH190" s="650"/>
      <c r="BI190" s="650"/>
      <c r="BJ190" s="650"/>
      <c r="BK190" s="650"/>
      <c r="BL190" s="650"/>
      <c r="BM190" s="650"/>
      <c r="BN190" s="650"/>
      <c r="BO190" s="650"/>
      <c r="BP190" s="650"/>
      <c r="BQ190" s="650"/>
      <c r="BR190" s="650"/>
      <c r="BS190" s="650"/>
      <c r="BT190" s="650"/>
      <c r="BU190" s="650"/>
      <c r="BV190" s="650"/>
      <c r="BW190" s="650"/>
      <c r="BX190" s="650"/>
      <c r="BY190" s="650"/>
      <c r="BZ190" s="650"/>
      <c r="CA190" s="650"/>
      <c r="CB190" s="650"/>
      <c r="CC190" s="650"/>
      <c r="CD190" s="651"/>
    </row>
    <row r="191" spans="1:88" ht="35.1" customHeight="1">
      <c r="A191" s="73"/>
      <c r="B191" s="549" t="s">
        <v>379</v>
      </c>
      <c r="C191" s="550"/>
      <c r="D191" s="550"/>
      <c r="E191" s="550"/>
      <c r="F191" s="550"/>
      <c r="G191" s="550"/>
      <c r="H191" s="550"/>
      <c r="I191" s="550"/>
      <c r="J191" s="550"/>
      <c r="K191" s="550"/>
      <c r="L191" s="550"/>
      <c r="M191" s="551"/>
      <c r="N191" s="552"/>
      <c r="O191" s="553"/>
      <c r="P191" s="553"/>
      <c r="Q191" s="553"/>
      <c r="R191" s="553"/>
      <c r="S191" s="141" t="s">
        <v>428</v>
      </c>
      <c r="T191" s="554"/>
      <c r="U191" s="553"/>
      <c r="V191" s="553"/>
      <c r="W191" s="553"/>
      <c r="X191" s="553"/>
      <c r="Y191" s="141" t="s">
        <v>428</v>
      </c>
      <c r="Z191" s="554"/>
      <c r="AA191" s="553"/>
      <c r="AB191" s="553"/>
      <c r="AC191" s="553"/>
      <c r="AD191" s="553"/>
      <c r="AE191" s="142"/>
      <c r="AF191" s="313"/>
      <c r="AG191" s="313"/>
      <c r="AH191" s="313"/>
      <c r="AI191" s="313"/>
      <c r="AJ191" s="313"/>
      <c r="AK191" s="313"/>
      <c r="AL191" s="313"/>
      <c r="AM191" s="313"/>
      <c r="AN191" s="313"/>
      <c r="AO191" s="313"/>
      <c r="AP191" s="313"/>
      <c r="AQ191" s="313"/>
      <c r="AR191" s="311"/>
      <c r="AS191" s="311"/>
      <c r="AT191" s="311"/>
      <c r="AU191" s="311"/>
      <c r="AV191" s="311"/>
      <c r="AW191" s="311"/>
      <c r="AX191" s="311"/>
      <c r="AY191" s="311"/>
      <c r="AZ191" s="311"/>
      <c r="BA191" s="311"/>
      <c r="BB191" s="311"/>
      <c r="BC191" s="311"/>
      <c r="BD191" s="311"/>
      <c r="BE191" s="311"/>
      <c r="BF191" s="311"/>
      <c r="BG191" s="311"/>
      <c r="BH191" s="311"/>
      <c r="BI191" s="311"/>
      <c r="BJ191" s="311"/>
      <c r="BK191" s="311"/>
      <c r="BL191" s="311"/>
      <c r="BM191" s="311"/>
      <c r="BN191" s="311"/>
      <c r="BO191" s="311"/>
      <c r="BP191" s="311"/>
      <c r="BQ191" s="311"/>
      <c r="BR191" s="311"/>
      <c r="BS191" s="311"/>
      <c r="BT191" s="311"/>
      <c r="BU191" s="311"/>
      <c r="BV191" s="311"/>
      <c r="BW191" s="311"/>
      <c r="BX191" s="311"/>
      <c r="BY191" s="311"/>
      <c r="BZ191" s="311"/>
      <c r="CA191" s="311"/>
      <c r="CB191" s="311"/>
      <c r="CC191" s="314"/>
      <c r="CD191" s="315"/>
    </row>
    <row r="192" spans="1:88" ht="35.1" customHeight="1">
      <c r="B192" s="534" t="s">
        <v>423</v>
      </c>
      <c r="C192" s="535"/>
      <c r="D192" s="535"/>
      <c r="E192" s="535"/>
      <c r="F192" s="535"/>
      <c r="G192" s="535"/>
      <c r="H192" s="535"/>
      <c r="I192" s="535"/>
      <c r="J192" s="535"/>
      <c r="K192" s="535"/>
      <c r="L192" s="535"/>
      <c r="M192" s="536"/>
      <c r="N192" s="649"/>
      <c r="O192" s="650"/>
      <c r="P192" s="650"/>
      <c r="Q192" s="650"/>
      <c r="R192" s="650"/>
      <c r="S192" s="650"/>
      <c r="T192" s="650"/>
      <c r="U192" s="650"/>
      <c r="V192" s="650"/>
      <c r="W192" s="650"/>
      <c r="X192" s="650"/>
      <c r="Y192" s="650"/>
      <c r="Z192" s="650"/>
      <c r="AA192" s="650"/>
      <c r="AB192" s="650"/>
      <c r="AC192" s="650"/>
      <c r="AD192" s="650"/>
      <c r="AE192" s="650"/>
      <c r="AF192" s="650"/>
      <c r="AG192" s="650"/>
      <c r="AH192" s="650"/>
      <c r="AI192" s="650"/>
      <c r="AJ192" s="650"/>
      <c r="AK192" s="650"/>
      <c r="AL192" s="650"/>
      <c r="AM192" s="650"/>
      <c r="AN192" s="650"/>
      <c r="AO192" s="650"/>
      <c r="AP192" s="650"/>
      <c r="AQ192" s="650"/>
      <c r="AR192" s="650"/>
      <c r="AS192" s="650"/>
      <c r="AT192" s="650"/>
      <c r="AU192" s="650"/>
      <c r="AV192" s="650"/>
      <c r="AW192" s="650"/>
      <c r="AX192" s="650"/>
      <c r="AY192" s="650"/>
      <c r="AZ192" s="650"/>
      <c r="BA192" s="650"/>
      <c r="BB192" s="650"/>
      <c r="BC192" s="650"/>
      <c r="BD192" s="650"/>
      <c r="BE192" s="650"/>
      <c r="BF192" s="650"/>
      <c r="BG192" s="650"/>
      <c r="BH192" s="650"/>
      <c r="BI192" s="650"/>
      <c r="BJ192" s="650"/>
      <c r="BK192" s="650"/>
      <c r="BL192" s="650"/>
      <c r="BM192" s="650"/>
      <c r="BN192" s="650"/>
      <c r="BO192" s="650"/>
      <c r="BP192" s="650"/>
      <c r="BQ192" s="650"/>
      <c r="BR192" s="650"/>
      <c r="BS192" s="650"/>
      <c r="BT192" s="650"/>
      <c r="BU192" s="650"/>
      <c r="BV192" s="650"/>
      <c r="BW192" s="650"/>
      <c r="BX192" s="650"/>
      <c r="BY192" s="650"/>
      <c r="BZ192" s="650"/>
      <c r="CA192" s="650"/>
      <c r="CB192" s="650"/>
      <c r="CC192" s="650"/>
      <c r="CD192" s="651"/>
    </row>
    <row r="193" spans="1:88" s="140" customFormat="1" ht="18">
      <c r="A193" s="135"/>
      <c r="B193" s="135"/>
      <c r="C193" s="135"/>
      <c r="D193" s="135"/>
      <c r="E193" s="135"/>
      <c r="F193" s="135"/>
      <c r="G193" s="135"/>
      <c r="H193" s="135"/>
      <c r="I193" s="136"/>
      <c r="J193" s="129"/>
      <c r="K193" s="136"/>
      <c r="L193" s="136"/>
      <c r="M193" s="136"/>
      <c r="N193" s="136"/>
      <c r="O193" s="136"/>
      <c r="P193" s="136"/>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8"/>
      <c r="BN193" s="138"/>
      <c r="BO193" s="130"/>
      <c r="BP193" s="130"/>
      <c r="BQ193" s="130"/>
      <c r="BR193" s="130"/>
      <c r="BS193" s="130"/>
      <c r="BT193" s="130"/>
      <c r="BU193" s="130"/>
      <c r="BV193" s="129"/>
      <c r="BW193" s="129"/>
      <c r="BX193" s="129"/>
      <c r="BY193" s="129"/>
      <c r="BZ193" s="129"/>
      <c r="CA193" s="129"/>
      <c r="CB193" s="137"/>
      <c r="CC193" s="137"/>
      <c r="CD193" s="139"/>
      <c r="CE193" s="139"/>
      <c r="CF193" s="139"/>
      <c r="CG193" s="139"/>
      <c r="CH193" s="139"/>
      <c r="CI193" s="139"/>
      <c r="CJ193" s="139"/>
    </row>
    <row r="194" spans="1:88" ht="19.5" customHeight="1">
      <c r="A194" s="560" t="s">
        <v>443</v>
      </c>
      <c r="B194" s="560"/>
      <c r="C194" s="560"/>
      <c r="D194" s="560"/>
      <c r="E194" s="560"/>
      <c r="F194" s="560"/>
      <c r="G194" s="560"/>
      <c r="H194" s="560"/>
      <c r="I194" s="560"/>
      <c r="J194" s="560"/>
      <c r="K194" s="560"/>
      <c r="L194" s="560"/>
      <c r="M194" s="560"/>
      <c r="N194" s="560"/>
      <c r="O194" s="560"/>
      <c r="P194" s="560"/>
      <c r="Q194" s="560"/>
      <c r="R194" s="560"/>
      <c r="S194" s="560"/>
      <c r="T194" s="560"/>
      <c r="U194" s="560"/>
      <c r="V194" s="560"/>
      <c r="W194" s="560"/>
      <c r="X194" s="560"/>
      <c r="Y194" s="560"/>
      <c r="Z194" s="560"/>
      <c r="AA194" s="560"/>
      <c r="AB194" s="560"/>
      <c r="AC194" s="560"/>
      <c r="AD194" s="560"/>
      <c r="AE194" s="560"/>
      <c r="AF194" s="560"/>
      <c r="AG194" s="560"/>
      <c r="AH194" s="560"/>
      <c r="AI194" s="560"/>
      <c r="AJ194" s="560"/>
      <c r="AK194" s="560"/>
      <c r="AL194" s="560"/>
      <c r="AM194" s="560"/>
      <c r="AN194" s="560"/>
      <c r="AO194" s="560"/>
      <c r="AP194" s="560"/>
      <c r="AQ194" s="560"/>
      <c r="AR194" s="560"/>
      <c r="AS194" s="560"/>
      <c r="AT194" s="560"/>
      <c r="AU194" s="560"/>
      <c r="AV194" s="560"/>
      <c r="AW194" s="560"/>
      <c r="AX194" s="560"/>
      <c r="AY194" s="560"/>
      <c r="AZ194" s="560"/>
      <c r="BA194" s="560"/>
      <c r="BB194" s="560"/>
      <c r="BC194" s="560"/>
      <c r="BD194" s="560"/>
      <c r="BE194" s="560"/>
      <c r="BF194" s="560"/>
      <c r="BG194" s="560"/>
      <c r="BH194" s="560"/>
      <c r="BI194" s="560"/>
      <c r="BJ194" s="560"/>
      <c r="BK194" s="560"/>
      <c r="BL194" s="560"/>
      <c r="BM194" s="560"/>
      <c r="BN194" s="560"/>
      <c r="BO194" s="560"/>
      <c r="BP194" s="560"/>
      <c r="BQ194" s="560"/>
      <c r="BR194" s="560"/>
      <c r="BS194" s="560"/>
      <c r="BT194" s="560"/>
      <c r="BU194" s="560"/>
      <c r="BV194" s="560"/>
      <c r="BW194" s="560"/>
      <c r="BX194" s="560"/>
      <c r="BY194" s="560"/>
      <c r="BZ194" s="560"/>
      <c r="CA194" s="560"/>
      <c r="CB194" s="560"/>
    </row>
    <row r="195" spans="1:88" s="140" customFormat="1" ht="18">
      <c r="A195" s="135"/>
      <c r="B195" s="135"/>
      <c r="C195" s="135"/>
      <c r="D195" s="135"/>
      <c r="E195" s="135"/>
      <c r="F195" s="135"/>
      <c r="G195" s="135"/>
      <c r="H195" s="135"/>
      <c r="I195" s="136"/>
      <c r="J195" s="129"/>
      <c r="K195" s="136"/>
      <c r="L195" s="136"/>
      <c r="M195" s="136"/>
      <c r="N195" s="136"/>
      <c r="O195" s="136"/>
      <c r="P195" s="136"/>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8"/>
      <c r="BN195" s="138"/>
      <c r="BO195" s="130"/>
      <c r="BP195" s="130"/>
      <c r="BQ195" s="130"/>
      <c r="BR195" s="130"/>
      <c r="BS195" s="130"/>
      <c r="BT195" s="130"/>
      <c r="BU195" s="130"/>
      <c r="BV195" s="129"/>
      <c r="BW195" s="129"/>
      <c r="BX195" s="129"/>
      <c r="BY195" s="129"/>
      <c r="BZ195" s="129"/>
      <c r="CA195" s="129"/>
      <c r="CB195" s="137"/>
      <c r="CC195" s="137"/>
      <c r="CD195" s="139"/>
      <c r="CE195" s="139"/>
      <c r="CF195" s="139"/>
      <c r="CG195" s="139"/>
      <c r="CH195" s="139"/>
      <c r="CI195" s="139"/>
      <c r="CJ195" s="139"/>
    </row>
    <row r="196" spans="1:88" s="140" customFormat="1" ht="29.25" customHeight="1">
      <c r="A196" s="617"/>
      <c r="B196" s="617"/>
      <c r="C196" s="618" t="s">
        <v>380</v>
      </c>
      <c r="D196" s="619"/>
      <c r="E196" s="619"/>
      <c r="F196" s="619"/>
      <c r="G196" s="619"/>
      <c r="H196" s="619"/>
      <c r="I196" s="619"/>
      <c r="J196" s="619"/>
      <c r="K196" s="619"/>
      <c r="L196" s="619"/>
      <c r="M196" s="619"/>
      <c r="N196" s="619"/>
      <c r="O196" s="619"/>
      <c r="P196" s="620"/>
      <c r="Q196" s="555" t="s">
        <v>434</v>
      </c>
      <c r="R196" s="556"/>
      <c r="S196" s="556"/>
      <c r="T196" s="556"/>
      <c r="U196" s="556"/>
      <c r="V196" s="556"/>
      <c r="W196" s="556"/>
      <c r="X196" s="556"/>
      <c r="Y196" s="556"/>
      <c r="Z196" s="556"/>
      <c r="AA196" s="556"/>
      <c r="AB196" s="556"/>
      <c r="AC196" s="556"/>
      <c r="AD196" s="556"/>
      <c r="AE196" s="556"/>
      <c r="AF196" s="556"/>
      <c r="AG196" s="556"/>
      <c r="AH196" s="652" t="s">
        <v>718</v>
      </c>
      <c r="AI196" s="652"/>
      <c r="AJ196" s="652"/>
      <c r="AK196" s="652"/>
      <c r="AL196" s="652"/>
      <c r="AM196" s="652"/>
      <c r="AN196" s="652"/>
      <c r="AO196" s="652"/>
      <c r="AP196" s="652"/>
      <c r="AQ196" s="652"/>
      <c r="AR196" s="652"/>
      <c r="AS196" s="652"/>
      <c r="AT196" s="652"/>
      <c r="AU196" s="652"/>
      <c r="AV196" s="652"/>
      <c r="AW196" s="652"/>
      <c r="AX196" s="652"/>
      <c r="AY196" s="652"/>
      <c r="AZ196" s="652"/>
      <c r="BA196" s="652"/>
      <c r="BB196" s="652"/>
      <c r="BC196" s="652"/>
      <c r="BD196" s="652"/>
      <c r="BE196" s="652"/>
      <c r="BF196" s="652"/>
      <c r="BG196" s="652"/>
      <c r="BH196" s="652"/>
      <c r="BI196" s="652"/>
      <c r="BJ196" s="652"/>
      <c r="BK196" s="652"/>
      <c r="BL196" s="652"/>
      <c r="BM196" s="652"/>
      <c r="BN196" s="652"/>
      <c r="BO196" s="652"/>
      <c r="BP196" s="652"/>
      <c r="BQ196" s="652"/>
      <c r="BR196" s="652"/>
      <c r="BS196" s="652"/>
      <c r="BT196" s="652"/>
      <c r="BU196" s="652"/>
      <c r="BV196" s="652"/>
      <c r="BW196" s="652"/>
      <c r="BX196" s="652"/>
      <c r="BY196" s="652"/>
      <c r="BZ196" s="652"/>
      <c r="CA196" s="652"/>
      <c r="CB196" s="652"/>
      <c r="CC196" s="652"/>
      <c r="CD196" s="652"/>
      <c r="CE196" s="137"/>
      <c r="CF196" s="137"/>
    </row>
    <row r="197" spans="1:88" s="140" customFormat="1" ht="33.6" customHeight="1">
      <c r="A197" s="518">
        <v>1</v>
      </c>
      <c r="B197" s="518"/>
      <c r="C197" s="521"/>
      <c r="D197" s="521"/>
      <c r="E197" s="521"/>
      <c r="F197" s="521"/>
      <c r="G197" s="521"/>
      <c r="H197" s="521"/>
      <c r="I197" s="521"/>
      <c r="J197" s="521"/>
      <c r="K197" s="521"/>
      <c r="L197" s="521"/>
      <c r="M197" s="521"/>
      <c r="N197" s="521"/>
      <c r="O197" s="521"/>
      <c r="P197" s="521"/>
      <c r="Q197" s="522"/>
      <c r="R197" s="520"/>
      <c r="S197" s="520"/>
      <c r="T197" s="520"/>
      <c r="U197" s="520"/>
      <c r="V197" s="299" t="s">
        <v>56</v>
      </c>
      <c r="W197" s="519"/>
      <c r="X197" s="520"/>
      <c r="Y197" s="520"/>
      <c r="Z197" s="520"/>
      <c r="AA197" s="520"/>
      <c r="AB197" s="299" t="s">
        <v>56</v>
      </c>
      <c r="AC197" s="519"/>
      <c r="AD197" s="520"/>
      <c r="AE197" s="520"/>
      <c r="AF197" s="520"/>
      <c r="AG197" s="520"/>
      <c r="AH197" s="517"/>
      <c r="AI197" s="517"/>
      <c r="AJ197" s="517"/>
      <c r="AK197" s="517"/>
      <c r="AL197" s="517"/>
      <c r="AM197" s="517"/>
      <c r="AN197" s="517"/>
      <c r="AO197" s="517"/>
      <c r="AP197" s="517"/>
      <c r="AQ197" s="517"/>
      <c r="AR197" s="517"/>
      <c r="AS197" s="517"/>
      <c r="AT197" s="517"/>
      <c r="AU197" s="517"/>
      <c r="AV197" s="517"/>
      <c r="AW197" s="517"/>
      <c r="AX197" s="517"/>
      <c r="AY197" s="517"/>
      <c r="AZ197" s="517"/>
      <c r="BA197" s="517"/>
      <c r="BB197" s="517"/>
      <c r="BC197" s="517"/>
      <c r="BD197" s="517"/>
      <c r="BE197" s="517"/>
      <c r="BF197" s="517"/>
      <c r="BG197" s="517"/>
      <c r="BH197" s="517"/>
      <c r="BI197" s="517"/>
      <c r="BJ197" s="517"/>
      <c r="BK197" s="517"/>
      <c r="BL197" s="517"/>
      <c r="BM197" s="517"/>
      <c r="BN197" s="517"/>
      <c r="BO197" s="517"/>
      <c r="BP197" s="517"/>
      <c r="BQ197" s="517"/>
      <c r="BR197" s="517"/>
      <c r="BS197" s="517"/>
      <c r="BT197" s="517"/>
      <c r="BU197" s="517"/>
      <c r="BV197" s="517"/>
      <c r="BW197" s="517"/>
      <c r="BX197" s="517"/>
      <c r="BY197" s="517"/>
      <c r="BZ197" s="517"/>
      <c r="CA197" s="517"/>
      <c r="CB197" s="517"/>
      <c r="CC197" s="517"/>
      <c r="CD197" s="517"/>
      <c r="CE197" s="137"/>
      <c r="CF197" s="137"/>
    </row>
    <row r="198" spans="1:88" s="140" customFormat="1" ht="33.6" customHeight="1">
      <c r="A198" s="518">
        <v>2</v>
      </c>
      <c r="B198" s="518"/>
      <c r="C198" s="521"/>
      <c r="D198" s="521"/>
      <c r="E198" s="521"/>
      <c r="F198" s="521"/>
      <c r="G198" s="521"/>
      <c r="H198" s="521"/>
      <c r="I198" s="521"/>
      <c r="J198" s="521"/>
      <c r="K198" s="521"/>
      <c r="L198" s="521"/>
      <c r="M198" s="521"/>
      <c r="N198" s="521"/>
      <c r="O198" s="521"/>
      <c r="P198" s="521"/>
      <c r="Q198" s="522"/>
      <c r="R198" s="520"/>
      <c r="S198" s="520"/>
      <c r="T198" s="520"/>
      <c r="U198" s="520"/>
      <c r="V198" s="299" t="s">
        <v>428</v>
      </c>
      <c r="W198" s="519"/>
      <c r="X198" s="520"/>
      <c r="Y198" s="520"/>
      <c r="Z198" s="520"/>
      <c r="AA198" s="520"/>
      <c r="AB198" s="299" t="s">
        <v>428</v>
      </c>
      <c r="AC198" s="519"/>
      <c r="AD198" s="520"/>
      <c r="AE198" s="520"/>
      <c r="AF198" s="520"/>
      <c r="AG198" s="520"/>
      <c r="AH198" s="517"/>
      <c r="AI198" s="517"/>
      <c r="AJ198" s="517"/>
      <c r="AK198" s="517"/>
      <c r="AL198" s="517"/>
      <c r="AM198" s="517"/>
      <c r="AN198" s="517"/>
      <c r="AO198" s="517"/>
      <c r="AP198" s="517"/>
      <c r="AQ198" s="517"/>
      <c r="AR198" s="517"/>
      <c r="AS198" s="517"/>
      <c r="AT198" s="517"/>
      <c r="AU198" s="517"/>
      <c r="AV198" s="517"/>
      <c r="AW198" s="517"/>
      <c r="AX198" s="517"/>
      <c r="AY198" s="517"/>
      <c r="AZ198" s="517"/>
      <c r="BA198" s="517"/>
      <c r="BB198" s="517"/>
      <c r="BC198" s="517"/>
      <c r="BD198" s="517"/>
      <c r="BE198" s="517"/>
      <c r="BF198" s="517"/>
      <c r="BG198" s="517"/>
      <c r="BH198" s="517"/>
      <c r="BI198" s="517"/>
      <c r="BJ198" s="517"/>
      <c r="BK198" s="517"/>
      <c r="BL198" s="517"/>
      <c r="BM198" s="517"/>
      <c r="BN198" s="517"/>
      <c r="BO198" s="517"/>
      <c r="BP198" s="517"/>
      <c r="BQ198" s="517"/>
      <c r="BR198" s="517"/>
      <c r="BS198" s="517"/>
      <c r="BT198" s="517"/>
      <c r="BU198" s="517"/>
      <c r="BV198" s="517"/>
      <c r="BW198" s="517"/>
      <c r="BX198" s="517"/>
      <c r="BY198" s="517"/>
      <c r="BZ198" s="517"/>
      <c r="CA198" s="517"/>
      <c r="CB198" s="517"/>
      <c r="CC198" s="517"/>
      <c r="CD198" s="517"/>
      <c r="CE198" s="137"/>
      <c r="CF198" s="137"/>
    </row>
    <row r="199" spans="1:88" s="140" customFormat="1" ht="33.6" customHeight="1">
      <c r="A199" s="518">
        <v>3</v>
      </c>
      <c r="B199" s="518"/>
      <c r="C199" s="521"/>
      <c r="D199" s="521"/>
      <c r="E199" s="521"/>
      <c r="F199" s="521"/>
      <c r="G199" s="521"/>
      <c r="H199" s="521"/>
      <c r="I199" s="521"/>
      <c r="J199" s="521"/>
      <c r="K199" s="521"/>
      <c r="L199" s="521"/>
      <c r="M199" s="521"/>
      <c r="N199" s="521"/>
      <c r="O199" s="521"/>
      <c r="P199" s="521"/>
      <c r="Q199" s="522"/>
      <c r="R199" s="520"/>
      <c r="S199" s="520"/>
      <c r="T199" s="520"/>
      <c r="U199" s="520"/>
      <c r="V199" s="299" t="s">
        <v>428</v>
      </c>
      <c r="W199" s="519"/>
      <c r="X199" s="520"/>
      <c r="Y199" s="520"/>
      <c r="Z199" s="520"/>
      <c r="AA199" s="520"/>
      <c r="AB199" s="299" t="s">
        <v>428</v>
      </c>
      <c r="AC199" s="519"/>
      <c r="AD199" s="520"/>
      <c r="AE199" s="520"/>
      <c r="AF199" s="520"/>
      <c r="AG199" s="520"/>
      <c r="AH199" s="517"/>
      <c r="AI199" s="517"/>
      <c r="AJ199" s="517"/>
      <c r="AK199" s="517"/>
      <c r="AL199" s="517"/>
      <c r="AM199" s="517"/>
      <c r="AN199" s="517"/>
      <c r="AO199" s="517"/>
      <c r="AP199" s="517"/>
      <c r="AQ199" s="517"/>
      <c r="AR199" s="517"/>
      <c r="AS199" s="517"/>
      <c r="AT199" s="517"/>
      <c r="AU199" s="517"/>
      <c r="AV199" s="517"/>
      <c r="AW199" s="517"/>
      <c r="AX199" s="517"/>
      <c r="AY199" s="517"/>
      <c r="AZ199" s="517"/>
      <c r="BA199" s="517"/>
      <c r="BB199" s="517"/>
      <c r="BC199" s="517"/>
      <c r="BD199" s="517"/>
      <c r="BE199" s="517"/>
      <c r="BF199" s="517"/>
      <c r="BG199" s="517"/>
      <c r="BH199" s="517"/>
      <c r="BI199" s="517"/>
      <c r="BJ199" s="517"/>
      <c r="BK199" s="517"/>
      <c r="BL199" s="517"/>
      <c r="BM199" s="517"/>
      <c r="BN199" s="517"/>
      <c r="BO199" s="517"/>
      <c r="BP199" s="517"/>
      <c r="BQ199" s="517"/>
      <c r="BR199" s="517"/>
      <c r="BS199" s="517"/>
      <c r="BT199" s="517"/>
      <c r="BU199" s="517"/>
      <c r="BV199" s="517"/>
      <c r="BW199" s="517"/>
      <c r="BX199" s="517"/>
      <c r="BY199" s="517"/>
      <c r="BZ199" s="517"/>
      <c r="CA199" s="517"/>
      <c r="CB199" s="517"/>
      <c r="CC199" s="517"/>
      <c r="CD199" s="517"/>
      <c r="CE199" s="137"/>
      <c r="CF199" s="137"/>
    </row>
    <row r="200" spans="1:88" s="140" customFormat="1" ht="33.6" customHeight="1">
      <c r="A200" s="518">
        <v>4</v>
      </c>
      <c r="B200" s="518"/>
      <c r="C200" s="521"/>
      <c r="D200" s="521"/>
      <c r="E200" s="521"/>
      <c r="F200" s="521"/>
      <c r="G200" s="521"/>
      <c r="H200" s="521"/>
      <c r="I200" s="521"/>
      <c r="J200" s="521"/>
      <c r="K200" s="521"/>
      <c r="L200" s="521"/>
      <c r="M200" s="521"/>
      <c r="N200" s="521"/>
      <c r="O200" s="521"/>
      <c r="P200" s="521"/>
      <c r="Q200" s="522"/>
      <c r="R200" s="520"/>
      <c r="S200" s="520"/>
      <c r="T200" s="520"/>
      <c r="U200" s="520"/>
      <c r="V200" s="299" t="s">
        <v>428</v>
      </c>
      <c r="W200" s="519"/>
      <c r="X200" s="520"/>
      <c r="Y200" s="520"/>
      <c r="Z200" s="520"/>
      <c r="AA200" s="520"/>
      <c r="AB200" s="299" t="s">
        <v>428</v>
      </c>
      <c r="AC200" s="519"/>
      <c r="AD200" s="520"/>
      <c r="AE200" s="520"/>
      <c r="AF200" s="520"/>
      <c r="AG200" s="520"/>
      <c r="AH200" s="517"/>
      <c r="AI200" s="517"/>
      <c r="AJ200" s="517"/>
      <c r="AK200" s="517"/>
      <c r="AL200" s="517"/>
      <c r="AM200" s="517"/>
      <c r="AN200" s="517"/>
      <c r="AO200" s="517"/>
      <c r="AP200" s="517"/>
      <c r="AQ200" s="517"/>
      <c r="AR200" s="517"/>
      <c r="AS200" s="517"/>
      <c r="AT200" s="517"/>
      <c r="AU200" s="517"/>
      <c r="AV200" s="517"/>
      <c r="AW200" s="517"/>
      <c r="AX200" s="517"/>
      <c r="AY200" s="517"/>
      <c r="AZ200" s="517"/>
      <c r="BA200" s="517"/>
      <c r="BB200" s="517"/>
      <c r="BC200" s="517"/>
      <c r="BD200" s="517"/>
      <c r="BE200" s="517"/>
      <c r="BF200" s="517"/>
      <c r="BG200" s="517"/>
      <c r="BH200" s="517"/>
      <c r="BI200" s="517"/>
      <c r="BJ200" s="517"/>
      <c r="BK200" s="517"/>
      <c r="BL200" s="517"/>
      <c r="BM200" s="517"/>
      <c r="BN200" s="517"/>
      <c r="BO200" s="517"/>
      <c r="BP200" s="517"/>
      <c r="BQ200" s="517"/>
      <c r="BR200" s="517"/>
      <c r="BS200" s="517"/>
      <c r="BT200" s="517"/>
      <c r="BU200" s="517"/>
      <c r="BV200" s="517"/>
      <c r="BW200" s="517"/>
      <c r="BX200" s="517"/>
      <c r="BY200" s="517"/>
      <c r="BZ200" s="517"/>
      <c r="CA200" s="517"/>
      <c r="CB200" s="517"/>
      <c r="CC200" s="517"/>
      <c r="CD200" s="517"/>
      <c r="CE200" s="137"/>
      <c r="CF200" s="137"/>
    </row>
    <row r="201" spans="1:88" s="140" customFormat="1" ht="33.6" customHeight="1">
      <c r="A201" s="518">
        <v>5</v>
      </c>
      <c r="B201" s="518"/>
      <c r="C201" s="521"/>
      <c r="D201" s="521"/>
      <c r="E201" s="521"/>
      <c r="F201" s="521"/>
      <c r="G201" s="521"/>
      <c r="H201" s="521"/>
      <c r="I201" s="521"/>
      <c r="J201" s="521"/>
      <c r="K201" s="521"/>
      <c r="L201" s="521"/>
      <c r="M201" s="521"/>
      <c r="N201" s="521"/>
      <c r="O201" s="521"/>
      <c r="P201" s="521"/>
      <c r="Q201" s="522"/>
      <c r="R201" s="520"/>
      <c r="S201" s="520"/>
      <c r="T201" s="520"/>
      <c r="U201" s="520"/>
      <c r="V201" s="299" t="s">
        <v>428</v>
      </c>
      <c r="W201" s="519"/>
      <c r="X201" s="520"/>
      <c r="Y201" s="520"/>
      <c r="Z201" s="520"/>
      <c r="AA201" s="520"/>
      <c r="AB201" s="299" t="s">
        <v>428</v>
      </c>
      <c r="AC201" s="519"/>
      <c r="AD201" s="520"/>
      <c r="AE201" s="520"/>
      <c r="AF201" s="520"/>
      <c r="AG201" s="520"/>
      <c r="AH201" s="517"/>
      <c r="AI201" s="517"/>
      <c r="AJ201" s="517"/>
      <c r="AK201" s="517"/>
      <c r="AL201" s="517"/>
      <c r="AM201" s="517"/>
      <c r="AN201" s="517"/>
      <c r="AO201" s="517"/>
      <c r="AP201" s="517"/>
      <c r="AQ201" s="517"/>
      <c r="AR201" s="517"/>
      <c r="AS201" s="517"/>
      <c r="AT201" s="517"/>
      <c r="AU201" s="517"/>
      <c r="AV201" s="517"/>
      <c r="AW201" s="517"/>
      <c r="AX201" s="517"/>
      <c r="AY201" s="517"/>
      <c r="AZ201" s="517"/>
      <c r="BA201" s="517"/>
      <c r="BB201" s="517"/>
      <c r="BC201" s="517"/>
      <c r="BD201" s="517"/>
      <c r="BE201" s="517"/>
      <c r="BF201" s="517"/>
      <c r="BG201" s="517"/>
      <c r="BH201" s="517"/>
      <c r="BI201" s="517"/>
      <c r="BJ201" s="517"/>
      <c r="BK201" s="517"/>
      <c r="BL201" s="517"/>
      <c r="BM201" s="517"/>
      <c r="BN201" s="517"/>
      <c r="BO201" s="517"/>
      <c r="BP201" s="517"/>
      <c r="BQ201" s="517"/>
      <c r="BR201" s="517"/>
      <c r="BS201" s="517"/>
      <c r="BT201" s="517"/>
      <c r="BU201" s="517"/>
      <c r="BV201" s="517"/>
      <c r="BW201" s="517"/>
      <c r="BX201" s="517"/>
      <c r="BY201" s="517"/>
      <c r="BZ201" s="517"/>
      <c r="CA201" s="517"/>
      <c r="CB201" s="517"/>
      <c r="CC201" s="517"/>
      <c r="CD201" s="517"/>
      <c r="CE201" s="137"/>
      <c r="CF201" s="137"/>
    </row>
    <row r="202" spans="1:88" ht="33.6" customHeight="1">
      <c r="A202" s="518">
        <v>6</v>
      </c>
      <c r="B202" s="518"/>
      <c r="C202" s="521"/>
      <c r="D202" s="521"/>
      <c r="E202" s="521"/>
      <c r="F202" s="521"/>
      <c r="G202" s="521"/>
      <c r="H202" s="521"/>
      <c r="I202" s="521"/>
      <c r="J202" s="521"/>
      <c r="K202" s="521"/>
      <c r="L202" s="521"/>
      <c r="M202" s="521"/>
      <c r="N202" s="521"/>
      <c r="O202" s="521"/>
      <c r="P202" s="521"/>
      <c r="Q202" s="522"/>
      <c r="R202" s="520"/>
      <c r="S202" s="520"/>
      <c r="T202" s="520"/>
      <c r="U202" s="520"/>
      <c r="V202" s="299" t="s">
        <v>428</v>
      </c>
      <c r="W202" s="519"/>
      <c r="X202" s="520"/>
      <c r="Y202" s="520"/>
      <c r="Z202" s="520"/>
      <c r="AA202" s="520"/>
      <c r="AB202" s="299" t="s">
        <v>428</v>
      </c>
      <c r="AC202" s="519"/>
      <c r="AD202" s="520"/>
      <c r="AE202" s="520"/>
      <c r="AF202" s="520"/>
      <c r="AG202" s="520"/>
      <c r="AH202" s="517"/>
      <c r="AI202" s="517"/>
      <c r="AJ202" s="517"/>
      <c r="AK202" s="517"/>
      <c r="AL202" s="517"/>
      <c r="AM202" s="517"/>
      <c r="AN202" s="517"/>
      <c r="AO202" s="517"/>
      <c r="AP202" s="517"/>
      <c r="AQ202" s="517"/>
      <c r="AR202" s="517"/>
      <c r="AS202" s="517"/>
      <c r="AT202" s="517"/>
      <c r="AU202" s="517"/>
      <c r="AV202" s="517"/>
      <c r="AW202" s="517"/>
      <c r="AX202" s="517"/>
      <c r="AY202" s="517"/>
      <c r="AZ202" s="517"/>
      <c r="BA202" s="517"/>
      <c r="BB202" s="517"/>
      <c r="BC202" s="517"/>
      <c r="BD202" s="517"/>
      <c r="BE202" s="517"/>
      <c r="BF202" s="517"/>
      <c r="BG202" s="517"/>
      <c r="BH202" s="517"/>
      <c r="BI202" s="517"/>
      <c r="BJ202" s="517"/>
      <c r="BK202" s="517"/>
      <c r="BL202" s="517"/>
      <c r="BM202" s="517"/>
      <c r="BN202" s="517"/>
      <c r="BO202" s="517"/>
      <c r="BP202" s="517"/>
      <c r="BQ202" s="517"/>
      <c r="BR202" s="517"/>
      <c r="BS202" s="517"/>
      <c r="BT202" s="517"/>
      <c r="BU202" s="517"/>
      <c r="BV202" s="517"/>
      <c r="BW202" s="517"/>
      <c r="BX202" s="517"/>
      <c r="BY202" s="517"/>
      <c r="BZ202" s="517"/>
      <c r="CA202" s="517"/>
      <c r="CB202" s="517"/>
      <c r="CC202" s="517"/>
      <c r="CD202" s="517"/>
    </row>
    <row r="203" spans="1:88" ht="33.6" customHeight="1">
      <c r="A203" s="518">
        <v>7</v>
      </c>
      <c r="B203" s="518"/>
      <c r="C203" s="521"/>
      <c r="D203" s="521"/>
      <c r="E203" s="521"/>
      <c r="F203" s="521"/>
      <c r="G203" s="521"/>
      <c r="H203" s="521"/>
      <c r="I203" s="521"/>
      <c r="J203" s="521"/>
      <c r="K203" s="521"/>
      <c r="L203" s="521"/>
      <c r="M203" s="521"/>
      <c r="N203" s="521"/>
      <c r="O203" s="521"/>
      <c r="P203" s="521"/>
      <c r="Q203" s="522"/>
      <c r="R203" s="520"/>
      <c r="S203" s="520"/>
      <c r="T203" s="520"/>
      <c r="U203" s="520"/>
      <c r="V203" s="299" t="s">
        <v>428</v>
      </c>
      <c r="W203" s="519"/>
      <c r="X203" s="520"/>
      <c r="Y203" s="520"/>
      <c r="Z203" s="520"/>
      <c r="AA203" s="520"/>
      <c r="AB203" s="299" t="s">
        <v>428</v>
      </c>
      <c r="AC203" s="519"/>
      <c r="AD203" s="520"/>
      <c r="AE203" s="520"/>
      <c r="AF203" s="520"/>
      <c r="AG203" s="520"/>
      <c r="AH203" s="517"/>
      <c r="AI203" s="517"/>
      <c r="AJ203" s="517"/>
      <c r="AK203" s="517"/>
      <c r="AL203" s="517"/>
      <c r="AM203" s="517"/>
      <c r="AN203" s="517"/>
      <c r="AO203" s="517"/>
      <c r="AP203" s="517"/>
      <c r="AQ203" s="517"/>
      <c r="AR203" s="517"/>
      <c r="AS203" s="517"/>
      <c r="AT203" s="517"/>
      <c r="AU203" s="517"/>
      <c r="AV203" s="517"/>
      <c r="AW203" s="517"/>
      <c r="AX203" s="517"/>
      <c r="AY203" s="517"/>
      <c r="AZ203" s="517"/>
      <c r="BA203" s="517"/>
      <c r="BB203" s="517"/>
      <c r="BC203" s="517"/>
      <c r="BD203" s="517"/>
      <c r="BE203" s="517"/>
      <c r="BF203" s="517"/>
      <c r="BG203" s="517"/>
      <c r="BH203" s="517"/>
      <c r="BI203" s="517"/>
      <c r="BJ203" s="517"/>
      <c r="BK203" s="517"/>
      <c r="BL203" s="517"/>
      <c r="BM203" s="517"/>
      <c r="BN203" s="517"/>
      <c r="BO203" s="517"/>
      <c r="BP203" s="517"/>
      <c r="BQ203" s="517"/>
      <c r="BR203" s="517"/>
      <c r="BS203" s="517"/>
      <c r="BT203" s="517"/>
      <c r="BU203" s="517"/>
      <c r="BV203" s="517"/>
      <c r="BW203" s="517"/>
      <c r="BX203" s="517"/>
      <c r="BY203" s="517"/>
      <c r="BZ203" s="517"/>
      <c r="CA203" s="517"/>
      <c r="CB203" s="517"/>
      <c r="CC203" s="517"/>
      <c r="CD203" s="517"/>
    </row>
    <row r="204" spans="1:88" ht="33.6" customHeight="1">
      <c r="A204" s="518">
        <v>8</v>
      </c>
      <c r="B204" s="518"/>
      <c r="C204" s="521"/>
      <c r="D204" s="521"/>
      <c r="E204" s="521"/>
      <c r="F204" s="521"/>
      <c r="G204" s="521"/>
      <c r="H204" s="521"/>
      <c r="I204" s="521"/>
      <c r="J204" s="521"/>
      <c r="K204" s="521"/>
      <c r="L204" s="521"/>
      <c r="M204" s="521"/>
      <c r="N204" s="521"/>
      <c r="O204" s="521"/>
      <c r="P204" s="521"/>
      <c r="Q204" s="522"/>
      <c r="R204" s="520"/>
      <c r="S204" s="520"/>
      <c r="T204" s="520"/>
      <c r="U204" s="520"/>
      <c r="V204" s="299" t="s">
        <v>428</v>
      </c>
      <c r="W204" s="519"/>
      <c r="X204" s="520"/>
      <c r="Y204" s="520"/>
      <c r="Z204" s="520"/>
      <c r="AA204" s="520"/>
      <c r="AB204" s="299" t="s">
        <v>428</v>
      </c>
      <c r="AC204" s="519"/>
      <c r="AD204" s="520"/>
      <c r="AE204" s="520"/>
      <c r="AF204" s="520"/>
      <c r="AG204" s="520"/>
      <c r="AH204" s="517"/>
      <c r="AI204" s="517"/>
      <c r="AJ204" s="517"/>
      <c r="AK204" s="517"/>
      <c r="AL204" s="517"/>
      <c r="AM204" s="517"/>
      <c r="AN204" s="517"/>
      <c r="AO204" s="517"/>
      <c r="AP204" s="517"/>
      <c r="AQ204" s="517"/>
      <c r="AR204" s="517"/>
      <c r="AS204" s="517"/>
      <c r="AT204" s="517"/>
      <c r="AU204" s="517"/>
      <c r="AV204" s="517"/>
      <c r="AW204" s="517"/>
      <c r="AX204" s="517"/>
      <c r="AY204" s="517"/>
      <c r="AZ204" s="517"/>
      <c r="BA204" s="517"/>
      <c r="BB204" s="517"/>
      <c r="BC204" s="517"/>
      <c r="BD204" s="517"/>
      <c r="BE204" s="517"/>
      <c r="BF204" s="517"/>
      <c r="BG204" s="517"/>
      <c r="BH204" s="517"/>
      <c r="BI204" s="517"/>
      <c r="BJ204" s="517"/>
      <c r="BK204" s="517"/>
      <c r="BL204" s="517"/>
      <c r="BM204" s="517"/>
      <c r="BN204" s="517"/>
      <c r="BO204" s="517"/>
      <c r="BP204" s="517"/>
      <c r="BQ204" s="517"/>
      <c r="BR204" s="517"/>
      <c r="BS204" s="517"/>
      <c r="BT204" s="517"/>
      <c r="BU204" s="517"/>
      <c r="BV204" s="517"/>
      <c r="BW204" s="517"/>
      <c r="BX204" s="517"/>
      <c r="BY204" s="517"/>
      <c r="BZ204" s="517"/>
      <c r="CA204" s="517"/>
      <c r="CB204" s="517"/>
      <c r="CC204" s="517"/>
      <c r="CD204" s="517"/>
    </row>
    <row r="205" spans="1:88" ht="33.6" customHeight="1">
      <c r="A205" s="518">
        <v>9</v>
      </c>
      <c r="B205" s="518"/>
      <c r="C205" s="521"/>
      <c r="D205" s="521"/>
      <c r="E205" s="521"/>
      <c r="F205" s="521"/>
      <c r="G205" s="521"/>
      <c r="H205" s="521"/>
      <c r="I205" s="521"/>
      <c r="J205" s="521"/>
      <c r="K205" s="521"/>
      <c r="L205" s="521"/>
      <c r="M205" s="521"/>
      <c r="N205" s="521"/>
      <c r="O205" s="521"/>
      <c r="P205" s="521"/>
      <c r="Q205" s="522"/>
      <c r="R205" s="520"/>
      <c r="S205" s="520"/>
      <c r="T205" s="520"/>
      <c r="U205" s="520"/>
      <c r="V205" s="299" t="s">
        <v>428</v>
      </c>
      <c r="W205" s="519"/>
      <c r="X205" s="520"/>
      <c r="Y205" s="520"/>
      <c r="Z205" s="520"/>
      <c r="AA205" s="520"/>
      <c r="AB205" s="299" t="s">
        <v>428</v>
      </c>
      <c r="AC205" s="519"/>
      <c r="AD205" s="520"/>
      <c r="AE205" s="520"/>
      <c r="AF205" s="520"/>
      <c r="AG205" s="520"/>
      <c r="AH205" s="517"/>
      <c r="AI205" s="517"/>
      <c r="AJ205" s="517"/>
      <c r="AK205" s="517"/>
      <c r="AL205" s="517"/>
      <c r="AM205" s="517"/>
      <c r="AN205" s="517"/>
      <c r="AO205" s="517"/>
      <c r="AP205" s="517"/>
      <c r="AQ205" s="517"/>
      <c r="AR205" s="517"/>
      <c r="AS205" s="517"/>
      <c r="AT205" s="517"/>
      <c r="AU205" s="517"/>
      <c r="AV205" s="517"/>
      <c r="AW205" s="517"/>
      <c r="AX205" s="517"/>
      <c r="AY205" s="517"/>
      <c r="AZ205" s="517"/>
      <c r="BA205" s="517"/>
      <c r="BB205" s="517"/>
      <c r="BC205" s="517"/>
      <c r="BD205" s="517"/>
      <c r="BE205" s="517"/>
      <c r="BF205" s="517"/>
      <c r="BG205" s="517"/>
      <c r="BH205" s="517"/>
      <c r="BI205" s="517"/>
      <c r="BJ205" s="517"/>
      <c r="BK205" s="517"/>
      <c r="BL205" s="517"/>
      <c r="BM205" s="517"/>
      <c r="BN205" s="517"/>
      <c r="BO205" s="517"/>
      <c r="BP205" s="517"/>
      <c r="BQ205" s="517"/>
      <c r="BR205" s="517"/>
      <c r="BS205" s="517"/>
      <c r="BT205" s="517"/>
      <c r="BU205" s="517"/>
      <c r="BV205" s="517"/>
      <c r="BW205" s="517"/>
      <c r="BX205" s="517"/>
      <c r="BY205" s="517"/>
      <c r="BZ205" s="517"/>
      <c r="CA205" s="517"/>
      <c r="CB205" s="517"/>
      <c r="CC205" s="517"/>
      <c r="CD205" s="517"/>
    </row>
    <row r="206" spans="1:88" ht="33.6" customHeight="1">
      <c r="A206" s="518">
        <v>10</v>
      </c>
      <c r="B206" s="518"/>
      <c r="C206" s="521"/>
      <c r="D206" s="521"/>
      <c r="E206" s="521"/>
      <c r="F206" s="521"/>
      <c r="G206" s="521"/>
      <c r="H206" s="521"/>
      <c r="I206" s="521"/>
      <c r="J206" s="521"/>
      <c r="K206" s="521"/>
      <c r="L206" s="521"/>
      <c r="M206" s="521"/>
      <c r="N206" s="521"/>
      <c r="O206" s="521"/>
      <c r="P206" s="521"/>
      <c r="Q206" s="522"/>
      <c r="R206" s="520"/>
      <c r="S206" s="520"/>
      <c r="T206" s="520"/>
      <c r="U206" s="520"/>
      <c r="V206" s="299" t="s">
        <v>428</v>
      </c>
      <c r="W206" s="519"/>
      <c r="X206" s="520"/>
      <c r="Y206" s="520"/>
      <c r="Z206" s="520"/>
      <c r="AA206" s="520"/>
      <c r="AB206" s="299" t="s">
        <v>428</v>
      </c>
      <c r="AC206" s="519"/>
      <c r="AD206" s="520"/>
      <c r="AE206" s="520"/>
      <c r="AF206" s="520"/>
      <c r="AG206" s="520"/>
      <c r="AH206" s="517"/>
      <c r="AI206" s="517"/>
      <c r="AJ206" s="517"/>
      <c r="AK206" s="517"/>
      <c r="AL206" s="517"/>
      <c r="AM206" s="517"/>
      <c r="AN206" s="517"/>
      <c r="AO206" s="517"/>
      <c r="AP206" s="517"/>
      <c r="AQ206" s="517"/>
      <c r="AR206" s="517"/>
      <c r="AS206" s="517"/>
      <c r="AT206" s="517"/>
      <c r="AU206" s="517"/>
      <c r="AV206" s="517"/>
      <c r="AW206" s="517"/>
      <c r="AX206" s="517"/>
      <c r="AY206" s="517"/>
      <c r="AZ206" s="517"/>
      <c r="BA206" s="517"/>
      <c r="BB206" s="517"/>
      <c r="BC206" s="517"/>
      <c r="BD206" s="517"/>
      <c r="BE206" s="517"/>
      <c r="BF206" s="517"/>
      <c r="BG206" s="517"/>
      <c r="BH206" s="517"/>
      <c r="BI206" s="517"/>
      <c r="BJ206" s="517"/>
      <c r="BK206" s="517"/>
      <c r="BL206" s="517"/>
      <c r="BM206" s="517"/>
      <c r="BN206" s="517"/>
      <c r="BO206" s="517"/>
      <c r="BP206" s="517"/>
      <c r="BQ206" s="517"/>
      <c r="BR206" s="517"/>
      <c r="BS206" s="517"/>
      <c r="BT206" s="517"/>
      <c r="BU206" s="517"/>
      <c r="BV206" s="517"/>
      <c r="BW206" s="517"/>
      <c r="BX206" s="517"/>
      <c r="BY206" s="517"/>
      <c r="BZ206" s="517"/>
      <c r="CA206" s="517"/>
      <c r="CB206" s="517"/>
      <c r="CC206" s="517"/>
      <c r="CD206" s="517"/>
    </row>
    <row r="207" spans="1:88" ht="33.6" customHeight="1">
      <c r="A207" s="518">
        <v>11</v>
      </c>
      <c r="B207" s="518"/>
      <c r="C207" s="521"/>
      <c r="D207" s="521"/>
      <c r="E207" s="521"/>
      <c r="F207" s="521"/>
      <c r="G207" s="521"/>
      <c r="H207" s="521"/>
      <c r="I207" s="521"/>
      <c r="J207" s="521"/>
      <c r="K207" s="521"/>
      <c r="L207" s="521"/>
      <c r="M207" s="521"/>
      <c r="N207" s="521"/>
      <c r="O207" s="521"/>
      <c r="P207" s="521"/>
      <c r="Q207" s="522"/>
      <c r="R207" s="520"/>
      <c r="S207" s="520"/>
      <c r="T207" s="520"/>
      <c r="U207" s="520"/>
      <c r="V207" s="299" t="s">
        <v>428</v>
      </c>
      <c r="W207" s="519"/>
      <c r="X207" s="520"/>
      <c r="Y207" s="520"/>
      <c r="Z207" s="520"/>
      <c r="AA207" s="520"/>
      <c r="AB207" s="299" t="s">
        <v>428</v>
      </c>
      <c r="AC207" s="519"/>
      <c r="AD207" s="520"/>
      <c r="AE207" s="520"/>
      <c r="AF207" s="520"/>
      <c r="AG207" s="520"/>
      <c r="AH207" s="517"/>
      <c r="AI207" s="517"/>
      <c r="AJ207" s="517"/>
      <c r="AK207" s="517"/>
      <c r="AL207" s="517"/>
      <c r="AM207" s="517"/>
      <c r="AN207" s="517"/>
      <c r="AO207" s="517"/>
      <c r="AP207" s="517"/>
      <c r="AQ207" s="517"/>
      <c r="AR207" s="517"/>
      <c r="AS207" s="517"/>
      <c r="AT207" s="517"/>
      <c r="AU207" s="517"/>
      <c r="AV207" s="517"/>
      <c r="AW207" s="517"/>
      <c r="AX207" s="517"/>
      <c r="AY207" s="517"/>
      <c r="AZ207" s="517"/>
      <c r="BA207" s="517"/>
      <c r="BB207" s="517"/>
      <c r="BC207" s="517"/>
      <c r="BD207" s="517"/>
      <c r="BE207" s="517"/>
      <c r="BF207" s="517"/>
      <c r="BG207" s="517"/>
      <c r="BH207" s="517"/>
      <c r="BI207" s="517"/>
      <c r="BJ207" s="517"/>
      <c r="BK207" s="517"/>
      <c r="BL207" s="517"/>
      <c r="BM207" s="517"/>
      <c r="BN207" s="517"/>
      <c r="BO207" s="517"/>
      <c r="BP207" s="517"/>
      <c r="BQ207" s="517"/>
      <c r="BR207" s="517"/>
      <c r="BS207" s="517"/>
      <c r="BT207" s="517"/>
      <c r="BU207" s="517"/>
      <c r="BV207" s="517"/>
      <c r="BW207" s="517"/>
      <c r="BX207" s="517"/>
      <c r="BY207" s="517"/>
      <c r="BZ207" s="517"/>
      <c r="CA207" s="517"/>
      <c r="CB207" s="517"/>
      <c r="CC207" s="517"/>
      <c r="CD207" s="517"/>
    </row>
    <row r="208" spans="1:88" ht="33.6" customHeight="1">
      <c r="A208" s="518">
        <v>12</v>
      </c>
      <c r="B208" s="518"/>
      <c r="C208" s="521"/>
      <c r="D208" s="521"/>
      <c r="E208" s="521"/>
      <c r="F208" s="521"/>
      <c r="G208" s="521"/>
      <c r="H208" s="521"/>
      <c r="I208" s="521"/>
      <c r="J208" s="521"/>
      <c r="K208" s="521"/>
      <c r="L208" s="521"/>
      <c r="M208" s="521"/>
      <c r="N208" s="521"/>
      <c r="O208" s="521"/>
      <c r="P208" s="521"/>
      <c r="Q208" s="522"/>
      <c r="R208" s="520"/>
      <c r="S208" s="520"/>
      <c r="T208" s="520"/>
      <c r="U208" s="520"/>
      <c r="V208" s="299" t="s">
        <v>428</v>
      </c>
      <c r="W208" s="519"/>
      <c r="X208" s="520"/>
      <c r="Y208" s="520"/>
      <c r="Z208" s="520"/>
      <c r="AA208" s="520"/>
      <c r="AB208" s="299" t="s">
        <v>428</v>
      </c>
      <c r="AC208" s="519"/>
      <c r="AD208" s="520"/>
      <c r="AE208" s="520"/>
      <c r="AF208" s="520"/>
      <c r="AG208" s="520"/>
      <c r="AH208" s="517"/>
      <c r="AI208" s="517"/>
      <c r="AJ208" s="517"/>
      <c r="AK208" s="517"/>
      <c r="AL208" s="517"/>
      <c r="AM208" s="517"/>
      <c r="AN208" s="517"/>
      <c r="AO208" s="517"/>
      <c r="AP208" s="517"/>
      <c r="AQ208" s="517"/>
      <c r="AR208" s="517"/>
      <c r="AS208" s="517"/>
      <c r="AT208" s="517"/>
      <c r="AU208" s="517"/>
      <c r="AV208" s="517"/>
      <c r="AW208" s="517"/>
      <c r="AX208" s="517"/>
      <c r="AY208" s="517"/>
      <c r="AZ208" s="517"/>
      <c r="BA208" s="517"/>
      <c r="BB208" s="517"/>
      <c r="BC208" s="517"/>
      <c r="BD208" s="517"/>
      <c r="BE208" s="517"/>
      <c r="BF208" s="517"/>
      <c r="BG208" s="517"/>
      <c r="BH208" s="517"/>
      <c r="BI208" s="517"/>
      <c r="BJ208" s="517"/>
      <c r="BK208" s="517"/>
      <c r="BL208" s="517"/>
      <c r="BM208" s="517"/>
      <c r="BN208" s="517"/>
      <c r="BO208" s="517"/>
      <c r="BP208" s="517"/>
      <c r="BQ208" s="517"/>
      <c r="BR208" s="517"/>
      <c r="BS208" s="517"/>
      <c r="BT208" s="517"/>
      <c r="BU208" s="517"/>
      <c r="BV208" s="517"/>
      <c r="BW208" s="517"/>
      <c r="BX208" s="517"/>
      <c r="BY208" s="517"/>
      <c r="BZ208" s="517"/>
      <c r="CA208" s="517"/>
      <c r="CB208" s="517"/>
      <c r="CC208" s="517"/>
      <c r="CD208" s="517"/>
    </row>
    <row r="209" spans="1:82" ht="33.6" customHeight="1">
      <c r="A209" s="518">
        <v>13</v>
      </c>
      <c r="B209" s="518"/>
      <c r="C209" s="521"/>
      <c r="D209" s="521"/>
      <c r="E209" s="521"/>
      <c r="F209" s="521"/>
      <c r="G209" s="521"/>
      <c r="H209" s="521"/>
      <c r="I209" s="521"/>
      <c r="J209" s="521"/>
      <c r="K209" s="521"/>
      <c r="L209" s="521"/>
      <c r="M209" s="521"/>
      <c r="N209" s="521"/>
      <c r="O209" s="521"/>
      <c r="P209" s="521"/>
      <c r="Q209" s="522"/>
      <c r="R209" s="520"/>
      <c r="S209" s="520"/>
      <c r="T209" s="520"/>
      <c r="U209" s="520"/>
      <c r="V209" s="299" t="s">
        <v>428</v>
      </c>
      <c r="W209" s="519"/>
      <c r="X209" s="520"/>
      <c r="Y209" s="520"/>
      <c r="Z209" s="520"/>
      <c r="AA209" s="520"/>
      <c r="AB209" s="299" t="s">
        <v>428</v>
      </c>
      <c r="AC209" s="519"/>
      <c r="AD209" s="520"/>
      <c r="AE209" s="520"/>
      <c r="AF209" s="520"/>
      <c r="AG209" s="520"/>
      <c r="AH209" s="517"/>
      <c r="AI209" s="517"/>
      <c r="AJ209" s="517"/>
      <c r="AK209" s="517"/>
      <c r="AL209" s="517"/>
      <c r="AM209" s="517"/>
      <c r="AN209" s="517"/>
      <c r="AO209" s="517"/>
      <c r="AP209" s="517"/>
      <c r="AQ209" s="517"/>
      <c r="AR209" s="517"/>
      <c r="AS209" s="517"/>
      <c r="AT209" s="517"/>
      <c r="AU209" s="517"/>
      <c r="AV209" s="517"/>
      <c r="AW209" s="517"/>
      <c r="AX209" s="517"/>
      <c r="AY209" s="517"/>
      <c r="AZ209" s="517"/>
      <c r="BA209" s="517"/>
      <c r="BB209" s="517"/>
      <c r="BC209" s="517"/>
      <c r="BD209" s="517"/>
      <c r="BE209" s="517"/>
      <c r="BF209" s="517"/>
      <c r="BG209" s="517"/>
      <c r="BH209" s="517"/>
      <c r="BI209" s="517"/>
      <c r="BJ209" s="517"/>
      <c r="BK209" s="517"/>
      <c r="BL209" s="517"/>
      <c r="BM209" s="517"/>
      <c r="BN209" s="517"/>
      <c r="BO209" s="517"/>
      <c r="BP209" s="517"/>
      <c r="BQ209" s="517"/>
      <c r="BR209" s="517"/>
      <c r="BS209" s="517"/>
      <c r="BT209" s="517"/>
      <c r="BU209" s="517"/>
      <c r="BV209" s="517"/>
      <c r="BW209" s="517"/>
      <c r="BX209" s="517"/>
      <c r="BY209" s="517"/>
      <c r="BZ209" s="517"/>
      <c r="CA209" s="517"/>
      <c r="CB209" s="517"/>
      <c r="CC209" s="517"/>
      <c r="CD209" s="517"/>
    </row>
    <row r="210" spans="1:82" ht="33.6" customHeight="1">
      <c r="A210" s="518">
        <v>14</v>
      </c>
      <c r="B210" s="518"/>
      <c r="C210" s="521"/>
      <c r="D210" s="521"/>
      <c r="E210" s="521"/>
      <c r="F210" s="521"/>
      <c r="G210" s="521"/>
      <c r="H210" s="521"/>
      <c r="I210" s="521"/>
      <c r="J210" s="521"/>
      <c r="K210" s="521"/>
      <c r="L210" s="521"/>
      <c r="M210" s="521"/>
      <c r="N210" s="521"/>
      <c r="O210" s="521"/>
      <c r="P210" s="521"/>
      <c r="Q210" s="522"/>
      <c r="R210" s="520"/>
      <c r="S210" s="520"/>
      <c r="T210" s="520"/>
      <c r="U210" s="520"/>
      <c r="V210" s="299" t="s">
        <v>428</v>
      </c>
      <c r="W210" s="519"/>
      <c r="X210" s="520"/>
      <c r="Y210" s="520"/>
      <c r="Z210" s="520"/>
      <c r="AA210" s="520"/>
      <c r="AB210" s="299" t="s">
        <v>428</v>
      </c>
      <c r="AC210" s="519"/>
      <c r="AD210" s="520"/>
      <c r="AE210" s="520"/>
      <c r="AF210" s="520"/>
      <c r="AG210" s="520"/>
      <c r="AH210" s="517"/>
      <c r="AI210" s="517"/>
      <c r="AJ210" s="517"/>
      <c r="AK210" s="517"/>
      <c r="AL210" s="517"/>
      <c r="AM210" s="517"/>
      <c r="AN210" s="517"/>
      <c r="AO210" s="517"/>
      <c r="AP210" s="517"/>
      <c r="AQ210" s="517"/>
      <c r="AR210" s="517"/>
      <c r="AS210" s="517"/>
      <c r="AT210" s="517"/>
      <c r="AU210" s="517"/>
      <c r="AV210" s="517"/>
      <c r="AW210" s="517"/>
      <c r="AX210" s="517"/>
      <c r="AY210" s="517"/>
      <c r="AZ210" s="517"/>
      <c r="BA210" s="517"/>
      <c r="BB210" s="517"/>
      <c r="BC210" s="517"/>
      <c r="BD210" s="517"/>
      <c r="BE210" s="517"/>
      <c r="BF210" s="517"/>
      <c r="BG210" s="517"/>
      <c r="BH210" s="517"/>
      <c r="BI210" s="517"/>
      <c r="BJ210" s="517"/>
      <c r="BK210" s="517"/>
      <c r="BL210" s="517"/>
      <c r="BM210" s="517"/>
      <c r="BN210" s="517"/>
      <c r="BO210" s="517"/>
      <c r="BP210" s="517"/>
      <c r="BQ210" s="517"/>
      <c r="BR210" s="517"/>
      <c r="BS210" s="517"/>
      <c r="BT210" s="517"/>
      <c r="BU210" s="517"/>
      <c r="BV210" s="517"/>
      <c r="BW210" s="517"/>
      <c r="BX210" s="517"/>
      <c r="BY210" s="517"/>
      <c r="BZ210" s="517"/>
      <c r="CA210" s="517"/>
      <c r="CB210" s="517"/>
      <c r="CC210" s="517"/>
      <c r="CD210" s="517"/>
    </row>
    <row r="211" spans="1:82" ht="33.6" customHeight="1">
      <c r="A211" s="518">
        <v>15</v>
      </c>
      <c r="B211" s="518"/>
      <c r="C211" s="521"/>
      <c r="D211" s="521"/>
      <c r="E211" s="521"/>
      <c r="F211" s="521"/>
      <c r="G211" s="521"/>
      <c r="H211" s="521"/>
      <c r="I211" s="521"/>
      <c r="J211" s="521"/>
      <c r="K211" s="521"/>
      <c r="L211" s="521"/>
      <c r="M211" s="521"/>
      <c r="N211" s="521"/>
      <c r="O211" s="521"/>
      <c r="P211" s="521"/>
      <c r="Q211" s="522"/>
      <c r="R211" s="520"/>
      <c r="S211" s="520"/>
      <c r="T211" s="520"/>
      <c r="U211" s="520"/>
      <c r="V211" s="299" t="s">
        <v>428</v>
      </c>
      <c r="W211" s="519"/>
      <c r="X211" s="520"/>
      <c r="Y211" s="520"/>
      <c r="Z211" s="520"/>
      <c r="AA211" s="520"/>
      <c r="AB211" s="299" t="s">
        <v>428</v>
      </c>
      <c r="AC211" s="519"/>
      <c r="AD211" s="520"/>
      <c r="AE211" s="520"/>
      <c r="AF211" s="520"/>
      <c r="AG211" s="520"/>
      <c r="AH211" s="517"/>
      <c r="AI211" s="517"/>
      <c r="AJ211" s="517"/>
      <c r="AK211" s="517"/>
      <c r="AL211" s="517"/>
      <c r="AM211" s="517"/>
      <c r="AN211" s="517"/>
      <c r="AO211" s="517"/>
      <c r="AP211" s="517"/>
      <c r="AQ211" s="517"/>
      <c r="AR211" s="517"/>
      <c r="AS211" s="517"/>
      <c r="AT211" s="517"/>
      <c r="AU211" s="517"/>
      <c r="AV211" s="517"/>
      <c r="AW211" s="517"/>
      <c r="AX211" s="517"/>
      <c r="AY211" s="517"/>
      <c r="AZ211" s="517"/>
      <c r="BA211" s="517"/>
      <c r="BB211" s="517"/>
      <c r="BC211" s="517"/>
      <c r="BD211" s="517"/>
      <c r="BE211" s="517"/>
      <c r="BF211" s="517"/>
      <c r="BG211" s="517"/>
      <c r="BH211" s="517"/>
      <c r="BI211" s="517"/>
      <c r="BJ211" s="517"/>
      <c r="BK211" s="517"/>
      <c r="BL211" s="517"/>
      <c r="BM211" s="517"/>
      <c r="BN211" s="517"/>
      <c r="BO211" s="517"/>
      <c r="BP211" s="517"/>
      <c r="BQ211" s="517"/>
      <c r="BR211" s="517"/>
      <c r="BS211" s="517"/>
      <c r="BT211" s="517"/>
      <c r="BU211" s="517"/>
      <c r="BV211" s="517"/>
      <c r="BW211" s="517"/>
      <c r="BX211" s="517"/>
      <c r="BY211" s="517"/>
      <c r="BZ211" s="517"/>
      <c r="CA211" s="517"/>
      <c r="CB211" s="517"/>
      <c r="CC211" s="517"/>
      <c r="CD211" s="517"/>
    </row>
    <row r="212" spans="1:82" ht="33.6" customHeight="1">
      <c r="A212" s="518">
        <v>16</v>
      </c>
      <c r="B212" s="518"/>
      <c r="C212" s="521"/>
      <c r="D212" s="521"/>
      <c r="E212" s="521"/>
      <c r="F212" s="521"/>
      <c r="G212" s="521"/>
      <c r="H212" s="521"/>
      <c r="I212" s="521"/>
      <c r="J212" s="521"/>
      <c r="K212" s="521"/>
      <c r="L212" s="521"/>
      <c r="M212" s="521"/>
      <c r="N212" s="521"/>
      <c r="O212" s="521"/>
      <c r="P212" s="521"/>
      <c r="Q212" s="522"/>
      <c r="R212" s="520"/>
      <c r="S212" s="520"/>
      <c r="T212" s="520"/>
      <c r="U212" s="520"/>
      <c r="V212" s="299" t="s">
        <v>428</v>
      </c>
      <c r="W212" s="519"/>
      <c r="X212" s="520"/>
      <c r="Y212" s="520"/>
      <c r="Z212" s="520"/>
      <c r="AA212" s="520"/>
      <c r="AB212" s="299" t="s">
        <v>428</v>
      </c>
      <c r="AC212" s="519"/>
      <c r="AD212" s="520"/>
      <c r="AE212" s="520"/>
      <c r="AF212" s="520"/>
      <c r="AG212" s="520"/>
      <c r="AH212" s="517"/>
      <c r="AI212" s="517"/>
      <c r="AJ212" s="517"/>
      <c r="AK212" s="517"/>
      <c r="AL212" s="517"/>
      <c r="AM212" s="517"/>
      <c r="AN212" s="517"/>
      <c r="AO212" s="517"/>
      <c r="AP212" s="517"/>
      <c r="AQ212" s="517"/>
      <c r="AR212" s="517"/>
      <c r="AS212" s="517"/>
      <c r="AT212" s="517"/>
      <c r="AU212" s="517"/>
      <c r="AV212" s="517"/>
      <c r="AW212" s="517"/>
      <c r="AX212" s="517"/>
      <c r="AY212" s="517"/>
      <c r="AZ212" s="517"/>
      <c r="BA212" s="517"/>
      <c r="BB212" s="517"/>
      <c r="BC212" s="517"/>
      <c r="BD212" s="517"/>
      <c r="BE212" s="517"/>
      <c r="BF212" s="517"/>
      <c r="BG212" s="517"/>
      <c r="BH212" s="517"/>
      <c r="BI212" s="517"/>
      <c r="BJ212" s="517"/>
      <c r="BK212" s="517"/>
      <c r="BL212" s="517"/>
      <c r="BM212" s="517"/>
      <c r="BN212" s="517"/>
      <c r="BO212" s="517"/>
      <c r="BP212" s="517"/>
      <c r="BQ212" s="517"/>
      <c r="BR212" s="517"/>
      <c r="BS212" s="517"/>
      <c r="BT212" s="517"/>
      <c r="BU212" s="517"/>
      <c r="BV212" s="517"/>
      <c r="BW212" s="517"/>
      <c r="BX212" s="517"/>
      <c r="BY212" s="517"/>
      <c r="BZ212" s="517"/>
      <c r="CA212" s="517"/>
      <c r="CB212" s="517"/>
      <c r="CC212" s="517"/>
      <c r="CD212" s="517"/>
    </row>
    <row r="213" spans="1:82" ht="33.6" customHeight="1">
      <c r="A213" s="518">
        <v>17</v>
      </c>
      <c r="B213" s="518"/>
      <c r="C213" s="521"/>
      <c r="D213" s="521"/>
      <c r="E213" s="521"/>
      <c r="F213" s="521"/>
      <c r="G213" s="521"/>
      <c r="H213" s="521"/>
      <c r="I213" s="521"/>
      <c r="J213" s="521"/>
      <c r="K213" s="521"/>
      <c r="L213" s="521"/>
      <c r="M213" s="521"/>
      <c r="N213" s="521"/>
      <c r="O213" s="521"/>
      <c r="P213" s="521"/>
      <c r="Q213" s="522"/>
      <c r="R213" s="520"/>
      <c r="S213" s="520"/>
      <c r="T213" s="520"/>
      <c r="U213" s="520"/>
      <c r="V213" s="299" t="s">
        <v>428</v>
      </c>
      <c r="W213" s="519"/>
      <c r="X213" s="520"/>
      <c r="Y213" s="520"/>
      <c r="Z213" s="520"/>
      <c r="AA213" s="520"/>
      <c r="AB213" s="299" t="s">
        <v>428</v>
      </c>
      <c r="AC213" s="519"/>
      <c r="AD213" s="520"/>
      <c r="AE213" s="520"/>
      <c r="AF213" s="520"/>
      <c r="AG213" s="520"/>
      <c r="AH213" s="517"/>
      <c r="AI213" s="517"/>
      <c r="AJ213" s="517"/>
      <c r="AK213" s="517"/>
      <c r="AL213" s="517"/>
      <c r="AM213" s="517"/>
      <c r="AN213" s="517"/>
      <c r="AO213" s="517"/>
      <c r="AP213" s="517"/>
      <c r="AQ213" s="517"/>
      <c r="AR213" s="517"/>
      <c r="AS213" s="517"/>
      <c r="AT213" s="517"/>
      <c r="AU213" s="517"/>
      <c r="AV213" s="517"/>
      <c r="AW213" s="517"/>
      <c r="AX213" s="517"/>
      <c r="AY213" s="517"/>
      <c r="AZ213" s="517"/>
      <c r="BA213" s="517"/>
      <c r="BB213" s="517"/>
      <c r="BC213" s="517"/>
      <c r="BD213" s="517"/>
      <c r="BE213" s="517"/>
      <c r="BF213" s="517"/>
      <c r="BG213" s="517"/>
      <c r="BH213" s="517"/>
      <c r="BI213" s="517"/>
      <c r="BJ213" s="517"/>
      <c r="BK213" s="517"/>
      <c r="BL213" s="517"/>
      <c r="BM213" s="517"/>
      <c r="BN213" s="517"/>
      <c r="BO213" s="517"/>
      <c r="BP213" s="517"/>
      <c r="BQ213" s="517"/>
      <c r="BR213" s="517"/>
      <c r="BS213" s="517"/>
      <c r="BT213" s="517"/>
      <c r="BU213" s="517"/>
      <c r="BV213" s="517"/>
      <c r="BW213" s="517"/>
      <c r="BX213" s="517"/>
      <c r="BY213" s="517"/>
      <c r="BZ213" s="517"/>
      <c r="CA213" s="517"/>
      <c r="CB213" s="517"/>
      <c r="CC213" s="517"/>
      <c r="CD213" s="517"/>
    </row>
    <row r="214" spans="1:82" ht="33.6" customHeight="1">
      <c r="A214" s="518">
        <v>18</v>
      </c>
      <c r="B214" s="518"/>
      <c r="C214" s="521"/>
      <c r="D214" s="521"/>
      <c r="E214" s="521"/>
      <c r="F214" s="521"/>
      <c r="G214" s="521"/>
      <c r="H214" s="521"/>
      <c r="I214" s="521"/>
      <c r="J214" s="521"/>
      <c r="K214" s="521"/>
      <c r="L214" s="521"/>
      <c r="M214" s="521"/>
      <c r="N214" s="521"/>
      <c r="O214" s="521"/>
      <c r="P214" s="521"/>
      <c r="Q214" s="522"/>
      <c r="R214" s="520"/>
      <c r="S214" s="520"/>
      <c r="T214" s="520"/>
      <c r="U214" s="520"/>
      <c r="V214" s="299" t="s">
        <v>428</v>
      </c>
      <c r="W214" s="519"/>
      <c r="X214" s="520"/>
      <c r="Y214" s="520"/>
      <c r="Z214" s="520"/>
      <c r="AA214" s="520"/>
      <c r="AB214" s="299" t="s">
        <v>428</v>
      </c>
      <c r="AC214" s="519"/>
      <c r="AD214" s="520"/>
      <c r="AE214" s="520"/>
      <c r="AF214" s="520"/>
      <c r="AG214" s="520"/>
      <c r="AH214" s="517"/>
      <c r="AI214" s="517"/>
      <c r="AJ214" s="517"/>
      <c r="AK214" s="517"/>
      <c r="AL214" s="517"/>
      <c r="AM214" s="517"/>
      <c r="AN214" s="517"/>
      <c r="AO214" s="517"/>
      <c r="AP214" s="517"/>
      <c r="AQ214" s="517"/>
      <c r="AR214" s="517"/>
      <c r="AS214" s="517"/>
      <c r="AT214" s="517"/>
      <c r="AU214" s="517"/>
      <c r="AV214" s="517"/>
      <c r="AW214" s="517"/>
      <c r="AX214" s="517"/>
      <c r="AY214" s="517"/>
      <c r="AZ214" s="517"/>
      <c r="BA214" s="517"/>
      <c r="BB214" s="517"/>
      <c r="BC214" s="517"/>
      <c r="BD214" s="517"/>
      <c r="BE214" s="517"/>
      <c r="BF214" s="517"/>
      <c r="BG214" s="517"/>
      <c r="BH214" s="517"/>
      <c r="BI214" s="517"/>
      <c r="BJ214" s="517"/>
      <c r="BK214" s="517"/>
      <c r="BL214" s="517"/>
      <c r="BM214" s="517"/>
      <c r="BN214" s="517"/>
      <c r="BO214" s="517"/>
      <c r="BP214" s="517"/>
      <c r="BQ214" s="517"/>
      <c r="BR214" s="517"/>
      <c r="BS214" s="517"/>
      <c r="BT214" s="517"/>
      <c r="BU214" s="517"/>
      <c r="BV214" s="517"/>
      <c r="BW214" s="517"/>
      <c r="BX214" s="517"/>
      <c r="BY214" s="517"/>
      <c r="BZ214" s="517"/>
      <c r="CA214" s="517"/>
      <c r="CB214" s="517"/>
      <c r="CC214" s="517"/>
      <c r="CD214" s="517"/>
    </row>
    <row r="215" spans="1:82" ht="33.6" customHeight="1">
      <c r="A215" s="518">
        <v>19</v>
      </c>
      <c r="B215" s="518"/>
      <c r="C215" s="521"/>
      <c r="D215" s="521"/>
      <c r="E215" s="521"/>
      <c r="F215" s="521"/>
      <c r="G215" s="521"/>
      <c r="H215" s="521"/>
      <c r="I215" s="521"/>
      <c r="J215" s="521"/>
      <c r="K215" s="521"/>
      <c r="L215" s="521"/>
      <c r="M215" s="521"/>
      <c r="N215" s="521"/>
      <c r="O215" s="521"/>
      <c r="P215" s="521"/>
      <c r="Q215" s="522"/>
      <c r="R215" s="520"/>
      <c r="S215" s="520"/>
      <c r="T215" s="520"/>
      <c r="U215" s="520"/>
      <c r="V215" s="299" t="s">
        <v>428</v>
      </c>
      <c r="W215" s="519"/>
      <c r="X215" s="520"/>
      <c r="Y215" s="520"/>
      <c r="Z215" s="520"/>
      <c r="AA215" s="520"/>
      <c r="AB215" s="299" t="s">
        <v>428</v>
      </c>
      <c r="AC215" s="519"/>
      <c r="AD215" s="520"/>
      <c r="AE215" s="520"/>
      <c r="AF215" s="520"/>
      <c r="AG215" s="520"/>
      <c r="AH215" s="517"/>
      <c r="AI215" s="517"/>
      <c r="AJ215" s="517"/>
      <c r="AK215" s="517"/>
      <c r="AL215" s="517"/>
      <c r="AM215" s="517"/>
      <c r="AN215" s="517"/>
      <c r="AO215" s="517"/>
      <c r="AP215" s="517"/>
      <c r="AQ215" s="517"/>
      <c r="AR215" s="517"/>
      <c r="AS215" s="517"/>
      <c r="AT215" s="517"/>
      <c r="AU215" s="517"/>
      <c r="AV215" s="517"/>
      <c r="AW215" s="517"/>
      <c r="AX215" s="517"/>
      <c r="AY215" s="517"/>
      <c r="AZ215" s="517"/>
      <c r="BA215" s="517"/>
      <c r="BB215" s="517"/>
      <c r="BC215" s="517"/>
      <c r="BD215" s="517"/>
      <c r="BE215" s="517"/>
      <c r="BF215" s="517"/>
      <c r="BG215" s="517"/>
      <c r="BH215" s="517"/>
      <c r="BI215" s="517"/>
      <c r="BJ215" s="517"/>
      <c r="BK215" s="517"/>
      <c r="BL215" s="517"/>
      <c r="BM215" s="517"/>
      <c r="BN215" s="517"/>
      <c r="BO215" s="517"/>
      <c r="BP215" s="517"/>
      <c r="BQ215" s="517"/>
      <c r="BR215" s="517"/>
      <c r="BS215" s="517"/>
      <c r="BT215" s="517"/>
      <c r="BU215" s="517"/>
      <c r="BV215" s="517"/>
      <c r="BW215" s="517"/>
      <c r="BX215" s="517"/>
      <c r="BY215" s="517"/>
      <c r="BZ215" s="517"/>
      <c r="CA215" s="517"/>
      <c r="CB215" s="517"/>
      <c r="CC215" s="517"/>
      <c r="CD215" s="517"/>
    </row>
    <row r="216" spans="1:82" ht="33.6" customHeight="1">
      <c r="A216" s="518">
        <v>20</v>
      </c>
      <c r="B216" s="518"/>
      <c r="C216" s="521"/>
      <c r="D216" s="521"/>
      <c r="E216" s="521"/>
      <c r="F216" s="521"/>
      <c r="G216" s="521"/>
      <c r="H216" s="521"/>
      <c r="I216" s="521"/>
      <c r="J216" s="521"/>
      <c r="K216" s="521"/>
      <c r="L216" s="521"/>
      <c r="M216" s="521"/>
      <c r="N216" s="521"/>
      <c r="O216" s="521"/>
      <c r="P216" s="521"/>
      <c r="Q216" s="522"/>
      <c r="R216" s="520"/>
      <c r="S216" s="520"/>
      <c r="T216" s="520"/>
      <c r="U216" s="520"/>
      <c r="V216" s="299" t="s">
        <v>428</v>
      </c>
      <c r="W216" s="519"/>
      <c r="X216" s="520"/>
      <c r="Y216" s="520"/>
      <c r="Z216" s="520"/>
      <c r="AA216" s="520"/>
      <c r="AB216" s="299" t="s">
        <v>428</v>
      </c>
      <c r="AC216" s="519"/>
      <c r="AD216" s="520"/>
      <c r="AE216" s="520"/>
      <c r="AF216" s="520"/>
      <c r="AG216" s="520"/>
      <c r="AH216" s="517"/>
      <c r="AI216" s="517"/>
      <c r="AJ216" s="517"/>
      <c r="AK216" s="517"/>
      <c r="AL216" s="517"/>
      <c r="AM216" s="517"/>
      <c r="AN216" s="517"/>
      <c r="AO216" s="517"/>
      <c r="AP216" s="517"/>
      <c r="AQ216" s="517"/>
      <c r="AR216" s="517"/>
      <c r="AS216" s="517"/>
      <c r="AT216" s="517"/>
      <c r="AU216" s="517"/>
      <c r="AV216" s="517"/>
      <c r="AW216" s="517"/>
      <c r="AX216" s="517"/>
      <c r="AY216" s="517"/>
      <c r="AZ216" s="517"/>
      <c r="BA216" s="517"/>
      <c r="BB216" s="517"/>
      <c r="BC216" s="517"/>
      <c r="BD216" s="517"/>
      <c r="BE216" s="517"/>
      <c r="BF216" s="517"/>
      <c r="BG216" s="517"/>
      <c r="BH216" s="517"/>
      <c r="BI216" s="517"/>
      <c r="BJ216" s="517"/>
      <c r="BK216" s="517"/>
      <c r="BL216" s="517"/>
      <c r="BM216" s="517"/>
      <c r="BN216" s="517"/>
      <c r="BO216" s="517"/>
      <c r="BP216" s="517"/>
      <c r="BQ216" s="517"/>
      <c r="BR216" s="517"/>
      <c r="BS216" s="517"/>
      <c r="BT216" s="517"/>
      <c r="BU216" s="517"/>
      <c r="BV216" s="517"/>
      <c r="BW216" s="517"/>
      <c r="BX216" s="517"/>
      <c r="BY216" s="517"/>
      <c r="BZ216" s="517"/>
      <c r="CA216" s="517"/>
      <c r="CB216" s="517"/>
      <c r="CC216" s="517"/>
      <c r="CD216" s="517"/>
    </row>
    <row r="217" spans="1:82" ht="33.6" customHeight="1">
      <c r="A217" s="518">
        <v>21</v>
      </c>
      <c r="B217" s="518"/>
      <c r="C217" s="521"/>
      <c r="D217" s="521"/>
      <c r="E217" s="521"/>
      <c r="F217" s="521"/>
      <c r="G217" s="521"/>
      <c r="H217" s="521"/>
      <c r="I217" s="521"/>
      <c r="J217" s="521"/>
      <c r="K217" s="521"/>
      <c r="L217" s="521"/>
      <c r="M217" s="521"/>
      <c r="N217" s="521"/>
      <c r="O217" s="521"/>
      <c r="P217" s="521"/>
      <c r="Q217" s="522"/>
      <c r="R217" s="520"/>
      <c r="S217" s="520"/>
      <c r="T217" s="520"/>
      <c r="U217" s="520"/>
      <c r="V217" s="299" t="s">
        <v>428</v>
      </c>
      <c r="W217" s="519"/>
      <c r="X217" s="520"/>
      <c r="Y217" s="520"/>
      <c r="Z217" s="520"/>
      <c r="AA217" s="520"/>
      <c r="AB217" s="299" t="s">
        <v>428</v>
      </c>
      <c r="AC217" s="519"/>
      <c r="AD217" s="520"/>
      <c r="AE217" s="520"/>
      <c r="AF217" s="520"/>
      <c r="AG217" s="520"/>
      <c r="AH217" s="517"/>
      <c r="AI217" s="517"/>
      <c r="AJ217" s="517"/>
      <c r="AK217" s="517"/>
      <c r="AL217" s="517"/>
      <c r="AM217" s="517"/>
      <c r="AN217" s="517"/>
      <c r="AO217" s="517"/>
      <c r="AP217" s="517"/>
      <c r="AQ217" s="517"/>
      <c r="AR217" s="517"/>
      <c r="AS217" s="517"/>
      <c r="AT217" s="517"/>
      <c r="AU217" s="517"/>
      <c r="AV217" s="517"/>
      <c r="AW217" s="517"/>
      <c r="AX217" s="517"/>
      <c r="AY217" s="517"/>
      <c r="AZ217" s="517"/>
      <c r="BA217" s="517"/>
      <c r="BB217" s="517"/>
      <c r="BC217" s="517"/>
      <c r="BD217" s="517"/>
      <c r="BE217" s="517"/>
      <c r="BF217" s="517"/>
      <c r="BG217" s="517"/>
      <c r="BH217" s="517"/>
      <c r="BI217" s="517"/>
      <c r="BJ217" s="517"/>
      <c r="BK217" s="517"/>
      <c r="BL217" s="517"/>
      <c r="BM217" s="517"/>
      <c r="BN217" s="517"/>
      <c r="BO217" s="517"/>
      <c r="BP217" s="517"/>
      <c r="BQ217" s="517"/>
      <c r="BR217" s="517"/>
      <c r="BS217" s="517"/>
      <c r="BT217" s="517"/>
      <c r="BU217" s="517"/>
      <c r="BV217" s="517"/>
      <c r="BW217" s="517"/>
      <c r="BX217" s="517"/>
      <c r="BY217" s="517"/>
      <c r="BZ217" s="517"/>
      <c r="CA217" s="517"/>
      <c r="CB217" s="517"/>
      <c r="CC217" s="517"/>
      <c r="CD217" s="517"/>
    </row>
    <row r="218" spans="1:82" ht="33.6" customHeight="1">
      <c r="A218" s="518">
        <v>22</v>
      </c>
      <c r="B218" s="518"/>
      <c r="C218" s="521"/>
      <c r="D218" s="521"/>
      <c r="E218" s="521"/>
      <c r="F218" s="521"/>
      <c r="G218" s="521"/>
      <c r="H218" s="521"/>
      <c r="I218" s="521"/>
      <c r="J218" s="521"/>
      <c r="K218" s="521"/>
      <c r="L218" s="521"/>
      <c r="M218" s="521"/>
      <c r="N218" s="521"/>
      <c r="O218" s="521"/>
      <c r="P218" s="521"/>
      <c r="Q218" s="522"/>
      <c r="R218" s="520"/>
      <c r="S218" s="520"/>
      <c r="T218" s="520"/>
      <c r="U218" s="520"/>
      <c r="V218" s="299" t="s">
        <v>428</v>
      </c>
      <c r="W218" s="519"/>
      <c r="X218" s="520"/>
      <c r="Y218" s="520"/>
      <c r="Z218" s="520"/>
      <c r="AA218" s="520"/>
      <c r="AB218" s="299" t="s">
        <v>428</v>
      </c>
      <c r="AC218" s="519"/>
      <c r="AD218" s="520"/>
      <c r="AE218" s="520"/>
      <c r="AF218" s="520"/>
      <c r="AG218" s="520"/>
      <c r="AH218" s="517"/>
      <c r="AI218" s="517"/>
      <c r="AJ218" s="517"/>
      <c r="AK218" s="517"/>
      <c r="AL218" s="517"/>
      <c r="AM218" s="517"/>
      <c r="AN218" s="517"/>
      <c r="AO218" s="517"/>
      <c r="AP218" s="517"/>
      <c r="AQ218" s="517"/>
      <c r="AR218" s="517"/>
      <c r="AS218" s="517"/>
      <c r="AT218" s="517"/>
      <c r="AU218" s="517"/>
      <c r="AV218" s="517"/>
      <c r="AW218" s="517"/>
      <c r="AX218" s="517"/>
      <c r="AY218" s="517"/>
      <c r="AZ218" s="517"/>
      <c r="BA218" s="517"/>
      <c r="BB218" s="517"/>
      <c r="BC218" s="517"/>
      <c r="BD218" s="517"/>
      <c r="BE218" s="517"/>
      <c r="BF218" s="517"/>
      <c r="BG218" s="517"/>
      <c r="BH218" s="517"/>
      <c r="BI218" s="517"/>
      <c r="BJ218" s="517"/>
      <c r="BK218" s="517"/>
      <c r="BL218" s="517"/>
      <c r="BM218" s="517"/>
      <c r="BN218" s="517"/>
      <c r="BO218" s="517"/>
      <c r="BP218" s="517"/>
      <c r="BQ218" s="517"/>
      <c r="BR218" s="517"/>
      <c r="BS218" s="517"/>
      <c r="BT218" s="517"/>
      <c r="BU218" s="517"/>
      <c r="BV218" s="517"/>
      <c r="BW218" s="517"/>
      <c r="BX218" s="517"/>
      <c r="BY218" s="517"/>
      <c r="BZ218" s="517"/>
      <c r="CA218" s="517"/>
      <c r="CB218" s="517"/>
      <c r="CC218" s="517"/>
      <c r="CD218" s="517"/>
    </row>
    <row r="219" spans="1:82" ht="33.6" customHeight="1">
      <c r="A219" s="518">
        <v>23</v>
      </c>
      <c r="B219" s="518"/>
      <c r="C219" s="521"/>
      <c r="D219" s="521"/>
      <c r="E219" s="521"/>
      <c r="F219" s="521"/>
      <c r="G219" s="521"/>
      <c r="H219" s="521"/>
      <c r="I219" s="521"/>
      <c r="J219" s="521"/>
      <c r="K219" s="521"/>
      <c r="L219" s="521"/>
      <c r="M219" s="521"/>
      <c r="N219" s="521"/>
      <c r="O219" s="521"/>
      <c r="P219" s="521"/>
      <c r="Q219" s="522"/>
      <c r="R219" s="520"/>
      <c r="S219" s="520"/>
      <c r="T219" s="520"/>
      <c r="U219" s="520"/>
      <c r="V219" s="299" t="s">
        <v>428</v>
      </c>
      <c r="W219" s="519"/>
      <c r="X219" s="520"/>
      <c r="Y219" s="520"/>
      <c r="Z219" s="520"/>
      <c r="AA219" s="520"/>
      <c r="AB219" s="299" t="s">
        <v>428</v>
      </c>
      <c r="AC219" s="519"/>
      <c r="AD219" s="520"/>
      <c r="AE219" s="520"/>
      <c r="AF219" s="520"/>
      <c r="AG219" s="520"/>
      <c r="AH219" s="517"/>
      <c r="AI219" s="517"/>
      <c r="AJ219" s="517"/>
      <c r="AK219" s="517"/>
      <c r="AL219" s="517"/>
      <c r="AM219" s="517"/>
      <c r="AN219" s="517"/>
      <c r="AO219" s="517"/>
      <c r="AP219" s="517"/>
      <c r="AQ219" s="517"/>
      <c r="AR219" s="517"/>
      <c r="AS219" s="517"/>
      <c r="AT219" s="517"/>
      <c r="AU219" s="517"/>
      <c r="AV219" s="517"/>
      <c r="AW219" s="517"/>
      <c r="AX219" s="517"/>
      <c r="AY219" s="517"/>
      <c r="AZ219" s="517"/>
      <c r="BA219" s="517"/>
      <c r="BB219" s="517"/>
      <c r="BC219" s="517"/>
      <c r="BD219" s="517"/>
      <c r="BE219" s="517"/>
      <c r="BF219" s="517"/>
      <c r="BG219" s="517"/>
      <c r="BH219" s="517"/>
      <c r="BI219" s="517"/>
      <c r="BJ219" s="517"/>
      <c r="BK219" s="517"/>
      <c r="BL219" s="517"/>
      <c r="BM219" s="517"/>
      <c r="BN219" s="517"/>
      <c r="BO219" s="517"/>
      <c r="BP219" s="517"/>
      <c r="BQ219" s="517"/>
      <c r="BR219" s="517"/>
      <c r="BS219" s="517"/>
      <c r="BT219" s="517"/>
      <c r="BU219" s="517"/>
      <c r="BV219" s="517"/>
      <c r="BW219" s="517"/>
      <c r="BX219" s="517"/>
      <c r="BY219" s="517"/>
      <c r="BZ219" s="517"/>
      <c r="CA219" s="517"/>
      <c r="CB219" s="517"/>
      <c r="CC219" s="517"/>
      <c r="CD219" s="517"/>
    </row>
    <row r="220" spans="1:82" ht="33.6" customHeight="1">
      <c r="A220" s="518">
        <v>24</v>
      </c>
      <c r="B220" s="518"/>
      <c r="C220" s="521"/>
      <c r="D220" s="521"/>
      <c r="E220" s="521"/>
      <c r="F220" s="521"/>
      <c r="G220" s="521"/>
      <c r="H220" s="521"/>
      <c r="I220" s="521"/>
      <c r="J220" s="521"/>
      <c r="K220" s="521"/>
      <c r="L220" s="521"/>
      <c r="M220" s="521"/>
      <c r="N220" s="521"/>
      <c r="O220" s="521"/>
      <c r="P220" s="521"/>
      <c r="Q220" s="522"/>
      <c r="R220" s="520"/>
      <c r="S220" s="520"/>
      <c r="T220" s="520"/>
      <c r="U220" s="520"/>
      <c r="V220" s="299" t="s">
        <v>428</v>
      </c>
      <c r="W220" s="519"/>
      <c r="X220" s="520"/>
      <c r="Y220" s="520"/>
      <c r="Z220" s="520"/>
      <c r="AA220" s="520"/>
      <c r="AB220" s="299" t="s">
        <v>428</v>
      </c>
      <c r="AC220" s="519"/>
      <c r="AD220" s="520"/>
      <c r="AE220" s="520"/>
      <c r="AF220" s="520"/>
      <c r="AG220" s="520"/>
      <c r="AH220" s="517"/>
      <c r="AI220" s="517"/>
      <c r="AJ220" s="517"/>
      <c r="AK220" s="517"/>
      <c r="AL220" s="517"/>
      <c r="AM220" s="517"/>
      <c r="AN220" s="517"/>
      <c r="AO220" s="517"/>
      <c r="AP220" s="517"/>
      <c r="AQ220" s="517"/>
      <c r="AR220" s="517"/>
      <c r="AS220" s="517"/>
      <c r="AT220" s="517"/>
      <c r="AU220" s="517"/>
      <c r="AV220" s="517"/>
      <c r="AW220" s="517"/>
      <c r="AX220" s="517"/>
      <c r="AY220" s="517"/>
      <c r="AZ220" s="517"/>
      <c r="BA220" s="517"/>
      <c r="BB220" s="517"/>
      <c r="BC220" s="517"/>
      <c r="BD220" s="517"/>
      <c r="BE220" s="517"/>
      <c r="BF220" s="517"/>
      <c r="BG220" s="517"/>
      <c r="BH220" s="517"/>
      <c r="BI220" s="517"/>
      <c r="BJ220" s="517"/>
      <c r="BK220" s="517"/>
      <c r="BL220" s="517"/>
      <c r="BM220" s="517"/>
      <c r="BN220" s="517"/>
      <c r="BO220" s="517"/>
      <c r="BP220" s="517"/>
      <c r="BQ220" s="517"/>
      <c r="BR220" s="517"/>
      <c r="BS220" s="517"/>
      <c r="BT220" s="517"/>
      <c r="BU220" s="517"/>
      <c r="BV220" s="517"/>
      <c r="BW220" s="517"/>
      <c r="BX220" s="517"/>
      <c r="BY220" s="517"/>
      <c r="BZ220" s="517"/>
      <c r="CA220" s="517"/>
      <c r="CB220" s="517"/>
      <c r="CC220" s="517"/>
      <c r="CD220" s="517"/>
    </row>
    <row r="221" spans="1:82" ht="33.6" customHeight="1">
      <c r="A221" s="518">
        <v>25</v>
      </c>
      <c r="B221" s="518"/>
      <c r="C221" s="521"/>
      <c r="D221" s="521"/>
      <c r="E221" s="521"/>
      <c r="F221" s="521"/>
      <c r="G221" s="521"/>
      <c r="H221" s="521"/>
      <c r="I221" s="521"/>
      <c r="J221" s="521"/>
      <c r="K221" s="521"/>
      <c r="L221" s="521"/>
      <c r="M221" s="521"/>
      <c r="N221" s="521"/>
      <c r="O221" s="521"/>
      <c r="P221" s="521"/>
      <c r="Q221" s="522"/>
      <c r="R221" s="520"/>
      <c r="S221" s="520"/>
      <c r="T221" s="520"/>
      <c r="U221" s="520"/>
      <c r="V221" s="299" t="s">
        <v>428</v>
      </c>
      <c r="W221" s="519"/>
      <c r="X221" s="520"/>
      <c r="Y221" s="520"/>
      <c r="Z221" s="520"/>
      <c r="AA221" s="520"/>
      <c r="AB221" s="299" t="s">
        <v>428</v>
      </c>
      <c r="AC221" s="519"/>
      <c r="AD221" s="520"/>
      <c r="AE221" s="520"/>
      <c r="AF221" s="520"/>
      <c r="AG221" s="520"/>
      <c r="AH221" s="517"/>
      <c r="AI221" s="517"/>
      <c r="AJ221" s="517"/>
      <c r="AK221" s="517"/>
      <c r="AL221" s="517"/>
      <c r="AM221" s="517"/>
      <c r="AN221" s="517"/>
      <c r="AO221" s="517"/>
      <c r="AP221" s="517"/>
      <c r="AQ221" s="517"/>
      <c r="AR221" s="517"/>
      <c r="AS221" s="517"/>
      <c r="AT221" s="517"/>
      <c r="AU221" s="517"/>
      <c r="AV221" s="517"/>
      <c r="AW221" s="517"/>
      <c r="AX221" s="517"/>
      <c r="AY221" s="517"/>
      <c r="AZ221" s="517"/>
      <c r="BA221" s="517"/>
      <c r="BB221" s="517"/>
      <c r="BC221" s="517"/>
      <c r="BD221" s="517"/>
      <c r="BE221" s="517"/>
      <c r="BF221" s="517"/>
      <c r="BG221" s="517"/>
      <c r="BH221" s="517"/>
      <c r="BI221" s="517"/>
      <c r="BJ221" s="517"/>
      <c r="BK221" s="517"/>
      <c r="BL221" s="517"/>
      <c r="BM221" s="517"/>
      <c r="BN221" s="517"/>
      <c r="BO221" s="517"/>
      <c r="BP221" s="517"/>
      <c r="BQ221" s="517"/>
      <c r="BR221" s="517"/>
      <c r="BS221" s="517"/>
      <c r="BT221" s="517"/>
      <c r="BU221" s="517"/>
      <c r="BV221" s="517"/>
      <c r="BW221" s="517"/>
      <c r="BX221" s="517"/>
      <c r="BY221" s="517"/>
      <c r="BZ221" s="517"/>
      <c r="CA221" s="517"/>
      <c r="CB221" s="517"/>
      <c r="CC221" s="517"/>
      <c r="CD221" s="517"/>
    </row>
    <row r="222" spans="1:82" ht="33.6" customHeight="1">
      <c r="A222" s="518">
        <v>26</v>
      </c>
      <c r="B222" s="518"/>
      <c r="C222" s="521"/>
      <c r="D222" s="521"/>
      <c r="E222" s="521"/>
      <c r="F222" s="521"/>
      <c r="G222" s="521"/>
      <c r="H222" s="521"/>
      <c r="I222" s="521"/>
      <c r="J222" s="521"/>
      <c r="K222" s="521"/>
      <c r="L222" s="521"/>
      <c r="M222" s="521"/>
      <c r="N222" s="521"/>
      <c r="O222" s="521"/>
      <c r="P222" s="521"/>
      <c r="Q222" s="522"/>
      <c r="R222" s="520"/>
      <c r="S222" s="520"/>
      <c r="T222" s="520"/>
      <c r="U222" s="520"/>
      <c r="V222" s="299" t="s">
        <v>428</v>
      </c>
      <c r="W222" s="519"/>
      <c r="X222" s="520"/>
      <c r="Y222" s="520"/>
      <c r="Z222" s="520"/>
      <c r="AA222" s="520"/>
      <c r="AB222" s="299" t="s">
        <v>428</v>
      </c>
      <c r="AC222" s="519"/>
      <c r="AD222" s="520"/>
      <c r="AE222" s="520"/>
      <c r="AF222" s="520"/>
      <c r="AG222" s="520"/>
      <c r="AH222" s="517"/>
      <c r="AI222" s="517"/>
      <c r="AJ222" s="517"/>
      <c r="AK222" s="517"/>
      <c r="AL222" s="517"/>
      <c r="AM222" s="517"/>
      <c r="AN222" s="517"/>
      <c r="AO222" s="517"/>
      <c r="AP222" s="517"/>
      <c r="AQ222" s="517"/>
      <c r="AR222" s="517"/>
      <c r="AS222" s="517"/>
      <c r="AT222" s="517"/>
      <c r="AU222" s="517"/>
      <c r="AV222" s="517"/>
      <c r="AW222" s="517"/>
      <c r="AX222" s="517"/>
      <c r="AY222" s="517"/>
      <c r="AZ222" s="517"/>
      <c r="BA222" s="517"/>
      <c r="BB222" s="517"/>
      <c r="BC222" s="517"/>
      <c r="BD222" s="517"/>
      <c r="BE222" s="517"/>
      <c r="BF222" s="517"/>
      <c r="BG222" s="517"/>
      <c r="BH222" s="517"/>
      <c r="BI222" s="517"/>
      <c r="BJ222" s="517"/>
      <c r="BK222" s="517"/>
      <c r="BL222" s="517"/>
      <c r="BM222" s="517"/>
      <c r="BN222" s="517"/>
      <c r="BO222" s="517"/>
      <c r="BP222" s="517"/>
      <c r="BQ222" s="517"/>
      <c r="BR222" s="517"/>
      <c r="BS222" s="517"/>
      <c r="BT222" s="517"/>
      <c r="BU222" s="517"/>
      <c r="BV222" s="517"/>
      <c r="BW222" s="517"/>
      <c r="BX222" s="517"/>
      <c r="BY222" s="517"/>
      <c r="BZ222" s="517"/>
      <c r="CA222" s="517"/>
      <c r="CB222" s="517"/>
      <c r="CC222" s="517"/>
      <c r="CD222" s="517"/>
    </row>
    <row r="223" spans="1:82" ht="33.6" customHeight="1">
      <c r="A223" s="518">
        <v>27</v>
      </c>
      <c r="B223" s="518"/>
      <c r="C223" s="521"/>
      <c r="D223" s="521"/>
      <c r="E223" s="521"/>
      <c r="F223" s="521"/>
      <c r="G223" s="521"/>
      <c r="H223" s="521"/>
      <c r="I223" s="521"/>
      <c r="J223" s="521"/>
      <c r="K223" s="521"/>
      <c r="L223" s="521"/>
      <c r="M223" s="521"/>
      <c r="N223" s="521"/>
      <c r="O223" s="521"/>
      <c r="P223" s="521"/>
      <c r="Q223" s="522"/>
      <c r="R223" s="520"/>
      <c r="S223" s="520"/>
      <c r="T223" s="520"/>
      <c r="U223" s="520"/>
      <c r="V223" s="299" t="s">
        <v>428</v>
      </c>
      <c r="W223" s="519"/>
      <c r="X223" s="520"/>
      <c r="Y223" s="520"/>
      <c r="Z223" s="520"/>
      <c r="AA223" s="520"/>
      <c r="AB223" s="299" t="s">
        <v>428</v>
      </c>
      <c r="AC223" s="519"/>
      <c r="AD223" s="520"/>
      <c r="AE223" s="520"/>
      <c r="AF223" s="520"/>
      <c r="AG223" s="520"/>
      <c r="AH223" s="517"/>
      <c r="AI223" s="517"/>
      <c r="AJ223" s="517"/>
      <c r="AK223" s="517"/>
      <c r="AL223" s="517"/>
      <c r="AM223" s="517"/>
      <c r="AN223" s="517"/>
      <c r="AO223" s="517"/>
      <c r="AP223" s="517"/>
      <c r="AQ223" s="517"/>
      <c r="AR223" s="517"/>
      <c r="AS223" s="517"/>
      <c r="AT223" s="517"/>
      <c r="AU223" s="517"/>
      <c r="AV223" s="517"/>
      <c r="AW223" s="517"/>
      <c r="AX223" s="517"/>
      <c r="AY223" s="517"/>
      <c r="AZ223" s="517"/>
      <c r="BA223" s="517"/>
      <c r="BB223" s="517"/>
      <c r="BC223" s="517"/>
      <c r="BD223" s="517"/>
      <c r="BE223" s="517"/>
      <c r="BF223" s="517"/>
      <c r="BG223" s="517"/>
      <c r="BH223" s="517"/>
      <c r="BI223" s="517"/>
      <c r="BJ223" s="517"/>
      <c r="BK223" s="517"/>
      <c r="BL223" s="517"/>
      <c r="BM223" s="517"/>
      <c r="BN223" s="517"/>
      <c r="BO223" s="517"/>
      <c r="BP223" s="517"/>
      <c r="BQ223" s="517"/>
      <c r="BR223" s="517"/>
      <c r="BS223" s="517"/>
      <c r="BT223" s="517"/>
      <c r="BU223" s="517"/>
      <c r="BV223" s="517"/>
      <c r="BW223" s="517"/>
      <c r="BX223" s="517"/>
      <c r="BY223" s="517"/>
      <c r="BZ223" s="517"/>
      <c r="CA223" s="517"/>
      <c r="CB223" s="517"/>
      <c r="CC223" s="517"/>
      <c r="CD223" s="517"/>
    </row>
    <row r="224" spans="1:82" ht="33.6" customHeight="1">
      <c r="A224" s="518">
        <v>28</v>
      </c>
      <c r="B224" s="518"/>
      <c r="C224" s="521"/>
      <c r="D224" s="521"/>
      <c r="E224" s="521"/>
      <c r="F224" s="521"/>
      <c r="G224" s="521"/>
      <c r="H224" s="521"/>
      <c r="I224" s="521"/>
      <c r="J224" s="521"/>
      <c r="K224" s="521"/>
      <c r="L224" s="521"/>
      <c r="M224" s="521"/>
      <c r="N224" s="521"/>
      <c r="O224" s="521"/>
      <c r="P224" s="521"/>
      <c r="Q224" s="522"/>
      <c r="R224" s="520"/>
      <c r="S224" s="520"/>
      <c r="T224" s="520"/>
      <c r="U224" s="520"/>
      <c r="V224" s="299" t="s">
        <v>428</v>
      </c>
      <c r="W224" s="519"/>
      <c r="X224" s="520"/>
      <c r="Y224" s="520"/>
      <c r="Z224" s="520"/>
      <c r="AA224" s="520"/>
      <c r="AB224" s="299" t="s">
        <v>428</v>
      </c>
      <c r="AC224" s="519"/>
      <c r="AD224" s="520"/>
      <c r="AE224" s="520"/>
      <c r="AF224" s="520"/>
      <c r="AG224" s="520"/>
      <c r="AH224" s="517"/>
      <c r="AI224" s="517"/>
      <c r="AJ224" s="517"/>
      <c r="AK224" s="517"/>
      <c r="AL224" s="517"/>
      <c r="AM224" s="517"/>
      <c r="AN224" s="517"/>
      <c r="AO224" s="517"/>
      <c r="AP224" s="517"/>
      <c r="AQ224" s="517"/>
      <c r="AR224" s="517"/>
      <c r="AS224" s="517"/>
      <c r="AT224" s="517"/>
      <c r="AU224" s="517"/>
      <c r="AV224" s="517"/>
      <c r="AW224" s="517"/>
      <c r="AX224" s="517"/>
      <c r="AY224" s="517"/>
      <c r="AZ224" s="517"/>
      <c r="BA224" s="517"/>
      <c r="BB224" s="517"/>
      <c r="BC224" s="517"/>
      <c r="BD224" s="517"/>
      <c r="BE224" s="517"/>
      <c r="BF224" s="517"/>
      <c r="BG224" s="517"/>
      <c r="BH224" s="517"/>
      <c r="BI224" s="517"/>
      <c r="BJ224" s="517"/>
      <c r="BK224" s="517"/>
      <c r="BL224" s="517"/>
      <c r="BM224" s="517"/>
      <c r="BN224" s="517"/>
      <c r="BO224" s="517"/>
      <c r="BP224" s="517"/>
      <c r="BQ224" s="517"/>
      <c r="BR224" s="517"/>
      <c r="BS224" s="517"/>
      <c r="BT224" s="517"/>
      <c r="BU224" s="517"/>
      <c r="BV224" s="517"/>
      <c r="BW224" s="517"/>
      <c r="BX224" s="517"/>
      <c r="BY224" s="517"/>
      <c r="BZ224" s="517"/>
      <c r="CA224" s="517"/>
      <c r="CB224" s="517"/>
      <c r="CC224" s="517"/>
      <c r="CD224" s="517"/>
    </row>
    <row r="225" spans="1:84" ht="33.6" customHeight="1">
      <c r="A225" s="518">
        <v>29</v>
      </c>
      <c r="B225" s="518"/>
      <c r="C225" s="521"/>
      <c r="D225" s="521"/>
      <c r="E225" s="521"/>
      <c r="F225" s="521"/>
      <c r="G225" s="521"/>
      <c r="H225" s="521"/>
      <c r="I225" s="521"/>
      <c r="J225" s="521"/>
      <c r="K225" s="521"/>
      <c r="L225" s="521"/>
      <c r="M225" s="521"/>
      <c r="N225" s="521"/>
      <c r="O225" s="521"/>
      <c r="P225" s="521"/>
      <c r="Q225" s="522"/>
      <c r="R225" s="520"/>
      <c r="S225" s="520"/>
      <c r="T225" s="520"/>
      <c r="U225" s="520"/>
      <c r="V225" s="299" t="s">
        <v>428</v>
      </c>
      <c r="W225" s="519"/>
      <c r="X225" s="520"/>
      <c r="Y225" s="520"/>
      <c r="Z225" s="520"/>
      <c r="AA225" s="520"/>
      <c r="AB225" s="299" t="s">
        <v>428</v>
      </c>
      <c r="AC225" s="519"/>
      <c r="AD225" s="520"/>
      <c r="AE225" s="520"/>
      <c r="AF225" s="520"/>
      <c r="AG225" s="520"/>
      <c r="AH225" s="517"/>
      <c r="AI225" s="517"/>
      <c r="AJ225" s="517"/>
      <c r="AK225" s="517"/>
      <c r="AL225" s="517"/>
      <c r="AM225" s="517"/>
      <c r="AN225" s="517"/>
      <c r="AO225" s="517"/>
      <c r="AP225" s="517"/>
      <c r="AQ225" s="517"/>
      <c r="AR225" s="517"/>
      <c r="AS225" s="517"/>
      <c r="AT225" s="517"/>
      <c r="AU225" s="517"/>
      <c r="AV225" s="517"/>
      <c r="AW225" s="517"/>
      <c r="AX225" s="517"/>
      <c r="AY225" s="517"/>
      <c r="AZ225" s="517"/>
      <c r="BA225" s="517"/>
      <c r="BB225" s="517"/>
      <c r="BC225" s="517"/>
      <c r="BD225" s="517"/>
      <c r="BE225" s="517"/>
      <c r="BF225" s="517"/>
      <c r="BG225" s="517"/>
      <c r="BH225" s="517"/>
      <c r="BI225" s="517"/>
      <c r="BJ225" s="517"/>
      <c r="BK225" s="517"/>
      <c r="BL225" s="517"/>
      <c r="BM225" s="517"/>
      <c r="BN225" s="517"/>
      <c r="BO225" s="517"/>
      <c r="BP225" s="517"/>
      <c r="BQ225" s="517"/>
      <c r="BR225" s="517"/>
      <c r="BS225" s="517"/>
      <c r="BT225" s="517"/>
      <c r="BU225" s="517"/>
      <c r="BV225" s="517"/>
      <c r="BW225" s="517"/>
      <c r="BX225" s="517"/>
      <c r="BY225" s="517"/>
      <c r="BZ225" s="517"/>
      <c r="CA225" s="517"/>
      <c r="CB225" s="517"/>
      <c r="CC225" s="517"/>
      <c r="CD225" s="517"/>
    </row>
    <row r="226" spans="1:84" ht="33.6" customHeight="1">
      <c r="A226" s="518">
        <v>30</v>
      </c>
      <c r="B226" s="518"/>
      <c r="C226" s="521"/>
      <c r="D226" s="521"/>
      <c r="E226" s="521"/>
      <c r="F226" s="521"/>
      <c r="G226" s="521"/>
      <c r="H226" s="521"/>
      <c r="I226" s="521"/>
      <c r="J226" s="521"/>
      <c r="K226" s="521"/>
      <c r="L226" s="521"/>
      <c r="M226" s="521"/>
      <c r="N226" s="521"/>
      <c r="O226" s="521"/>
      <c r="P226" s="521"/>
      <c r="Q226" s="522"/>
      <c r="R226" s="520"/>
      <c r="S226" s="520"/>
      <c r="T226" s="520"/>
      <c r="U226" s="520"/>
      <c r="V226" s="299" t="s">
        <v>428</v>
      </c>
      <c r="W226" s="519"/>
      <c r="X226" s="520"/>
      <c r="Y226" s="520"/>
      <c r="Z226" s="520"/>
      <c r="AA226" s="520"/>
      <c r="AB226" s="299" t="s">
        <v>428</v>
      </c>
      <c r="AC226" s="519"/>
      <c r="AD226" s="520"/>
      <c r="AE226" s="520"/>
      <c r="AF226" s="520"/>
      <c r="AG226" s="520"/>
      <c r="AH226" s="517"/>
      <c r="AI226" s="517"/>
      <c r="AJ226" s="517"/>
      <c r="AK226" s="517"/>
      <c r="AL226" s="517"/>
      <c r="AM226" s="517"/>
      <c r="AN226" s="517"/>
      <c r="AO226" s="517"/>
      <c r="AP226" s="517"/>
      <c r="AQ226" s="517"/>
      <c r="AR226" s="517"/>
      <c r="AS226" s="517"/>
      <c r="AT226" s="517"/>
      <c r="AU226" s="517"/>
      <c r="AV226" s="517"/>
      <c r="AW226" s="517"/>
      <c r="AX226" s="517"/>
      <c r="AY226" s="517"/>
      <c r="AZ226" s="517"/>
      <c r="BA226" s="517"/>
      <c r="BB226" s="517"/>
      <c r="BC226" s="517"/>
      <c r="BD226" s="517"/>
      <c r="BE226" s="517"/>
      <c r="BF226" s="517"/>
      <c r="BG226" s="517"/>
      <c r="BH226" s="517"/>
      <c r="BI226" s="517"/>
      <c r="BJ226" s="517"/>
      <c r="BK226" s="517"/>
      <c r="BL226" s="517"/>
      <c r="BM226" s="517"/>
      <c r="BN226" s="517"/>
      <c r="BO226" s="517"/>
      <c r="BP226" s="517"/>
      <c r="BQ226" s="517"/>
      <c r="BR226" s="517"/>
      <c r="BS226" s="517"/>
      <c r="BT226" s="517"/>
      <c r="BU226" s="517"/>
      <c r="BV226" s="517"/>
      <c r="BW226" s="517"/>
      <c r="BX226" s="517"/>
      <c r="BY226" s="517"/>
      <c r="BZ226" s="517"/>
      <c r="CA226" s="517"/>
      <c r="CB226" s="517"/>
      <c r="CC226" s="517"/>
      <c r="CD226" s="517"/>
    </row>
    <row r="227" spans="1:84" ht="33.6" customHeight="1">
      <c r="A227" s="518">
        <v>31</v>
      </c>
      <c r="B227" s="518"/>
      <c r="C227" s="521"/>
      <c r="D227" s="521"/>
      <c r="E227" s="521"/>
      <c r="F227" s="521"/>
      <c r="G227" s="521"/>
      <c r="H227" s="521"/>
      <c r="I227" s="521"/>
      <c r="J227" s="521"/>
      <c r="K227" s="521"/>
      <c r="L227" s="521"/>
      <c r="M227" s="521"/>
      <c r="N227" s="521"/>
      <c r="O227" s="521"/>
      <c r="P227" s="521"/>
      <c r="Q227" s="522"/>
      <c r="R227" s="520"/>
      <c r="S227" s="520"/>
      <c r="T227" s="520"/>
      <c r="U227" s="520"/>
      <c r="V227" s="299" t="s">
        <v>56</v>
      </c>
      <c r="W227" s="519"/>
      <c r="X227" s="520"/>
      <c r="Y227" s="520"/>
      <c r="Z227" s="520"/>
      <c r="AA227" s="520"/>
      <c r="AB227" s="299" t="s">
        <v>56</v>
      </c>
      <c r="AC227" s="519"/>
      <c r="AD227" s="520"/>
      <c r="AE227" s="520"/>
      <c r="AF227" s="520"/>
      <c r="AG227" s="520"/>
      <c r="AH227" s="517"/>
      <c r="AI227" s="517"/>
      <c r="AJ227" s="517"/>
      <c r="AK227" s="517"/>
      <c r="AL227" s="517"/>
      <c r="AM227" s="517"/>
      <c r="AN227" s="517"/>
      <c r="AO227" s="517"/>
      <c r="AP227" s="517"/>
      <c r="AQ227" s="517"/>
      <c r="AR227" s="517"/>
      <c r="AS227" s="517"/>
      <c r="AT227" s="517"/>
      <c r="AU227" s="517"/>
      <c r="AV227" s="517"/>
      <c r="AW227" s="517"/>
      <c r="AX227" s="517"/>
      <c r="AY227" s="517"/>
      <c r="AZ227" s="517"/>
      <c r="BA227" s="517"/>
      <c r="BB227" s="517"/>
      <c r="BC227" s="517"/>
      <c r="BD227" s="517"/>
      <c r="BE227" s="517"/>
      <c r="BF227" s="517"/>
      <c r="BG227" s="517"/>
      <c r="BH227" s="517"/>
      <c r="BI227" s="517"/>
      <c r="BJ227" s="517"/>
      <c r="BK227" s="517"/>
      <c r="BL227" s="517"/>
      <c r="BM227" s="517"/>
      <c r="BN227" s="517"/>
      <c r="BO227" s="517"/>
      <c r="BP227" s="517"/>
      <c r="BQ227" s="517"/>
      <c r="BR227" s="517"/>
      <c r="BS227" s="517"/>
      <c r="BT227" s="517"/>
      <c r="BU227" s="517"/>
      <c r="BV227" s="517"/>
      <c r="BW227" s="517"/>
      <c r="BX227" s="517"/>
      <c r="BY227" s="517"/>
      <c r="BZ227" s="517"/>
      <c r="CA227" s="517"/>
      <c r="CB227" s="517"/>
      <c r="CC227" s="517"/>
      <c r="CD227" s="517"/>
    </row>
    <row r="228" spans="1:84" ht="33.6" customHeight="1">
      <c r="A228" s="518">
        <v>32</v>
      </c>
      <c r="B228" s="518"/>
      <c r="C228" s="521"/>
      <c r="D228" s="521"/>
      <c r="E228" s="521"/>
      <c r="F228" s="521"/>
      <c r="G228" s="521"/>
      <c r="H228" s="521"/>
      <c r="I228" s="521"/>
      <c r="J228" s="521"/>
      <c r="K228" s="521"/>
      <c r="L228" s="521"/>
      <c r="M228" s="521"/>
      <c r="N228" s="521"/>
      <c r="O228" s="521"/>
      <c r="P228" s="521"/>
      <c r="Q228" s="522"/>
      <c r="R228" s="520"/>
      <c r="S228" s="520"/>
      <c r="T228" s="520"/>
      <c r="U228" s="520"/>
      <c r="V228" s="299" t="s">
        <v>56</v>
      </c>
      <c r="W228" s="519"/>
      <c r="X228" s="520"/>
      <c r="Y228" s="520"/>
      <c r="Z228" s="520"/>
      <c r="AA228" s="520"/>
      <c r="AB228" s="299" t="s">
        <v>56</v>
      </c>
      <c r="AC228" s="519"/>
      <c r="AD228" s="520"/>
      <c r="AE228" s="520"/>
      <c r="AF228" s="520"/>
      <c r="AG228" s="520"/>
      <c r="AH228" s="517"/>
      <c r="AI228" s="517"/>
      <c r="AJ228" s="517"/>
      <c r="AK228" s="517"/>
      <c r="AL228" s="517"/>
      <c r="AM228" s="517"/>
      <c r="AN228" s="517"/>
      <c r="AO228" s="517"/>
      <c r="AP228" s="517"/>
      <c r="AQ228" s="517"/>
      <c r="AR228" s="517"/>
      <c r="AS228" s="517"/>
      <c r="AT228" s="517"/>
      <c r="AU228" s="517"/>
      <c r="AV228" s="517"/>
      <c r="AW228" s="517"/>
      <c r="AX228" s="517"/>
      <c r="AY228" s="517"/>
      <c r="AZ228" s="517"/>
      <c r="BA228" s="517"/>
      <c r="BB228" s="517"/>
      <c r="BC228" s="517"/>
      <c r="BD228" s="517"/>
      <c r="BE228" s="517"/>
      <c r="BF228" s="517"/>
      <c r="BG228" s="517"/>
      <c r="BH228" s="517"/>
      <c r="BI228" s="517"/>
      <c r="BJ228" s="517"/>
      <c r="BK228" s="517"/>
      <c r="BL228" s="517"/>
      <c r="BM228" s="517"/>
      <c r="BN228" s="517"/>
      <c r="BO228" s="517"/>
      <c r="BP228" s="517"/>
      <c r="BQ228" s="517"/>
      <c r="BR228" s="517"/>
      <c r="BS228" s="517"/>
      <c r="BT228" s="517"/>
      <c r="BU228" s="517"/>
      <c r="BV228" s="517"/>
      <c r="BW228" s="517"/>
      <c r="BX228" s="517"/>
      <c r="BY228" s="517"/>
      <c r="BZ228" s="517"/>
      <c r="CA228" s="517"/>
      <c r="CB228" s="517"/>
      <c r="CC228" s="517"/>
      <c r="CD228" s="517"/>
    </row>
    <row r="229" spans="1:84" ht="33.6" customHeight="1">
      <c r="A229" s="518">
        <v>33</v>
      </c>
      <c r="B229" s="518"/>
      <c r="C229" s="521"/>
      <c r="D229" s="521"/>
      <c r="E229" s="521"/>
      <c r="F229" s="521"/>
      <c r="G229" s="521"/>
      <c r="H229" s="521"/>
      <c r="I229" s="521"/>
      <c r="J229" s="521"/>
      <c r="K229" s="521"/>
      <c r="L229" s="521"/>
      <c r="M229" s="521"/>
      <c r="N229" s="521"/>
      <c r="O229" s="521"/>
      <c r="P229" s="521"/>
      <c r="Q229" s="522"/>
      <c r="R229" s="520"/>
      <c r="S229" s="520"/>
      <c r="T229" s="520"/>
      <c r="U229" s="520"/>
      <c r="V229" s="299" t="s">
        <v>56</v>
      </c>
      <c r="W229" s="519"/>
      <c r="X229" s="520"/>
      <c r="Y229" s="520"/>
      <c r="Z229" s="520"/>
      <c r="AA229" s="520"/>
      <c r="AB229" s="299" t="s">
        <v>56</v>
      </c>
      <c r="AC229" s="519"/>
      <c r="AD229" s="520"/>
      <c r="AE229" s="520"/>
      <c r="AF229" s="520"/>
      <c r="AG229" s="520"/>
      <c r="AH229" s="517"/>
      <c r="AI229" s="517"/>
      <c r="AJ229" s="517"/>
      <c r="AK229" s="517"/>
      <c r="AL229" s="517"/>
      <c r="AM229" s="517"/>
      <c r="AN229" s="517"/>
      <c r="AO229" s="517"/>
      <c r="AP229" s="517"/>
      <c r="AQ229" s="517"/>
      <c r="AR229" s="517"/>
      <c r="AS229" s="517"/>
      <c r="AT229" s="517"/>
      <c r="AU229" s="517"/>
      <c r="AV229" s="517"/>
      <c r="AW229" s="517"/>
      <c r="AX229" s="517"/>
      <c r="AY229" s="517"/>
      <c r="AZ229" s="517"/>
      <c r="BA229" s="517"/>
      <c r="BB229" s="517"/>
      <c r="BC229" s="517"/>
      <c r="BD229" s="517"/>
      <c r="BE229" s="517"/>
      <c r="BF229" s="517"/>
      <c r="BG229" s="517"/>
      <c r="BH229" s="517"/>
      <c r="BI229" s="517"/>
      <c r="BJ229" s="517"/>
      <c r="BK229" s="517"/>
      <c r="BL229" s="517"/>
      <c r="BM229" s="517"/>
      <c r="BN229" s="517"/>
      <c r="BO229" s="517"/>
      <c r="BP229" s="517"/>
      <c r="BQ229" s="517"/>
      <c r="BR229" s="517"/>
      <c r="BS229" s="517"/>
      <c r="BT229" s="517"/>
      <c r="BU229" s="517"/>
      <c r="BV229" s="517"/>
      <c r="BW229" s="517"/>
      <c r="BX229" s="517"/>
      <c r="BY229" s="517"/>
      <c r="BZ229" s="517"/>
      <c r="CA229" s="517"/>
      <c r="CB229" s="517"/>
      <c r="CC229" s="517"/>
      <c r="CD229" s="517"/>
    </row>
    <row r="230" spans="1:84" ht="33.6" customHeight="1">
      <c r="A230" s="518">
        <v>34</v>
      </c>
      <c r="B230" s="518"/>
      <c r="C230" s="521"/>
      <c r="D230" s="521"/>
      <c r="E230" s="521"/>
      <c r="F230" s="521"/>
      <c r="G230" s="521"/>
      <c r="H230" s="521"/>
      <c r="I230" s="521"/>
      <c r="J230" s="521"/>
      <c r="K230" s="521"/>
      <c r="L230" s="521"/>
      <c r="M230" s="521"/>
      <c r="N230" s="521"/>
      <c r="O230" s="521"/>
      <c r="P230" s="521"/>
      <c r="Q230" s="522"/>
      <c r="R230" s="520"/>
      <c r="S230" s="520"/>
      <c r="T230" s="520"/>
      <c r="U230" s="520"/>
      <c r="V230" s="299" t="s">
        <v>56</v>
      </c>
      <c r="W230" s="519"/>
      <c r="X230" s="520"/>
      <c r="Y230" s="520"/>
      <c r="Z230" s="520"/>
      <c r="AA230" s="520"/>
      <c r="AB230" s="299" t="s">
        <v>56</v>
      </c>
      <c r="AC230" s="519"/>
      <c r="AD230" s="520"/>
      <c r="AE230" s="520"/>
      <c r="AF230" s="520"/>
      <c r="AG230" s="520"/>
      <c r="AH230" s="517"/>
      <c r="AI230" s="517"/>
      <c r="AJ230" s="517"/>
      <c r="AK230" s="517"/>
      <c r="AL230" s="517"/>
      <c r="AM230" s="517"/>
      <c r="AN230" s="517"/>
      <c r="AO230" s="517"/>
      <c r="AP230" s="517"/>
      <c r="AQ230" s="517"/>
      <c r="AR230" s="517"/>
      <c r="AS230" s="517"/>
      <c r="AT230" s="517"/>
      <c r="AU230" s="517"/>
      <c r="AV230" s="517"/>
      <c r="AW230" s="517"/>
      <c r="AX230" s="517"/>
      <c r="AY230" s="517"/>
      <c r="AZ230" s="517"/>
      <c r="BA230" s="517"/>
      <c r="BB230" s="517"/>
      <c r="BC230" s="517"/>
      <c r="BD230" s="517"/>
      <c r="BE230" s="517"/>
      <c r="BF230" s="517"/>
      <c r="BG230" s="517"/>
      <c r="BH230" s="517"/>
      <c r="BI230" s="517"/>
      <c r="BJ230" s="517"/>
      <c r="BK230" s="517"/>
      <c r="BL230" s="517"/>
      <c r="BM230" s="517"/>
      <c r="BN230" s="517"/>
      <c r="BO230" s="517"/>
      <c r="BP230" s="517"/>
      <c r="BQ230" s="517"/>
      <c r="BR230" s="517"/>
      <c r="BS230" s="517"/>
      <c r="BT230" s="517"/>
      <c r="BU230" s="517"/>
      <c r="BV230" s="517"/>
      <c r="BW230" s="517"/>
      <c r="BX230" s="517"/>
      <c r="BY230" s="517"/>
      <c r="BZ230" s="517"/>
      <c r="CA230" s="517"/>
      <c r="CB230" s="517"/>
      <c r="CC230" s="517"/>
      <c r="CD230" s="517"/>
    </row>
    <row r="231" spans="1:84" ht="33.6" customHeight="1">
      <c r="A231" s="518">
        <v>35</v>
      </c>
      <c r="B231" s="518"/>
      <c r="C231" s="521"/>
      <c r="D231" s="521"/>
      <c r="E231" s="521"/>
      <c r="F231" s="521"/>
      <c r="G231" s="521"/>
      <c r="H231" s="521"/>
      <c r="I231" s="521"/>
      <c r="J231" s="521"/>
      <c r="K231" s="521"/>
      <c r="L231" s="521"/>
      <c r="M231" s="521"/>
      <c r="N231" s="521"/>
      <c r="O231" s="521"/>
      <c r="P231" s="521"/>
      <c r="Q231" s="522"/>
      <c r="R231" s="520"/>
      <c r="S231" s="520"/>
      <c r="T231" s="520"/>
      <c r="U231" s="520"/>
      <c r="V231" s="299" t="s">
        <v>56</v>
      </c>
      <c r="W231" s="519"/>
      <c r="X231" s="520"/>
      <c r="Y231" s="520"/>
      <c r="Z231" s="520"/>
      <c r="AA231" s="520"/>
      <c r="AB231" s="299" t="s">
        <v>56</v>
      </c>
      <c r="AC231" s="519"/>
      <c r="AD231" s="520"/>
      <c r="AE231" s="520"/>
      <c r="AF231" s="520"/>
      <c r="AG231" s="520"/>
      <c r="AH231" s="517"/>
      <c r="AI231" s="517"/>
      <c r="AJ231" s="517"/>
      <c r="AK231" s="517"/>
      <c r="AL231" s="517"/>
      <c r="AM231" s="517"/>
      <c r="AN231" s="517"/>
      <c r="AO231" s="517"/>
      <c r="AP231" s="517"/>
      <c r="AQ231" s="517"/>
      <c r="AR231" s="517"/>
      <c r="AS231" s="517"/>
      <c r="AT231" s="517"/>
      <c r="AU231" s="517"/>
      <c r="AV231" s="517"/>
      <c r="AW231" s="517"/>
      <c r="AX231" s="517"/>
      <c r="AY231" s="517"/>
      <c r="AZ231" s="517"/>
      <c r="BA231" s="517"/>
      <c r="BB231" s="517"/>
      <c r="BC231" s="517"/>
      <c r="BD231" s="517"/>
      <c r="BE231" s="517"/>
      <c r="BF231" s="517"/>
      <c r="BG231" s="517"/>
      <c r="BH231" s="517"/>
      <c r="BI231" s="517"/>
      <c r="BJ231" s="517"/>
      <c r="BK231" s="517"/>
      <c r="BL231" s="517"/>
      <c r="BM231" s="517"/>
      <c r="BN231" s="517"/>
      <c r="BO231" s="517"/>
      <c r="BP231" s="517"/>
      <c r="BQ231" s="517"/>
      <c r="BR231" s="517"/>
      <c r="BS231" s="517"/>
      <c r="BT231" s="517"/>
      <c r="BU231" s="517"/>
      <c r="BV231" s="517"/>
      <c r="BW231" s="517"/>
      <c r="BX231" s="517"/>
      <c r="BY231" s="517"/>
      <c r="BZ231" s="517"/>
      <c r="CA231" s="517"/>
      <c r="CB231" s="517"/>
      <c r="CC231" s="517"/>
      <c r="CD231" s="517"/>
    </row>
    <row r="232" spans="1:84" ht="33.6" customHeight="1">
      <c r="A232" s="518">
        <v>36</v>
      </c>
      <c r="B232" s="518"/>
      <c r="C232" s="521"/>
      <c r="D232" s="521"/>
      <c r="E232" s="521"/>
      <c r="F232" s="521"/>
      <c r="G232" s="521"/>
      <c r="H232" s="521"/>
      <c r="I232" s="521"/>
      <c r="J232" s="521"/>
      <c r="K232" s="521"/>
      <c r="L232" s="521"/>
      <c r="M232" s="521"/>
      <c r="N232" s="521"/>
      <c r="O232" s="521"/>
      <c r="P232" s="521"/>
      <c r="Q232" s="522"/>
      <c r="R232" s="520"/>
      <c r="S232" s="520"/>
      <c r="T232" s="520"/>
      <c r="U232" s="520"/>
      <c r="V232" s="299" t="s">
        <v>56</v>
      </c>
      <c r="W232" s="519"/>
      <c r="X232" s="520"/>
      <c r="Y232" s="520"/>
      <c r="Z232" s="520"/>
      <c r="AA232" s="520"/>
      <c r="AB232" s="299" t="s">
        <v>56</v>
      </c>
      <c r="AC232" s="519"/>
      <c r="AD232" s="520"/>
      <c r="AE232" s="520"/>
      <c r="AF232" s="520"/>
      <c r="AG232" s="520"/>
      <c r="AH232" s="517"/>
      <c r="AI232" s="517"/>
      <c r="AJ232" s="517"/>
      <c r="AK232" s="517"/>
      <c r="AL232" s="517"/>
      <c r="AM232" s="517"/>
      <c r="AN232" s="517"/>
      <c r="AO232" s="517"/>
      <c r="AP232" s="517"/>
      <c r="AQ232" s="517"/>
      <c r="AR232" s="517"/>
      <c r="AS232" s="517"/>
      <c r="AT232" s="517"/>
      <c r="AU232" s="517"/>
      <c r="AV232" s="517"/>
      <c r="AW232" s="517"/>
      <c r="AX232" s="517"/>
      <c r="AY232" s="517"/>
      <c r="AZ232" s="517"/>
      <c r="BA232" s="517"/>
      <c r="BB232" s="517"/>
      <c r="BC232" s="517"/>
      <c r="BD232" s="517"/>
      <c r="BE232" s="517"/>
      <c r="BF232" s="517"/>
      <c r="BG232" s="517"/>
      <c r="BH232" s="517"/>
      <c r="BI232" s="517"/>
      <c r="BJ232" s="517"/>
      <c r="BK232" s="517"/>
      <c r="BL232" s="517"/>
      <c r="BM232" s="517"/>
      <c r="BN232" s="517"/>
      <c r="BO232" s="517"/>
      <c r="BP232" s="517"/>
      <c r="BQ232" s="517"/>
      <c r="BR232" s="517"/>
      <c r="BS232" s="517"/>
      <c r="BT232" s="517"/>
      <c r="BU232" s="517"/>
      <c r="BV232" s="517"/>
      <c r="BW232" s="517"/>
      <c r="BX232" s="517"/>
      <c r="BY232" s="517"/>
      <c r="BZ232" s="517"/>
      <c r="CA232" s="517"/>
      <c r="CB232" s="517"/>
      <c r="CC232" s="517"/>
      <c r="CD232" s="517"/>
    </row>
    <row r="233" spans="1:84" ht="33.6" customHeight="1">
      <c r="A233" s="518">
        <v>37</v>
      </c>
      <c r="B233" s="518"/>
      <c r="C233" s="521"/>
      <c r="D233" s="521"/>
      <c r="E233" s="521"/>
      <c r="F233" s="521"/>
      <c r="G233" s="521"/>
      <c r="H233" s="521"/>
      <c r="I233" s="521"/>
      <c r="J233" s="521"/>
      <c r="K233" s="521"/>
      <c r="L233" s="521"/>
      <c r="M233" s="521"/>
      <c r="N233" s="521"/>
      <c r="O233" s="521"/>
      <c r="P233" s="521"/>
      <c r="Q233" s="522"/>
      <c r="R233" s="520"/>
      <c r="S233" s="520"/>
      <c r="T233" s="520"/>
      <c r="U233" s="520"/>
      <c r="V233" s="299" t="s">
        <v>56</v>
      </c>
      <c r="W233" s="519"/>
      <c r="X233" s="520"/>
      <c r="Y233" s="520"/>
      <c r="Z233" s="520"/>
      <c r="AA233" s="520"/>
      <c r="AB233" s="299" t="s">
        <v>56</v>
      </c>
      <c r="AC233" s="519"/>
      <c r="AD233" s="520"/>
      <c r="AE233" s="520"/>
      <c r="AF233" s="520"/>
      <c r="AG233" s="520"/>
      <c r="AH233" s="517"/>
      <c r="AI233" s="517"/>
      <c r="AJ233" s="517"/>
      <c r="AK233" s="517"/>
      <c r="AL233" s="517"/>
      <c r="AM233" s="517"/>
      <c r="AN233" s="517"/>
      <c r="AO233" s="517"/>
      <c r="AP233" s="517"/>
      <c r="AQ233" s="517"/>
      <c r="AR233" s="517"/>
      <c r="AS233" s="517"/>
      <c r="AT233" s="517"/>
      <c r="AU233" s="517"/>
      <c r="AV233" s="517"/>
      <c r="AW233" s="517"/>
      <c r="AX233" s="517"/>
      <c r="AY233" s="517"/>
      <c r="AZ233" s="517"/>
      <c r="BA233" s="517"/>
      <c r="BB233" s="517"/>
      <c r="BC233" s="517"/>
      <c r="BD233" s="517"/>
      <c r="BE233" s="517"/>
      <c r="BF233" s="517"/>
      <c r="BG233" s="517"/>
      <c r="BH233" s="517"/>
      <c r="BI233" s="517"/>
      <c r="BJ233" s="517"/>
      <c r="BK233" s="517"/>
      <c r="BL233" s="517"/>
      <c r="BM233" s="517"/>
      <c r="BN233" s="517"/>
      <c r="BO233" s="517"/>
      <c r="BP233" s="517"/>
      <c r="BQ233" s="517"/>
      <c r="BR233" s="517"/>
      <c r="BS233" s="517"/>
      <c r="BT233" s="517"/>
      <c r="BU233" s="517"/>
      <c r="BV233" s="517"/>
      <c r="BW233" s="517"/>
      <c r="BX233" s="517"/>
      <c r="BY233" s="517"/>
      <c r="BZ233" s="517"/>
      <c r="CA233" s="517"/>
      <c r="CB233" s="517"/>
      <c r="CC233" s="517"/>
      <c r="CD233" s="517"/>
    </row>
    <row r="234" spans="1:84" ht="33.6" customHeight="1">
      <c r="A234" s="518">
        <v>38</v>
      </c>
      <c r="B234" s="518"/>
      <c r="C234" s="521"/>
      <c r="D234" s="521"/>
      <c r="E234" s="521"/>
      <c r="F234" s="521"/>
      <c r="G234" s="521"/>
      <c r="H234" s="521"/>
      <c r="I234" s="521"/>
      <c r="J234" s="521"/>
      <c r="K234" s="521"/>
      <c r="L234" s="521"/>
      <c r="M234" s="521"/>
      <c r="N234" s="521"/>
      <c r="O234" s="521"/>
      <c r="P234" s="521"/>
      <c r="Q234" s="522"/>
      <c r="R234" s="520"/>
      <c r="S234" s="520"/>
      <c r="T234" s="520"/>
      <c r="U234" s="520"/>
      <c r="V234" s="299" t="s">
        <v>56</v>
      </c>
      <c r="W234" s="519"/>
      <c r="X234" s="520"/>
      <c r="Y234" s="520"/>
      <c r="Z234" s="520"/>
      <c r="AA234" s="520"/>
      <c r="AB234" s="299" t="s">
        <v>56</v>
      </c>
      <c r="AC234" s="519"/>
      <c r="AD234" s="520"/>
      <c r="AE234" s="520"/>
      <c r="AF234" s="520"/>
      <c r="AG234" s="520"/>
      <c r="AH234" s="517"/>
      <c r="AI234" s="517"/>
      <c r="AJ234" s="517"/>
      <c r="AK234" s="517"/>
      <c r="AL234" s="517"/>
      <c r="AM234" s="517"/>
      <c r="AN234" s="517"/>
      <c r="AO234" s="517"/>
      <c r="AP234" s="517"/>
      <c r="AQ234" s="517"/>
      <c r="AR234" s="517"/>
      <c r="AS234" s="517"/>
      <c r="AT234" s="517"/>
      <c r="AU234" s="517"/>
      <c r="AV234" s="517"/>
      <c r="AW234" s="517"/>
      <c r="AX234" s="517"/>
      <c r="AY234" s="517"/>
      <c r="AZ234" s="517"/>
      <c r="BA234" s="517"/>
      <c r="BB234" s="517"/>
      <c r="BC234" s="517"/>
      <c r="BD234" s="517"/>
      <c r="BE234" s="517"/>
      <c r="BF234" s="517"/>
      <c r="BG234" s="517"/>
      <c r="BH234" s="517"/>
      <c r="BI234" s="517"/>
      <c r="BJ234" s="517"/>
      <c r="BK234" s="517"/>
      <c r="BL234" s="517"/>
      <c r="BM234" s="517"/>
      <c r="BN234" s="517"/>
      <c r="BO234" s="517"/>
      <c r="BP234" s="517"/>
      <c r="BQ234" s="517"/>
      <c r="BR234" s="517"/>
      <c r="BS234" s="517"/>
      <c r="BT234" s="517"/>
      <c r="BU234" s="517"/>
      <c r="BV234" s="517"/>
      <c r="BW234" s="517"/>
      <c r="BX234" s="517"/>
      <c r="BY234" s="517"/>
      <c r="BZ234" s="517"/>
      <c r="CA234" s="517"/>
      <c r="CB234" s="517"/>
      <c r="CC234" s="517"/>
      <c r="CD234" s="517"/>
    </row>
    <row r="235" spans="1:84" ht="33.6" customHeight="1">
      <c r="A235" s="518">
        <v>39</v>
      </c>
      <c r="B235" s="518"/>
      <c r="C235" s="521"/>
      <c r="D235" s="521"/>
      <c r="E235" s="521"/>
      <c r="F235" s="521"/>
      <c r="G235" s="521"/>
      <c r="H235" s="521"/>
      <c r="I235" s="521"/>
      <c r="J235" s="521"/>
      <c r="K235" s="521"/>
      <c r="L235" s="521"/>
      <c r="M235" s="521"/>
      <c r="N235" s="521"/>
      <c r="O235" s="521"/>
      <c r="P235" s="521"/>
      <c r="Q235" s="522"/>
      <c r="R235" s="520"/>
      <c r="S235" s="520"/>
      <c r="T235" s="520"/>
      <c r="U235" s="520"/>
      <c r="V235" s="299" t="s">
        <v>56</v>
      </c>
      <c r="W235" s="519"/>
      <c r="X235" s="520"/>
      <c r="Y235" s="520"/>
      <c r="Z235" s="520"/>
      <c r="AA235" s="520"/>
      <c r="AB235" s="299" t="s">
        <v>56</v>
      </c>
      <c r="AC235" s="519"/>
      <c r="AD235" s="520"/>
      <c r="AE235" s="520"/>
      <c r="AF235" s="520"/>
      <c r="AG235" s="520"/>
      <c r="AH235" s="517"/>
      <c r="AI235" s="517"/>
      <c r="AJ235" s="517"/>
      <c r="AK235" s="517"/>
      <c r="AL235" s="517"/>
      <c r="AM235" s="517"/>
      <c r="AN235" s="517"/>
      <c r="AO235" s="517"/>
      <c r="AP235" s="517"/>
      <c r="AQ235" s="517"/>
      <c r="AR235" s="517"/>
      <c r="AS235" s="517"/>
      <c r="AT235" s="517"/>
      <c r="AU235" s="517"/>
      <c r="AV235" s="517"/>
      <c r="AW235" s="517"/>
      <c r="AX235" s="517"/>
      <c r="AY235" s="517"/>
      <c r="AZ235" s="517"/>
      <c r="BA235" s="517"/>
      <c r="BB235" s="517"/>
      <c r="BC235" s="517"/>
      <c r="BD235" s="517"/>
      <c r="BE235" s="517"/>
      <c r="BF235" s="517"/>
      <c r="BG235" s="517"/>
      <c r="BH235" s="517"/>
      <c r="BI235" s="517"/>
      <c r="BJ235" s="517"/>
      <c r="BK235" s="517"/>
      <c r="BL235" s="517"/>
      <c r="BM235" s="517"/>
      <c r="BN235" s="517"/>
      <c r="BO235" s="517"/>
      <c r="BP235" s="517"/>
      <c r="BQ235" s="517"/>
      <c r="BR235" s="517"/>
      <c r="BS235" s="517"/>
      <c r="BT235" s="517"/>
      <c r="BU235" s="517"/>
      <c r="BV235" s="517"/>
      <c r="BW235" s="517"/>
      <c r="BX235" s="517"/>
      <c r="BY235" s="517"/>
      <c r="BZ235" s="517"/>
      <c r="CA235" s="517"/>
      <c r="CB235" s="517"/>
      <c r="CC235" s="517"/>
      <c r="CD235" s="517"/>
    </row>
    <row r="236" spans="1:84" ht="33.6" customHeight="1">
      <c r="A236" s="518">
        <v>40</v>
      </c>
      <c r="B236" s="518"/>
      <c r="C236" s="521"/>
      <c r="D236" s="521"/>
      <c r="E236" s="521"/>
      <c r="F236" s="521"/>
      <c r="G236" s="521"/>
      <c r="H236" s="521"/>
      <c r="I236" s="521"/>
      <c r="J236" s="521"/>
      <c r="K236" s="521"/>
      <c r="L236" s="521"/>
      <c r="M236" s="521"/>
      <c r="N236" s="521"/>
      <c r="O236" s="521"/>
      <c r="P236" s="521"/>
      <c r="Q236" s="522"/>
      <c r="R236" s="520"/>
      <c r="S236" s="520"/>
      <c r="T236" s="520"/>
      <c r="U236" s="520"/>
      <c r="V236" s="299" t="s">
        <v>56</v>
      </c>
      <c r="W236" s="519"/>
      <c r="X236" s="520"/>
      <c r="Y236" s="520"/>
      <c r="Z236" s="520"/>
      <c r="AA236" s="520"/>
      <c r="AB236" s="299" t="s">
        <v>56</v>
      </c>
      <c r="AC236" s="519"/>
      <c r="AD236" s="520"/>
      <c r="AE236" s="520"/>
      <c r="AF236" s="520"/>
      <c r="AG236" s="520"/>
      <c r="AH236" s="517"/>
      <c r="AI236" s="517"/>
      <c r="AJ236" s="517"/>
      <c r="AK236" s="517"/>
      <c r="AL236" s="517"/>
      <c r="AM236" s="517"/>
      <c r="AN236" s="517"/>
      <c r="AO236" s="517"/>
      <c r="AP236" s="517"/>
      <c r="AQ236" s="517"/>
      <c r="AR236" s="517"/>
      <c r="AS236" s="517"/>
      <c r="AT236" s="517"/>
      <c r="AU236" s="517"/>
      <c r="AV236" s="517"/>
      <c r="AW236" s="517"/>
      <c r="AX236" s="517"/>
      <c r="AY236" s="517"/>
      <c r="AZ236" s="517"/>
      <c r="BA236" s="517"/>
      <c r="BB236" s="517"/>
      <c r="BC236" s="517"/>
      <c r="BD236" s="517"/>
      <c r="BE236" s="517"/>
      <c r="BF236" s="517"/>
      <c r="BG236" s="517"/>
      <c r="BH236" s="517"/>
      <c r="BI236" s="517"/>
      <c r="BJ236" s="517"/>
      <c r="BK236" s="517"/>
      <c r="BL236" s="517"/>
      <c r="BM236" s="517"/>
      <c r="BN236" s="517"/>
      <c r="BO236" s="517"/>
      <c r="BP236" s="517"/>
      <c r="BQ236" s="517"/>
      <c r="BR236" s="517"/>
      <c r="BS236" s="517"/>
      <c r="BT236" s="517"/>
      <c r="BU236" s="517"/>
      <c r="BV236" s="517"/>
      <c r="BW236" s="517"/>
      <c r="BX236" s="517"/>
      <c r="BY236" s="517"/>
      <c r="BZ236" s="517"/>
      <c r="CA236" s="517"/>
      <c r="CB236" s="517"/>
      <c r="CC236" s="517"/>
      <c r="CD236" s="517"/>
    </row>
    <row r="237" spans="1:84" ht="18.75" customHeight="1">
      <c r="C237" s="300"/>
      <c r="D237" s="300"/>
      <c r="E237" s="300"/>
      <c r="F237" s="300"/>
      <c r="G237" s="300"/>
      <c r="H237" s="300"/>
      <c r="I237" s="300"/>
      <c r="J237" s="300"/>
      <c r="K237" s="300"/>
      <c r="L237" s="300"/>
      <c r="M237" s="300"/>
      <c r="N237" s="300"/>
      <c r="O237" s="300"/>
      <c r="P237" s="300"/>
      <c r="Q237" s="300"/>
      <c r="R237" s="300"/>
      <c r="S237" s="300"/>
      <c r="T237" s="300"/>
      <c r="U237" s="300"/>
      <c r="V237" s="300"/>
      <c r="W237" s="300"/>
      <c r="X237" s="300"/>
      <c r="Y237" s="300"/>
      <c r="Z237" s="300"/>
      <c r="AA237" s="300"/>
      <c r="AB237" s="300"/>
      <c r="AC237" s="300"/>
      <c r="AD237" s="300"/>
      <c r="AE237" s="300"/>
      <c r="AF237" s="300"/>
      <c r="AG237" s="300"/>
      <c r="AH237" s="300"/>
      <c r="AI237" s="300"/>
      <c r="AJ237" s="300"/>
      <c r="AK237" s="300"/>
      <c r="AL237" s="300"/>
      <c r="AM237" s="300"/>
      <c r="AN237" s="300"/>
      <c r="AO237" s="301"/>
      <c r="AP237" s="301"/>
      <c r="AQ237" s="301"/>
      <c r="AR237" s="301"/>
      <c r="AS237" s="301"/>
      <c r="AT237" s="301"/>
      <c r="AU237" s="301"/>
      <c r="AV237" s="301"/>
      <c r="AW237" s="301"/>
      <c r="AX237" s="301"/>
      <c r="AY237" s="301"/>
      <c r="AZ237" s="301"/>
      <c r="BA237" s="301"/>
      <c r="BB237" s="301"/>
      <c r="BC237" s="301"/>
      <c r="BD237" s="301"/>
      <c r="BE237" s="301"/>
      <c r="BF237" s="301"/>
      <c r="BG237" s="301"/>
      <c r="BH237" s="301"/>
      <c r="BI237" s="301"/>
      <c r="BJ237" s="301"/>
      <c r="BK237" s="301"/>
      <c r="BL237" s="301"/>
      <c r="BM237" s="301"/>
      <c r="BN237" s="301"/>
      <c r="BO237" s="301"/>
      <c r="BP237" s="301"/>
      <c r="BQ237" s="301"/>
      <c r="BR237" s="301"/>
      <c r="BS237" s="301"/>
      <c r="BT237" s="301"/>
      <c r="BU237" s="301"/>
      <c r="BV237" s="301"/>
      <c r="BW237" s="301"/>
      <c r="BX237" s="301"/>
      <c r="BY237" s="301"/>
      <c r="BZ237" s="301"/>
      <c r="CA237" s="301"/>
      <c r="CB237" s="301"/>
      <c r="CC237" s="301"/>
      <c r="CD237" s="301"/>
    </row>
    <row r="238" spans="1:84" ht="18.75" customHeight="1">
      <c r="A238" s="118"/>
      <c r="B238" s="129"/>
      <c r="C238" s="302"/>
      <c r="D238" s="302"/>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c r="AA238" s="302"/>
      <c r="AB238" s="302"/>
      <c r="AC238" s="302"/>
      <c r="AD238" s="302"/>
      <c r="AE238" s="302"/>
      <c r="AF238" s="302"/>
      <c r="AG238" s="302"/>
      <c r="AH238" s="302"/>
      <c r="AI238" s="302"/>
      <c r="AJ238" s="302"/>
      <c r="AK238" s="302"/>
      <c r="AL238" s="302"/>
      <c r="AM238" s="302"/>
      <c r="AN238" s="302"/>
      <c r="AO238" s="303"/>
      <c r="AP238" s="303"/>
      <c r="AQ238" s="303"/>
      <c r="AR238" s="303"/>
      <c r="AS238" s="303"/>
      <c r="AT238" s="303"/>
      <c r="AU238" s="303"/>
      <c r="AV238" s="303"/>
      <c r="AW238" s="303"/>
      <c r="AX238" s="303"/>
      <c r="AY238" s="303"/>
      <c r="AZ238" s="303"/>
      <c r="BA238" s="303"/>
      <c r="BB238" s="303"/>
      <c r="BC238" s="303"/>
      <c r="BD238" s="303"/>
      <c r="BE238" s="303"/>
      <c r="BF238" s="303"/>
      <c r="BG238" s="303"/>
      <c r="BH238" s="303"/>
      <c r="BI238" s="303"/>
      <c r="BJ238" s="303"/>
      <c r="BK238" s="303"/>
      <c r="BL238" s="303"/>
      <c r="BM238" s="303"/>
      <c r="BN238" s="303"/>
      <c r="BO238" s="303"/>
      <c r="BP238" s="303"/>
      <c r="BQ238" s="303"/>
      <c r="BR238" s="303"/>
      <c r="BS238" s="303"/>
      <c r="BT238" s="303"/>
      <c r="BU238" s="303"/>
      <c r="BV238" s="303"/>
      <c r="BW238" s="303"/>
      <c r="BX238" s="303"/>
      <c r="BY238" s="303"/>
      <c r="BZ238" s="303"/>
      <c r="CA238" s="303"/>
      <c r="CB238" s="303"/>
      <c r="CC238" s="301"/>
      <c r="CD238" s="301"/>
    </row>
    <row r="239" spans="1:84" ht="28.5" customHeight="1">
      <c r="A239" s="52"/>
      <c r="B239" s="53"/>
      <c r="C239" s="304"/>
      <c r="D239" s="304"/>
      <c r="E239" s="304"/>
      <c r="F239" s="304"/>
      <c r="G239" s="304"/>
      <c r="H239" s="304"/>
      <c r="I239" s="304"/>
      <c r="J239" s="304"/>
      <c r="K239" s="304"/>
      <c r="L239" s="304"/>
      <c r="M239" s="304"/>
      <c r="N239" s="304"/>
      <c r="O239" s="304"/>
      <c r="P239" s="304"/>
      <c r="Q239" s="304"/>
      <c r="R239" s="304"/>
      <c r="S239" s="304"/>
      <c r="T239" s="304"/>
      <c r="U239" s="304"/>
      <c r="V239" s="304"/>
      <c r="W239" s="304"/>
      <c r="X239" s="304"/>
      <c r="Y239" s="304"/>
      <c r="Z239" s="304"/>
      <c r="AA239" s="304"/>
      <c r="AB239" s="304"/>
      <c r="AC239" s="304"/>
      <c r="AD239" s="304"/>
      <c r="AE239" s="304"/>
      <c r="AF239" s="304"/>
      <c r="AG239" s="304"/>
      <c r="AH239" s="304"/>
      <c r="AI239" s="304"/>
      <c r="AJ239" s="304"/>
      <c r="AK239" s="304"/>
      <c r="AL239" s="304"/>
      <c r="AM239" s="304"/>
      <c r="AN239" s="304"/>
      <c r="AO239" s="304"/>
      <c r="AP239" s="304"/>
      <c r="AQ239" s="304"/>
      <c r="AR239" s="304"/>
      <c r="AS239" s="304"/>
      <c r="AT239" s="304"/>
      <c r="AU239" s="304"/>
      <c r="AV239" s="304"/>
      <c r="AW239" s="304"/>
      <c r="AX239" s="304"/>
      <c r="AY239" s="304"/>
      <c r="AZ239" s="304"/>
      <c r="BA239" s="304"/>
      <c r="BB239" s="304"/>
      <c r="BC239" s="304"/>
      <c r="BD239" s="304"/>
      <c r="BE239" s="304"/>
      <c r="BF239" s="304"/>
      <c r="BG239" s="304"/>
      <c r="BH239" s="304"/>
      <c r="BI239" s="304"/>
      <c r="BJ239" s="304"/>
      <c r="BK239" s="304"/>
      <c r="BL239" s="304"/>
      <c r="BM239" s="304"/>
      <c r="BN239" s="304"/>
      <c r="BO239" s="304"/>
      <c r="BP239" s="304"/>
      <c r="BQ239" s="304"/>
      <c r="BR239" s="304"/>
      <c r="BS239" s="304"/>
      <c r="BT239" s="304"/>
      <c r="BU239" s="304"/>
      <c r="BV239" s="304"/>
      <c r="BW239" s="304"/>
      <c r="BX239" s="304"/>
      <c r="BY239" s="305"/>
      <c r="BZ239" s="673"/>
      <c r="CA239" s="673"/>
      <c r="CB239" s="306"/>
      <c r="CC239" s="673"/>
      <c r="CD239" s="673"/>
      <c r="CE239" s="54"/>
      <c r="CF239" s="54"/>
    </row>
    <row r="240" spans="1:84" ht="18.75" customHeight="1">
      <c r="A240" s="52"/>
      <c r="B240" s="53"/>
      <c r="C240" s="304"/>
      <c r="D240" s="304"/>
      <c r="E240" s="304"/>
      <c r="F240" s="304"/>
      <c r="G240" s="304"/>
      <c r="H240" s="304"/>
      <c r="I240" s="304"/>
      <c r="J240" s="304"/>
      <c r="K240" s="304"/>
      <c r="L240" s="304"/>
      <c r="M240" s="304"/>
      <c r="N240" s="304"/>
      <c r="O240" s="304"/>
      <c r="P240" s="304"/>
      <c r="Q240" s="304"/>
      <c r="R240" s="304"/>
      <c r="S240" s="304"/>
      <c r="T240" s="304"/>
      <c r="U240" s="304"/>
      <c r="V240" s="304"/>
      <c r="W240" s="304"/>
      <c r="X240" s="304"/>
      <c r="Y240" s="304"/>
      <c r="Z240" s="304"/>
      <c r="AA240" s="304"/>
      <c r="AB240" s="304"/>
      <c r="AC240" s="304"/>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4"/>
      <c r="AY240" s="304"/>
      <c r="AZ240" s="304"/>
      <c r="BA240" s="304"/>
      <c r="BB240" s="304"/>
      <c r="BC240" s="304"/>
      <c r="BD240" s="304"/>
      <c r="BE240" s="304"/>
      <c r="BF240" s="304"/>
      <c r="BG240" s="304"/>
      <c r="BH240" s="304"/>
      <c r="BI240" s="304"/>
      <c r="BJ240" s="304"/>
      <c r="BK240" s="304"/>
      <c r="BL240" s="304"/>
      <c r="BM240" s="304"/>
      <c r="BN240" s="304"/>
      <c r="BO240" s="304"/>
      <c r="BP240" s="304"/>
      <c r="BQ240" s="304"/>
      <c r="BR240" s="304"/>
      <c r="BS240" s="304"/>
      <c r="BT240" s="304"/>
      <c r="BU240" s="304"/>
      <c r="BV240" s="304"/>
      <c r="BW240" s="304"/>
      <c r="BX240" s="304"/>
      <c r="BY240" s="305"/>
      <c r="BZ240" s="307"/>
      <c r="CA240" s="307"/>
      <c r="CB240" s="306"/>
      <c r="CC240" s="307"/>
      <c r="CD240" s="307"/>
      <c r="CE240" s="54"/>
      <c r="CF240" s="54"/>
    </row>
    <row r="241" spans="1:84" ht="18.75" customHeight="1">
      <c r="A241" s="52"/>
      <c r="B241" s="53"/>
      <c r="C241" s="304"/>
      <c r="D241" s="304"/>
      <c r="E241" s="304"/>
      <c r="F241" s="304"/>
      <c r="G241" s="304"/>
      <c r="H241" s="304"/>
      <c r="I241" s="304"/>
      <c r="J241" s="304"/>
      <c r="K241" s="304"/>
      <c r="L241" s="304"/>
      <c r="M241" s="304"/>
      <c r="N241" s="304"/>
      <c r="O241" s="304"/>
      <c r="P241" s="304"/>
      <c r="Q241" s="304"/>
      <c r="R241" s="304"/>
      <c r="S241" s="304"/>
      <c r="T241" s="304"/>
      <c r="U241" s="304"/>
      <c r="V241" s="304"/>
      <c r="W241" s="304"/>
      <c r="X241" s="304"/>
      <c r="Y241" s="304"/>
      <c r="Z241" s="304"/>
      <c r="AA241" s="304"/>
      <c r="AB241" s="304"/>
      <c r="AC241" s="304"/>
      <c r="AD241" s="304"/>
      <c r="AE241" s="304"/>
      <c r="AF241" s="304"/>
      <c r="AG241" s="304"/>
      <c r="AH241" s="304"/>
      <c r="AI241" s="304"/>
      <c r="AJ241" s="304"/>
      <c r="AK241" s="304"/>
      <c r="AL241" s="304"/>
      <c r="AM241" s="304"/>
      <c r="AN241" s="304"/>
      <c r="AO241" s="304"/>
      <c r="AP241" s="304"/>
      <c r="AQ241" s="304"/>
      <c r="AR241" s="304"/>
      <c r="AS241" s="304"/>
      <c r="AT241" s="304"/>
      <c r="AU241" s="304"/>
      <c r="AV241" s="304"/>
      <c r="AW241" s="304"/>
      <c r="AX241" s="304"/>
      <c r="AY241" s="304"/>
      <c r="AZ241" s="304"/>
      <c r="BA241" s="304"/>
      <c r="BB241" s="304"/>
      <c r="BC241" s="304"/>
      <c r="BD241" s="304"/>
      <c r="BE241" s="304"/>
      <c r="BF241" s="304"/>
      <c r="BG241" s="304"/>
      <c r="BH241" s="304"/>
      <c r="BI241" s="304"/>
      <c r="BJ241" s="304"/>
      <c r="BK241" s="304"/>
      <c r="BL241" s="304"/>
      <c r="BM241" s="304"/>
      <c r="BN241" s="304"/>
      <c r="BO241" s="304"/>
      <c r="BP241" s="304"/>
      <c r="BQ241" s="304"/>
      <c r="BR241" s="304"/>
      <c r="BS241" s="304"/>
      <c r="BT241" s="304"/>
      <c r="BU241" s="304"/>
      <c r="BV241" s="304"/>
      <c r="BW241" s="304"/>
      <c r="BX241" s="304"/>
      <c r="BY241" s="305"/>
      <c r="BZ241" s="307"/>
      <c r="CA241" s="307"/>
      <c r="CB241" s="306"/>
      <c r="CC241" s="307"/>
      <c r="CD241" s="307"/>
      <c r="CE241" s="54"/>
      <c r="CF241" s="54"/>
    </row>
    <row r="242" spans="1:84" s="140" customFormat="1" ht="29.25" customHeight="1">
      <c r="A242" s="617"/>
      <c r="B242" s="617"/>
      <c r="C242" s="667" t="s">
        <v>380</v>
      </c>
      <c r="D242" s="668"/>
      <c r="E242" s="668"/>
      <c r="F242" s="668"/>
      <c r="G242" s="668"/>
      <c r="H242" s="668"/>
      <c r="I242" s="668"/>
      <c r="J242" s="668"/>
      <c r="K242" s="668"/>
      <c r="L242" s="668"/>
      <c r="M242" s="668"/>
      <c r="N242" s="668"/>
      <c r="O242" s="668"/>
      <c r="P242" s="669"/>
      <c r="Q242" s="671" t="s">
        <v>434</v>
      </c>
      <c r="R242" s="672"/>
      <c r="S242" s="672"/>
      <c r="T242" s="672"/>
      <c r="U242" s="672"/>
      <c r="V242" s="672"/>
      <c r="W242" s="672"/>
      <c r="X242" s="672"/>
      <c r="Y242" s="672"/>
      <c r="Z242" s="672"/>
      <c r="AA242" s="672"/>
      <c r="AB242" s="672"/>
      <c r="AC242" s="672"/>
      <c r="AD242" s="672"/>
      <c r="AE242" s="672"/>
      <c r="AF242" s="672"/>
      <c r="AG242" s="672"/>
      <c r="AH242" s="670" t="s">
        <v>718</v>
      </c>
      <c r="AI242" s="670"/>
      <c r="AJ242" s="670"/>
      <c r="AK242" s="670"/>
      <c r="AL242" s="670"/>
      <c r="AM242" s="670"/>
      <c r="AN242" s="670"/>
      <c r="AO242" s="670"/>
      <c r="AP242" s="670"/>
      <c r="AQ242" s="670"/>
      <c r="AR242" s="670"/>
      <c r="AS242" s="670"/>
      <c r="AT242" s="670"/>
      <c r="AU242" s="670"/>
      <c r="AV242" s="670"/>
      <c r="AW242" s="670"/>
      <c r="AX242" s="670"/>
      <c r="AY242" s="670"/>
      <c r="AZ242" s="670"/>
      <c r="BA242" s="670"/>
      <c r="BB242" s="670"/>
      <c r="BC242" s="670"/>
      <c r="BD242" s="670"/>
      <c r="BE242" s="670"/>
      <c r="BF242" s="670"/>
      <c r="BG242" s="670"/>
      <c r="BH242" s="670"/>
      <c r="BI242" s="670"/>
      <c r="BJ242" s="670"/>
      <c r="BK242" s="670"/>
      <c r="BL242" s="670"/>
      <c r="BM242" s="670"/>
      <c r="BN242" s="670"/>
      <c r="BO242" s="670"/>
      <c r="BP242" s="670"/>
      <c r="BQ242" s="670"/>
      <c r="BR242" s="670"/>
      <c r="BS242" s="670"/>
      <c r="BT242" s="670"/>
      <c r="BU242" s="670"/>
      <c r="BV242" s="670"/>
      <c r="BW242" s="670"/>
      <c r="BX242" s="670"/>
      <c r="BY242" s="670"/>
      <c r="BZ242" s="670"/>
      <c r="CA242" s="670"/>
      <c r="CB242" s="670"/>
      <c r="CC242" s="670"/>
      <c r="CD242" s="670"/>
      <c r="CE242" s="137"/>
      <c r="CF242" s="137"/>
    </row>
    <row r="243" spans="1:84" s="140" customFormat="1" ht="33.6" customHeight="1">
      <c r="A243" s="518">
        <v>41</v>
      </c>
      <c r="B243" s="518"/>
      <c r="C243" s="521"/>
      <c r="D243" s="521"/>
      <c r="E243" s="521"/>
      <c r="F243" s="521"/>
      <c r="G243" s="521"/>
      <c r="H243" s="521"/>
      <c r="I243" s="521"/>
      <c r="J243" s="521"/>
      <c r="K243" s="521"/>
      <c r="L243" s="521"/>
      <c r="M243" s="521"/>
      <c r="N243" s="521"/>
      <c r="O243" s="521"/>
      <c r="P243" s="521"/>
      <c r="Q243" s="664"/>
      <c r="R243" s="665"/>
      <c r="S243" s="665"/>
      <c r="T243" s="665"/>
      <c r="U243" s="665"/>
      <c r="V243" s="308" t="s">
        <v>56</v>
      </c>
      <c r="W243" s="666"/>
      <c r="X243" s="665"/>
      <c r="Y243" s="665"/>
      <c r="Z243" s="665"/>
      <c r="AA243" s="665"/>
      <c r="AB243" s="308" t="s">
        <v>56</v>
      </c>
      <c r="AC243" s="666"/>
      <c r="AD243" s="665"/>
      <c r="AE243" s="665"/>
      <c r="AF243" s="665"/>
      <c r="AG243" s="665"/>
      <c r="AH243" s="517"/>
      <c r="AI243" s="517"/>
      <c r="AJ243" s="517"/>
      <c r="AK243" s="517"/>
      <c r="AL243" s="517"/>
      <c r="AM243" s="517"/>
      <c r="AN243" s="517"/>
      <c r="AO243" s="517"/>
      <c r="AP243" s="517"/>
      <c r="AQ243" s="517"/>
      <c r="AR243" s="517"/>
      <c r="AS243" s="517"/>
      <c r="AT243" s="517"/>
      <c r="AU243" s="517"/>
      <c r="AV243" s="517"/>
      <c r="AW243" s="517"/>
      <c r="AX243" s="517"/>
      <c r="AY243" s="517"/>
      <c r="AZ243" s="517"/>
      <c r="BA243" s="517"/>
      <c r="BB243" s="517"/>
      <c r="BC243" s="517"/>
      <c r="BD243" s="517"/>
      <c r="BE243" s="517"/>
      <c r="BF243" s="517"/>
      <c r="BG243" s="517"/>
      <c r="BH243" s="517"/>
      <c r="BI243" s="517"/>
      <c r="BJ243" s="517"/>
      <c r="BK243" s="517"/>
      <c r="BL243" s="517"/>
      <c r="BM243" s="517"/>
      <c r="BN243" s="517"/>
      <c r="BO243" s="517"/>
      <c r="BP243" s="517"/>
      <c r="BQ243" s="517"/>
      <c r="BR243" s="517"/>
      <c r="BS243" s="517"/>
      <c r="BT243" s="517"/>
      <c r="BU243" s="517"/>
      <c r="BV243" s="517"/>
      <c r="BW243" s="517"/>
      <c r="BX243" s="517"/>
      <c r="BY243" s="517"/>
      <c r="BZ243" s="517"/>
      <c r="CA243" s="517"/>
      <c r="CB243" s="517"/>
      <c r="CC243" s="517"/>
      <c r="CD243" s="517"/>
      <c r="CE243" s="137"/>
      <c r="CF243" s="137"/>
    </row>
    <row r="244" spans="1:84" s="140" customFormat="1" ht="33.6" customHeight="1">
      <c r="A244" s="518">
        <v>42</v>
      </c>
      <c r="B244" s="518"/>
      <c r="C244" s="663"/>
      <c r="D244" s="663"/>
      <c r="E244" s="663"/>
      <c r="F244" s="663"/>
      <c r="G244" s="663"/>
      <c r="H244" s="663"/>
      <c r="I244" s="663"/>
      <c r="J244" s="663"/>
      <c r="K244" s="663"/>
      <c r="L244" s="663"/>
      <c r="M244" s="663"/>
      <c r="N244" s="663"/>
      <c r="O244" s="663"/>
      <c r="P244" s="663"/>
      <c r="Q244" s="664"/>
      <c r="R244" s="665"/>
      <c r="S244" s="665"/>
      <c r="T244" s="665"/>
      <c r="U244" s="665"/>
      <c r="V244" s="308" t="s">
        <v>56</v>
      </c>
      <c r="W244" s="666"/>
      <c r="X244" s="665"/>
      <c r="Y244" s="665"/>
      <c r="Z244" s="665"/>
      <c r="AA244" s="665"/>
      <c r="AB244" s="308" t="s">
        <v>56</v>
      </c>
      <c r="AC244" s="666"/>
      <c r="AD244" s="665"/>
      <c r="AE244" s="665"/>
      <c r="AF244" s="665"/>
      <c r="AG244" s="665"/>
      <c r="AH244" s="517"/>
      <c r="AI244" s="517"/>
      <c r="AJ244" s="517"/>
      <c r="AK244" s="517"/>
      <c r="AL244" s="517"/>
      <c r="AM244" s="517"/>
      <c r="AN244" s="517"/>
      <c r="AO244" s="517"/>
      <c r="AP244" s="517"/>
      <c r="AQ244" s="517"/>
      <c r="AR244" s="517"/>
      <c r="AS244" s="517"/>
      <c r="AT244" s="517"/>
      <c r="AU244" s="517"/>
      <c r="AV244" s="517"/>
      <c r="AW244" s="517"/>
      <c r="AX244" s="517"/>
      <c r="AY244" s="517"/>
      <c r="AZ244" s="517"/>
      <c r="BA244" s="517"/>
      <c r="BB244" s="517"/>
      <c r="BC244" s="517"/>
      <c r="BD244" s="517"/>
      <c r="BE244" s="517"/>
      <c r="BF244" s="517"/>
      <c r="BG244" s="517"/>
      <c r="BH244" s="517"/>
      <c r="BI244" s="517"/>
      <c r="BJ244" s="517"/>
      <c r="BK244" s="517"/>
      <c r="BL244" s="517"/>
      <c r="BM244" s="517"/>
      <c r="BN244" s="517"/>
      <c r="BO244" s="517"/>
      <c r="BP244" s="517"/>
      <c r="BQ244" s="517"/>
      <c r="BR244" s="517"/>
      <c r="BS244" s="517"/>
      <c r="BT244" s="517"/>
      <c r="BU244" s="517"/>
      <c r="BV244" s="517"/>
      <c r="BW244" s="517"/>
      <c r="BX244" s="517"/>
      <c r="BY244" s="517"/>
      <c r="BZ244" s="517"/>
      <c r="CA244" s="517"/>
      <c r="CB244" s="517"/>
      <c r="CC244" s="517"/>
      <c r="CD244" s="517"/>
      <c r="CE244" s="137"/>
      <c r="CF244" s="137"/>
    </row>
    <row r="245" spans="1:84" s="140" customFormat="1" ht="33.6" customHeight="1">
      <c r="A245" s="518">
        <v>43</v>
      </c>
      <c r="B245" s="518"/>
      <c r="C245" s="663"/>
      <c r="D245" s="663"/>
      <c r="E245" s="663"/>
      <c r="F245" s="663"/>
      <c r="G245" s="663"/>
      <c r="H245" s="663"/>
      <c r="I245" s="663"/>
      <c r="J245" s="663"/>
      <c r="K245" s="663"/>
      <c r="L245" s="663"/>
      <c r="M245" s="663"/>
      <c r="N245" s="663"/>
      <c r="O245" s="663"/>
      <c r="P245" s="663"/>
      <c r="Q245" s="664"/>
      <c r="R245" s="665"/>
      <c r="S245" s="665"/>
      <c r="T245" s="665"/>
      <c r="U245" s="665"/>
      <c r="V245" s="308" t="s">
        <v>56</v>
      </c>
      <c r="W245" s="666"/>
      <c r="X245" s="665"/>
      <c r="Y245" s="665"/>
      <c r="Z245" s="665"/>
      <c r="AA245" s="665"/>
      <c r="AB245" s="308" t="s">
        <v>56</v>
      </c>
      <c r="AC245" s="666"/>
      <c r="AD245" s="665"/>
      <c r="AE245" s="665"/>
      <c r="AF245" s="665"/>
      <c r="AG245" s="665"/>
      <c r="AH245" s="517"/>
      <c r="AI245" s="517"/>
      <c r="AJ245" s="517"/>
      <c r="AK245" s="517"/>
      <c r="AL245" s="517"/>
      <c r="AM245" s="517"/>
      <c r="AN245" s="517"/>
      <c r="AO245" s="517"/>
      <c r="AP245" s="517"/>
      <c r="AQ245" s="517"/>
      <c r="AR245" s="517"/>
      <c r="AS245" s="517"/>
      <c r="AT245" s="517"/>
      <c r="AU245" s="517"/>
      <c r="AV245" s="517"/>
      <c r="AW245" s="517"/>
      <c r="AX245" s="517"/>
      <c r="AY245" s="517"/>
      <c r="AZ245" s="517"/>
      <c r="BA245" s="517"/>
      <c r="BB245" s="517"/>
      <c r="BC245" s="517"/>
      <c r="BD245" s="517"/>
      <c r="BE245" s="517"/>
      <c r="BF245" s="517"/>
      <c r="BG245" s="517"/>
      <c r="BH245" s="517"/>
      <c r="BI245" s="517"/>
      <c r="BJ245" s="517"/>
      <c r="BK245" s="517"/>
      <c r="BL245" s="517"/>
      <c r="BM245" s="517"/>
      <c r="BN245" s="517"/>
      <c r="BO245" s="517"/>
      <c r="BP245" s="517"/>
      <c r="BQ245" s="517"/>
      <c r="BR245" s="517"/>
      <c r="BS245" s="517"/>
      <c r="BT245" s="517"/>
      <c r="BU245" s="517"/>
      <c r="BV245" s="517"/>
      <c r="BW245" s="517"/>
      <c r="BX245" s="517"/>
      <c r="BY245" s="517"/>
      <c r="BZ245" s="517"/>
      <c r="CA245" s="517"/>
      <c r="CB245" s="517"/>
      <c r="CC245" s="517"/>
      <c r="CD245" s="517"/>
      <c r="CE245" s="137"/>
      <c r="CF245" s="137"/>
    </row>
    <row r="246" spans="1:84" s="140" customFormat="1" ht="33.6" customHeight="1">
      <c r="A246" s="518">
        <v>44</v>
      </c>
      <c r="B246" s="518"/>
      <c r="C246" s="663"/>
      <c r="D246" s="663"/>
      <c r="E246" s="663"/>
      <c r="F246" s="663"/>
      <c r="G246" s="663"/>
      <c r="H246" s="663"/>
      <c r="I246" s="663"/>
      <c r="J246" s="663"/>
      <c r="K246" s="663"/>
      <c r="L246" s="663"/>
      <c r="M246" s="663"/>
      <c r="N246" s="663"/>
      <c r="O246" s="663"/>
      <c r="P246" s="663"/>
      <c r="Q246" s="664"/>
      <c r="R246" s="665"/>
      <c r="S246" s="665"/>
      <c r="T246" s="665"/>
      <c r="U246" s="665"/>
      <c r="V246" s="308" t="s">
        <v>56</v>
      </c>
      <c r="W246" s="666"/>
      <c r="X246" s="665"/>
      <c r="Y246" s="665"/>
      <c r="Z246" s="665"/>
      <c r="AA246" s="665"/>
      <c r="AB246" s="308" t="s">
        <v>56</v>
      </c>
      <c r="AC246" s="666"/>
      <c r="AD246" s="665"/>
      <c r="AE246" s="665"/>
      <c r="AF246" s="665"/>
      <c r="AG246" s="665"/>
      <c r="AH246" s="517"/>
      <c r="AI246" s="517"/>
      <c r="AJ246" s="517"/>
      <c r="AK246" s="517"/>
      <c r="AL246" s="517"/>
      <c r="AM246" s="517"/>
      <c r="AN246" s="517"/>
      <c r="AO246" s="517"/>
      <c r="AP246" s="517"/>
      <c r="AQ246" s="517"/>
      <c r="AR246" s="517"/>
      <c r="AS246" s="517"/>
      <c r="AT246" s="517"/>
      <c r="AU246" s="517"/>
      <c r="AV246" s="517"/>
      <c r="AW246" s="517"/>
      <c r="AX246" s="517"/>
      <c r="AY246" s="517"/>
      <c r="AZ246" s="517"/>
      <c r="BA246" s="517"/>
      <c r="BB246" s="517"/>
      <c r="BC246" s="517"/>
      <c r="BD246" s="517"/>
      <c r="BE246" s="517"/>
      <c r="BF246" s="517"/>
      <c r="BG246" s="517"/>
      <c r="BH246" s="517"/>
      <c r="BI246" s="517"/>
      <c r="BJ246" s="517"/>
      <c r="BK246" s="517"/>
      <c r="BL246" s="517"/>
      <c r="BM246" s="517"/>
      <c r="BN246" s="517"/>
      <c r="BO246" s="517"/>
      <c r="BP246" s="517"/>
      <c r="BQ246" s="517"/>
      <c r="BR246" s="517"/>
      <c r="BS246" s="517"/>
      <c r="BT246" s="517"/>
      <c r="BU246" s="517"/>
      <c r="BV246" s="517"/>
      <c r="BW246" s="517"/>
      <c r="BX246" s="517"/>
      <c r="BY246" s="517"/>
      <c r="BZ246" s="517"/>
      <c r="CA246" s="517"/>
      <c r="CB246" s="517"/>
      <c r="CC246" s="517"/>
      <c r="CD246" s="517"/>
      <c r="CE246" s="137"/>
      <c r="CF246" s="137"/>
    </row>
    <row r="247" spans="1:84" s="140" customFormat="1" ht="33.6" customHeight="1">
      <c r="A247" s="518">
        <v>45</v>
      </c>
      <c r="B247" s="518"/>
      <c r="C247" s="663"/>
      <c r="D247" s="663"/>
      <c r="E247" s="663"/>
      <c r="F247" s="663"/>
      <c r="G247" s="663"/>
      <c r="H247" s="663"/>
      <c r="I247" s="663"/>
      <c r="J247" s="663"/>
      <c r="K247" s="663"/>
      <c r="L247" s="663"/>
      <c r="M247" s="663"/>
      <c r="N247" s="663"/>
      <c r="O247" s="663"/>
      <c r="P247" s="663"/>
      <c r="Q247" s="664"/>
      <c r="R247" s="665"/>
      <c r="S247" s="665"/>
      <c r="T247" s="665"/>
      <c r="U247" s="665"/>
      <c r="V247" s="308" t="s">
        <v>56</v>
      </c>
      <c r="W247" s="666"/>
      <c r="X247" s="665"/>
      <c r="Y247" s="665"/>
      <c r="Z247" s="665"/>
      <c r="AA247" s="665"/>
      <c r="AB247" s="308" t="s">
        <v>56</v>
      </c>
      <c r="AC247" s="666"/>
      <c r="AD247" s="665"/>
      <c r="AE247" s="665"/>
      <c r="AF247" s="665"/>
      <c r="AG247" s="665"/>
      <c r="AH247" s="517"/>
      <c r="AI247" s="517"/>
      <c r="AJ247" s="517"/>
      <c r="AK247" s="517"/>
      <c r="AL247" s="517"/>
      <c r="AM247" s="517"/>
      <c r="AN247" s="517"/>
      <c r="AO247" s="517"/>
      <c r="AP247" s="517"/>
      <c r="AQ247" s="517"/>
      <c r="AR247" s="517"/>
      <c r="AS247" s="517"/>
      <c r="AT247" s="517"/>
      <c r="AU247" s="517"/>
      <c r="AV247" s="517"/>
      <c r="AW247" s="517"/>
      <c r="AX247" s="517"/>
      <c r="AY247" s="517"/>
      <c r="AZ247" s="517"/>
      <c r="BA247" s="517"/>
      <c r="BB247" s="517"/>
      <c r="BC247" s="517"/>
      <c r="BD247" s="517"/>
      <c r="BE247" s="517"/>
      <c r="BF247" s="517"/>
      <c r="BG247" s="517"/>
      <c r="BH247" s="517"/>
      <c r="BI247" s="517"/>
      <c r="BJ247" s="517"/>
      <c r="BK247" s="517"/>
      <c r="BL247" s="517"/>
      <c r="BM247" s="517"/>
      <c r="BN247" s="517"/>
      <c r="BO247" s="517"/>
      <c r="BP247" s="517"/>
      <c r="BQ247" s="517"/>
      <c r="BR247" s="517"/>
      <c r="BS247" s="517"/>
      <c r="BT247" s="517"/>
      <c r="BU247" s="517"/>
      <c r="BV247" s="517"/>
      <c r="BW247" s="517"/>
      <c r="BX247" s="517"/>
      <c r="BY247" s="517"/>
      <c r="BZ247" s="517"/>
      <c r="CA247" s="517"/>
      <c r="CB247" s="517"/>
      <c r="CC247" s="517"/>
      <c r="CD247" s="517"/>
      <c r="CE247" s="137"/>
      <c r="CF247" s="137"/>
    </row>
    <row r="248" spans="1:84" ht="33.6" customHeight="1">
      <c r="A248" s="518">
        <v>46</v>
      </c>
      <c r="B248" s="518"/>
      <c r="C248" s="663"/>
      <c r="D248" s="663"/>
      <c r="E248" s="663"/>
      <c r="F248" s="663"/>
      <c r="G248" s="663"/>
      <c r="H248" s="663"/>
      <c r="I248" s="663"/>
      <c r="J248" s="663"/>
      <c r="K248" s="663"/>
      <c r="L248" s="663"/>
      <c r="M248" s="663"/>
      <c r="N248" s="663"/>
      <c r="O248" s="663"/>
      <c r="P248" s="663"/>
      <c r="Q248" s="664"/>
      <c r="R248" s="665"/>
      <c r="S248" s="665"/>
      <c r="T248" s="665"/>
      <c r="U248" s="665"/>
      <c r="V248" s="308" t="s">
        <v>56</v>
      </c>
      <c r="W248" s="666"/>
      <c r="X248" s="665"/>
      <c r="Y248" s="665"/>
      <c r="Z248" s="665"/>
      <c r="AA248" s="665"/>
      <c r="AB248" s="308" t="s">
        <v>56</v>
      </c>
      <c r="AC248" s="666"/>
      <c r="AD248" s="665"/>
      <c r="AE248" s="665"/>
      <c r="AF248" s="665"/>
      <c r="AG248" s="665"/>
      <c r="AH248" s="517"/>
      <c r="AI248" s="517"/>
      <c r="AJ248" s="517"/>
      <c r="AK248" s="517"/>
      <c r="AL248" s="517"/>
      <c r="AM248" s="517"/>
      <c r="AN248" s="517"/>
      <c r="AO248" s="517"/>
      <c r="AP248" s="517"/>
      <c r="AQ248" s="517"/>
      <c r="AR248" s="517"/>
      <c r="AS248" s="517"/>
      <c r="AT248" s="517"/>
      <c r="AU248" s="517"/>
      <c r="AV248" s="517"/>
      <c r="AW248" s="517"/>
      <c r="AX248" s="517"/>
      <c r="AY248" s="517"/>
      <c r="AZ248" s="517"/>
      <c r="BA248" s="517"/>
      <c r="BB248" s="517"/>
      <c r="BC248" s="517"/>
      <c r="BD248" s="517"/>
      <c r="BE248" s="517"/>
      <c r="BF248" s="517"/>
      <c r="BG248" s="517"/>
      <c r="BH248" s="517"/>
      <c r="BI248" s="517"/>
      <c r="BJ248" s="517"/>
      <c r="BK248" s="517"/>
      <c r="BL248" s="517"/>
      <c r="BM248" s="517"/>
      <c r="BN248" s="517"/>
      <c r="BO248" s="517"/>
      <c r="BP248" s="517"/>
      <c r="BQ248" s="517"/>
      <c r="BR248" s="517"/>
      <c r="BS248" s="517"/>
      <c r="BT248" s="517"/>
      <c r="BU248" s="517"/>
      <c r="BV248" s="517"/>
      <c r="BW248" s="517"/>
      <c r="BX248" s="517"/>
      <c r="BY248" s="517"/>
      <c r="BZ248" s="517"/>
      <c r="CA248" s="517"/>
      <c r="CB248" s="517"/>
      <c r="CC248" s="517"/>
      <c r="CD248" s="517"/>
    </row>
    <row r="249" spans="1:84" ht="33.6" customHeight="1">
      <c r="A249" s="518">
        <v>47</v>
      </c>
      <c r="B249" s="518"/>
      <c r="C249" s="663"/>
      <c r="D249" s="663"/>
      <c r="E249" s="663"/>
      <c r="F249" s="663"/>
      <c r="G249" s="663"/>
      <c r="H249" s="663"/>
      <c r="I249" s="663"/>
      <c r="J249" s="663"/>
      <c r="K249" s="663"/>
      <c r="L249" s="663"/>
      <c r="M249" s="663"/>
      <c r="N249" s="663"/>
      <c r="O249" s="663"/>
      <c r="P249" s="663"/>
      <c r="Q249" s="664"/>
      <c r="R249" s="665"/>
      <c r="S249" s="665"/>
      <c r="T249" s="665"/>
      <c r="U249" s="665"/>
      <c r="V249" s="308" t="s">
        <v>56</v>
      </c>
      <c r="W249" s="666"/>
      <c r="X249" s="665"/>
      <c r="Y249" s="665"/>
      <c r="Z249" s="665"/>
      <c r="AA249" s="665"/>
      <c r="AB249" s="308" t="s">
        <v>56</v>
      </c>
      <c r="AC249" s="666"/>
      <c r="AD249" s="665"/>
      <c r="AE249" s="665"/>
      <c r="AF249" s="665"/>
      <c r="AG249" s="665"/>
      <c r="AH249" s="517"/>
      <c r="AI249" s="517"/>
      <c r="AJ249" s="517"/>
      <c r="AK249" s="517"/>
      <c r="AL249" s="517"/>
      <c r="AM249" s="517"/>
      <c r="AN249" s="517"/>
      <c r="AO249" s="517"/>
      <c r="AP249" s="517"/>
      <c r="AQ249" s="517"/>
      <c r="AR249" s="517"/>
      <c r="AS249" s="517"/>
      <c r="AT249" s="517"/>
      <c r="AU249" s="517"/>
      <c r="AV249" s="517"/>
      <c r="AW249" s="517"/>
      <c r="AX249" s="517"/>
      <c r="AY249" s="517"/>
      <c r="AZ249" s="517"/>
      <c r="BA249" s="517"/>
      <c r="BB249" s="517"/>
      <c r="BC249" s="517"/>
      <c r="BD249" s="517"/>
      <c r="BE249" s="517"/>
      <c r="BF249" s="517"/>
      <c r="BG249" s="517"/>
      <c r="BH249" s="517"/>
      <c r="BI249" s="517"/>
      <c r="BJ249" s="517"/>
      <c r="BK249" s="517"/>
      <c r="BL249" s="517"/>
      <c r="BM249" s="517"/>
      <c r="BN249" s="517"/>
      <c r="BO249" s="517"/>
      <c r="BP249" s="517"/>
      <c r="BQ249" s="517"/>
      <c r="BR249" s="517"/>
      <c r="BS249" s="517"/>
      <c r="BT249" s="517"/>
      <c r="BU249" s="517"/>
      <c r="BV249" s="517"/>
      <c r="BW249" s="517"/>
      <c r="BX249" s="517"/>
      <c r="BY249" s="517"/>
      <c r="BZ249" s="517"/>
      <c r="CA249" s="517"/>
      <c r="CB249" s="517"/>
      <c r="CC249" s="517"/>
      <c r="CD249" s="517"/>
    </row>
    <row r="250" spans="1:84" ht="33.6" customHeight="1">
      <c r="A250" s="518">
        <v>48</v>
      </c>
      <c r="B250" s="518"/>
      <c r="C250" s="663"/>
      <c r="D250" s="663"/>
      <c r="E250" s="663"/>
      <c r="F250" s="663"/>
      <c r="G250" s="663"/>
      <c r="H250" s="663"/>
      <c r="I250" s="663"/>
      <c r="J250" s="663"/>
      <c r="K250" s="663"/>
      <c r="L250" s="663"/>
      <c r="M250" s="663"/>
      <c r="N250" s="663"/>
      <c r="O250" s="663"/>
      <c r="P250" s="663"/>
      <c r="Q250" s="664"/>
      <c r="R250" s="665"/>
      <c r="S250" s="665"/>
      <c r="T250" s="665"/>
      <c r="U250" s="665"/>
      <c r="V250" s="308" t="s">
        <v>56</v>
      </c>
      <c r="W250" s="666"/>
      <c r="X250" s="665"/>
      <c r="Y250" s="665"/>
      <c r="Z250" s="665"/>
      <c r="AA250" s="665"/>
      <c r="AB250" s="308" t="s">
        <v>56</v>
      </c>
      <c r="AC250" s="666"/>
      <c r="AD250" s="665"/>
      <c r="AE250" s="665"/>
      <c r="AF250" s="665"/>
      <c r="AG250" s="665"/>
      <c r="AH250" s="517"/>
      <c r="AI250" s="517"/>
      <c r="AJ250" s="517"/>
      <c r="AK250" s="517"/>
      <c r="AL250" s="517"/>
      <c r="AM250" s="517"/>
      <c r="AN250" s="517"/>
      <c r="AO250" s="517"/>
      <c r="AP250" s="517"/>
      <c r="AQ250" s="517"/>
      <c r="AR250" s="517"/>
      <c r="AS250" s="517"/>
      <c r="AT250" s="517"/>
      <c r="AU250" s="517"/>
      <c r="AV250" s="517"/>
      <c r="AW250" s="517"/>
      <c r="AX250" s="517"/>
      <c r="AY250" s="517"/>
      <c r="AZ250" s="517"/>
      <c r="BA250" s="517"/>
      <c r="BB250" s="517"/>
      <c r="BC250" s="517"/>
      <c r="BD250" s="517"/>
      <c r="BE250" s="517"/>
      <c r="BF250" s="517"/>
      <c r="BG250" s="517"/>
      <c r="BH250" s="517"/>
      <c r="BI250" s="517"/>
      <c r="BJ250" s="517"/>
      <c r="BK250" s="517"/>
      <c r="BL250" s="517"/>
      <c r="BM250" s="517"/>
      <c r="BN250" s="517"/>
      <c r="BO250" s="517"/>
      <c r="BP250" s="517"/>
      <c r="BQ250" s="517"/>
      <c r="BR250" s="517"/>
      <c r="BS250" s="517"/>
      <c r="BT250" s="517"/>
      <c r="BU250" s="517"/>
      <c r="BV250" s="517"/>
      <c r="BW250" s="517"/>
      <c r="BX250" s="517"/>
      <c r="BY250" s="517"/>
      <c r="BZ250" s="517"/>
      <c r="CA250" s="517"/>
      <c r="CB250" s="517"/>
      <c r="CC250" s="517"/>
      <c r="CD250" s="517"/>
    </row>
    <row r="251" spans="1:84" ht="33.6" customHeight="1">
      <c r="A251" s="518">
        <v>49</v>
      </c>
      <c r="B251" s="518"/>
      <c r="C251" s="663"/>
      <c r="D251" s="663"/>
      <c r="E251" s="663"/>
      <c r="F251" s="663"/>
      <c r="G251" s="663"/>
      <c r="H251" s="663"/>
      <c r="I251" s="663"/>
      <c r="J251" s="663"/>
      <c r="K251" s="663"/>
      <c r="L251" s="663"/>
      <c r="M251" s="663"/>
      <c r="N251" s="663"/>
      <c r="O251" s="663"/>
      <c r="P251" s="663"/>
      <c r="Q251" s="664"/>
      <c r="R251" s="665"/>
      <c r="S251" s="665"/>
      <c r="T251" s="665"/>
      <c r="U251" s="665"/>
      <c r="V251" s="308" t="s">
        <v>56</v>
      </c>
      <c r="W251" s="666"/>
      <c r="X251" s="665"/>
      <c r="Y251" s="665"/>
      <c r="Z251" s="665"/>
      <c r="AA251" s="665"/>
      <c r="AB251" s="308" t="s">
        <v>56</v>
      </c>
      <c r="AC251" s="666"/>
      <c r="AD251" s="665"/>
      <c r="AE251" s="665"/>
      <c r="AF251" s="665"/>
      <c r="AG251" s="665"/>
      <c r="AH251" s="517"/>
      <c r="AI251" s="517"/>
      <c r="AJ251" s="517"/>
      <c r="AK251" s="517"/>
      <c r="AL251" s="517"/>
      <c r="AM251" s="517"/>
      <c r="AN251" s="517"/>
      <c r="AO251" s="517"/>
      <c r="AP251" s="517"/>
      <c r="AQ251" s="517"/>
      <c r="AR251" s="517"/>
      <c r="AS251" s="517"/>
      <c r="AT251" s="517"/>
      <c r="AU251" s="517"/>
      <c r="AV251" s="517"/>
      <c r="AW251" s="517"/>
      <c r="AX251" s="517"/>
      <c r="AY251" s="517"/>
      <c r="AZ251" s="517"/>
      <c r="BA251" s="517"/>
      <c r="BB251" s="517"/>
      <c r="BC251" s="517"/>
      <c r="BD251" s="517"/>
      <c r="BE251" s="517"/>
      <c r="BF251" s="517"/>
      <c r="BG251" s="517"/>
      <c r="BH251" s="517"/>
      <c r="BI251" s="517"/>
      <c r="BJ251" s="517"/>
      <c r="BK251" s="517"/>
      <c r="BL251" s="517"/>
      <c r="BM251" s="517"/>
      <c r="BN251" s="517"/>
      <c r="BO251" s="517"/>
      <c r="BP251" s="517"/>
      <c r="BQ251" s="517"/>
      <c r="BR251" s="517"/>
      <c r="BS251" s="517"/>
      <c r="BT251" s="517"/>
      <c r="BU251" s="517"/>
      <c r="BV251" s="517"/>
      <c r="BW251" s="517"/>
      <c r="BX251" s="517"/>
      <c r="BY251" s="517"/>
      <c r="BZ251" s="517"/>
      <c r="CA251" s="517"/>
      <c r="CB251" s="517"/>
      <c r="CC251" s="517"/>
      <c r="CD251" s="517"/>
    </row>
    <row r="252" spans="1:84" ht="33.6" customHeight="1">
      <c r="A252" s="518">
        <v>50</v>
      </c>
      <c r="B252" s="518"/>
      <c r="C252" s="663"/>
      <c r="D252" s="663"/>
      <c r="E252" s="663"/>
      <c r="F252" s="663"/>
      <c r="G252" s="663"/>
      <c r="H252" s="663"/>
      <c r="I252" s="663"/>
      <c r="J252" s="663"/>
      <c r="K252" s="663"/>
      <c r="L252" s="663"/>
      <c r="M252" s="663"/>
      <c r="N252" s="663"/>
      <c r="O252" s="663"/>
      <c r="P252" s="663"/>
      <c r="Q252" s="664"/>
      <c r="R252" s="665"/>
      <c r="S252" s="665"/>
      <c r="T252" s="665"/>
      <c r="U252" s="665"/>
      <c r="V252" s="308" t="s">
        <v>56</v>
      </c>
      <c r="W252" s="666"/>
      <c r="X252" s="665"/>
      <c r="Y252" s="665"/>
      <c r="Z252" s="665"/>
      <c r="AA252" s="665"/>
      <c r="AB252" s="308" t="s">
        <v>56</v>
      </c>
      <c r="AC252" s="666"/>
      <c r="AD252" s="665"/>
      <c r="AE252" s="665"/>
      <c r="AF252" s="665"/>
      <c r="AG252" s="665"/>
      <c r="AH252" s="517"/>
      <c r="AI252" s="517"/>
      <c r="AJ252" s="517"/>
      <c r="AK252" s="517"/>
      <c r="AL252" s="517"/>
      <c r="AM252" s="517"/>
      <c r="AN252" s="517"/>
      <c r="AO252" s="517"/>
      <c r="AP252" s="517"/>
      <c r="AQ252" s="517"/>
      <c r="AR252" s="517"/>
      <c r="AS252" s="517"/>
      <c r="AT252" s="517"/>
      <c r="AU252" s="517"/>
      <c r="AV252" s="517"/>
      <c r="AW252" s="517"/>
      <c r="AX252" s="517"/>
      <c r="AY252" s="517"/>
      <c r="AZ252" s="517"/>
      <c r="BA252" s="517"/>
      <c r="BB252" s="517"/>
      <c r="BC252" s="517"/>
      <c r="BD252" s="517"/>
      <c r="BE252" s="517"/>
      <c r="BF252" s="517"/>
      <c r="BG252" s="517"/>
      <c r="BH252" s="517"/>
      <c r="BI252" s="517"/>
      <c r="BJ252" s="517"/>
      <c r="BK252" s="517"/>
      <c r="BL252" s="517"/>
      <c r="BM252" s="517"/>
      <c r="BN252" s="517"/>
      <c r="BO252" s="517"/>
      <c r="BP252" s="517"/>
      <c r="BQ252" s="517"/>
      <c r="BR252" s="517"/>
      <c r="BS252" s="517"/>
      <c r="BT252" s="517"/>
      <c r="BU252" s="517"/>
      <c r="BV252" s="517"/>
      <c r="BW252" s="517"/>
      <c r="BX252" s="517"/>
      <c r="BY252" s="517"/>
      <c r="BZ252" s="517"/>
      <c r="CA252" s="517"/>
      <c r="CB252" s="517"/>
      <c r="CC252" s="517"/>
      <c r="CD252" s="517"/>
    </row>
    <row r="253" spans="1:84" ht="33.6" customHeight="1">
      <c r="A253" s="518">
        <v>51</v>
      </c>
      <c r="B253" s="518"/>
      <c r="C253" s="663"/>
      <c r="D253" s="663"/>
      <c r="E253" s="663"/>
      <c r="F253" s="663"/>
      <c r="G253" s="663"/>
      <c r="H253" s="663"/>
      <c r="I253" s="663"/>
      <c r="J253" s="663"/>
      <c r="K253" s="663"/>
      <c r="L253" s="663"/>
      <c r="M253" s="663"/>
      <c r="N253" s="663"/>
      <c r="O253" s="663"/>
      <c r="P253" s="663"/>
      <c r="Q253" s="664"/>
      <c r="R253" s="665"/>
      <c r="S253" s="665"/>
      <c r="T253" s="665"/>
      <c r="U253" s="665"/>
      <c r="V253" s="308" t="s">
        <v>56</v>
      </c>
      <c r="W253" s="666"/>
      <c r="X253" s="665"/>
      <c r="Y253" s="665"/>
      <c r="Z253" s="665"/>
      <c r="AA253" s="665"/>
      <c r="AB253" s="308" t="s">
        <v>56</v>
      </c>
      <c r="AC253" s="666"/>
      <c r="AD253" s="665"/>
      <c r="AE253" s="665"/>
      <c r="AF253" s="665"/>
      <c r="AG253" s="665"/>
      <c r="AH253" s="517"/>
      <c r="AI253" s="517"/>
      <c r="AJ253" s="517"/>
      <c r="AK253" s="517"/>
      <c r="AL253" s="517"/>
      <c r="AM253" s="517"/>
      <c r="AN253" s="517"/>
      <c r="AO253" s="517"/>
      <c r="AP253" s="517"/>
      <c r="AQ253" s="517"/>
      <c r="AR253" s="517"/>
      <c r="AS253" s="517"/>
      <c r="AT253" s="517"/>
      <c r="AU253" s="517"/>
      <c r="AV253" s="517"/>
      <c r="AW253" s="517"/>
      <c r="AX253" s="517"/>
      <c r="AY253" s="517"/>
      <c r="AZ253" s="517"/>
      <c r="BA253" s="517"/>
      <c r="BB253" s="517"/>
      <c r="BC253" s="517"/>
      <c r="BD253" s="517"/>
      <c r="BE253" s="517"/>
      <c r="BF253" s="517"/>
      <c r="BG253" s="517"/>
      <c r="BH253" s="517"/>
      <c r="BI253" s="517"/>
      <c r="BJ253" s="517"/>
      <c r="BK253" s="517"/>
      <c r="BL253" s="517"/>
      <c r="BM253" s="517"/>
      <c r="BN253" s="517"/>
      <c r="BO253" s="517"/>
      <c r="BP253" s="517"/>
      <c r="BQ253" s="517"/>
      <c r="BR253" s="517"/>
      <c r="BS253" s="517"/>
      <c r="BT253" s="517"/>
      <c r="BU253" s="517"/>
      <c r="BV253" s="517"/>
      <c r="BW253" s="517"/>
      <c r="BX253" s="517"/>
      <c r="BY253" s="517"/>
      <c r="BZ253" s="517"/>
      <c r="CA253" s="517"/>
      <c r="CB253" s="517"/>
      <c r="CC253" s="517"/>
      <c r="CD253" s="517"/>
    </row>
    <row r="254" spans="1:84" ht="33.6" customHeight="1">
      <c r="A254" s="518">
        <v>52</v>
      </c>
      <c r="B254" s="518"/>
      <c r="C254" s="663"/>
      <c r="D254" s="663"/>
      <c r="E254" s="663"/>
      <c r="F254" s="663"/>
      <c r="G254" s="663"/>
      <c r="H254" s="663"/>
      <c r="I254" s="663"/>
      <c r="J254" s="663"/>
      <c r="K254" s="663"/>
      <c r="L254" s="663"/>
      <c r="M254" s="663"/>
      <c r="N254" s="663"/>
      <c r="O254" s="663"/>
      <c r="P254" s="663"/>
      <c r="Q254" s="664"/>
      <c r="R254" s="665"/>
      <c r="S254" s="665"/>
      <c r="T254" s="665"/>
      <c r="U254" s="665"/>
      <c r="V254" s="308" t="s">
        <v>56</v>
      </c>
      <c r="W254" s="666"/>
      <c r="X254" s="665"/>
      <c r="Y254" s="665"/>
      <c r="Z254" s="665"/>
      <c r="AA254" s="665"/>
      <c r="AB254" s="308" t="s">
        <v>56</v>
      </c>
      <c r="AC254" s="666"/>
      <c r="AD254" s="665"/>
      <c r="AE254" s="665"/>
      <c r="AF254" s="665"/>
      <c r="AG254" s="665"/>
      <c r="AH254" s="517"/>
      <c r="AI254" s="517"/>
      <c r="AJ254" s="517"/>
      <c r="AK254" s="517"/>
      <c r="AL254" s="517"/>
      <c r="AM254" s="517"/>
      <c r="AN254" s="517"/>
      <c r="AO254" s="517"/>
      <c r="AP254" s="517"/>
      <c r="AQ254" s="517"/>
      <c r="AR254" s="517"/>
      <c r="AS254" s="517"/>
      <c r="AT254" s="517"/>
      <c r="AU254" s="517"/>
      <c r="AV254" s="517"/>
      <c r="AW254" s="517"/>
      <c r="AX254" s="517"/>
      <c r="AY254" s="517"/>
      <c r="AZ254" s="517"/>
      <c r="BA254" s="517"/>
      <c r="BB254" s="517"/>
      <c r="BC254" s="517"/>
      <c r="BD254" s="517"/>
      <c r="BE254" s="517"/>
      <c r="BF254" s="517"/>
      <c r="BG254" s="517"/>
      <c r="BH254" s="517"/>
      <c r="BI254" s="517"/>
      <c r="BJ254" s="517"/>
      <c r="BK254" s="517"/>
      <c r="BL254" s="517"/>
      <c r="BM254" s="517"/>
      <c r="BN254" s="517"/>
      <c r="BO254" s="517"/>
      <c r="BP254" s="517"/>
      <c r="BQ254" s="517"/>
      <c r="BR254" s="517"/>
      <c r="BS254" s="517"/>
      <c r="BT254" s="517"/>
      <c r="BU254" s="517"/>
      <c r="BV254" s="517"/>
      <c r="BW254" s="517"/>
      <c r="BX254" s="517"/>
      <c r="BY254" s="517"/>
      <c r="BZ254" s="517"/>
      <c r="CA254" s="517"/>
      <c r="CB254" s="517"/>
      <c r="CC254" s="517"/>
      <c r="CD254" s="517"/>
    </row>
    <row r="255" spans="1:84" ht="33.6" customHeight="1">
      <c r="A255" s="518">
        <v>53</v>
      </c>
      <c r="B255" s="518"/>
      <c r="C255" s="663"/>
      <c r="D255" s="663"/>
      <c r="E255" s="663"/>
      <c r="F255" s="663"/>
      <c r="G255" s="663"/>
      <c r="H255" s="663"/>
      <c r="I255" s="663"/>
      <c r="J255" s="663"/>
      <c r="K255" s="663"/>
      <c r="L255" s="663"/>
      <c r="M255" s="663"/>
      <c r="N255" s="663"/>
      <c r="O255" s="663"/>
      <c r="P255" s="663"/>
      <c r="Q255" s="664"/>
      <c r="R255" s="665"/>
      <c r="S255" s="665"/>
      <c r="T255" s="665"/>
      <c r="U255" s="665"/>
      <c r="V255" s="308" t="s">
        <v>56</v>
      </c>
      <c r="W255" s="666"/>
      <c r="X255" s="665"/>
      <c r="Y255" s="665"/>
      <c r="Z255" s="665"/>
      <c r="AA255" s="665"/>
      <c r="AB255" s="308" t="s">
        <v>56</v>
      </c>
      <c r="AC255" s="666"/>
      <c r="AD255" s="665"/>
      <c r="AE255" s="665"/>
      <c r="AF255" s="665"/>
      <c r="AG255" s="665"/>
      <c r="AH255" s="517"/>
      <c r="AI255" s="517"/>
      <c r="AJ255" s="517"/>
      <c r="AK255" s="517"/>
      <c r="AL255" s="517"/>
      <c r="AM255" s="517"/>
      <c r="AN255" s="517"/>
      <c r="AO255" s="517"/>
      <c r="AP255" s="517"/>
      <c r="AQ255" s="517"/>
      <c r="AR255" s="517"/>
      <c r="AS255" s="517"/>
      <c r="AT255" s="517"/>
      <c r="AU255" s="517"/>
      <c r="AV255" s="517"/>
      <c r="AW255" s="517"/>
      <c r="AX255" s="517"/>
      <c r="AY255" s="517"/>
      <c r="AZ255" s="517"/>
      <c r="BA255" s="517"/>
      <c r="BB255" s="517"/>
      <c r="BC255" s="517"/>
      <c r="BD255" s="517"/>
      <c r="BE255" s="517"/>
      <c r="BF255" s="517"/>
      <c r="BG255" s="517"/>
      <c r="BH255" s="517"/>
      <c r="BI255" s="517"/>
      <c r="BJ255" s="517"/>
      <c r="BK255" s="517"/>
      <c r="BL255" s="517"/>
      <c r="BM255" s="517"/>
      <c r="BN255" s="517"/>
      <c r="BO255" s="517"/>
      <c r="BP255" s="517"/>
      <c r="BQ255" s="517"/>
      <c r="BR255" s="517"/>
      <c r="BS255" s="517"/>
      <c r="BT255" s="517"/>
      <c r="BU255" s="517"/>
      <c r="BV255" s="517"/>
      <c r="BW255" s="517"/>
      <c r="BX255" s="517"/>
      <c r="BY255" s="517"/>
      <c r="BZ255" s="517"/>
      <c r="CA255" s="517"/>
      <c r="CB255" s="517"/>
      <c r="CC255" s="517"/>
      <c r="CD255" s="517"/>
    </row>
    <row r="256" spans="1:84" ht="33.6" customHeight="1">
      <c r="A256" s="518">
        <v>54</v>
      </c>
      <c r="B256" s="518"/>
      <c r="C256" s="663"/>
      <c r="D256" s="663"/>
      <c r="E256" s="663"/>
      <c r="F256" s="663"/>
      <c r="G256" s="663"/>
      <c r="H256" s="663"/>
      <c r="I256" s="663"/>
      <c r="J256" s="663"/>
      <c r="K256" s="663"/>
      <c r="L256" s="663"/>
      <c r="M256" s="663"/>
      <c r="N256" s="663"/>
      <c r="O256" s="663"/>
      <c r="P256" s="663"/>
      <c r="Q256" s="664"/>
      <c r="R256" s="665"/>
      <c r="S256" s="665"/>
      <c r="T256" s="665"/>
      <c r="U256" s="665"/>
      <c r="V256" s="308" t="s">
        <v>56</v>
      </c>
      <c r="W256" s="666"/>
      <c r="X256" s="665"/>
      <c r="Y256" s="665"/>
      <c r="Z256" s="665"/>
      <c r="AA256" s="665"/>
      <c r="AB256" s="308" t="s">
        <v>56</v>
      </c>
      <c r="AC256" s="666"/>
      <c r="AD256" s="665"/>
      <c r="AE256" s="665"/>
      <c r="AF256" s="665"/>
      <c r="AG256" s="665"/>
      <c r="AH256" s="517"/>
      <c r="AI256" s="517"/>
      <c r="AJ256" s="517"/>
      <c r="AK256" s="517"/>
      <c r="AL256" s="517"/>
      <c r="AM256" s="517"/>
      <c r="AN256" s="517"/>
      <c r="AO256" s="517"/>
      <c r="AP256" s="517"/>
      <c r="AQ256" s="517"/>
      <c r="AR256" s="517"/>
      <c r="AS256" s="517"/>
      <c r="AT256" s="517"/>
      <c r="AU256" s="517"/>
      <c r="AV256" s="517"/>
      <c r="AW256" s="517"/>
      <c r="AX256" s="517"/>
      <c r="AY256" s="517"/>
      <c r="AZ256" s="517"/>
      <c r="BA256" s="517"/>
      <c r="BB256" s="517"/>
      <c r="BC256" s="517"/>
      <c r="BD256" s="517"/>
      <c r="BE256" s="517"/>
      <c r="BF256" s="517"/>
      <c r="BG256" s="517"/>
      <c r="BH256" s="517"/>
      <c r="BI256" s="517"/>
      <c r="BJ256" s="517"/>
      <c r="BK256" s="517"/>
      <c r="BL256" s="517"/>
      <c r="BM256" s="517"/>
      <c r="BN256" s="517"/>
      <c r="BO256" s="517"/>
      <c r="BP256" s="517"/>
      <c r="BQ256" s="517"/>
      <c r="BR256" s="517"/>
      <c r="BS256" s="517"/>
      <c r="BT256" s="517"/>
      <c r="BU256" s="517"/>
      <c r="BV256" s="517"/>
      <c r="BW256" s="517"/>
      <c r="BX256" s="517"/>
      <c r="BY256" s="517"/>
      <c r="BZ256" s="517"/>
      <c r="CA256" s="517"/>
      <c r="CB256" s="517"/>
      <c r="CC256" s="517"/>
      <c r="CD256" s="517"/>
    </row>
    <row r="257" spans="1:82" ht="33.6" customHeight="1">
      <c r="A257" s="518">
        <v>55</v>
      </c>
      <c r="B257" s="518"/>
      <c r="C257" s="663"/>
      <c r="D257" s="663"/>
      <c r="E257" s="663"/>
      <c r="F257" s="663"/>
      <c r="G257" s="663"/>
      <c r="H257" s="663"/>
      <c r="I257" s="663"/>
      <c r="J257" s="663"/>
      <c r="K257" s="663"/>
      <c r="L257" s="663"/>
      <c r="M257" s="663"/>
      <c r="N257" s="663"/>
      <c r="O257" s="663"/>
      <c r="P257" s="663"/>
      <c r="Q257" s="664"/>
      <c r="R257" s="665"/>
      <c r="S257" s="665"/>
      <c r="T257" s="665"/>
      <c r="U257" s="665"/>
      <c r="V257" s="308" t="s">
        <v>56</v>
      </c>
      <c r="W257" s="666"/>
      <c r="X257" s="665"/>
      <c r="Y257" s="665"/>
      <c r="Z257" s="665"/>
      <c r="AA257" s="665"/>
      <c r="AB257" s="308" t="s">
        <v>56</v>
      </c>
      <c r="AC257" s="666"/>
      <c r="AD257" s="665"/>
      <c r="AE257" s="665"/>
      <c r="AF257" s="665"/>
      <c r="AG257" s="665"/>
      <c r="AH257" s="517"/>
      <c r="AI257" s="517"/>
      <c r="AJ257" s="517"/>
      <c r="AK257" s="517"/>
      <c r="AL257" s="517"/>
      <c r="AM257" s="517"/>
      <c r="AN257" s="517"/>
      <c r="AO257" s="517"/>
      <c r="AP257" s="517"/>
      <c r="AQ257" s="517"/>
      <c r="AR257" s="517"/>
      <c r="AS257" s="517"/>
      <c r="AT257" s="517"/>
      <c r="AU257" s="517"/>
      <c r="AV257" s="517"/>
      <c r="AW257" s="517"/>
      <c r="AX257" s="517"/>
      <c r="AY257" s="517"/>
      <c r="AZ257" s="517"/>
      <c r="BA257" s="517"/>
      <c r="BB257" s="517"/>
      <c r="BC257" s="517"/>
      <c r="BD257" s="517"/>
      <c r="BE257" s="517"/>
      <c r="BF257" s="517"/>
      <c r="BG257" s="517"/>
      <c r="BH257" s="517"/>
      <c r="BI257" s="517"/>
      <c r="BJ257" s="517"/>
      <c r="BK257" s="517"/>
      <c r="BL257" s="517"/>
      <c r="BM257" s="517"/>
      <c r="BN257" s="517"/>
      <c r="BO257" s="517"/>
      <c r="BP257" s="517"/>
      <c r="BQ257" s="517"/>
      <c r="BR257" s="517"/>
      <c r="BS257" s="517"/>
      <c r="BT257" s="517"/>
      <c r="BU257" s="517"/>
      <c r="BV257" s="517"/>
      <c r="BW257" s="517"/>
      <c r="BX257" s="517"/>
      <c r="BY257" s="517"/>
      <c r="BZ257" s="517"/>
      <c r="CA257" s="517"/>
      <c r="CB257" s="517"/>
      <c r="CC257" s="517"/>
      <c r="CD257" s="517"/>
    </row>
    <row r="258" spans="1:82" ht="33.6" customHeight="1">
      <c r="A258" s="518">
        <v>56</v>
      </c>
      <c r="B258" s="518"/>
      <c r="C258" s="663"/>
      <c r="D258" s="663"/>
      <c r="E258" s="663"/>
      <c r="F258" s="663"/>
      <c r="G258" s="663"/>
      <c r="H258" s="663"/>
      <c r="I258" s="663"/>
      <c r="J258" s="663"/>
      <c r="K258" s="663"/>
      <c r="L258" s="663"/>
      <c r="M258" s="663"/>
      <c r="N258" s="663"/>
      <c r="O258" s="663"/>
      <c r="P258" s="663"/>
      <c r="Q258" s="664"/>
      <c r="R258" s="665"/>
      <c r="S258" s="665"/>
      <c r="T258" s="665"/>
      <c r="U258" s="665"/>
      <c r="V258" s="308" t="s">
        <v>56</v>
      </c>
      <c r="W258" s="666"/>
      <c r="X258" s="665"/>
      <c r="Y258" s="665"/>
      <c r="Z258" s="665"/>
      <c r="AA258" s="665"/>
      <c r="AB258" s="308" t="s">
        <v>56</v>
      </c>
      <c r="AC258" s="666"/>
      <c r="AD258" s="665"/>
      <c r="AE258" s="665"/>
      <c r="AF258" s="665"/>
      <c r="AG258" s="665"/>
      <c r="AH258" s="517"/>
      <c r="AI258" s="517"/>
      <c r="AJ258" s="517"/>
      <c r="AK258" s="517"/>
      <c r="AL258" s="517"/>
      <c r="AM258" s="517"/>
      <c r="AN258" s="517"/>
      <c r="AO258" s="517"/>
      <c r="AP258" s="517"/>
      <c r="AQ258" s="517"/>
      <c r="AR258" s="517"/>
      <c r="AS258" s="517"/>
      <c r="AT258" s="517"/>
      <c r="AU258" s="517"/>
      <c r="AV258" s="517"/>
      <c r="AW258" s="517"/>
      <c r="AX258" s="517"/>
      <c r="AY258" s="517"/>
      <c r="AZ258" s="517"/>
      <c r="BA258" s="517"/>
      <c r="BB258" s="517"/>
      <c r="BC258" s="517"/>
      <c r="BD258" s="517"/>
      <c r="BE258" s="517"/>
      <c r="BF258" s="517"/>
      <c r="BG258" s="517"/>
      <c r="BH258" s="517"/>
      <c r="BI258" s="517"/>
      <c r="BJ258" s="517"/>
      <c r="BK258" s="517"/>
      <c r="BL258" s="517"/>
      <c r="BM258" s="517"/>
      <c r="BN258" s="517"/>
      <c r="BO258" s="517"/>
      <c r="BP258" s="517"/>
      <c r="BQ258" s="517"/>
      <c r="BR258" s="517"/>
      <c r="BS258" s="517"/>
      <c r="BT258" s="517"/>
      <c r="BU258" s="517"/>
      <c r="BV258" s="517"/>
      <c r="BW258" s="517"/>
      <c r="BX258" s="517"/>
      <c r="BY258" s="517"/>
      <c r="BZ258" s="517"/>
      <c r="CA258" s="517"/>
      <c r="CB258" s="517"/>
      <c r="CC258" s="517"/>
      <c r="CD258" s="517"/>
    </row>
    <row r="259" spans="1:82" ht="33.6" customHeight="1">
      <c r="A259" s="518">
        <v>57</v>
      </c>
      <c r="B259" s="518"/>
      <c r="C259" s="663"/>
      <c r="D259" s="663"/>
      <c r="E259" s="663"/>
      <c r="F259" s="663"/>
      <c r="G259" s="663"/>
      <c r="H259" s="663"/>
      <c r="I259" s="663"/>
      <c r="J259" s="663"/>
      <c r="K259" s="663"/>
      <c r="L259" s="663"/>
      <c r="M259" s="663"/>
      <c r="N259" s="663"/>
      <c r="O259" s="663"/>
      <c r="P259" s="663"/>
      <c r="Q259" s="664"/>
      <c r="R259" s="665"/>
      <c r="S259" s="665"/>
      <c r="T259" s="665"/>
      <c r="U259" s="665"/>
      <c r="V259" s="308" t="s">
        <v>56</v>
      </c>
      <c r="W259" s="666"/>
      <c r="X259" s="665"/>
      <c r="Y259" s="665"/>
      <c r="Z259" s="665"/>
      <c r="AA259" s="665"/>
      <c r="AB259" s="308" t="s">
        <v>56</v>
      </c>
      <c r="AC259" s="666"/>
      <c r="AD259" s="665"/>
      <c r="AE259" s="665"/>
      <c r="AF259" s="665"/>
      <c r="AG259" s="665"/>
      <c r="AH259" s="517"/>
      <c r="AI259" s="517"/>
      <c r="AJ259" s="517"/>
      <c r="AK259" s="517"/>
      <c r="AL259" s="517"/>
      <c r="AM259" s="517"/>
      <c r="AN259" s="517"/>
      <c r="AO259" s="517"/>
      <c r="AP259" s="517"/>
      <c r="AQ259" s="517"/>
      <c r="AR259" s="517"/>
      <c r="AS259" s="517"/>
      <c r="AT259" s="517"/>
      <c r="AU259" s="517"/>
      <c r="AV259" s="517"/>
      <c r="AW259" s="517"/>
      <c r="AX259" s="517"/>
      <c r="AY259" s="517"/>
      <c r="AZ259" s="517"/>
      <c r="BA259" s="517"/>
      <c r="BB259" s="517"/>
      <c r="BC259" s="517"/>
      <c r="BD259" s="517"/>
      <c r="BE259" s="517"/>
      <c r="BF259" s="517"/>
      <c r="BG259" s="517"/>
      <c r="BH259" s="517"/>
      <c r="BI259" s="517"/>
      <c r="BJ259" s="517"/>
      <c r="BK259" s="517"/>
      <c r="BL259" s="517"/>
      <c r="BM259" s="517"/>
      <c r="BN259" s="517"/>
      <c r="BO259" s="517"/>
      <c r="BP259" s="517"/>
      <c r="BQ259" s="517"/>
      <c r="BR259" s="517"/>
      <c r="BS259" s="517"/>
      <c r="BT259" s="517"/>
      <c r="BU259" s="517"/>
      <c r="BV259" s="517"/>
      <c r="BW259" s="517"/>
      <c r="BX259" s="517"/>
      <c r="BY259" s="517"/>
      <c r="BZ259" s="517"/>
      <c r="CA259" s="517"/>
      <c r="CB259" s="517"/>
      <c r="CC259" s="517"/>
      <c r="CD259" s="517"/>
    </row>
    <row r="260" spans="1:82" ht="33.6" customHeight="1">
      <c r="A260" s="518">
        <v>58</v>
      </c>
      <c r="B260" s="518"/>
      <c r="C260" s="663"/>
      <c r="D260" s="663"/>
      <c r="E260" s="663"/>
      <c r="F260" s="663"/>
      <c r="G260" s="663"/>
      <c r="H260" s="663"/>
      <c r="I260" s="663"/>
      <c r="J260" s="663"/>
      <c r="K260" s="663"/>
      <c r="L260" s="663"/>
      <c r="M260" s="663"/>
      <c r="N260" s="663"/>
      <c r="O260" s="663"/>
      <c r="P260" s="663"/>
      <c r="Q260" s="664"/>
      <c r="R260" s="665"/>
      <c r="S260" s="665"/>
      <c r="T260" s="665"/>
      <c r="U260" s="665"/>
      <c r="V260" s="308" t="s">
        <v>56</v>
      </c>
      <c r="W260" s="666"/>
      <c r="X260" s="665"/>
      <c r="Y260" s="665"/>
      <c r="Z260" s="665"/>
      <c r="AA260" s="665"/>
      <c r="AB260" s="308" t="s">
        <v>56</v>
      </c>
      <c r="AC260" s="666"/>
      <c r="AD260" s="665"/>
      <c r="AE260" s="665"/>
      <c r="AF260" s="665"/>
      <c r="AG260" s="665"/>
      <c r="AH260" s="517"/>
      <c r="AI260" s="517"/>
      <c r="AJ260" s="517"/>
      <c r="AK260" s="517"/>
      <c r="AL260" s="517"/>
      <c r="AM260" s="517"/>
      <c r="AN260" s="517"/>
      <c r="AO260" s="517"/>
      <c r="AP260" s="517"/>
      <c r="AQ260" s="517"/>
      <c r="AR260" s="517"/>
      <c r="AS260" s="517"/>
      <c r="AT260" s="517"/>
      <c r="AU260" s="517"/>
      <c r="AV260" s="517"/>
      <c r="AW260" s="517"/>
      <c r="AX260" s="517"/>
      <c r="AY260" s="517"/>
      <c r="AZ260" s="517"/>
      <c r="BA260" s="517"/>
      <c r="BB260" s="517"/>
      <c r="BC260" s="517"/>
      <c r="BD260" s="517"/>
      <c r="BE260" s="517"/>
      <c r="BF260" s="517"/>
      <c r="BG260" s="517"/>
      <c r="BH260" s="517"/>
      <c r="BI260" s="517"/>
      <c r="BJ260" s="517"/>
      <c r="BK260" s="517"/>
      <c r="BL260" s="517"/>
      <c r="BM260" s="517"/>
      <c r="BN260" s="517"/>
      <c r="BO260" s="517"/>
      <c r="BP260" s="517"/>
      <c r="BQ260" s="517"/>
      <c r="BR260" s="517"/>
      <c r="BS260" s="517"/>
      <c r="BT260" s="517"/>
      <c r="BU260" s="517"/>
      <c r="BV260" s="517"/>
      <c r="BW260" s="517"/>
      <c r="BX260" s="517"/>
      <c r="BY260" s="517"/>
      <c r="BZ260" s="517"/>
      <c r="CA260" s="517"/>
      <c r="CB260" s="517"/>
      <c r="CC260" s="517"/>
      <c r="CD260" s="517"/>
    </row>
    <row r="261" spans="1:82" ht="33.6" customHeight="1">
      <c r="A261" s="518">
        <v>59</v>
      </c>
      <c r="B261" s="518"/>
      <c r="C261" s="663"/>
      <c r="D261" s="663"/>
      <c r="E261" s="663"/>
      <c r="F261" s="663"/>
      <c r="G261" s="663"/>
      <c r="H261" s="663"/>
      <c r="I261" s="663"/>
      <c r="J261" s="663"/>
      <c r="K261" s="663"/>
      <c r="L261" s="663"/>
      <c r="M261" s="663"/>
      <c r="N261" s="663"/>
      <c r="O261" s="663"/>
      <c r="P261" s="663"/>
      <c r="Q261" s="664"/>
      <c r="R261" s="665"/>
      <c r="S261" s="665"/>
      <c r="T261" s="665"/>
      <c r="U261" s="665"/>
      <c r="V261" s="308" t="s">
        <v>56</v>
      </c>
      <c r="W261" s="666"/>
      <c r="X261" s="665"/>
      <c r="Y261" s="665"/>
      <c r="Z261" s="665"/>
      <c r="AA261" s="665"/>
      <c r="AB261" s="308" t="s">
        <v>56</v>
      </c>
      <c r="AC261" s="666"/>
      <c r="AD261" s="665"/>
      <c r="AE261" s="665"/>
      <c r="AF261" s="665"/>
      <c r="AG261" s="665"/>
      <c r="AH261" s="517"/>
      <c r="AI261" s="517"/>
      <c r="AJ261" s="517"/>
      <c r="AK261" s="517"/>
      <c r="AL261" s="517"/>
      <c r="AM261" s="517"/>
      <c r="AN261" s="517"/>
      <c r="AO261" s="517"/>
      <c r="AP261" s="517"/>
      <c r="AQ261" s="517"/>
      <c r="AR261" s="517"/>
      <c r="AS261" s="517"/>
      <c r="AT261" s="517"/>
      <c r="AU261" s="517"/>
      <c r="AV261" s="517"/>
      <c r="AW261" s="517"/>
      <c r="AX261" s="517"/>
      <c r="AY261" s="517"/>
      <c r="AZ261" s="517"/>
      <c r="BA261" s="517"/>
      <c r="BB261" s="517"/>
      <c r="BC261" s="517"/>
      <c r="BD261" s="517"/>
      <c r="BE261" s="517"/>
      <c r="BF261" s="517"/>
      <c r="BG261" s="517"/>
      <c r="BH261" s="517"/>
      <c r="BI261" s="517"/>
      <c r="BJ261" s="517"/>
      <c r="BK261" s="517"/>
      <c r="BL261" s="517"/>
      <c r="BM261" s="517"/>
      <c r="BN261" s="517"/>
      <c r="BO261" s="517"/>
      <c r="BP261" s="517"/>
      <c r="BQ261" s="517"/>
      <c r="BR261" s="517"/>
      <c r="BS261" s="517"/>
      <c r="BT261" s="517"/>
      <c r="BU261" s="517"/>
      <c r="BV261" s="517"/>
      <c r="BW261" s="517"/>
      <c r="BX261" s="517"/>
      <c r="BY261" s="517"/>
      <c r="BZ261" s="517"/>
      <c r="CA261" s="517"/>
      <c r="CB261" s="517"/>
      <c r="CC261" s="517"/>
      <c r="CD261" s="517"/>
    </row>
    <row r="262" spans="1:82" ht="33.6" customHeight="1">
      <c r="A262" s="518">
        <v>60</v>
      </c>
      <c r="B262" s="518"/>
      <c r="C262" s="663"/>
      <c r="D262" s="663"/>
      <c r="E262" s="663"/>
      <c r="F262" s="663"/>
      <c r="G262" s="663"/>
      <c r="H262" s="663"/>
      <c r="I262" s="663"/>
      <c r="J262" s="663"/>
      <c r="K262" s="663"/>
      <c r="L262" s="663"/>
      <c r="M262" s="663"/>
      <c r="N262" s="663"/>
      <c r="O262" s="663"/>
      <c r="P262" s="663"/>
      <c r="Q262" s="664"/>
      <c r="R262" s="665"/>
      <c r="S262" s="665"/>
      <c r="T262" s="665"/>
      <c r="U262" s="665"/>
      <c r="V262" s="308" t="s">
        <v>56</v>
      </c>
      <c r="W262" s="666"/>
      <c r="X262" s="665"/>
      <c r="Y262" s="665"/>
      <c r="Z262" s="665"/>
      <c r="AA262" s="665"/>
      <c r="AB262" s="308" t="s">
        <v>56</v>
      </c>
      <c r="AC262" s="666"/>
      <c r="AD262" s="665"/>
      <c r="AE262" s="665"/>
      <c r="AF262" s="665"/>
      <c r="AG262" s="665"/>
      <c r="AH262" s="517"/>
      <c r="AI262" s="517"/>
      <c r="AJ262" s="517"/>
      <c r="AK262" s="517"/>
      <c r="AL262" s="517"/>
      <c r="AM262" s="517"/>
      <c r="AN262" s="517"/>
      <c r="AO262" s="517"/>
      <c r="AP262" s="517"/>
      <c r="AQ262" s="517"/>
      <c r="AR262" s="517"/>
      <c r="AS262" s="517"/>
      <c r="AT262" s="517"/>
      <c r="AU262" s="517"/>
      <c r="AV262" s="517"/>
      <c r="AW262" s="517"/>
      <c r="AX262" s="517"/>
      <c r="AY262" s="517"/>
      <c r="AZ262" s="517"/>
      <c r="BA262" s="517"/>
      <c r="BB262" s="517"/>
      <c r="BC262" s="517"/>
      <c r="BD262" s="517"/>
      <c r="BE262" s="517"/>
      <c r="BF262" s="517"/>
      <c r="BG262" s="517"/>
      <c r="BH262" s="517"/>
      <c r="BI262" s="517"/>
      <c r="BJ262" s="517"/>
      <c r="BK262" s="517"/>
      <c r="BL262" s="517"/>
      <c r="BM262" s="517"/>
      <c r="BN262" s="517"/>
      <c r="BO262" s="517"/>
      <c r="BP262" s="517"/>
      <c r="BQ262" s="517"/>
      <c r="BR262" s="517"/>
      <c r="BS262" s="517"/>
      <c r="BT262" s="517"/>
      <c r="BU262" s="517"/>
      <c r="BV262" s="517"/>
      <c r="BW262" s="517"/>
      <c r="BX262" s="517"/>
      <c r="BY262" s="517"/>
      <c r="BZ262" s="517"/>
      <c r="CA262" s="517"/>
      <c r="CB262" s="517"/>
      <c r="CC262" s="517"/>
      <c r="CD262" s="517"/>
    </row>
    <row r="263" spans="1:82" ht="33.6" customHeight="1">
      <c r="A263" s="518">
        <v>61</v>
      </c>
      <c r="B263" s="518"/>
      <c r="C263" s="663"/>
      <c r="D263" s="663"/>
      <c r="E263" s="663"/>
      <c r="F263" s="663"/>
      <c r="G263" s="663"/>
      <c r="H263" s="663"/>
      <c r="I263" s="663"/>
      <c r="J263" s="663"/>
      <c r="K263" s="663"/>
      <c r="L263" s="663"/>
      <c r="M263" s="663"/>
      <c r="N263" s="663"/>
      <c r="O263" s="663"/>
      <c r="P263" s="663"/>
      <c r="Q263" s="664"/>
      <c r="R263" s="665"/>
      <c r="S263" s="665"/>
      <c r="T263" s="665"/>
      <c r="U263" s="665"/>
      <c r="V263" s="308" t="s">
        <v>56</v>
      </c>
      <c r="W263" s="666"/>
      <c r="X263" s="665"/>
      <c r="Y263" s="665"/>
      <c r="Z263" s="665"/>
      <c r="AA263" s="665"/>
      <c r="AB263" s="308" t="s">
        <v>56</v>
      </c>
      <c r="AC263" s="666"/>
      <c r="AD263" s="665"/>
      <c r="AE263" s="665"/>
      <c r="AF263" s="665"/>
      <c r="AG263" s="665"/>
      <c r="AH263" s="517"/>
      <c r="AI263" s="517"/>
      <c r="AJ263" s="517"/>
      <c r="AK263" s="517"/>
      <c r="AL263" s="517"/>
      <c r="AM263" s="517"/>
      <c r="AN263" s="517"/>
      <c r="AO263" s="517"/>
      <c r="AP263" s="517"/>
      <c r="AQ263" s="517"/>
      <c r="AR263" s="517"/>
      <c r="AS263" s="517"/>
      <c r="AT263" s="517"/>
      <c r="AU263" s="517"/>
      <c r="AV263" s="517"/>
      <c r="AW263" s="517"/>
      <c r="AX263" s="517"/>
      <c r="AY263" s="517"/>
      <c r="AZ263" s="517"/>
      <c r="BA263" s="517"/>
      <c r="BB263" s="517"/>
      <c r="BC263" s="517"/>
      <c r="BD263" s="517"/>
      <c r="BE263" s="517"/>
      <c r="BF263" s="517"/>
      <c r="BG263" s="517"/>
      <c r="BH263" s="517"/>
      <c r="BI263" s="517"/>
      <c r="BJ263" s="517"/>
      <c r="BK263" s="517"/>
      <c r="BL263" s="517"/>
      <c r="BM263" s="517"/>
      <c r="BN263" s="517"/>
      <c r="BO263" s="517"/>
      <c r="BP263" s="517"/>
      <c r="BQ263" s="517"/>
      <c r="BR263" s="517"/>
      <c r="BS263" s="517"/>
      <c r="BT263" s="517"/>
      <c r="BU263" s="517"/>
      <c r="BV263" s="517"/>
      <c r="BW263" s="517"/>
      <c r="BX263" s="517"/>
      <c r="BY263" s="517"/>
      <c r="BZ263" s="517"/>
      <c r="CA263" s="517"/>
      <c r="CB263" s="517"/>
      <c r="CC263" s="517"/>
      <c r="CD263" s="517"/>
    </row>
    <row r="264" spans="1:82" ht="33.6" customHeight="1">
      <c r="A264" s="518">
        <v>62</v>
      </c>
      <c r="B264" s="518"/>
      <c r="C264" s="663"/>
      <c r="D264" s="663"/>
      <c r="E264" s="663"/>
      <c r="F264" s="663"/>
      <c r="G264" s="663"/>
      <c r="H264" s="663"/>
      <c r="I264" s="663"/>
      <c r="J264" s="663"/>
      <c r="K264" s="663"/>
      <c r="L264" s="663"/>
      <c r="M264" s="663"/>
      <c r="N264" s="663"/>
      <c r="O264" s="663"/>
      <c r="P264" s="663"/>
      <c r="Q264" s="664"/>
      <c r="R264" s="665"/>
      <c r="S264" s="665"/>
      <c r="T264" s="665"/>
      <c r="U264" s="665"/>
      <c r="V264" s="308" t="s">
        <v>56</v>
      </c>
      <c r="W264" s="666"/>
      <c r="X264" s="665"/>
      <c r="Y264" s="665"/>
      <c r="Z264" s="665"/>
      <c r="AA264" s="665"/>
      <c r="AB264" s="308" t="s">
        <v>56</v>
      </c>
      <c r="AC264" s="666"/>
      <c r="AD264" s="665"/>
      <c r="AE264" s="665"/>
      <c r="AF264" s="665"/>
      <c r="AG264" s="665"/>
      <c r="AH264" s="517"/>
      <c r="AI264" s="517"/>
      <c r="AJ264" s="517"/>
      <c r="AK264" s="517"/>
      <c r="AL264" s="517"/>
      <c r="AM264" s="517"/>
      <c r="AN264" s="517"/>
      <c r="AO264" s="517"/>
      <c r="AP264" s="517"/>
      <c r="AQ264" s="517"/>
      <c r="AR264" s="517"/>
      <c r="AS264" s="517"/>
      <c r="AT264" s="517"/>
      <c r="AU264" s="517"/>
      <c r="AV264" s="517"/>
      <c r="AW264" s="517"/>
      <c r="AX264" s="517"/>
      <c r="AY264" s="517"/>
      <c r="AZ264" s="517"/>
      <c r="BA264" s="517"/>
      <c r="BB264" s="517"/>
      <c r="BC264" s="517"/>
      <c r="BD264" s="517"/>
      <c r="BE264" s="517"/>
      <c r="BF264" s="517"/>
      <c r="BG264" s="517"/>
      <c r="BH264" s="517"/>
      <c r="BI264" s="517"/>
      <c r="BJ264" s="517"/>
      <c r="BK264" s="517"/>
      <c r="BL264" s="517"/>
      <c r="BM264" s="517"/>
      <c r="BN264" s="517"/>
      <c r="BO264" s="517"/>
      <c r="BP264" s="517"/>
      <c r="BQ264" s="517"/>
      <c r="BR264" s="517"/>
      <c r="BS264" s="517"/>
      <c r="BT264" s="517"/>
      <c r="BU264" s="517"/>
      <c r="BV264" s="517"/>
      <c r="BW264" s="517"/>
      <c r="BX264" s="517"/>
      <c r="BY264" s="517"/>
      <c r="BZ264" s="517"/>
      <c r="CA264" s="517"/>
      <c r="CB264" s="517"/>
      <c r="CC264" s="517"/>
      <c r="CD264" s="517"/>
    </row>
    <row r="265" spans="1:82" ht="33.6" customHeight="1">
      <c r="A265" s="518">
        <v>63</v>
      </c>
      <c r="B265" s="518"/>
      <c r="C265" s="663"/>
      <c r="D265" s="663"/>
      <c r="E265" s="663"/>
      <c r="F265" s="663"/>
      <c r="G265" s="663"/>
      <c r="H265" s="663"/>
      <c r="I265" s="663"/>
      <c r="J265" s="663"/>
      <c r="K265" s="663"/>
      <c r="L265" s="663"/>
      <c r="M265" s="663"/>
      <c r="N265" s="663"/>
      <c r="O265" s="663"/>
      <c r="P265" s="663"/>
      <c r="Q265" s="664"/>
      <c r="R265" s="665"/>
      <c r="S265" s="665"/>
      <c r="T265" s="665"/>
      <c r="U265" s="665"/>
      <c r="V265" s="308" t="s">
        <v>56</v>
      </c>
      <c r="W265" s="666"/>
      <c r="X265" s="665"/>
      <c r="Y265" s="665"/>
      <c r="Z265" s="665"/>
      <c r="AA265" s="665"/>
      <c r="AB265" s="308" t="s">
        <v>56</v>
      </c>
      <c r="AC265" s="666"/>
      <c r="AD265" s="665"/>
      <c r="AE265" s="665"/>
      <c r="AF265" s="665"/>
      <c r="AG265" s="665"/>
      <c r="AH265" s="517"/>
      <c r="AI265" s="517"/>
      <c r="AJ265" s="517"/>
      <c r="AK265" s="517"/>
      <c r="AL265" s="517"/>
      <c r="AM265" s="517"/>
      <c r="AN265" s="517"/>
      <c r="AO265" s="517"/>
      <c r="AP265" s="517"/>
      <c r="AQ265" s="517"/>
      <c r="AR265" s="517"/>
      <c r="AS265" s="517"/>
      <c r="AT265" s="517"/>
      <c r="AU265" s="517"/>
      <c r="AV265" s="517"/>
      <c r="AW265" s="517"/>
      <c r="AX265" s="517"/>
      <c r="AY265" s="517"/>
      <c r="AZ265" s="517"/>
      <c r="BA265" s="517"/>
      <c r="BB265" s="517"/>
      <c r="BC265" s="517"/>
      <c r="BD265" s="517"/>
      <c r="BE265" s="517"/>
      <c r="BF265" s="517"/>
      <c r="BG265" s="517"/>
      <c r="BH265" s="517"/>
      <c r="BI265" s="517"/>
      <c r="BJ265" s="517"/>
      <c r="BK265" s="517"/>
      <c r="BL265" s="517"/>
      <c r="BM265" s="517"/>
      <c r="BN265" s="517"/>
      <c r="BO265" s="517"/>
      <c r="BP265" s="517"/>
      <c r="BQ265" s="517"/>
      <c r="BR265" s="517"/>
      <c r="BS265" s="517"/>
      <c r="BT265" s="517"/>
      <c r="BU265" s="517"/>
      <c r="BV265" s="517"/>
      <c r="BW265" s="517"/>
      <c r="BX265" s="517"/>
      <c r="BY265" s="517"/>
      <c r="BZ265" s="517"/>
      <c r="CA265" s="517"/>
      <c r="CB265" s="517"/>
      <c r="CC265" s="517"/>
      <c r="CD265" s="517"/>
    </row>
    <row r="266" spans="1:82" ht="33.6" customHeight="1">
      <c r="A266" s="518">
        <v>64</v>
      </c>
      <c r="B266" s="518"/>
      <c r="C266" s="663"/>
      <c r="D266" s="663"/>
      <c r="E266" s="663"/>
      <c r="F266" s="663"/>
      <c r="G266" s="663"/>
      <c r="H266" s="663"/>
      <c r="I266" s="663"/>
      <c r="J266" s="663"/>
      <c r="K266" s="663"/>
      <c r="L266" s="663"/>
      <c r="M266" s="663"/>
      <c r="N266" s="663"/>
      <c r="O266" s="663"/>
      <c r="P266" s="663"/>
      <c r="Q266" s="664"/>
      <c r="R266" s="665"/>
      <c r="S266" s="665"/>
      <c r="T266" s="665"/>
      <c r="U266" s="665"/>
      <c r="V266" s="308" t="s">
        <v>56</v>
      </c>
      <c r="W266" s="666"/>
      <c r="X266" s="665"/>
      <c r="Y266" s="665"/>
      <c r="Z266" s="665"/>
      <c r="AA266" s="665"/>
      <c r="AB266" s="308" t="s">
        <v>56</v>
      </c>
      <c r="AC266" s="666"/>
      <c r="AD266" s="665"/>
      <c r="AE266" s="665"/>
      <c r="AF266" s="665"/>
      <c r="AG266" s="665"/>
      <c r="AH266" s="517"/>
      <c r="AI266" s="517"/>
      <c r="AJ266" s="517"/>
      <c r="AK266" s="517"/>
      <c r="AL266" s="517"/>
      <c r="AM266" s="517"/>
      <c r="AN266" s="517"/>
      <c r="AO266" s="517"/>
      <c r="AP266" s="517"/>
      <c r="AQ266" s="517"/>
      <c r="AR266" s="517"/>
      <c r="AS266" s="517"/>
      <c r="AT266" s="517"/>
      <c r="AU266" s="517"/>
      <c r="AV266" s="517"/>
      <c r="AW266" s="517"/>
      <c r="AX266" s="517"/>
      <c r="AY266" s="517"/>
      <c r="AZ266" s="517"/>
      <c r="BA266" s="517"/>
      <c r="BB266" s="517"/>
      <c r="BC266" s="517"/>
      <c r="BD266" s="517"/>
      <c r="BE266" s="517"/>
      <c r="BF266" s="517"/>
      <c r="BG266" s="517"/>
      <c r="BH266" s="517"/>
      <c r="BI266" s="517"/>
      <c r="BJ266" s="517"/>
      <c r="BK266" s="517"/>
      <c r="BL266" s="517"/>
      <c r="BM266" s="517"/>
      <c r="BN266" s="517"/>
      <c r="BO266" s="517"/>
      <c r="BP266" s="517"/>
      <c r="BQ266" s="517"/>
      <c r="BR266" s="517"/>
      <c r="BS266" s="517"/>
      <c r="BT266" s="517"/>
      <c r="BU266" s="517"/>
      <c r="BV266" s="517"/>
      <c r="BW266" s="517"/>
      <c r="BX266" s="517"/>
      <c r="BY266" s="517"/>
      <c r="BZ266" s="517"/>
      <c r="CA266" s="517"/>
      <c r="CB266" s="517"/>
      <c r="CC266" s="517"/>
      <c r="CD266" s="517"/>
    </row>
    <row r="267" spans="1:82" ht="33.6" customHeight="1">
      <c r="A267" s="518">
        <v>65</v>
      </c>
      <c r="B267" s="518"/>
      <c r="C267" s="663"/>
      <c r="D267" s="663"/>
      <c r="E267" s="663"/>
      <c r="F267" s="663"/>
      <c r="G267" s="663"/>
      <c r="H267" s="663"/>
      <c r="I267" s="663"/>
      <c r="J267" s="663"/>
      <c r="K267" s="663"/>
      <c r="L267" s="663"/>
      <c r="M267" s="663"/>
      <c r="N267" s="663"/>
      <c r="O267" s="663"/>
      <c r="P267" s="663"/>
      <c r="Q267" s="664"/>
      <c r="R267" s="665"/>
      <c r="S267" s="665"/>
      <c r="T267" s="665"/>
      <c r="U267" s="665"/>
      <c r="V267" s="308" t="s">
        <v>56</v>
      </c>
      <c r="W267" s="666"/>
      <c r="X267" s="665"/>
      <c r="Y267" s="665"/>
      <c r="Z267" s="665"/>
      <c r="AA267" s="665"/>
      <c r="AB267" s="308" t="s">
        <v>56</v>
      </c>
      <c r="AC267" s="666"/>
      <c r="AD267" s="665"/>
      <c r="AE267" s="665"/>
      <c r="AF267" s="665"/>
      <c r="AG267" s="665"/>
      <c r="AH267" s="517"/>
      <c r="AI267" s="517"/>
      <c r="AJ267" s="517"/>
      <c r="AK267" s="517"/>
      <c r="AL267" s="517"/>
      <c r="AM267" s="517"/>
      <c r="AN267" s="517"/>
      <c r="AO267" s="517"/>
      <c r="AP267" s="517"/>
      <c r="AQ267" s="517"/>
      <c r="AR267" s="517"/>
      <c r="AS267" s="517"/>
      <c r="AT267" s="517"/>
      <c r="AU267" s="517"/>
      <c r="AV267" s="517"/>
      <c r="AW267" s="517"/>
      <c r="AX267" s="517"/>
      <c r="AY267" s="517"/>
      <c r="AZ267" s="517"/>
      <c r="BA267" s="517"/>
      <c r="BB267" s="517"/>
      <c r="BC267" s="517"/>
      <c r="BD267" s="517"/>
      <c r="BE267" s="517"/>
      <c r="BF267" s="517"/>
      <c r="BG267" s="517"/>
      <c r="BH267" s="517"/>
      <c r="BI267" s="517"/>
      <c r="BJ267" s="517"/>
      <c r="BK267" s="517"/>
      <c r="BL267" s="517"/>
      <c r="BM267" s="517"/>
      <c r="BN267" s="517"/>
      <c r="BO267" s="517"/>
      <c r="BP267" s="517"/>
      <c r="BQ267" s="517"/>
      <c r="BR267" s="517"/>
      <c r="BS267" s="517"/>
      <c r="BT267" s="517"/>
      <c r="BU267" s="517"/>
      <c r="BV267" s="517"/>
      <c r="BW267" s="517"/>
      <c r="BX267" s="517"/>
      <c r="BY267" s="517"/>
      <c r="BZ267" s="517"/>
      <c r="CA267" s="517"/>
      <c r="CB267" s="517"/>
      <c r="CC267" s="517"/>
      <c r="CD267" s="517"/>
    </row>
    <row r="268" spans="1:82" ht="33.6" customHeight="1">
      <c r="A268" s="518">
        <v>66</v>
      </c>
      <c r="B268" s="518"/>
      <c r="C268" s="663"/>
      <c r="D268" s="663"/>
      <c r="E268" s="663"/>
      <c r="F268" s="663"/>
      <c r="G268" s="663"/>
      <c r="H268" s="663"/>
      <c r="I268" s="663"/>
      <c r="J268" s="663"/>
      <c r="K268" s="663"/>
      <c r="L268" s="663"/>
      <c r="M268" s="663"/>
      <c r="N268" s="663"/>
      <c r="O268" s="663"/>
      <c r="P268" s="663"/>
      <c r="Q268" s="664"/>
      <c r="R268" s="665"/>
      <c r="S268" s="665"/>
      <c r="T268" s="665"/>
      <c r="U268" s="665"/>
      <c r="V268" s="308" t="s">
        <v>56</v>
      </c>
      <c r="W268" s="666"/>
      <c r="X268" s="665"/>
      <c r="Y268" s="665"/>
      <c r="Z268" s="665"/>
      <c r="AA268" s="665"/>
      <c r="AB268" s="308" t="s">
        <v>56</v>
      </c>
      <c r="AC268" s="666"/>
      <c r="AD268" s="665"/>
      <c r="AE268" s="665"/>
      <c r="AF268" s="665"/>
      <c r="AG268" s="665"/>
      <c r="AH268" s="517"/>
      <c r="AI268" s="517"/>
      <c r="AJ268" s="517"/>
      <c r="AK268" s="517"/>
      <c r="AL268" s="517"/>
      <c r="AM268" s="517"/>
      <c r="AN268" s="517"/>
      <c r="AO268" s="517"/>
      <c r="AP268" s="517"/>
      <c r="AQ268" s="517"/>
      <c r="AR268" s="517"/>
      <c r="AS268" s="517"/>
      <c r="AT268" s="517"/>
      <c r="AU268" s="517"/>
      <c r="AV268" s="517"/>
      <c r="AW268" s="517"/>
      <c r="AX268" s="517"/>
      <c r="AY268" s="517"/>
      <c r="AZ268" s="517"/>
      <c r="BA268" s="517"/>
      <c r="BB268" s="517"/>
      <c r="BC268" s="517"/>
      <c r="BD268" s="517"/>
      <c r="BE268" s="517"/>
      <c r="BF268" s="517"/>
      <c r="BG268" s="517"/>
      <c r="BH268" s="517"/>
      <c r="BI268" s="517"/>
      <c r="BJ268" s="517"/>
      <c r="BK268" s="517"/>
      <c r="BL268" s="517"/>
      <c r="BM268" s="517"/>
      <c r="BN268" s="517"/>
      <c r="BO268" s="517"/>
      <c r="BP268" s="517"/>
      <c r="BQ268" s="517"/>
      <c r="BR268" s="517"/>
      <c r="BS268" s="517"/>
      <c r="BT268" s="517"/>
      <c r="BU268" s="517"/>
      <c r="BV268" s="517"/>
      <c r="BW268" s="517"/>
      <c r="BX268" s="517"/>
      <c r="BY268" s="517"/>
      <c r="BZ268" s="517"/>
      <c r="CA268" s="517"/>
      <c r="CB268" s="517"/>
      <c r="CC268" s="517"/>
      <c r="CD268" s="517"/>
    </row>
    <row r="269" spans="1:82" ht="33.6" customHeight="1">
      <c r="A269" s="518">
        <v>67</v>
      </c>
      <c r="B269" s="518"/>
      <c r="C269" s="663"/>
      <c r="D269" s="663"/>
      <c r="E269" s="663"/>
      <c r="F269" s="663"/>
      <c r="G269" s="663"/>
      <c r="H269" s="663"/>
      <c r="I269" s="663"/>
      <c r="J269" s="663"/>
      <c r="K269" s="663"/>
      <c r="L269" s="663"/>
      <c r="M269" s="663"/>
      <c r="N269" s="663"/>
      <c r="O269" s="663"/>
      <c r="P269" s="663"/>
      <c r="Q269" s="664"/>
      <c r="R269" s="665"/>
      <c r="S269" s="665"/>
      <c r="T269" s="665"/>
      <c r="U269" s="665"/>
      <c r="V269" s="308" t="s">
        <v>56</v>
      </c>
      <c r="W269" s="666"/>
      <c r="X269" s="665"/>
      <c r="Y269" s="665"/>
      <c r="Z269" s="665"/>
      <c r="AA269" s="665"/>
      <c r="AB269" s="308" t="s">
        <v>56</v>
      </c>
      <c r="AC269" s="666"/>
      <c r="AD269" s="665"/>
      <c r="AE269" s="665"/>
      <c r="AF269" s="665"/>
      <c r="AG269" s="665"/>
      <c r="AH269" s="517"/>
      <c r="AI269" s="517"/>
      <c r="AJ269" s="517"/>
      <c r="AK269" s="517"/>
      <c r="AL269" s="517"/>
      <c r="AM269" s="517"/>
      <c r="AN269" s="517"/>
      <c r="AO269" s="517"/>
      <c r="AP269" s="517"/>
      <c r="AQ269" s="517"/>
      <c r="AR269" s="517"/>
      <c r="AS269" s="517"/>
      <c r="AT269" s="517"/>
      <c r="AU269" s="517"/>
      <c r="AV269" s="517"/>
      <c r="AW269" s="517"/>
      <c r="AX269" s="517"/>
      <c r="AY269" s="517"/>
      <c r="AZ269" s="517"/>
      <c r="BA269" s="517"/>
      <c r="BB269" s="517"/>
      <c r="BC269" s="517"/>
      <c r="BD269" s="517"/>
      <c r="BE269" s="517"/>
      <c r="BF269" s="517"/>
      <c r="BG269" s="517"/>
      <c r="BH269" s="517"/>
      <c r="BI269" s="517"/>
      <c r="BJ269" s="517"/>
      <c r="BK269" s="517"/>
      <c r="BL269" s="517"/>
      <c r="BM269" s="517"/>
      <c r="BN269" s="517"/>
      <c r="BO269" s="517"/>
      <c r="BP269" s="517"/>
      <c r="BQ269" s="517"/>
      <c r="BR269" s="517"/>
      <c r="BS269" s="517"/>
      <c r="BT269" s="517"/>
      <c r="BU269" s="517"/>
      <c r="BV269" s="517"/>
      <c r="BW269" s="517"/>
      <c r="BX269" s="517"/>
      <c r="BY269" s="517"/>
      <c r="BZ269" s="517"/>
      <c r="CA269" s="517"/>
      <c r="CB269" s="517"/>
      <c r="CC269" s="517"/>
      <c r="CD269" s="517"/>
    </row>
    <row r="270" spans="1:82" ht="33.6" customHeight="1">
      <c r="A270" s="518">
        <v>68</v>
      </c>
      <c r="B270" s="518"/>
      <c r="C270" s="663"/>
      <c r="D270" s="663"/>
      <c r="E270" s="663"/>
      <c r="F270" s="663"/>
      <c r="G270" s="663"/>
      <c r="H270" s="663"/>
      <c r="I270" s="663"/>
      <c r="J270" s="663"/>
      <c r="K270" s="663"/>
      <c r="L270" s="663"/>
      <c r="M270" s="663"/>
      <c r="N270" s="663"/>
      <c r="O270" s="663"/>
      <c r="P270" s="663"/>
      <c r="Q270" s="664"/>
      <c r="R270" s="665"/>
      <c r="S270" s="665"/>
      <c r="T270" s="665"/>
      <c r="U270" s="665"/>
      <c r="V270" s="308" t="s">
        <v>56</v>
      </c>
      <c r="W270" s="666"/>
      <c r="X270" s="665"/>
      <c r="Y270" s="665"/>
      <c r="Z270" s="665"/>
      <c r="AA270" s="665"/>
      <c r="AB270" s="308" t="s">
        <v>56</v>
      </c>
      <c r="AC270" s="666"/>
      <c r="AD270" s="665"/>
      <c r="AE270" s="665"/>
      <c r="AF270" s="665"/>
      <c r="AG270" s="665"/>
      <c r="AH270" s="517"/>
      <c r="AI270" s="517"/>
      <c r="AJ270" s="517"/>
      <c r="AK270" s="517"/>
      <c r="AL270" s="517"/>
      <c r="AM270" s="517"/>
      <c r="AN270" s="517"/>
      <c r="AO270" s="517"/>
      <c r="AP270" s="517"/>
      <c r="AQ270" s="517"/>
      <c r="AR270" s="517"/>
      <c r="AS270" s="517"/>
      <c r="AT270" s="517"/>
      <c r="AU270" s="517"/>
      <c r="AV270" s="517"/>
      <c r="AW270" s="517"/>
      <c r="AX270" s="517"/>
      <c r="AY270" s="517"/>
      <c r="AZ270" s="517"/>
      <c r="BA270" s="517"/>
      <c r="BB270" s="517"/>
      <c r="BC270" s="517"/>
      <c r="BD270" s="517"/>
      <c r="BE270" s="517"/>
      <c r="BF270" s="517"/>
      <c r="BG270" s="517"/>
      <c r="BH270" s="517"/>
      <c r="BI270" s="517"/>
      <c r="BJ270" s="517"/>
      <c r="BK270" s="517"/>
      <c r="BL270" s="517"/>
      <c r="BM270" s="517"/>
      <c r="BN270" s="517"/>
      <c r="BO270" s="517"/>
      <c r="BP270" s="517"/>
      <c r="BQ270" s="517"/>
      <c r="BR270" s="517"/>
      <c r="BS270" s="517"/>
      <c r="BT270" s="517"/>
      <c r="BU270" s="517"/>
      <c r="BV270" s="517"/>
      <c r="BW270" s="517"/>
      <c r="BX270" s="517"/>
      <c r="BY270" s="517"/>
      <c r="BZ270" s="517"/>
      <c r="CA270" s="517"/>
      <c r="CB270" s="517"/>
      <c r="CC270" s="517"/>
      <c r="CD270" s="517"/>
    </row>
    <row r="271" spans="1:82" ht="33.6" customHeight="1">
      <c r="A271" s="518">
        <v>69</v>
      </c>
      <c r="B271" s="518"/>
      <c r="C271" s="663"/>
      <c r="D271" s="663"/>
      <c r="E271" s="663"/>
      <c r="F271" s="663"/>
      <c r="G271" s="663"/>
      <c r="H271" s="663"/>
      <c r="I271" s="663"/>
      <c r="J271" s="663"/>
      <c r="K271" s="663"/>
      <c r="L271" s="663"/>
      <c r="M271" s="663"/>
      <c r="N271" s="663"/>
      <c r="O271" s="663"/>
      <c r="P271" s="663"/>
      <c r="Q271" s="664"/>
      <c r="R271" s="665"/>
      <c r="S271" s="665"/>
      <c r="T271" s="665"/>
      <c r="U271" s="665"/>
      <c r="V271" s="308" t="s">
        <v>56</v>
      </c>
      <c r="W271" s="666"/>
      <c r="X271" s="665"/>
      <c r="Y271" s="665"/>
      <c r="Z271" s="665"/>
      <c r="AA271" s="665"/>
      <c r="AB271" s="308" t="s">
        <v>56</v>
      </c>
      <c r="AC271" s="666"/>
      <c r="AD271" s="665"/>
      <c r="AE271" s="665"/>
      <c r="AF271" s="665"/>
      <c r="AG271" s="665"/>
      <c r="AH271" s="517"/>
      <c r="AI271" s="517"/>
      <c r="AJ271" s="517"/>
      <c r="AK271" s="517"/>
      <c r="AL271" s="517"/>
      <c r="AM271" s="517"/>
      <c r="AN271" s="517"/>
      <c r="AO271" s="517"/>
      <c r="AP271" s="517"/>
      <c r="AQ271" s="517"/>
      <c r="AR271" s="517"/>
      <c r="AS271" s="517"/>
      <c r="AT271" s="517"/>
      <c r="AU271" s="517"/>
      <c r="AV271" s="517"/>
      <c r="AW271" s="517"/>
      <c r="AX271" s="517"/>
      <c r="AY271" s="517"/>
      <c r="AZ271" s="517"/>
      <c r="BA271" s="517"/>
      <c r="BB271" s="517"/>
      <c r="BC271" s="517"/>
      <c r="BD271" s="517"/>
      <c r="BE271" s="517"/>
      <c r="BF271" s="517"/>
      <c r="BG271" s="517"/>
      <c r="BH271" s="517"/>
      <c r="BI271" s="517"/>
      <c r="BJ271" s="517"/>
      <c r="BK271" s="517"/>
      <c r="BL271" s="517"/>
      <c r="BM271" s="517"/>
      <c r="BN271" s="517"/>
      <c r="BO271" s="517"/>
      <c r="BP271" s="517"/>
      <c r="BQ271" s="517"/>
      <c r="BR271" s="517"/>
      <c r="BS271" s="517"/>
      <c r="BT271" s="517"/>
      <c r="BU271" s="517"/>
      <c r="BV271" s="517"/>
      <c r="BW271" s="517"/>
      <c r="BX271" s="517"/>
      <c r="BY271" s="517"/>
      <c r="BZ271" s="517"/>
      <c r="CA271" s="517"/>
      <c r="CB271" s="517"/>
      <c r="CC271" s="517"/>
      <c r="CD271" s="517"/>
    </row>
    <row r="272" spans="1:82" ht="33.6" customHeight="1">
      <c r="A272" s="518">
        <v>70</v>
      </c>
      <c r="B272" s="518"/>
      <c r="C272" s="663"/>
      <c r="D272" s="663"/>
      <c r="E272" s="663"/>
      <c r="F272" s="663"/>
      <c r="G272" s="663"/>
      <c r="H272" s="663"/>
      <c r="I272" s="663"/>
      <c r="J272" s="663"/>
      <c r="K272" s="663"/>
      <c r="L272" s="663"/>
      <c r="M272" s="663"/>
      <c r="N272" s="663"/>
      <c r="O272" s="663"/>
      <c r="P272" s="663"/>
      <c r="Q272" s="664"/>
      <c r="R272" s="665"/>
      <c r="S272" s="665"/>
      <c r="T272" s="665"/>
      <c r="U272" s="665"/>
      <c r="V272" s="308" t="s">
        <v>56</v>
      </c>
      <c r="W272" s="666"/>
      <c r="X272" s="665"/>
      <c r="Y272" s="665"/>
      <c r="Z272" s="665"/>
      <c r="AA272" s="665"/>
      <c r="AB272" s="308" t="s">
        <v>56</v>
      </c>
      <c r="AC272" s="666"/>
      <c r="AD272" s="665"/>
      <c r="AE272" s="665"/>
      <c r="AF272" s="665"/>
      <c r="AG272" s="665"/>
      <c r="AH272" s="517"/>
      <c r="AI272" s="517"/>
      <c r="AJ272" s="517"/>
      <c r="AK272" s="517"/>
      <c r="AL272" s="517"/>
      <c r="AM272" s="517"/>
      <c r="AN272" s="517"/>
      <c r="AO272" s="517"/>
      <c r="AP272" s="517"/>
      <c r="AQ272" s="517"/>
      <c r="AR272" s="517"/>
      <c r="AS272" s="517"/>
      <c r="AT272" s="517"/>
      <c r="AU272" s="517"/>
      <c r="AV272" s="517"/>
      <c r="AW272" s="517"/>
      <c r="AX272" s="517"/>
      <c r="AY272" s="517"/>
      <c r="AZ272" s="517"/>
      <c r="BA272" s="517"/>
      <c r="BB272" s="517"/>
      <c r="BC272" s="517"/>
      <c r="BD272" s="517"/>
      <c r="BE272" s="517"/>
      <c r="BF272" s="517"/>
      <c r="BG272" s="517"/>
      <c r="BH272" s="517"/>
      <c r="BI272" s="517"/>
      <c r="BJ272" s="517"/>
      <c r="BK272" s="517"/>
      <c r="BL272" s="517"/>
      <c r="BM272" s="517"/>
      <c r="BN272" s="517"/>
      <c r="BO272" s="517"/>
      <c r="BP272" s="517"/>
      <c r="BQ272" s="517"/>
      <c r="BR272" s="517"/>
      <c r="BS272" s="517"/>
      <c r="BT272" s="517"/>
      <c r="BU272" s="517"/>
      <c r="BV272" s="517"/>
      <c r="BW272" s="517"/>
      <c r="BX272" s="517"/>
      <c r="BY272" s="517"/>
      <c r="BZ272" s="517"/>
      <c r="CA272" s="517"/>
      <c r="CB272" s="517"/>
      <c r="CC272" s="517"/>
      <c r="CD272" s="517"/>
    </row>
    <row r="273" spans="1:82" ht="33.6" customHeight="1">
      <c r="A273" s="518">
        <v>71</v>
      </c>
      <c r="B273" s="518"/>
      <c r="C273" s="663"/>
      <c r="D273" s="663"/>
      <c r="E273" s="663"/>
      <c r="F273" s="663"/>
      <c r="G273" s="663"/>
      <c r="H273" s="663"/>
      <c r="I273" s="663"/>
      <c r="J273" s="663"/>
      <c r="K273" s="663"/>
      <c r="L273" s="663"/>
      <c r="M273" s="663"/>
      <c r="N273" s="663"/>
      <c r="O273" s="663"/>
      <c r="P273" s="663"/>
      <c r="Q273" s="664"/>
      <c r="R273" s="665"/>
      <c r="S273" s="665"/>
      <c r="T273" s="665"/>
      <c r="U273" s="665"/>
      <c r="V273" s="308" t="s">
        <v>56</v>
      </c>
      <c r="W273" s="666"/>
      <c r="X273" s="665"/>
      <c r="Y273" s="665"/>
      <c r="Z273" s="665"/>
      <c r="AA273" s="665"/>
      <c r="AB273" s="308" t="s">
        <v>56</v>
      </c>
      <c r="AC273" s="666"/>
      <c r="AD273" s="665"/>
      <c r="AE273" s="665"/>
      <c r="AF273" s="665"/>
      <c r="AG273" s="665"/>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7"/>
      <c r="BW273" s="517"/>
      <c r="BX273" s="517"/>
      <c r="BY273" s="517"/>
      <c r="BZ273" s="517"/>
      <c r="CA273" s="517"/>
      <c r="CB273" s="517"/>
      <c r="CC273" s="517"/>
      <c r="CD273" s="517"/>
    </row>
    <row r="274" spans="1:82" ht="33.6" customHeight="1">
      <c r="A274" s="518">
        <v>72</v>
      </c>
      <c r="B274" s="518"/>
      <c r="C274" s="663"/>
      <c r="D274" s="663"/>
      <c r="E274" s="663"/>
      <c r="F274" s="663"/>
      <c r="G274" s="663"/>
      <c r="H274" s="663"/>
      <c r="I274" s="663"/>
      <c r="J274" s="663"/>
      <c r="K274" s="663"/>
      <c r="L274" s="663"/>
      <c r="M274" s="663"/>
      <c r="N274" s="663"/>
      <c r="O274" s="663"/>
      <c r="P274" s="663"/>
      <c r="Q274" s="664"/>
      <c r="R274" s="665"/>
      <c r="S274" s="665"/>
      <c r="T274" s="665"/>
      <c r="U274" s="665"/>
      <c r="V274" s="308" t="s">
        <v>56</v>
      </c>
      <c r="W274" s="666"/>
      <c r="X274" s="665"/>
      <c r="Y274" s="665"/>
      <c r="Z274" s="665"/>
      <c r="AA274" s="665"/>
      <c r="AB274" s="308" t="s">
        <v>56</v>
      </c>
      <c r="AC274" s="666"/>
      <c r="AD274" s="665"/>
      <c r="AE274" s="665"/>
      <c r="AF274" s="665"/>
      <c r="AG274" s="665"/>
      <c r="AH274" s="517"/>
      <c r="AI274" s="517"/>
      <c r="AJ274" s="517"/>
      <c r="AK274" s="517"/>
      <c r="AL274" s="517"/>
      <c r="AM274" s="517"/>
      <c r="AN274" s="517"/>
      <c r="AO274" s="517"/>
      <c r="AP274" s="517"/>
      <c r="AQ274" s="517"/>
      <c r="AR274" s="517"/>
      <c r="AS274" s="517"/>
      <c r="AT274" s="517"/>
      <c r="AU274" s="517"/>
      <c r="AV274" s="517"/>
      <c r="AW274" s="517"/>
      <c r="AX274" s="517"/>
      <c r="AY274" s="517"/>
      <c r="AZ274" s="517"/>
      <c r="BA274" s="517"/>
      <c r="BB274" s="517"/>
      <c r="BC274" s="517"/>
      <c r="BD274" s="517"/>
      <c r="BE274" s="517"/>
      <c r="BF274" s="517"/>
      <c r="BG274" s="517"/>
      <c r="BH274" s="517"/>
      <c r="BI274" s="517"/>
      <c r="BJ274" s="517"/>
      <c r="BK274" s="517"/>
      <c r="BL274" s="517"/>
      <c r="BM274" s="517"/>
      <c r="BN274" s="517"/>
      <c r="BO274" s="517"/>
      <c r="BP274" s="517"/>
      <c r="BQ274" s="517"/>
      <c r="BR274" s="517"/>
      <c r="BS274" s="517"/>
      <c r="BT274" s="517"/>
      <c r="BU274" s="517"/>
      <c r="BV274" s="517"/>
      <c r="BW274" s="517"/>
      <c r="BX274" s="517"/>
      <c r="BY274" s="517"/>
      <c r="BZ274" s="517"/>
      <c r="CA274" s="517"/>
      <c r="CB274" s="517"/>
      <c r="CC274" s="517"/>
      <c r="CD274" s="517"/>
    </row>
    <row r="275" spans="1:82" ht="33.6" customHeight="1">
      <c r="A275" s="518">
        <v>73</v>
      </c>
      <c r="B275" s="518"/>
      <c r="C275" s="663"/>
      <c r="D275" s="663"/>
      <c r="E275" s="663"/>
      <c r="F275" s="663"/>
      <c r="G275" s="663"/>
      <c r="H275" s="663"/>
      <c r="I275" s="663"/>
      <c r="J275" s="663"/>
      <c r="K275" s="663"/>
      <c r="L275" s="663"/>
      <c r="M275" s="663"/>
      <c r="N275" s="663"/>
      <c r="O275" s="663"/>
      <c r="P275" s="663"/>
      <c r="Q275" s="664"/>
      <c r="R275" s="665"/>
      <c r="S275" s="665"/>
      <c r="T275" s="665"/>
      <c r="U275" s="665"/>
      <c r="V275" s="308" t="s">
        <v>56</v>
      </c>
      <c r="W275" s="666"/>
      <c r="X275" s="665"/>
      <c r="Y275" s="665"/>
      <c r="Z275" s="665"/>
      <c r="AA275" s="665"/>
      <c r="AB275" s="308" t="s">
        <v>56</v>
      </c>
      <c r="AC275" s="666"/>
      <c r="AD275" s="665"/>
      <c r="AE275" s="665"/>
      <c r="AF275" s="665"/>
      <c r="AG275" s="665"/>
      <c r="AH275" s="517"/>
      <c r="AI275" s="517"/>
      <c r="AJ275" s="517"/>
      <c r="AK275" s="517"/>
      <c r="AL275" s="517"/>
      <c r="AM275" s="517"/>
      <c r="AN275" s="517"/>
      <c r="AO275" s="517"/>
      <c r="AP275" s="517"/>
      <c r="AQ275" s="517"/>
      <c r="AR275" s="517"/>
      <c r="AS275" s="517"/>
      <c r="AT275" s="517"/>
      <c r="AU275" s="517"/>
      <c r="AV275" s="517"/>
      <c r="AW275" s="517"/>
      <c r="AX275" s="517"/>
      <c r="AY275" s="517"/>
      <c r="AZ275" s="517"/>
      <c r="BA275" s="517"/>
      <c r="BB275" s="517"/>
      <c r="BC275" s="517"/>
      <c r="BD275" s="517"/>
      <c r="BE275" s="517"/>
      <c r="BF275" s="517"/>
      <c r="BG275" s="517"/>
      <c r="BH275" s="517"/>
      <c r="BI275" s="517"/>
      <c r="BJ275" s="517"/>
      <c r="BK275" s="517"/>
      <c r="BL275" s="517"/>
      <c r="BM275" s="517"/>
      <c r="BN275" s="517"/>
      <c r="BO275" s="517"/>
      <c r="BP275" s="517"/>
      <c r="BQ275" s="517"/>
      <c r="BR275" s="517"/>
      <c r="BS275" s="517"/>
      <c r="BT275" s="517"/>
      <c r="BU275" s="517"/>
      <c r="BV275" s="517"/>
      <c r="BW275" s="517"/>
      <c r="BX275" s="517"/>
      <c r="BY275" s="517"/>
      <c r="BZ275" s="517"/>
      <c r="CA275" s="517"/>
      <c r="CB275" s="517"/>
      <c r="CC275" s="517"/>
      <c r="CD275" s="517"/>
    </row>
    <row r="276" spans="1:82" ht="33.6" customHeight="1">
      <c r="A276" s="518">
        <v>74</v>
      </c>
      <c r="B276" s="518"/>
      <c r="C276" s="663"/>
      <c r="D276" s="663"/>
      <c r="E276" s="663"/>
      <c r="F276" s="663"/>
      <c r="G276" s="663"/>
      <c r="H276" s="663"/>
      <c r="I276" s="663"/>
      <c r="J276" s="663"/>
      <c r="K276" s="663"/>
      <c r="L276" s="663"/>
      <c r="M276" s="663"/>
      <c r="N276" s="663"/>
      <c r="O276" s="663"/>
      <c r="P276" s="663"/>
      <c r="Q276" s="664"/>
      <c r="R276" s="665"/>
      <c r="S276" s="665"/>
      <c r="T276" s="665"/>
      <c r="U276" s="665"/>
      <c r="V276" s="308" t="s">
        <v>56</v>
      </c>
      <c r="W276" s="666"/>
      <c r="X276" s="665"/>
      <c r="Y276" s="665"/>
      <c r="Z276" s="665"/>
      <c r="AA276" s="665"/>
      <c r="AB276" s="308" t="s">
        <v>56</v>
      </c>
      <c r="AC276" s="666"/>
      <c r="AD276" s="665"/>
      <c r="AE276" s="665"/>
      <c r="AF276" s="665"/>
      <c r="AG276" s="665"/>
      <c r="AH276" s="517"/>
      <c r="AI276" s="517"/>
      <c r="AJ276" s="517"/>
      <c r="AK276" s="517"/>
      <c r="AL276" s="517"/>
      <c r="AM276" s="517"/>
      <c r="AN276" s="517"/>
      <c r="AO276" s="517"/>
      <c r="AP276" s="517"/>
      <c r="AQ276" s="517"/>
      <c r="AR276" s="517"/>
      <c r="AS276" s="517"/>
      <c r="AT276" s="517"/>
      <c r="AU276" s="517"/>
      <c r="AV276" s="517"/>
      <c r="AW276" s="517"/>
      <c r="AX276" s="517"/>
      <c r="AY276" s="517"/>
      <c r="AZ276" s="517"/>
      <c r="BA276" s="517"/>
      <c r="BB276" s="517"/>
      <c r="BC276" s="517"/>
      <c r="BD276" s="517"/>
      <c r="BE276" s="517"/>
      <c r="BF276" s="517"/>
      <c r="BG276" s="517"/>
      <c r="BH276" s="517"/>
      <c r="BI276" s="517"/>
      <c r="BJ276" s="517"/>
      <c r="BK276" s="517"/>
      <c r="BL276" s="517"/>
      <c r="BM276" s="517"/>
      <c r="BN276" s="517"/>
      <c r="BO276" s="517"/>
      <c r="BP276" s="517"/>
      <c r="BQ276" s="517"/>
      <c r="BR276" s="517"/>
      <c r="BS276" s="517"/>
      <c r="BT276" s="517"/>
      <c r="BU276" s="517"/>
      <c r="BV276" s="517"/>
      <c r="BW276" s="517"/>
      <c r="BX276" s="517"/>
      <c r="BY276" s="517"/>
      <c r="BZ276" s="517"/>
      <c r="CA276" s="517"/>
      <c r="CB276" s="517"/>
      <c r="CC276" s="517"/>
      <c r="CD276" s="517"/>
    </row>
    <row r="277" spans="1:82" ht="33.6" customHeight="1">
      <c r="A277" s="518">
        <v>75</v>
      </c>
      <c r="B277" s="518"/>
      <c r="C277" s="663"/>
      <c r="D277" s="663"/>
      <c r="E277" s="663"/>
      <c r="F277" s="663"/>
      <c r="G277" s="663"/>
      <c r="H277" s="663"/>
      <c r="I277" s="663"/>
      <c r="J277" s="663"/>
      <c r="K277" s="663"/>
      <c r="L277" s="663"/>
      <c r="M277" s="663"/>
      <c r="N277" s="663"/>
      <c r="O277" s="663"/>
      <c r="P277" s="663"/>
      <c r="Q277" s="664"/>
      <c r="R277" s="665"/>
      <c r="S277" s="665"/>
      <c r="T277" s="665"/>
      <c r="U277" s="665"/>
      <c r="V277" s="308" t="s">
        <v>56</v>
      </c>
      <c r="W277" s="666"/>
      <c r="X277" s="665"/>
      <c r="Y277" s="665"/>
      <c r="Z277" s="665"/>
      <c r="AA277" s="665"/>
      <c r="AB277" s="308" t="s">
        <v>56</v>
      </c>
      <c r="AC277" s="666"/>
      <c r="AD277" s="665"/>
      <c r="AE277" s="665"/>
      <c r="AF277" s="665"/>
      <c r="AG277" s="665"/>
      <c r="AH277" s="517"/>
      <c r="AI277" s="517"/>
      <c r="AJ277" s="517"/>
      <c r="AK277" s="517"/>
      <c r="AL277" s="517"/>
      <c r="AM277" s="517"/>
      <c r="AN277" s="517"/>
      <c r="AO277" s="517"/>
      <c r="AP277" s="517"/>
      <c r="AQ277" s="517"/>
      <c r="AR277" s="517"/>
      <c r="AS277" s="517"/>
      <c r="AT277" s="517"/>
      <c r="AU277" s="517"/>
      <c r="AV277" s="517"/>
      <c r="AW277" s="517"/>
      <c r="AX277" s="517"/>
      <c r="AY277" s="517"/>
      <c r="AZ277" s="517"/>
      <c r="BA277" s="517"/>
      <c r="BB277" s="517"/>
      <c r="BC277" s="517"/>
      <c r="BD277" s="517"/>
      <c r="BE277" s="517"/>
      <c r="BF277" s="517"/>
      <c r="BG277" s="517"/>
      <c r="BH277" s="517"/>
      <c r="BI277" s="517"/>
      <c r="BJ277" s="517"/>
      <c r="BK277" s="517"/>
      <c r="BL277" s="517"/>
      <c r="BM277" s="517"/>
      <c r="BN277" s="517"/>
      <c r="BO277" s="517"/>
      <c r="BP277" s="517"/>
      <c r="BQ277" s="517"/>
      <c r="BR277" s="517"/>
      <c r="BS277" s="517"/>
      <c r="BT277" s="517"/>
      <c r="BU277" s="517"/>
      <c r="BV277" s="517"/>
      <c r="BW277" s="517"/>
      <c r="BX277" s="517"/>
      <c r="BY277" s="517"/>
      <c r="BZ277" s="517"/>
      <c r="CA277" s="517"/>
      <c r="CB277" s="517"/>
      <c r="CC277" s="517"/>
      <c r="CD277" s="517"/>
    </row>
    <row r="278" spans="1:82" ht="33.6" customHeight="1">
      <c r="A278" s="518">
        <v>76</v>
      </c>
      <c r="B278" s="518"/>
      <c r="C278" s="663"/>
      <c r="D278" s="663"/>
      <c r="E278" s="663"/>
      <c r="F278" s="663"/>
      <c r="G278" s="663"/>
      <c r="H278" s="663"/>
      <c r="I278" s="663"/>
      <c r="J278" s="663"/>
      <c r="K278" s="663"/>
      <c r="L278" s="663"/>
      <c r="M278" s="663"/>
      <c r="N278" s="663"/>
      <c r="O278" s="663"/>
      <c r="P278" s="663"/>
      <c r="Q278" s="664"/>
      <c r="R278" s="665"/>
      <c r="S278" s="665"/>
      <c r="T278" s="665"/>
      <c r="U278" s="665"/>
      <c r="V278" s="308" t="s">
        <v>56</v>
      </c>
      <c r="W278" s="666"/>
      <c r="X278" s="665"/>
      <c r="Y278" s="665"/>
      <c r="Z278" s="665"/>
      <c r="AA278" s="665"/>
      <c r="AB278" s="308" t="s">
        <v>56</v>
      </c>
      <c r="AC278" s="666"/>
      <c r="AD278" s="665"/>
      <c r="AE278" s="665"/>
      <c r="AF278" s="665"/>
      <c r="AG278" s="665"/>
      <c r="AH278" s="517"/>
      <c r="AI278" s="517"/>
      <c r="AJ278" s="517"/>
      <c r="AK278" s="517"/>
      <c r="AL278" s="517"/>
      <c r="AM278" s="517"/>
      <c r="AN278" s="517"/>
      <c r="AO278" s="517"/>
      <c r="AP278" s="517"/>
      <c r="AQ278" s="517"/>
      <c r="AR278" s="517"/>
      <c r="AS278" s="517"/>
      <c r="AT278" s="517"/>
      <c r="AU278" s="517"/>
      <c r="AV278" s="517"/>
      <c r="AW278" s="517"/>
      <c r="AX278" s="517"/>
      <c r="AY278" s="517"/>
      <c r="AZ278" s="517"/>
      <c r="BA278" s="517"/>
      <c r="BB278" s="517"/>
      <c r="BC278" s="517"/>
      <c r="BD278" s="517"/>
      <c r="BE278" s="517"/>
      <c r="BF278" s="517"/>
      <c r="BG278" s="517"/>
      <c r="BH278" s="517"/>
      <c r="BI278" s="517"/>
      <c r="BJ278" s="517"/>
      <c r="BK278" s="517"/>
      <c r="BL278" s="517"/>
      <c r="BM278" s="517"/>
      <c r="BN278" s="517"/>
      <c r="BO278" s="517"/>
      <c r="BP278" s="517"/>
      <c r="BQ278" s="517"/>
      <c r="BR278" s="517"/>
      <c r="BS278" s="517"/>
      <c r="BT278" s="517"/>
      <c r="BU278" s="517"/>
      <c r="BV278" s="517"/>
      <c r="BW278" s="517"/>
      <c r="BX278" s="517"/>
      <c r="BY278" s="517"/>
      <c r="BZ278" s="517"/>
      <c r="CA278" s="517"/>
      <c r="CB278" s="517"/>
      <c r="CC278" s="517"/>
      <c r="CD278" s="517"/>
    </row>
    <row r="279" spans="1:82" ht="33.6" customHeight="1">
      <c r="A279" s="518">
        <v>77</v>
      </c>
      <c r="B279" s="518"/>
      <c r="C279" s="663"/>
      <c r="D279" s="663"/>
      <c r="E279" s="663"/>
      <c r="F279" s="663"/>
      <c r="G279" s="663"/>
      <c r="H279" s="663"/>
      <c r="I279" s="663"/>
      <c r="J279" s="663"/>
      <c r="K279" s="663"/>
      <c r="L279" s="663"/>
      <c r="M279" s="663"/>
      <c r="N279" s="663"/>
      <c r="O279" s="663"/>
      <c r="P279" s="663"/>
      <c r="Q279" s="664"/>
      <c r="R279" s="665"/>
      <c r="S279" s="665"/>
      <c r="T279" s="665"/>
      <c r="U279" s="665"/>
      <c r="V279" s="308" t="s">
        <v>56</v>
      </c>
      <c r="W279" s="666"/>
      <c r="X279" s="665"/>
      <c r="Y279" s="665"/>
      <c r="Z279" s="665"/>
      <c r="AA279" s="665"/>
      <c r="AB279" s="308" t="s">
        <v>56</v>
      </c>
      <c r="AC279" s="666"/>
      <c r="AD279" s="665"/>
      <c r="AE279" s="665"/>
      <c r="AF279" s="665"/>
      <c r="AG279" s="665"/>
      <c r="AH279" s="517"/>
      <c r="AI279" s="517"/>
      <c r="AJ279" s="517"/>
      <c r="AK279" s="517"/>
      <c r="AL279" s="517"/>
      <c r="AM279" s="517"/>
      <c r="AN279" s="517"/>
      <c r="AO279" s="517"/>
      <c r="AP279" s="517"/>
      <c r="AQ279" s="517"/>
      <c r="AR279" s="517"/>
      <c r="AS279" s="517"/>
      <c r="AT279" s="517"/>
      <c r="AU279" s="517"/>
      <c r="AV279" s="517"/>
      <c r="AW279" s="517"/>
      <c r="AX279" s="517"/>
      <c r="AY279" s="517"/>
      <c r="AZ279" s="517"/>
      <c r="BA279" s="517"/>
      <c r="BB279" s="517"/>
      <c r="BC279" s="517"/>
      <c r="BD279" s="517"/>
      <c r="BE279" s="517"/>
      <c r="BF279" s="517"/>
      <c r="BG279" s="517"/>
      <c r="BH279" s="517"/>
      <c r="BI279" s="517"/>
      <c r="BJ279" s="517"/>
      <c r="BK279" s="517"/>
      <c r="BL279" s="517"/>
      <c r="BM279" s="517"/>
      <c r="BN279" s="517"/>
      <c r="BO279" s="517"/>
      <c r="BP279" s="517"/>
      <c r="BQ279" s="517"/>
      <c r="BR279" s="517"/>
      <c r="BS279" s="517"/>
      <c r="BT279" s="517"/>
      <c r="BU279" s="517"/>
      <c r="BV279" s="517"/>
      <c r="BW279" s="517"/>
      <c r="BX279" s="517"/>
      <c r="BY279" s="517"/>
      <c r="BZ279" s="517"/>
      <c r="CA279" s="517"/>
      <c r="CB279" s="517"/>
      <c r="CC279" s="517"/>
      <c r="CD279" s="517"/>
    </row>
    <row r="280" spans="1:82" ht="33.6" customHeight="1">
      <c r="A280" s="518">
        <v>78</v>
      </c>
      <c r="B280" s="518"/>
      <c r="C280" s="663"/>
      <c r="D280" s="663"/>
      <c r="E280" s="663"/>
      <c r="F280" s="663"/>
      <c r="G280" s="663"/>
      <c r="H280" s="663"/>
      <c r="I280" s="663"/>
      <c r="J280" s="663"/>
      <c r="K280" s="663"/>
      <c r="L280" s="663"/>
      <c r="M280" s="663"/>
      <c r="N280" s="663"/>
      <c r="O280" s="663"/>
      <c r="P280" s="663"/>
      <c r="Q280" s="664"/>
      <c r="R280" s="665"/>
      <c r="S280" s="665"/>
      <c r="T280" s="665"/>
      <c r="U280" s="665"/>
      <c r="V280" s="308" t="s">
        <v>56</v>
      </c>
      <c r="W280" s="666"/>
      <c r="X280" s="665"/>
      <c r="Y280" s="665"/>
      <c r="Z280" s="665"/>
      <c r="AA280" s="665"/>
      <c r="AB280" s="308" t="s">
        <v>56</v>
      </c>
      <c r="AC280" s="666"/>
      <c r="AD280" s="665"/>
      <c r="AE280" s="665"/>
      <c r="AF280" s="665"/>
      <c r="AG280" s="665"/>
      <c r="AH280" s="517"/>
      <c r="AI280" s="517"/>
      <c r="AJ280" s="517"/>
      <c r="AK280" s="517"/>
      <c r="AL280" s="517"/>
      <c r="AM280" s="517"/>
      <c r="AN280" s="517"/>
      <c r="AO280" s="517"/>
      <c r="AP280" s="517"/>
      <c r="AQ280" s="517"/>
      <c r="AR280" s="517"/>
      <c r="AS280" s="517"/>
      <c r="AT280" s="517"/>
      <c r="AU280" s="517"/>
      <c r="AV280" s="517"/>
      <c r="AW280" s="517"/>
      <c r="AX280" s="517"/>
      <c r="AY280" s="517"/>
      <c r="AZ280" s="517"/>
      <c r="BA280" s="517"/>
      <c r="BB280" s="517"/>
      <c r="BC280" s="517"/>
      <c r="BD280" s="517"/>
      <c r="BE280" s="517"/>
      <c r="BF280" s="517"/>
      <c r="BG280" s="517"/>
      <c r="BH280" s="517"/>
      <c r="BI280" s="517"/>
      <c r="BJ280" s="517"/>
      <c r="BK280" s="517"/>
      <c r="BL280" s="517"/>
      <c r="BM280" s="517"/>
      <c r="BN280" s="517"/>
      <c r="BO280" s="517"/>
      <c r="BP280" s="517"/>
      <c r="BQ280" s="517"/>
      <c r="BR280" s="517"/>
      <c r="BS280" s="517"/>
      <c r="BT280" s="517"/>
      <c r="BU280" s="517"/>
      <c r="BV280" s="517"/>
      <c r="BW280" s="517"/>
      <c r="BX280" s="517"/>
      <c r="BY280" s="517"/>
      <c r="BZ280" s="517"/>
      <c r="CA280" s="517"/>
      <c r="CB280" s="517"/>
      <c r="CC280" s="517"/>
      <c r="CD280" s="517"/>
    </row>
    <row r="281" spans="1:82" ht="33.6" customHeight="1">
      <c r="A281" s="518">
        <v>79</v>
      </c>
      <c r="B281" s="518"/>
      <c r="C281" s="663"/>
      <c r="D281" s="663"/>
      <c r="E281" s="663"/>
      <c r="F281" s="663"/>
      <c r="G281" s="663"/>
      <c r="H281" s="663"/>
      <c r="I281" s="663"/>
      <c r="J281" s="663"/>
      <c r="K281" s="663"/>
      <c r="L281" s="663"/>
      <c r="M281" s="663"/>
      <c r="N281" s="663"/>
      <c r="O281" s="663"/>
      <c r="P281" s="663"/>
      <c r="Q281" s="664"/>
      <c r="R281" s="665"/>
      <c r="S281" s="665"/>
      <c r="T281" s="665"/>
      <c r="U281" s="665"/>
      <c r="V281" s="308" t="s">
        <v>56</v>
      </c>
      <c r="W281" s="666"/>
      <c r="X281" s="665"/>
      <c r="Y281" s="665"/>
      <c r="Z281" s="665"/>
      <c r="AA281" s="665"/>
      <c r="AB281" s="308" t="s">
        <v>56</v>
      </c>
      <c r="AC281" s="666"/>
      <c r="AD281" s="665"/>
      <c r="AE281" s="665"/>
      <c r="AF281" s="665"/>
      <c r="AG281" s="665"/>
      <c r="AH281" s="517"/>
      <c r="AI281" s="517"/>
      <c r="AJ281" s="517"/>
      <c r="AK281" s="517"/>
      <c r="AL281" s="517"/>
      <c r="AM281" s="517"/>
      <c r="AN281" s="517"/>
      <c r="AO281" s="517"/>
      <c r="AP281" s="517"/>
      <c r="AQ281" s="517"/>
      <c r="AR281" s="517"/>
      <c r="AS281" s="517"/>
      <c r="AT281" s="517"/>
      <c r="AU281" s="517"/>
      <c r="AV281" s="517"/>
      <c r="AW281" s="517"/>
      <c r="AX281" s="517"/>
      <c r="AY281" s="517"/>
      <c r="AZ281" s="517"/>
      <c r="BA281" s="517"/>
      <c r="BB281" s="517"/>
      <c r="BC281" s="517"/>
      <c r="BD281" s="517"/>
      <c r="BE281" s="517"/>
      <c r="BF281" s="517"/>
      <c r="BG281" s="517"/>
      <c r="BH281" s="517"/>
      <c r="BI281" s="517"/>
      <c r="BJ281" s="517"/>
      <c r="BK281" s="517"/>
      <c r="BL281" s="517"/>
      <c r="BM281" s="517"/>
      <c r="BN281" s="517"/>
      <c r="BO281" s="517"/>
      <c r="BP281" s="517"/>
      <c r="BQ281" s="517"/>
      <c r="BR281" s="517"/>
      <c r="BS281" s="517"/>
      <c r="BT281" s="517"/>
      <c r="BU281" s="517"/>
      <c r="BV281" s="517"/>
      <c r="BW281" s="517"/>
      <c r="BX281" s="517"/>
      <c r="BY281" s="517"/>
      <c r="BZ281" s="517"/>
      <c r="CA281" s="517"/>
      <c r="CB281" s="517"/>
      <c r="CC281" s="517"/>
      <c r="CD281" s="517"/>
    </row>
    <row r="282" spans="1:82" ht="33.6" customHeight="1">
      <c r="A282" s="518">
        <v>80</v>
      </c>
      <c r="B282" s="518"/>
      <c r="C282" s="663"/>
      <c r="D282" s="663"/>
      <c r="E282" s="663"/>
      <c r="F282" s="663"/>
      <c r="G282" s="663"/>
      <c r="H282" s="663"/>
      <c r="I282" s="663"/>
      <c r="J282" s="663"/>
      <c r="K282" s="663"/>
      <c r="L282" s="663"/>
      <c r="M282" s="663"/>
      <c r="N282" s="663"/>
      <c r="O282" s="663"/>
      <c r="P282" s="663"/>
      <c r="Q282" s="664"/>
      <c r="R282" s="665"/>
      <c r="S282" s="665"/>
      <c r="T282" s="665"/>
      <c r="U282" s="665"/>
      <c r="V282" s="308" t="s">
        <v>56</v>
      </c>
      <c r="W282" s="666"/>
      <c r="X282" s="665"/>
      <c r="Y282" s="665"/>
      <c r="Z282" s="665"/>
      <c r="AA282" s="665"/>
      <c r="AB282" s="308" t="s">
        <v>56</v>
      </c>
      <c r="AC282" s="666"/>
      <c r="AD282" s="665"/>
      <c r="AE282" s="665"/>
      <c r="AF282" s="665"/>
      <c r="AG282" s="665"/>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7"/>
      <c r="BW282" s="517"/>
      <c r="BX282" s="517"/>
      <c r="BY282" s="517"/>
      <c r="BZ282" s="517"/>
      <c r="CA282" s="517"/>
      <c r="CB282" s="517"/>
      <c r="CC282" s="517"/>
      <c r="CD282" s="517"/>
    </row>
    <row r="283" spans="1:82" ht="19.5" customHeight="1">
      <c r="A283" s="5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row>
    <row r="284" spans="1:82" ht="19.5" customHeight="1">
      <c r="A284" s="53"/>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6"/>
    </row>
  </sheetData>
  <sheetProtection algorithmName="SHA-512" hashValue="ck7ET9cjaV9yomgtOoufu22dCwvr8ROTsHDFAppIGVE8ggjWeBnFxkipMJTHXyrAaiufxDY8Vul2wUvsj6PQeA==" saltValue="J8BvNSG4Ouo9BcPs2qvKxQ==" spinCount="100000" sheet="1" selectLockedCells="1"/>
  <mergeCells count="2229">
    <mergeCell ref="A281:B281"/>
    <mergeCell ref="C281:P281"/>
    <mergeCell ref="Q281:U281"/>
    <mergeCell ref="W281:AA281"/>
    <mergeCell ref="AC281:AG281"/>
    <mergeCell ref="AH281:CD281"/>
    <mergeCell ref="A282:B282"/>
    <mergeCell ref="C282:P282"/>
    <mergeCell ref="Q282:U282"/>
    <mergeCell ref="W282:AA282"/>
    <mergeCell ref="AC282:AG282"/>
    <mergeCell ref="AH282:CD282"/>
    <mergeCell ref="A279:B279"/>
    <mergeCell ref="C279:P279"/>
    <mergeCell ref="Q279:U279"/>
    <mergeCell ref="W279:AA279"/>
    <mergeCell ref="AC279:AG279"/>
    <mergeCell ref="AH279:CD279"/>
    <mergeCell ref="A280:B280"/>
    <mergeCell ref="C280:P280"/>
    <mergeCell ref="Q280:U280"/>
    <mergeCell ref="W280:AA280"/>
    <mergeCell ref="AC280:AG280"/>
    <mergeCell ref="AH280:CD280"/>
    <mergeCell ref="A277:B277"/>
    <mergeCell ref="C277:P277"/>
    <mergeCell ref="Q277:U277"/>
    <mergeCell ref="W277:AA277"/>
    <mergeCell ref="AC277:AG277"/>
    <mergeCell ref="AH277:CD277"/>
    <mergeCell ref="A278:B278"/>
    <mergeCell ref="C278:P278"/>
    <mergeCell ref="Q278:U278"/>
    <mergeCell ref="W278:AA278"/>
    <mergeCell ref="AC278:AG278"/>
    <mergeCell ref="AH278:CD278"/>
    <mergeCell ref="A275:B275"/>
    <mergeCell ref="C275:P275"/>
    <mergeCell ref="Q275:U275"/>
    <mergeCell ref="W275:AA275"/>
    <mergeCell ref="AC275:AG275"/>
    <mergeCell ref="AH275:CD275"/>
    <mergeCell ref="A276:B276"/>
    <mergeCell ref="C276:P276"/>
    <mergeCell ref="Q276:U276"/>
    <mergeCell ref="W276:AA276"/>
    <mergeCell ref="AC276:AG276"/>
    <mergeCell ref="AH276:CD276"/>
    <mergeCell ref="A273:B273"/>
    <mergeCell ref="C273:P273"/>
    <mergeCell ref="Q273:U273"/>
    <mergeCell ref="W273:AA273"/>
    <mergeCell ref="AC273:AG273"/>
    <mergeCell ref="AH273:CD273"/>
    <mergeCell ref="A274:B274"/>
    <mergeCell ref="C274:P274"/>
    <mergeCell ref="Q274:U274"/>
    <mergeCell ref="W274:AA274"/>
    <mergeCell ref="AC274:AG274"/>
    <mergeCell ref="AH274:CD274"/>
    <mergeCell ref="A271:B271"/>
    <mergeCell ref="C271:P271"/>
    <mergeCell ref="Q271:U271"/>
    <mergeCell ref="W271:AA271"/>
    <mergeCell ref="AC271:AG271"/>
    <mergeCell ref="AH271:CD271"/>
    <mergeCell ref="A272:B272"/>
    <mergeCell ref="C272:P272"/>
    <mergeCell ref="Q272:U272"/>
    <mergeCell ref="W272:AA272"/>
    <mergeCell ref="AC272:AG272"/>
    <mergeCell ref="AH272:CD272"/>
    <mergeCell ref="A269:B269"/>
    <mergeCell ref="C269:P269"/>
    <mergeCell ref="Q269:U269"/>
    <mergeCell ref="W269:AA269"/>
    <mergeCell ref="AC269:AG269"/>
    <mergeCell ref="AH269:CD269"/>
    <mergeCell ref="A270:B270"/>
    <mergeCell ref="C270:P270"/>
    <mergeCell ref="Q270:U270"/>
    <mergeCell ref="W270:AA270"/>
    <mergeCell ref="AC270:AG270"/>
    <mergeCell ref="AH270:CD270"/>
    <mergeCell ref="A267:B267"/>
    <mergeCell ref="C267:P267"/>
    <mergeCell ref="Q267:U267"/>
    <mergeCell ref="W267:AA267"/>
    <mergeCell ref="AC267:AG267"/>
    <mergeCell ref="AH267:CD267"/>
    <mergeCell ref="A268:B268"/>
    <mergeCell ref="C268:P268"/>
    <mergeCell ref="Q268:U268"/>
    <mergeCell ref="W268:AA268"/>
    <mergeCell ref="AC268:AG268"/>
    <mergeCell ref="AH268:CD268"/>
    <mergeCell ref="A265:B265"/>
    <mergeCell ref="C265:P265"/>
    <mergeCell ref="Q265:U265"/>
    <mergeCell ref="W265:AA265"/>
    <mergeCell ref="AC265:AG265"/>
    <mergeCell ref="AH265:CD265"/>
    <mergeCell ref="A266:B266"/>
    <mergeCell ref="C266:P266"/>
    <mergeCell ref="Q266:U266"/>
    <mergeCell ref="W266:AA266"/>
    <mergeCell ref="AC266:AG266"/>
    <mergeCell ref="AH266:CD266"/>
    <mergeCell ref="A263:B263"/>
    <mergeCell ref="C263:P263"/>
    <mergeCell ref="Q263:U263"/>
    <mergeCell ref="W263:AA263"/>
    <mergeCell ref="AC263:AG263"/>
    <mergeCell ref="AH263:CD263"/>
    <mergeCell ref="A264:B264"/>
    <mergeCell ref="C264:P264"/>
    <mergeCell ref="Q264:U264"/>
    <mergeCell ref="W264:AA264"/>
    <mergeCell ref="AC264:AG264"/>
    <mergeCell ref="AH264:CD264"/>
    <mergeCell ref="A261:B261"/>
    <mergeCell ref="C261:P261"/>
    <mergeCell ref="Q261:U261"/>
    <mergeCell ref="W261:AA261"/>
    <mergeCell ref="AC261:AG261"/>
    <mergeCell ref="AH261:CD261"/>
    <mergeCell ref="A262:B262"/>
    <mergeCell ref="C262:P262"/>
    <mergeCell ref="Q262:U262"/>
    <mergeCell ref="W262:AA262"/>
    <mergeCell ref="AC262:AG262"/>
    <mergeCell ref="AH262:CD262"/>
    <mergeCell ref="A259:B259"/>
    <mergeCell ref="C259:P259"/>
    <mergeCell ref="Q259:U259"/>
    <mergeCell ref="W259:AA259"/>
    <mergeCell ref="AC259:AG259"/>
    <mergeCell ref="AH259:CD259"/>
    <mergeCell ref="A260:B260"/>
    <mergeCell ref="C260:P260"/>
    <mergeCell ref="Q260:U260"/>
    <mergeCell ref="W260:AA260"/>
    <mergeCell ref="AC260:AG260"/>
    <mergeCell ref="AH260:CD260"/>
    <mergeCell ref="A257:B257"/>
    <mergeCell ref="C257:P257"/>
    <mergeCell ref="Q257:U257"/>
    <mergeCell ref="W257:AA257"/>
    <mergeCell ref="AC257:AG257"/>
    <mergeCell ref="AH257:CD257"/>
    <mergeCell ref="A258:B258"/>
    <mergeCell ref="C258:P258"/>
    <mergeCell ref="Q258:U258"/>
    <mergeCell ref="W258:AA258"/>
    <mergeCell ref="AC258:AG258"/>
    <mergeCell ref="AH258:CD258"/>
    <mergeCell ref="Q255:U255"/>
    <mergeCell ref="W255:AA255"/>
    <mergeCell ref="AC255:AG255"/>
    <mergeCell ref="AH255:CD255"/>
    <mergeCell ref="A256:B256"/>
    <mergeCell ref="C256:P256"/>
    <mergeCell ref="Q256:U256"/>
    <mergeCell ref="W256:AA256"/>
    <mergeCell ref="AC256:AG256"/>
    <mergeCell ref="AH256:CD256"/>
    <mergeCell ref="A251:B251"/>
    <mergeCell ref="C251:P251"/>
    <mergeCell ref="Q251:U251"/>
    <mergeCell ref="W251:AA251"/>
    <mergeCell ref="AC251:AG251"/>
    <mergeCell ref="AH251:CD251"/>
    <mergeCell ref="A252:B252"/>
    <mergeCell ref="C252:P252"/>
    <mergeCell ref="Q252:U252"/>
    <mergeCell ref="W252:AA252"/>
    <mergeCell ref="AC252:AG252"/>
    <mergeCell ref="AH252:CD252"/>
    <mergeCell ref="A249:B249"/>
    <mergeCell ref="C249:P249"/>
    <mergeCell ref="Q249:U249"/>
    <mergeCell ref="W249:AA249"/>
    <mergeCell ref="AC249:AG249"/>
    <mergeCell ref="AH249:CD249"/>
    <mergeCell ref="A250:B250"/>
    <mergeCell ref="C250:P250"/>
    <mergeCell ref="Q250:U250"/>
    <mergeCell ref="W250:AA250"/>
    <mergeCell ref="AC250:AG250"/>
    <mergeCell ref="AH250:CD250"/>
    <mergeCell ref="AH248:CD248"/>
    <mergeCell ref="A232:B232"/>
    <mergeCell ref="C232:P232"/>
    <mergeCell ref="Q232:U232"/>
    <mergeCell ref="W232:AA232"/>
    <mergeCell ref="AC232:AG232"/>
    <mergeCell ref="AH232:CD232"/>
    <mergeCell ref="AC236:AG236"/>
    <mergeCell ref="AH236:CD236"/>
    <mergeCell ref="A233:B233"/>
    <mergeCell ref="C233:P233"/>
    <mergeCell ref="Q233:U233"/>
    <mergeCell ref="W233:AA233"/>
    <mergeCell ref="AC233:AG233"/>
    <mergeCell ref="AH233:CD233"/>
    <mergeCell ref="A234:B234"/>
    <mergeCell ref="C234:P234"/>
    <mergeCell ref="Q234:U234"/>
    <mergeCell ref="W234:AA234"/>
    <mergeCell ref="AC234:AG234"/>
    <mergeCell ref="AH234:CD234"/>
    <mergeCell ref="BZ239:CA239"/>
    <mergeCell ref="CC239:CD239"/>
    <mergeCell ref="B27:AC27"/>
    <mergeCell ref="Q242:AG242"/>
    <mergeCell ref="A243:B243"/>
    <mergeCell ref="C243:P243"/>
    <mergeCell ref="Q243:U243"/>
    <mergeCell ref="W243:AA243"/>
    <mergeCell ref="AC243:AG243"/>
    <mergeCell ref="AH243:CD243"/>
    <mergeCell ref="A244:B244"/>
    <mergeCell ref="C244:P244"/>
    <mergeCell ref="Q244:U244"/>
    <mergeCell ref="W244:AA244"/>
    <mergeCell ref="AC244:AG244"/>
    <mergeCell ref="AH244:CD244"/>
    <mergeCell ref="A245:B245"/>
    <mergeCell ref="A253:B253"/>
    <mergeCell ref="C253:P253"/>
    <mergeCell ref="Q253:U253"/>
    <mergeCell ref="W253:AA253"/>
    <mergeCell ref="AC253:AG253"/>
    <mergeCell ref="AH253:CD253"/>
    <mergeCell ref="A235:B235"/>
    <mergeCell ref="C235:P235"/>
    <mergeCell ref="Q235:U235"/>
    <mergeCell ref="W235:AA235"/>
    <mergeCell ref="AC235:AG235"/>
    <mergeCell ref="AH235:CD235"/>
    <mergeCell ref="A236:B236"/>
    <mergeCell ref="C236:P236"/>
    <mergeCell ref="Q236:U236"/>
    <mergeCell ref="W236:AA236"/>
    <mergeCell ref="AC248:AG248"/>
    <mergeCell ref="A254:B254"/>
    <mergeCell ref="C254:P254"/>
    <mergeCell ref="Q254:U254"/>
    <mergeCell ref="W254:AA254"/>
    <mergeCell ref="AC254:AG254"/>
    <mergeCell ref="AH254:CD254"/>
    <mergeCell ref="A255:B255"/>
    <mergeCell ref="C255:P255"/>
    <mergeCell ref="A242:B242"/>
    <mergeCell ref="C242:P242"/>
    <mergeCell ref="AH242:CD242"/>
    <mergeCell ref="C245:P245"/>
    <mergeCell ref="Q245:U245"/>
    <mergeCell ref="W245:AA245"/>
    <mergeCell ref="AC245:AG245"/>
    <mergeCell ref="AH245:CD245"/>
    <mergeCell ref="A246:B246"/>
    <mergeCell ref="C246:P246"/>
    <mergeCell ref="Q246:U246"/>
    <mergeCell ref="W246:AA246"/>
    <mergeCell ref="AC246:AG246"/>
    <mergeCell ref="AH246:CD246"/>
    <mergeCell ref="A247:B247"/>
    <mergeCell ref="C247:P247"/>
    <mergeCell ref="Q247:U247"/>
    <mergeCell ref="W247:AA247"/>
    <mergeCell ref="AC247:AG247"/>
    <mergeCell ref="AH247:CD247"/>
    <mergeCell ref="A248:B248"/>
    <mergeCell ref="C248:P248"/>
    <mergeCell ref="Q248:U248"/>
    <mergeCell ref="W248:AA248"/>
    <mergeCell ref="A231:B231"/>
    <mergeCell ref="C231:P231"/>
    <mergeCell ref="Q231:U231"/>
    <mergeCell ref="W231:AA231"/>
    <mergeCell ref="AC231:AG231"/>
    <mergeCell ref="AH231:CD231"/>
    <mergeCell ref="A229:B229"/>
    <mergeCell ref="C229:P229"/>
    <mergeCell ref="Q229:U229"/>
    <mergeCell ref="W229:AA229"/>
    <mergeCell ref="AC229:AG229"/>
    <mergeCell ref="AH229:CD229"/>
    <mergeCell ref="A230:B230"/>
    <mergeCell ref="C230:P230"/>
    <mergeCell ref="Q230:U230"/>
    <mergeCell ref="W230:AA230"/>
    <mergeCell ref="AC230:AG230"/>
    <mergeCell ref="AH230:CD230"/>
    <mergeCell ref="A227:B227"/>
    <mergeCell ref="C227:P227"/>
    <mergeCell ref="Q227:U227"/>
    <mergeCell ref="W227:AA227"/>
    <mergeCell ref="AC227:AG227"/>
    <mergeCell ref="AH227:CD227"/>
    <mergeCell ref="A228:B228"/>
    <mergeCell ref="C228:P228"/>
    <mergeCell ref="Q228:U228"/>
    <mergeCell ref="W228:AA228"/>
    <mergeCell ref="AC228:AG228"/>
    <mergeCell ref="AH228:CD228"/>
    <mergeCell ref="AH199:CD199"/>
    <mergeCell ref="AH200:CD200"/>
    <mergeCell ref="AH201:CD201"/>
    <mergeCell ref="AH202:CD202"/>
    <mergeCell ref="AH203:CD203"/>
    <mergeCell ref="AH204:CD204"/>
    <mergeCell ref="AH205:CD205"/>
    <mergeCell ref="AH206:CD206"/>
    <mergeCell ref="AH207:CD207"/>
    <mergeCell ref="A205:B205"/>
    <mergeCell ref="C205:P205"/>
    <mergeCell ref="A206:B206"/>
    <mergeCell ref="C206:P206"/>
    <mergeCell ref="A202:B202"/>
    <mergeCell ref="C202:P202"/>
    <mergeCell ref="A203:B203"/>
    <mergeCell ref="C203:P203"/>
    <mergeCell ref="A204:B204"/>
    <mergeCell ref="C204:P204"/>
    <mergeCell ref="A201:B201"/>
    <mergeCell ref="B189:CD189"/>
    <mergeCell ref="N190:CD190"/>
    <mergeCell ref="N192:CD192"/>
    <mergeCell ref="Q197:U197"/>
    <mergeCell ref="W197:AA197"/>
    <mergeCell ref="AC197:AG197"/>
    <mergeCell ref="AH196:CD196"/>
    <mergeCell ref="AH197:CD197"/>
    <mergeCell ref="AH198:CD198"/>
    <mergeCell ref="A172:CB172"/>
    <mergeCell ref="A173:CB173"/>
    <mergeCell ref="BF165:BI165"/>
    <mergeCell ref="BJ165:BK165"/>
    <mergeCell ref="BL165:BO165"/>
    <mergeCell ref="BP165:BQ165"/>
    <mergeCell ref="BR165:CD165"/>
    <mergeCell ref="A166:B166"/>
    <mergeCell ref="AI166:AM166"/>
    <mergeCell ref="AN166:AQ166"/>
    <mergeCell ref="AR166:AS166"/>
    <mergeCell ref="AT166:AU166"/>
    <mergeCell ref="AV166:AW166"/>
    <mergeCell ref="AX166:BA166"/>
    <mergeCell ref="BB166:BE166"/>
    <mergeCell ref="BF166:BI166"/>
    <mergeCell ref="BJ166:BK166"/>
    <mergeCell ref="BL166:BO166"/>
    <mergeCell ref="BP166:BQ166"/>
    <mergeCell ref="BR166:CD166"/>
    <mergeCell ref="A165:B165"/>
    <mergeCell ref="B175:CD185"/>
    <mergeCell ref="AI165:AM165"/>
    <mergeCell ref="AN165:AQ165"/>
    <mergeCell ref="AR165:AS165"/>
    <mergeCell ref="AT165:AU165"/>
    <mergeCell ref="AV165:AW165"/>
    <mergeCell ref="AX165:BA165"/>
    <mergeCell ref="BB165:BE165"/>
    <mergeCell ref="BF163:BI163"/>
    <mergeCell ref="BJ163:BK163"/>
    <mergeCell ref="BL163:BO163"/>
    <mergeCell ref="BP163:BQ163"/>
    <mergeCell ref="BR163:CD163"/>
    <mergeCell ref="A164:B164"/>
    <mergeCell ref="AI164:AM164"/>
    <mergeCell ref="AN164:AQ164"/>
    <mergeCell ref="AR164:AS164"/>
    <mergeCell ref="AT164:AU164"/>
    <mergeCell ref="AV164:AW164"/>
    <mergeCell ref="AX164:BA164"/>
    <mergeCell ref="BB164:BE164"/>
    <mergeCell ref="BF164:BI164"/>
    <mergeCell ref="BJ164:BK164"/>
    <mergeCell ref="BL164:BO164"/>
    <mergeCell ref="BP164:BQ164"/>
    <mergeCell ref="BR164:CD164"/>
    <mergeCell ref="A163:B163"/>
    <mergeCell ref="AI163:AM163"/>
    <mergeCell ref="AN163:AQ163"/>
    <mergeCell ref="AR163:AS163"/>
    <mergeCell ref="AT163:AU163"/>
    <mergeCell ref="AV163:AW163"/>
    <mergeCell ref="AX163:BA163"/>
    <mergeCell ref="BB163:BE163"/>
    <mergeCell ref="BF161:BI161"/>
    <mergeCell ref="BJ161:BK161"/>
    <mergeCell ref="BL161:BO161"/>
    <mergeCell ref="BP161:BQ161"/>
    <mergeCell ref="BR161:CD161"/>
    <mergeCell ref="A162:B162"/>
    <mergeCell ref="AI162:AM162"/>
    <mergeCell ref="AN162:AQ162"/>
    <mergeCell ref="AR162:AS162"/>
    <mergeCell ref="AT162:AU162"/>
    <mergeCell ref="AV162:AW162"/>
    <mergeCell ref="AX162:BA162"/>
    <mergeCell ref="BB162:BE162"/>
    <mergeCell ref="BF162:BI162"/>
    <mergeCell ref="BJ162:BK162"/>
    <mergeCell ref="BL162:BO162"/>
    <mergeCell ref="BP162:BQ162"/>
    <mergeCell ref="BR162:CD162"/>
    <mergeCell ref="A161:B161"/>
    <mergeCell ref="AI161:AM161"/>
    <mergeCell ref="AN161:AQ161"/>
    <mergeCell ref="AR161:AS161"/>
    <mergeCell ref="AT161:AU161"/>
    <mergeCell ref="AV161:AW161"/>
    <mergeCell ref="AX161:BA161"/>
    <mergeCell ref="BB161:BE161"/>
    <mergeCell ref="C161:AC161"/>
    <mergeCell ref="AD161:AH161"/>
    <mergeCell ref="C162:AC162"/>
    <mergeCell ref="AD162:AH162"/>
    <mergeCell ref="BF159:BI159"/>
    <mergeCell ref="BJ159:BK159"/>
    <mergeCell ref="BL159:BO159"/>
    <mergeCell ref="BP159:BQ159"/>
    <mergeCell ref="BR159:CD159"/>
    <mergeCell ref="A160:B160"/>
    <mergeCell ref="AI160:AM160"/>
    <mergeCell ref="AN160:AQ160"/>
    <mergeCell ref="AR160:AS160"/>
    <mergeCell ref="AT160:AU160"/>
    <mergeCell ref="AV160:AW160"/>
    <mergeCell ref="AX160:BA160"/>
    <mergeCell ref="BB160:BE160"/>
    <mergeCell ref="BF160:BI160"/>
    <mergeCell ref="BJ160:BK160"/>
    <mergeCell ref="BL160:BO160"/>
    <mergeCell ref="BP160:BQ160"/>
    <mergeCell ref="BR160:CD160"/>
    <mergeCell ref="A159:B159"/>
    <mergeCell ref="AI159:AM159"/>
    <mergeCell ref="AN159:AQ159"/>
    <mergeCell ref="AR159:AS159"/>
    <mergeCell ref="AT159:AU159"/>
    <mergeCell ref="AV159:AW159"/>
    <mergeCell ref="AX159:BA159"/>
    <mergeCell ref="BB159:BE159"/>
    <mergeCell ref="C159:AC159"/>
    <mergeCell ref="AD159:AH159"/>
    <mergeCell ref="C160:AC160"/>
    <mergeCell ref="AD160:AH160"/>
    <mergeCell ref="BF157:BI157"/>
    <mergeCell ref="BJ157:BK157"/>
    <mergeCell ref="BL157:BO157"/>
    <mergeCell ref="BP157:BQ157"/>
    <mergeCell ref="BR157:CD157"/>
    <mergeCell ref="A158:B158"/>
    <mergeCell ref="AI158:AM158"/>
    <mergeCell ref="AN158:AQ158"/>
    <mergeCell ref="AR158:AS158"/>
    <mergeCell ref="AT158:AU158"/>
    <mergeCell ref="AV158:AW158"/>
    <mergeCell ref="AX158:BA158"/>
    <mergeCell ref="BB158:BE158"/>
    <mergeCell ref="BF158:BI158"/>
    <mergeCell ref="BJ158:BK158"/>
    <mergeCell ref="BL158:BO158"/>
    <mergeCell ref="BP158:BQ158"/>
    <mergeCell ref="BR158:CD158"/>
    <mergeCell ref="A157:B157"/>
    <mergeCell ref="AI157:AM157"/>
    <mergeCell ref="AN157:AQ157"/>
    <mergeCell ref="AR157:AS157"/>
    <mergeCell ref="AT157:AU157"/>
    <mergeCell ref="AV157:AW157"/>
    <mergeCell ref="AX157:BA157"/>
    <mergeCell ref="BB157:BE157"/>
    <mergeCell ref="C157:AC157"/>
    <mergeCell ref="AD157:AH157"/>
    <mergeCell ref="C158:AC158"/>
    <mergeCell ref="AD158:AH158"/>
    <mergeCell ref="BF155:BI155"/>
    <mergeCell ref="BJ155:BK155"/>
    <mergeCell ref="BL155:BO155"/>
    <mergeCell ref="BP155:BQ155"/>
    <mergeCell ref="BR155:CD155"/>
    <mergeCell ref="A156:B156"/>
    <mergeCell ref="AI156:AM156"/>
    <mergeCell ref="AN156:AQ156"/>
    <mergeCell ref="AR156:AS156"/>
    <mergeCell ref="AT156:AU156"/>
    <mergeCell ref="AV156:AW156"/>
    <mergeCell ref="AX156:BA156"/>
    <mergeCell ref="BB156:BE156"/>
    <mergeCell ref="BF156:BI156"/>
    <mergeCell ref="BJ156:BK156"/>
    <mergeCell ref="BL156:BO156"/>
    <mergeCell ref="BP156:BQ156"/>
    <mergeCell ref="BR156:CD156"/>
    <mergeCell ref="A155:B155"/>
    <mergeCell ref="AI155:AM155"/>
    <mergeCell ref="AN155:AQ155"/>
    <mergeCell ref="AR155:AS155"/>
    <mergeCell ref="AT155:AU155"/>
    <mergeCell ref="AV155:AW155"/>
    <mergeCell ref="AX155:BA155"/>
    <mergeCell ref="BB155:BE155"/>
    <mergeCell ref="C155:AC155"/>
    <mergeCell ref="AD155:AH155"/>
    <mergeCell ref="C156:AC156"/>
    <mergeCell ref="AD156:AH156"/>
    <mergeCell ref="BF153:BI153"/>
    <mergeCell ref="BJ153:BK153"/>
    <mergeCell ref="BL153:BO153"/>
    <mergeCell ref="BP153:BQ153"/>
    <mergeCell ref="BR153:CD153"/>
    <mergeCell ref="A154:B154"/>
    <mergeCell ref="AI154:AM154"/>
    <mergeCell ref="AN154:AQ154"/>
    <mergeCell ref="AR154:AS154"/>
    <mergeCell ref="AT154:AU154"/>
    <mergeCell ref="AV154:AW154"/>
    <mergeCell ref="AX154:BA154"/>
    <mergeCell ref="BB154:BE154"/>
    <mergeCell ref="BF154:BI154"/>
    <mergeCell ref="BJ154:BK154"/>
    <mergeCell ref="BL154:BO154"/>
    <mergeCell ref="BP154:BQ154"/>
    <mergeCell ref="BR154:CD154"/>
    <mergeCell ref="A153:B153"/>
    <mergeCell ref="AI153:AM153"/>
    <mergeCell ref="AN153:AQ153"/>
    <mergeCell ref="AR153:AS153"/>
    <mergeCell ref="AT153:AU153"/>
    <mergeCell ref="AV153:AW153"/>
    <mergeCell ref="AX153:BA153"/>
    <mergeCell ref="BB153:BE153"/>
    <mergeCell ref="C153:AC153"/>
    <mergeCell ref="AD153:AH153"/>
    <mergeCell ref="C154:AC154"/>
    <mergeCell ref="AD154:AH154"/>
    <mergeCell ref="BF151:BI151"/>
    <mergeCell ref="BJ151:BK151"/>
    <mergeCell ref="BL151:BO151"/>
    <mergeCell ref="BP151:BQ151"/>
    <mergeCell ref="BR151:CD151"/>
    <mergeCell ref="A152:B152"/>
    <mergeCell ref="AI152:AM152"/>
    <mergeCell ref="AN152:AQ152"/>
    <mergeCell ref="AR152:AS152"/>
    <mergeCell ref="AT152:AU152"/>
    <mergeCell ref="AV152:AW152"/>
    <mergeCell ref="AX152:BA152"/>
    <mergeCell ref="BB152:BE152"/>
    <mergeCell ref="BF152:BI152"/>
    <mergeCell ref="BJ152:BK152"/>
    <mergeCell ref="BL152:BO152"/>
    <mergeCell ref="BP152:BQ152"/>
    <mergeCell ref="BR152:CD152"/>
    <mergeCell ref="A151:B151"/>
    <mergeCell ref="AI151:AM151"/>
    <mergeCell ref="AN151:AQ151"/>
    <mergeCell ref="AR151:AS151"/>
    <mergeCell ref="AT151:AU151"/>
    <mergeCell ref="AV151:AW151"/>
    <mergeCell ref="AX151:BA151"/>
    <mergeCell ref="BB151:BE151"/>
    <mergeCell ref="C151:AC151"/>
    <mergeCell ref="AD151:AH151"/>
    <mergeCell ref="C152:AC152"/>
    <mergeCell ref="AD152:AH152"/>
    <mergeCell ref="BF149:BI149"/>
    <mergeCell ref="BJ149:BK149"/>
    <mergeCell ref="BL149:BO149"/>
    <mergeCell ref="BP149:BQ149"/>
    <mergeCell ref="BR149:CD149"/>
    <mergeCell ref="A150:B150"/>
    <mergeCell ref="AI150:AM150"/>
    <mergeCell ref="AN150:AQ150"/>
    <mergeCell ref="AR150:AS150"/>
    <mergeCell ref="AT150:AU150"/>
    <mergeCell ref="AV150:AW150"/>
    <mergeCell ref="AX150:BA150"/>
    <mergeCell ref="BB150:BE150"/>
    <mergeCell ref="BF150:BI150"/>
    <mergeCell ref="BJ150:BK150"/>
    <mergeCell ref="BL150:BO150"/>
    <mergeCell ref="BP150:BQ150"/>
    <mergeCell ref="BR150:CD150"/>
    <mergeCell ref="A149:B149"/>
    <mergeCell ref="AI149:AM149"/>
    <mergeCell ref="AN149:AQ149"/>
    <mergeCell ref="AR149:AS149"/>
    <mergeCell ref="AT149:AU149"/>
    <mergeCell ref="AV149:AW149"/>
    <mergeCell ref="AX149:BA149"/>
    <mergeCell ref="BB149:BE149"/>
    <mergeCell ref="C149:AC149"/>
    <mergeCell ref="AD149:AH149"/>
    <mergeCell ref="C150:AC150"/>
    <mergeCell ref="AD150:AH150"/>
    <mergeCell ref="BF147:BI147"/>
    <mergeCell ref="BJ147:BK147"/>
    <mergeCell ref="BL147:BO147"/>
    <mergeCell ref="BP147:BQ147"/>
    <mergeCell ref="BR147:CD147"/>
    <mergeCell ref="A148:B148"/>
    <mergeCell ref="AI148:AM148"/>
    <mergeCell ref="AN148:AQ148"/>
    <mergeCell ref="AR148:AS148"/>
    <mergeCell ref="AT148:AU148"/>
    <mergeCell ref="AV148:AW148"/>
    <mergeCell ref="AX148:BA148"/>
    <mergeCell ref="BB148:BE148"/>
    <mergeCell ref="BF148:BI148"/>
    <mergeCell ref="BJ148:BK148"/>
    <mergeCell ref="BL148:BO148"/>
    <mergeCell ref="BP148:BQ148"/>
    <mergeCell ref="BR148:CD148"/>
    <mergeCell ref="A147:B147"/>
    <mergeCell ref="AI147:AM147"/>
    <mergeCell ref="AN147:AQ147"/>
    <mergeCell ref="AR147:AS147"/>
    <mergeCell ref="AT147:AU147"/>
    <mergeCell ref="AV147:AW147"/>
    <mergeCell ref="AX147:BA147"/>
    <mergeCell ref="BB147:BE147"/>
    <mergeCell ref="C147:AC147"/>
    <mergeCell ref="AD147:AH147"/>
    <mergeCell ref="C148:AC148"/>
    <mergeCell ref="AD148:AH148"/>
    <mergeCell ref="BF145:BI145"/>
    <mergeCell ref="BJ145:BK145"/>
    <mergeCell ref="BL145:BO145"/>
    <mergeCell ref="BP145:BQ145"/>
    <mergeCell ref="BR145:CD145"/>
    <mergeCell ref="A146:B146"/>
    <mergeCell ref="AI146:AM146"/>
    <mergeCell ref="AN146:AQ146"/>
    <mergeCell ref="AR146:AS146"/>
    <mergeCell ref="AT146:AU146"/>
    <mergeCell ref="AV146:AW146"/>
    <mergeCell ref="AX146:BA146"/>
    <mergeCell ref="BB146:BE146"/>
    <mergeCell ref="BF146:BI146"/>
    <mergeCell ref="BJ146:BK146"/>
    <mergeCell ref="BL146:BO146"/>
    <mergeCell ref="BP146:BQ146"/>
    <mergeCell ref="BR146:CD146"/>
    <mergeCell ref="A145:B145"/>
    <mergeCell ref="AI145:AM145"/>
    <mergeCell ref="AN145:AQ145"/>
    <mergeCell ref="AR145:AS145"/>
    <mergeCell ref="AT145:AU145"/>
    <mergeCell ref="AV145:AW145"/>
    <mergeCell ref="AX145:BA145"/>
    <mergeCell ref="BB145:BE145"/>
    <mergeCell ref="C145:AC145"/>
    <mergeCell ref="AD145:AH145"/>
    <mergeCell ref="C146:AC146"/>
    <mergeCell ref="AD146:AH146"/>
    <mergeCell ref="BF143:BI143"/>
    <mergeCell ref="BJ143:BK143"/>
    <mergeCell ref="BL143:BO143"/>
    <mergeCell ref="BP143:BQ143"/>
    <mergeCell ref="BR143:CD143"/>
    <mergeCell ref="A144:B144"/>
    <mergeCell ref="AI144:AM144"/>
    <mergeCell ref="AN144:AQ144"/>
    <mergeCell ref="AR144:AS144"/>
    <mergeCell ref="AT144:AU144"/>
    <mergeCell ref="AV144:AW144"/>
    <mergeCell ref="AX144:BA144"/>
    <mergeCell ref="BB144:BE144"/>
    <mergeCell ref="BF144:BI144"/>
    <mergeCell ref="BJ144:BK144"/>
    <mergeCell ref="BL144:BO144"/>
    <mergeCell ref="BP144:BQ144"/>
    <mergeCell ref="BR144:CD144"/>
    <mergeCell ref="A143:B143"/>
    <mergeCell ref="AI143:AM143"/>
    <mergeCell ref="AN143:AQ143"/>
    <mergeCell ref="AR143:AS143"/>
    <mergeCell ref="AT143:AU143"/>
    <mergeCell ref="AV143:AW143"/>
    <mergeCell ref="AX143:BA143"/>
    <mergeCell ref="BB143:BE143"/>
    <mergeCell ref="C143:AC143"/>
    <mergeCell ref="AD143:AH143"/>
    <mergeCell ref="C144:AC144"/>
    <mergeCell ref="AD144:AH144"/>
    <mergeCell ref="BF141:BI141"/>
    <mergeCell ref="BJ141:BK141"/>
    <mergeCell ref="BL141:BO141"/>
    <mergeCell ref="BP141:BQ141"/>
    <mergeCell ref="BR141:CD141"/>
    <mergeCell ref="A142:B142"/>
    <mergeCell ref="AI142:AM142"/>
    <mergeCell ref="AN142:AQ142"/>
    <mergeCell ref="AR142:AS142"/>
    <mergeCell ref="AT142:AU142"/>
    <mergeCell ref="AV142:AW142"/>
    <mergeCell ref="AX142:BA142"/>
    <mergeCell ref="BB142:BE142"/>
    <mergeCell ref="BF142:BI142"/>
    <mergeCell ref="BJ142:BK142"/>
    <mergeCell ref="BL142:BO142"/>
    <mergeCell ref="BP142:BQ142"/>
    <mergeCell ref="BR142:CD142"/>
    <mergeCell ref="A141:B141"/>
    <mergeCell ref="AI141:AM141"/>
    <mergeCell ref="AN141:AQ141"/>
    <mergeCell ref="AR141:AS141"/>
    <mergeCell ref="AT141:AU141"/>
    <mergeCell ref="AV141:AW141"/>
    <mergeCell ref="AX141:BA141"/>
    <mergeCell ref="BB141:BE141"/>
    <mergeCell ref="C141:AC141"/>
    <mergeCell ref="AD141:AH141"/>
    <mergeCell ref="C142:AC142"/>
    <mergeCell ref="AD142:AH142"/>
    <mergeCell ref="BF139:BI139"/>
    <mergeCell ref="BJ139:BK139"/>
    <mergeCell ref="BL139:BO139"/>
    <mergeCell ref="BP139:BQ139"/>
    <mergeCell ref="BR139:CD139"/>
    <mergeCell ref="A140:B140"/>
    <mergeCell ref="AI140:AM140"/>
    <mergeCell ref="AN140:AQ140"/>
    <mergeCell ref="AR140:AS140"/>
    <mergeCell ref="AT140:AU140"/>
    <mergeCell ref="AV140:AW140"/>
    <mergeCell ref="AX140:BA140"/>
    <mergeCell ref="BB140:BE140"/>
    <mergeCell ref="BF140:BI140"/>
    <mergeCell ref="BJ140:BK140"/>
    <mergeCell ref="BL140:BO140"/>
    <mergeCell ref="BP140:BQ140"/>
    <mergeCell ref="BR140:CD140"/>
    <mergeCell ref="A139:B139"/>
    <mergeCell ref="AI139:AM139"/>
    <mergeCell ref="AN139:AQ139"/>
    <mergeCell ref="AR139:AS139"/>
    <mergeCell ref="AT139:AU139"/>
    <mergeCell ref="AV139:AW139"/>
    <mergeCell ref="AX139:BA139"/>
    <mergeCell ref="BB139:BE139"/>
    <mergeCell ref="C139:AC139"/>
    <mergeCell ref="AD139:AH139"/>
    <mergeCell ref="C140:AC140"/>
    <mergeCell ref="AD140:AH140"/>
    <mergeCell ref="BF137:BI137"/>
    <mergeCell ref="BJ137:BK137"/>
    <mergeCell ref="BL137:BO137"/>
    <mergeCell ref="BP137:BQ137"/>
    <mergeCell ref="BR137:CD137"/>
    <mergeCell ref="A138:B138"/>
    <mergeCell ref="AI138:AM138"/>
    <mergeCell ref="AN138:AQ138"/>
    <mergeCell ref="AR138:AS138"/>
    <mergeCell ref="AT138:AU138"/>
    <mergeCell ref="AV138:AW138"/>
    <mergeCell ref="AX138:BA138"/>
    <mergeCell ref="BB138:BE138"/>
    <mergeCell ref="BF138:BI138"/>
    <mergeCell ref="BJ138:BK138"/>
    <mergeCell ref="BL138:BO138"/>
    <mergeCell ref="BP138:BQ138"/>
    <mergeCell ref="BR138:CD138"/>
    <mergeCell ref="A137:B137"/>
    <mergeCell ref="AI137:AM137"/>
    <mergeCell ref="AN137:AQ137"/>
    <mergeCell ref="AR137:AS137"/>
    <mergeCell ref="AT137:AU137"/>
    <mergeCell ref="AV137:AW137"/>
    <mergeCell ref="AX137:BA137"/>
    <mergeCell ref="BB137:BE137"/>
    <mergeCell ref="C138:AC138"/>
    <mergeCell ref="AD138:AH138"/>
    <mergeCell ref="BF135:BI135"/>
    <mergeCell ref="BJ135:BK135"/>
    <mergeCell ref="BL135:BO135"/>
    <mergeCell ref="BP135:BQ135"/>
    <mergeCell ref="BR135:CD135"/>
    <mergeCell ref="A136:B136"/>
    <mergeCell ref="AI136:AM136"/>
    <mergeCell ref="AN136:AQ136"/>
    <mergeCell ref="AR136:AS136"/>
    <mergeCell ref="AT136:AU136"/>
    <mergeCell ref="AV136:AW136"/>
    <mergeCell ref="AX136:BA136"/>
    <mergeCell ref="BB136:BE136"/>
    <mergeCell ref="BF136:BI136"/>
    <mergeCell ref="BJ136:BK136"/>
    <mergeCell ref="BL136:BO136"/>
    <mergeCell ref="BP136:BQ136"/>
    <mergeCell ref="BR136:CD136"/>
    <mergeCell ref="A135:B135"/>
    <mergeCell ref="AI135:AM135"/>
    <mergeCell ref="AN135:AQ135"/>
    <mergeCell ref="AR135:AS135"/>
    <mergeCell ref="AT135:AU135"/>
    <mergeCell ref="AV135:AW135"/>
    <mergeCell ref="AX135:BA135"/>
    <mergeCell ref="BB135:BE135"/>
    <mergeCell ref="BF133:BI133"/>
    <mergeCell ref="BJ133:BK133"/>
    <mergeCell ref="BL133:BO133"/>
    <mergeCell ref="BP133:BQ133"/>
    <mergeCell ref="BR133:CD133"/>
    <mergeCell ref="A134:B134"/>
    <mergeCell ref="AI134:AM134"/>
    <mergeCell ref="AN134:AQ134"/>
    <mergeCell ref="AR134:AS134"/>
    <mergeCell ref="AT134:AU134"/>
    <mergeCell ref="AV134:AW134"/>
    <mergeCell ref="AX134:BA134"/>
    <mergeCell ref="BB134:BE134"/>
    <mergeCell ref="BF134:BI134"/>
    <mergeCell ref="BJ134:BK134"/>
    <mergeCell ref="BL134:BO134"/>
    <mergeCell ref="BP134:BQ134"/>
    <mergeCell ref="BR134:CD134"/>
    <mergeCell ref="A133:B133"/>
    <mergeCell ref="AI133:AM133"/>
    <mergeCell ref="AN133:AQ133"/>
    <mergeCell ref="AR133:AS133"/>
    <mergeCell ref="AT133:AU133"/>
    <mergeCell ref="AV133:AW133"/>
    <mergeCell ref="AX133:BA133"/>
    <mergeCell ref="BB133:BE133"/>
    <mergeCell ref="BR131:CD131"/>
    <mergeCell ref="A132:B132"/>
    <mergeCell ref="AI132:AM132"/>
    <mergeCell ref="AN132:AQ132"/>
    <mergeCell ref="AR132:AS132"/>
    <mergeCell ref="AT132:AU132"/>
    <mergeCell ref="AV132:AW132"/>
    <mergeCell ref="AX132:BA132"/>
    <mergeCell ref="BB132:BE132"/>
    <mergeCell ref="BF132:BI132"/>
    <mergeCell ref="BJ132:BK132"/>
    <mergeCell ref="BL132:BO132"/>
    <mergeCell ref="BP132:BQ132"/>
    <mergeCell ref="BR132:CD132"/>
    <mergeCell ref="BP126:BQ126"/>
    <mergeCell ref="BB126:BE126"/>
    <mergeCell ref="AX126:BA126"/>
    <mergeCell ref="BJ126:BK126"/>
    <mergeCell ref="AV126:AW126"/>
    <mergeCell ref="BF126:BI126"/>
    <mergeCell ref="A126:B126"/>
    <mergeCell ref="A128:B128"/>
    <mergeCell ref="AI128:AM128"/>
    <mergeCell ref="BB129:BE129"/>
    <mergeCell ref="BJ130:BK130"/>
    <mergeCell ref="BL130:BO130"/>
    <mergeCell ref="AN127:AQ127"/>
    <mergeCell ref="AR127:AS127"/>
    <mergeCell ref="AT127:AU127"/>
    <mergeCell ref="AV127:AW127"/>
    <mergeCell ref="AX127:BA127"/>
    <mergeCell ref="BB127:BE127"/>
    <mergeCell ref="AX121:BA121"/>
    <mergeCell ref="AX120:BA120"/>
    <mergeCell ref="BF120:BI120"/>
    <mergeCell ref="BR124:CD124"/>
    <mergeCell ref="BR125:CD125"/>
    <mergeCell ref="BR126:CD126"/>
    <mergeCell ref="BR127:CD127"/>
    <mergeCell ref="BR128:CD128"/>
    <mergeCell ref="BR129:CD129"/>
    <mergeCell ref="BR130:CD130"/>
    <mergeCell ref="AI124:AM124"/>
    <mergeCell ref="BR115:CD116"/>
    <mergeCell ref="BR117:CD117"/>
    <mergeCell ref="BR118:CD118"/>
    <mergeCell ref="BR119:CD119"/>
    <mergeCell ref="BR120:CD120"/>
    <mergeCell ref="BR121:CD121"/>
    <mergeCell ref="BR122:CD122"/>
    <mergeCell ref="BR123:CD123"/>
    <mergeCell ref="AI115:AM116"/>
    <mergeCell ref="AV118:AW118"/>
    <mergeCell ref="AI122:AM122"/>
    <mergeCell ref="AN122:AQ122"/>
    <mergeCell ref="AR122:AS122"/>
    <mergeCell ref="BF123:BI123"/>
    <mergeCell ref="AN121:AQ121"/>
    <mergeCell ref="BL123:BO123"/>
    <mergeCell ref="BJ124:BK124"/>
    <mergeCell ref="BB122:BE122"/>
    <mergeCell ref="BB117:BE117"/>
    <mergeCell ref="BP119:BQ119"/>
    <mergeCell ref="AR119:AS119"/>
    <mergeCell ref="BR105:BY105"/>
    <mergeCell ref="BZ105:CD105"/>
    <mergeCell ref="BZ108:CA108"/>
    <mergeCell ref="CC108:CD108"/>
    <mergeCell ref="BF111:BY112"/>
    <mergeCell ref="BZ111:CD112"/>
    <mergeCell ref="BP118:BQ118"/>
    <mergeCell ref="BJ119:BK119"/>
    <mergeCell ref="BL119:BO119"/>
    <mergeCell ref="BF103:BI103"/>
    <mergeCell ref="BJ103:BK103"/>
    <mergeCell ref="BL103:BO103"/>
    <mergeCell ref="BP103:BQ103"/>
    <mergeCell ref="BR103:BY103"/>
    <mergeCell ref="BZ103:CD103"/>
    <mergeCell ref="AI118:AM118"/>
    <mergeCell ref="AI119:AM119"/>
    <mergeCell ref="BL117:BO117"/>
    <mergeCell ref="BB115:BE116"/>
    <mergeCell ref="AN117:AQ117"/>
    <mergeCell ref="AX117:BA117"/>
    <mergeCell ref="AN104:AQ104"/>
    <mergeCell ref="AR104:AS104"/>
    <mergeCell ref="AT104:AU104"/>
    <mergeCell ref="AV104:AW104"/>
    <mergeCell ref="AX104:BA104"/>
    <mergeCell ref="BB104:BE104"/>
    <mergeCell ref="BF104:BI104"/>
    <mergeCell ref="BJ104:BK104"/>
    <mergeCell ref="BL104:BO104"/>
    <mergeCell ref="BP104:BQ104"/>
    <mergeCell ref="BR104:BY104"/>
    <mergeCell ref="BZ104:CD104"/>
    <mergeCell ref="A103:B103"/>
    <mergeCell ref="C103:AC103"/>
    <mergeCell ref="AD103:AH103"/>
    <mergeCell ref="C104:AC104"/>
    <mergeCell ref="AD104:AH104"/>
    <mergeCell ref="AI103:AM103"/>
    <mergeCell ref="AN103:AQ103"/>
    <mergeCell ref="BR101:BY101"/>
    <mergeCell ref="BZ101:CD101"/>
    <mergeCell ref="A102:B102"/>
    <mergeCell ref="AI102:AM102"/>
    <mergeCell ref="AN102:AQ102"/>
    <mergeCell ref="AR102:AS102"/>
    <mergeCell ref="AT102:AU102"/>
    <mergeCell ref="AV102:AW102"/>
    <mergeCell ref="AX102:BA102"/>
    <mergeCell ref="BB102:BE102"/>
    <mergeCell ref="BF102:BI102"/>
    <mergeCell ref="BJ102:BK102"/>
    <mergeCell ref="BL102:BO102"/>
    <mergeCell ref="BP102:BQ102"/>
    <mergeCell ref="BR102:BY102"/>
    <mergeCell ref="BZ102:CD102"/>
    <mergeCell ref="A101:B101"/>
    <mergeCell ref="AI101:AM101"/>
    <mergeCell ref="AN101:AQ101"/>
    <mergeCell ref="AT101:AU101"/>
    <mergeCell ref="AV101:AW101"/>
    <mergeCell ref="C101:AC101"/>
    <mergeCell ref="AD101:AH101"/>
    <mergeCell ref="C102:AC102"/>
    <mergeCell ref="BR99:BY99"/>
    <mergeCell ref="BZ99:CD99"/>
    <mergeCell ref="A100:B100"/>
    <mergeCell ref="AI100:AM100"/>
    <mergeCell ref="AN100:AQ100"/>
    <mergeCell ref="AR100:AS100"/>
    <mergeCell ref="AT100:AU100"/>
    <mergeCell ref="AV100:AW100"/>
    <mergeCell ref="AX100:BA100"/>
    <mergeCell ref="BB100:BE100"/>
    <mergeCell ref="BF100:BI100"/>
    <mergeCell ref="BJ100:BK100"/>
    <mergeCell ref="BL100:BO100"/>
    <mergeCell ref="BP100:BQ100"/>
    <mergeCell ref="BR100:BY100"/>
    <mergeCell ref="BZ100:CD100"/>
    <mergeCell ref="A99:B99"/>
    <mergeCell ref="AI99:AM99"/>
    <mergeCell ref="AN99:AQ99"/>
    <mergeCell ref="AR99:AS99"/>
    <mergeCell ref="AT99:AU99"/>
    <mergeCell ref="BF99:BI99"/>
    <mergeCell ref="C99:AC99"/>
    <mergeCell ref="AD99:AH99"/>
    <mergeCell ref="C100:AC100"/>
    <mergeCell ref="AD100:AH100"/>
    <mergeCell ref="BP99:BQ99"/>
    <mergeCell ref="BR97:BY97"/>
    <mergeCell ref="BZ97:CD97"/>
    <mergeCell ref="A98:B98"/>
    <mergeCell ref="AI98:AM98"/>
    <mergeCell ref="AN98:AQ98"/>
    <mergeCell ref="AR98:AS98"/>
    <mergeCell ref="AT98:AU98"/>
    <mergeCell ref="AV98:AW98"/>
    <mergeCell ref="AX98:BA98"/>
    <mergeCell ref="BB98:BE98"/>
    <mergeCell ref="BF98:BI98"/>
    <mergeCell ref="BJ98:BK98"/>
    <mergeCell ref="BL98:BO98"/>
    <mergeCell ref="BP98:BQ98"/>
    <mergeCell ref="BR98:BY98"/>
    <mergeCell ref="BZ98:CD98"/>
    <mergeCell ref="A97:B97"/>
    <mergeCell ref="AI97:AM97"/>
    <mergeCell ref="AN97:AQ97"/>
    <mergeCell ref="AR97:AS97"/>
    <mergeCell ref="AT97:AU97"/>
    <mergeCell ref="AV97:AW97"/>
    <mergeCell ref="AX97:BA97"/>
    <mergeCell ref="BJ97:BK97"/>
    <mergeCell ref="C97:AC97"/>
    <mergeCell ref="AD97:AH97"/>
    <mergeCell ref="C98:AC98"/>
    <mergeCell ref="AD98:AH98"/>
    <mergeCell ref="BF97:BI97"/>
    <mergeCell ref="BR95:BY95"/>
    <mergeCell ref="BZ95:CD95"/>
    <mergeCell ref="A96:B96"/>
    <mergeCell ref="AI96:AM96"/>
    <mergeCell ref="AN96:AQ96"/>
    <mergeCell ref="AR96:AS96"/>
    <mergeCell ref="AT96:AU96"/>
    <mergeCell ref="AV96:AW96"/>
    <mergeCell ref="AX96:BA96"/>
    <mergeCell ref="BB96:BE96"/>
    <mergeCell ref="BF96:BI96"/>
    <mergeCell ref="BJ96:BK96"/>
    <mergeCell ref="BL96:BO96"/>
    <mergeCell ref="BP96:BQ96"/>
    <mergeCell ref="BR96:BY96"/>
    <mergeCell ref="BZ96:CD96"/>
    <mergeCell ref="A95:B95"/>
    <mergeCell ref="AI95:AM95"/>
    <mergeCell ref="AN95:AQ95"/>
    <mergeCell ref="AR95:AS95"/>
    <mergeCell ref="AT95:AU95"/>
    <mergeCell ref="AV95:AW95"/>
    <mergeCell ref="AX95:BA95"/>
    <mergeCell ref="BB95:BE95"/>
    <mergeCell ref="BJ95:BK95"/>
    <mergeCell ref="C95:AC95"/>
    <mergeCell ref="AD95:AH95"/>
    <mergeCell ref="C96:AC96"/>
    <mergeCell ref="AD96:AH96"/>
    <mergeCell ref="BR93:BY93"/>
    <mergeCell ref="BZ93:CD93"/>
    <mergeCell ref="A94:B94"/>
    <mergeCell ref="AI94:AM94"/>
    <mergeCell ref="AN94:AQ94"/>
    <mergeCell ref="AR94:AS94"/>
    <mergeCell ref="AT94:AU94"/>
    <mergeCell ref="AV94:AW94"/>
    <mergeCell ref="AX94:BA94"/>
    <mergeCell ref="BB94:BE94"/>
    <mergeCell ref="BF94:BI94"/>
    <mergeCell ref="BJ94:BK94"/>
    <mergeCell ref="BL94:BO94"/>
    <mergeCell ref="BP94:BQ94"/>
    <mergeCell ref="BR94:BY94"/>
    <mergeCell ref="BZ94:CD94"/>
    <mergeCell ref="A93:B93"/>
    <mergeCell ref="AI93:AM93"/>
    <mergeCell ref="AN93:AQ93"/>
    <mergeCell ref="AR93:AS93"/>
    <mergeCell ref="AT93:AU93"/>
    <mergeCell ref="AV93:AW93"/>
    <mergeCell ref="AX93:BA93"/>
    <mergeCell ref="BB93:BE93"/>
    <mergeCell ref="BF93:BI93"/>
    <mergeCell ref="BJ93:BK93"/>
    <mergeCell ref="C93:AC93"/>
    <mergeCell ref="AD93:AH93"/>
    <mergeCell ref="C94:AC94"/>
    <mergeCell ref="AD94:AH94"/>
    <mergeCell ref="BR91:BY91"/>
    <mergeCell ref="BZ91:CD91"/>
    <mergeCell ref="A92:B92"/>
    <mergeCell ref="AI92:AM92"/>
    <mergeCell ref="AN92:AQ92"/>
    <mergeCell ref="AR92:AS92"/>
    <mergeCell ref="AT92:AU92"/>
    <mergeCell ref="AV92:AW92"/>
    <mergeCell ref="AX92:BA92"/>
    <mergeCell ref="BB92:BE92"/>
    <mergeCell ref="BF92:BI92"/>
    <mergeCell ref="BJ92:BK92"/>
    <mergeCell ref="BL92:BO92"/>
    <mergeCell ref="BP92:BQ92"/>
    <mergeCell ref="BR92:BY92"/>
    <mergeCell ref="BZ92:CD92"/>
    <mergeCell ref="A91:B91"/>
    <mergeCell ref="AI91:AM91"/>
    <mergeCell ref="AN91:AQ91"/>
    <mergeCell ref="AR91:AS91"/>
    <mergeCell ref="AT91:AU91"/>
    <mergeCell ref="AV91:AW91"/>
    <mergeCell ref="AX91:BA91"/>
    <mergeCell ref="BB91:BE91"/>
    <mergeCell ref="BF91:BI91"/>
    <mergeCell ref="BJ91:BK91"/>
    <mergeCell ref="C91:AC91"/>
    <mergeCell ref="AD91:AH91"/>
    <mergeCell ref="C92:AC92"/>
    <mergeCell ref="AD92:AH92"/>
    <mergeCell ref="BR89:BY89"/>
    <mergeCell ref="BZ89:CD89"/>
    <mergeCell ref="A90:B90"/>
    <mergeCell ref="AI90:AM90"/>
    <mergeCell ref="AN90:AQ90"/>
    <mergeCell ref="AR90:AS90"/>
    <mergeCell ref="AT90:AU90"/>
    <mergeCell ref="AV90:AW90"/>
    <mergeCell ref="AX90:BA90"/>
    <mergeCell ref="BB90:BE90"/>
    <mergeCell ref="BF90:BI90"/>
    <mergeCell ref="BJ90:BK90"/>
    <mergeCell ref="BL90:BO90"/>
    <mergeCell ref="BP90:BQ90"/>
    <mergeCell ref="BR90:BY90"/>
    <mergeCell ref="BZ90:CD90"/>
    <mergeCell ref="A89:B89"/>
    <mergeCell ref="AI89:AM89"/>
    <mergeCell ref="AN89:AQ89"/>
    <mergeCell ref="AR89:AS89"/>
    <mergeCell ref="AT89:AU89"/>
    <mergeCell ref="AV89:AW89"/>
    <mergeCell ref="AX89:BA89"/>
    <mergeCell ref="BB89:BE89"/>
    <mergeCell ref="BF89:BI89"/>
    <mergeCell ref="BJ89:BK89"/>
    <mergeCell ref="C89:AC89"/>
    <mergeCell ref="AD89:AH89"/>
    <mergeCell ref="C90:AC90"/>
    <mergeCell ref="AD90:AH90"/>
    <mergeCell ref="BR87:BY87"/>
    <mergeCell ref="BZ87:CD87"/>
    <mergeCell ref="A88:B88"/>
    <mergeCell ref="AI88:AM88"/>
    <mergeCell ref="AN88:AQ88"/>
    <mergeCell ref="AR88:AS88"/>
    <mergeCell ref="AT88:AU88"/>
    <mergeCell ref="AV88:AW88"/>
    <mergeCell ref="AX88:BA88"/>
    <mergeCell ref="BB88:BE88"/>
    <mergeCell ref="BF88:BI88"/>
    <mergeCell ref="BJ88:BK88"/>
    <mergeCell ref="BL88:BO88"/>
    <mergeCell ref="BP88:BQ88"/>
    <mergeCell ref="BR88:BY88"/>
    <mergeCell ref="BZ88:CD88"/>
    <mergeCell ref="A87:B87"/>
    <mergeCell ref="AI87:AM87"/>
    <mergeCell ref="AN87:AQ87"/>
    <mergeCell ref="AR87:AS87"/>
    <mergeCell ref="AT87:AU87"/>
    <mergeCell ref="AV87:AW87"/>
    <mergeCell ref="AX87:BA87"/>
    <mergeCell ref="BB87:BE87"/>
    <mergeCell ref="BF87:BI87"/>
    <mergeCell ref="BJ87:BK87"/>
    <mergeCell ref="C87:AC87"/>
    <mergeCell ref="AD87:AH87"/>
    <mergeCell ref="C88:AC88"/>
    <mergeCell ref="AD88:AH88"/>
    <mergeCell ref="BL87:BO87"/>
    <mergeCell ref="BR85:BY85"/>
    <mergeCell ref="BZ85:CD85"/>
    <mergeCell ref="A86:B86"/>
    <mergeCell ref="AI86:AM86"/>
    <mergeCell ref="AN86:AQ86"/>
    <mergeCell ref="AR86:AS86"/>
    <mergeCell ref="AT86:AU86"/>
    <mergeCell ref="AV86:AW86"/>
    <mergeCell ref="AX86:BA86"/>
    <mergeCell ref="BB86:BE86"/>
    <mergeCell ref="BF86:BI86"/>
    <mergeCell ref="BJ86:BK86"/>
    <mergeCell ref="BL86:BO86"/>
    <mergeCell ref="BP86:BQ86"/>
    <mergeCell ref="BR86:BY86"/>
    <mergeCell ref="BZ86:CD86"/>
    <mergeCell ref="A85:B85"/>
    <mergeCell ref="AI85:AM85"/>
    <mergeCell ref="AN85:AQ85"/>
    <mergeCell ref="AR85:AS85"/>
    <mergeCell ref="AT85:AU85"/>
    <mergeCell ref="AV85:AW85"/>
    <mergeCell ref="AX85:BA85"/>
    <mergeCell ref="BB85:BE85"/>
    <mergeCell ref="BF85:BI85"/>
    <mergeCell ref="BJ85:BK85"/>
    <mergeCell ref="C85:AC85"/>
    <mergeCell ref="AD85:AH85"/>
    <mergeCell ref="C86:AC86"/>
    <mergeCell ref="AD86:AH86"/>
    <mergeCell ref="BL85:BO85"/>
    <mergeCell ref="BP85:BQ85"/>
    <mergeCell ref="BR83:BY83"/>
    <mergeCell ref="BZ83:CD83"/>
    <mergeCell ref="A84:B84"/>
    <mergeCell ref="AI84:AM84"/>
    <mergeCell ref="AN84:AQ84"/>
    <mergeCell ref="AR84:AS84"/>
    <mergeCell ref="AT84:AU84"/>
    <mergeCell ref="AV84:AW84"/>
    <mergeCell ref="AX84:BA84"/>
    <mergeCell ref="BB84:BE84"/>
    <mergeCell ref="BF84:BI84"/>
    <mergeCell ref="BJ84:BK84"/>
    <mergeCell ref="BL84:BO84"/>
    <mergeCell ref="BP84:BQ84"/>
    <mergeCell ref="BR84:BY84"/>
    <mergeCell ref="BZ84:CD84"/>
    <mergeCell ref="A83:B83"/>
    <mergeCell ref="AI83:AM83"/>
    <mergeCell ref="AN83:AQ83"/>
    <mergeCell ref="AR83:AS83"/>
    <mergeCell ref="AT83:AU83"/>
    <mergeCell ref="AV83:AW83"/>
    <mergeCell ref="AX83:BA83"/>
    <mergeCell ref="BB83:BE83"/>
    <mergeCell ref="C83:AC83"/>
    <mergeCell ref="AD83:AH83"/>
    <mergeCell ref="C84:AC84"/>
    <mergeCell ref="AD84:AH84"/>
    <mergeCell ref="BJ83:BK83"/>
    <mergeCell ref="BL83:BO83"/>
    <mergeCell ref="BP83:BQ83"/>
    <mergeCell ref="BR81:BY81"/>
    <mergeCell ref="BZ81:CD81"/>
    <mergeCell ref="A82:B82"/>
    <mergeCell ref="AI82:AM82"/>
    <mergeCell ref="AN82:AQ82"/>
    <mergeCell ref="AR82:AS82"/>
    <mergeCell ref="AT82:AU82"/>
    <mergeCell ref="AV82:AW82"/>
    <mergeCell ref="AX82:BA82"/>
    <mergeCell ref="BB82:BE82"/>
    <mergeCell ref="BF82:BI82"/>
    <mergeCell ref="BJ82:BK82"/>
    <mergeCell ref="BL82:BO82"/>
    <mergeCell ref="BP82:BQ82"/>
    <mergeCell ref="BR82:BY82"/>
    <mergeCell ref="BZ82:CD82"/>
    <mergeCell ref="A81:B81"/>
    <mergeCell ref="AI81:AM81"/>
    <mergeCell ref="AN81:AQ81"/>
    <mergeCell ref="AR81:AS81"/>
    <mergeCell ref="AT81:AU81"/>
    <mergeCell ref="AV81:AW81"/>
    <mergeCell ref="AX81:BA81"/>
    <mergeCell ref="BB81:BE81"/>
    <mergeCell ref="C81:AC81"/>
    <mergeCell ref="AD81:AH81"/>
    <mergeCell ref="C82:AC82"/>
    <mergeCell ref="AD82:AH82"/>
    <mergeCell ref="BJ81:BK81"/>
    <mergeCell ref="BL81:BO81"/>
    <mergeCell ref="BP81:BQ81"/>
    <mergeCell ref="BR79:BY79"/>
    <mergeCell ref="BZ79:CD79"/>
    <mergeCell ref="A80:B80"/>
    <mergeCell ref="AI80:AM80"/>
    <mergeCell ref="AN80:AQ80"/>
    <mergeCell ref="AR80:AS80"/>
    <mergeCell ref="AT80:AU80"/>
    <mergeCell ref="AV80:AW80"/>
    <mergeCell ref="AX80:BA80"/>
    <mergeCell ref="BB80:BE80"/>
    <mergeCell ref="BF80:BI80"/>
    <mergeCell ref="BJ80:BK80"/>
    <mergeCell ref="BL80:BO80"/>
    <mergeCell ref="BP80:BQ80"/>
    <mergeCell ref="BR80:BY80"/>
    <mergeCell ref="BZ80:CD80"/>
    <mergeCell ref="A79:B79"/>
    <mergeCell ref="AI79:AM79"/>
    <mergeCell ref="AN79:AQ79"/>
    <mergeCell ref="AR79:AS79"/>
    <mergeCell ref="AT79:AU79"/>
    <mergeCell ref="AV79:AW79"/>
    <mergeCell ref="AX79:BA79"/>
    <mergeCell ref="BB79:BE79"/>
    <mergeCell ref="C79:AC79"/>
    <mergeCell ref="AD79:AH79"/>
    <mergeCell ref="C80:AC80"/>
    <mergeCell ref="AD80:AH80"/>
    <mergeCell ref="BL79:BO79"/>
    <mergeCell ref="BP79:BQ79"/>
    <mergeCell ref="BR77:BY77"/>
    <mergeCell ref="BZ77:CD77"/>
    <mergeCell ref="A78:B78"/>
    <mergeCell ref="AI78:AM78"/>
    <mergeCell ref="AN78:AQ78"/>
    <mergeCell ref="AR78:AS78"/>
    <mergeCell ref="AT78:AU78"/>
    <mergeCell ref="AV78:AW78"/>
    <mergeCell ref="AX78:BA78"/>
    <mergeCell ref="BB78:BE78"/>
    <mergeCell ref="BF78:BI78"/>
    <mergeCell ref="BJ78:BK78"/>
    <mergeCell ref="BL78:BO78"/>
    <mergeCell ref="BP78:BQ78"/>
    <mergeCell ref="BR78:BY78"/>
    <mergeCell ref="BZ78:CD78"/>
    <mergeCell ref="A77:B77"/>
    <mergeCell ref="AI77:AM77"/>
    <mergeCell ref="AN77:AQ77"/>
    <mergeCell ref="AR77:AS77"/>
    <mergeCell ref="AT77:AU77"/>
    <mergeCell ref="AV77:AW77"/>
    <mergeCell ref="AX77:BA77"/>
    <mergeCell ref="BB77:BE77"/>
    <mergeCell ref="BL77:BO77"/>
    <mergeCell ref="BP77:BQ77"/>
    <mergeCell ref="BR76:BY76"/>
    <mergeCell ref="BF74:BI74"/>
    <mergeCell ref="BJ74:BK74"/>
    <mergeCell ref="BL74:BO74"/>
    <mergeCell ref="BP74:BQ74"/>
    <mergeCell ref="BR74:BY74"/>
    <mergeCell ref="BZ74:CD74"/>
    <mergeCell ref="A75:B75"/>
    <mergeCell ref="AI75:AM75"/>
    <mergeCell ref="AN75:AQ75"/>
    <mergeCell ref="AR75:AS75"/>
    <mergeCell ref="AT75:AU75"/>
    <mergeCell ref="AV75:AW75"/>
    <mergeCell ref="AX75:BA75"/>
    <mergeCell ref="BB75:BE75"/>
    <mergeCell ref="BF75:BI75"/>
    <mergeCell ref="BJ75:BK75"/>
    <mergeCell ref="BL75:BO75"/>
    <mergeCell ref="BP75:BQ75"/>
    <mergeCell ref="BR75:BY75"/>
    <mergeCell ref="BZ75:CD75"/>
    <mergeCell ref="AR74:AS74"/>
    <mergeCell ref="AT74:AU74"/>
    <mergeCell ref="AV74:AW74"/>
    <mergeCell ref="BB74:BE74"/>
    <mergeCell ref="AV76:AW76"/>
    <mergeCell ref="AX76:BA76"/>
    <mergeCell ref="BB76:BE76"/>
    <mergeCell ref="BF76:BI76"/>
    <mergeCell ref="BJ76:BK76"/>
    <mergeCell ref="AT76:AU76"/>
    <mergeCell ref="BR70:BY70"/>
    <mergeCell ref="BZ70:CD70"/>
    <mergeCell ref="A70:B70"/>
    <mergeCell ref="AI70:AM70"/>
    <mergeCell ref="AN70:AQ70"/>
    <mergeCell ref="AT69:AU69"/>
    <mergeCell ref="AV69:AW69"/>
    <mergeCell ref="AX69:BA69"/>
    <mergeCell ref="BB69:BE69"/>
    <mergeCell ref="AT71:AU71"/>
    <mergeCell ref="AV71:AW71"/>
    <mergeCell ref="AX71:BA71"/>
    <mergeCell ref="BB71:BE71"/>
    <mergeCell ref="BL71:BO71"/>
    <mergeCell ref="BP71:BQ71"/>
    <mergeCell ref="BR71:BY71"/>
    <mergeCell ref="AV68:AW68"/>
    <mergeCell ref="AX68:BA68"/>
    <mergeCell ref="BF71:BI71"/>
    <mergeCell ref="BJ68:BK68"/>
    <mergeCell ref="BL68:BO68"/>
    <mergeCell ref="BP68:BQ68"/>
    <mergeCell ref="BJ71:BK71"/>
    <mergeCell ref="A68:B68"/>
    <mergeCell ref="AR70:AS70"/>
    <mergeCell ref="BB70:BE70"/>
    <mergeCell ref="BF70:BI70"/>
    <mergeCell ref="AN68:AQ68"/>
    <mergeCell ref="AR68:AS68"/>
    <mergeCell ref="B15:M15"/>
    <mergeCell ref="J33:M33"/>
    <mergeCell ref="J41:M41"/>
    <mergeCell ref="A25:CB25"/>
    <mergeCell ref="AX56:BA56"/>
    <mergeCell ref="BF54:BQ54"/>
    <mergeCell ref="B42:M44"/>
    <mergeCell ref="N44:T44"/>
    <mergeCell ref="U44:Y44"/>
    <mergeCell ref="A59:B59"/>
    <mergeCell ref="CC47:CD47"/>
    <mergeCell ref="AX61:BA61"/>
    <mergeCell ref="AV56:AW56"/>
    <mergeCell ref="AN54:AS55"/>
    <mergeCell ref="AT54:AW55"/>
    <mergeCell ref="BB54:BE55"/>
    <mergeCell ref="BR54:BY55"/>
    <mergeCell ref="BL55:BQ55"/>
    <mergeCell ref="BZ47:CA47"/>
    <mergeCell ref="AA15:AU15"/>
    <mergeCell ref="N15:Z15"/>
    <mergeCell ref="AD27:CD27"/>
    <mergeCell ref="J35:M35"/>
    <mergeCell ref="J34:M34"/>
    <mergeCell ref="AF33:AK33"/>
    <mergeCell ref="AD33:AE33"/>
    <mergeCell ref="N34:O34"/>
    <mergeCell ref="N35:O35"/>
    <mergeCell ref="BB34:BC34"/>
    <mergeCell ref="BB37:BC37"/>
    <mergeCell ref="BB40:BC40"/>
    <mergeCell ref="BJ40:BK40"/>
    <mergeCell ref="N36:O36"/>
    <mergeCell ref="BL73:BO73"/>
    <mergeCell ref="BP73:BQ73"/>
    <mergeCell ref="BR73:BY73"/>
    <mergeCell ref="AR58:AS58"/>
    <mergeCell ref="AT58:AU58"/>
    <mergeCell ref="AX57:BA57"/>
    <mergeCell ref="CC169:CD169"/>
    <mergeCell ref="BR57:BY57"/>
    <mergeCell ref="BR58:BY58"/>
    <mergeCell ref="BR59:BY59"/>
    <mergeCell ref="BR60:BY60"/>
    <mergeCell ref="BR61:BY61"/>
    <mergeCell ref="BR62:BY62"/>
    <mergeCell ref="BR63:BY63"/>
    <mergeCell ref="AN64:AQ64"/>
    <mergeCell ref="AR64:AS64"/>
    <mergeCell ref="AT64:AU64"/>
    <mergeCell ref="AV64:AW64"/>
    <mergeCell ref="BB64:BE64"/>
    <mergeCell ref="BF64:BI64"/>
    <mergeCell ref="AV60:AW60"/>
    <mergeCell ref="AX64:BA64"/>
    <mergeCell ref="BR65:BY65"/>
    <mergeCell ref="BJ65:BK65"/>
    <mergeCell ref="BZ73:CD73"/>
    <mergeCell ref="BB68:BE68"/>
    <mergeCell ref="BL65:BO65"/>
    <mergeCell ref="AN74:AQ74"/>
    <mergeCell ref="BZ69:CD69"/>
    <mergeCell ref="BJ64:BK64"/>
    <mergeCell ref="BR72:BY72"/>
    <mergeCell ref="BB119:BE119"/>
    <mergeCell ref="BL76:BO76"/>
    <mergeCell ref="BR67:BY67"/>
    <mergeCell ref="BZ67:CD67"/>
    <mergeCell ref="BZ169:CA169"/>
    <mergeCell ref="BP123:BQ123"/>
    <mergeCell ref="BP57:BQ57"/>
    <mergeCell ref="BL58:BO58"/>
    <mergeCell ref="A196:B196"/>
    <mergeCell ref="C196:P196"/>
    <mergeCell ref="J37:M37"/>
    <mergeCell ref="BF116:BK116"/>
    <mergeCell ref="U43:Y43"/>
    <mergeCell ref="BL37:BQ37"/>
    <mergeCell ref="AF38:AK38"/>
    <mergeCell ref="AI121:AM121"/>
    <mergeCell ref="A119:B119"/>
    <mergeCell ref="A115:B116"/>
    <mergeCell ref="AN115:AS116"/>
    <mergeCell ref="BF119:BI119"/>
    <mergeCell ref="AX119:BA119"/>
    <mergeCell ref="AN119:AQ119"/>
    <mergeCell ref="BF117:BI117"/>
    <mergeCell ref="AR117:AS117"/>
    <mergeCell ref="AX115:BA116"/>
    <mergeCell ref="BB65:BE65"/>
    <mergeCell ref="AV65:AW65"/>
    <mergeCell ref="AI57:AM57"/>
    <mergeCell ref="A61:B61"/>
    <mergeCell ref="BZ72:CD72"/>
    <mergeCell ref="BZ71:CD71"/>
    <mergeCell ref="BF68:BI68"/>
    <mergeCell ref="A62:B62"/>
    <mergeCell ref="BB56:BE56"/>
    <mergeCell ref="BF56:BI56"/>
    <mergeCell ref="AR57:AS57"/>
    <mergeCell ref="BF55:BK55"/>
    <mergeCell ref="BJ58:BK58"/>
    <mergeCell ref="BF58:BI58"/>
    <mergeCell ref="AX58:BA58"/>
    <mergeCell ref="A63:B63"/>
    <mergeCell ref="A57:B57"/>
    <mergeCell ref="AI62:AM62"/>
    <mergeCell ref="AN62:AQ62"/>
    <mergeCell ref="AR62:AS62"/>
    <mergeCell ref="C54:AC55"/>
    <mergeCell ref="AD54:AH55"/>
    <mergeCell ref="C56:AC56"/>
    <mergeCell ref="AD56:AH56"/>
    <mergeCell ref="C57:AC57"/>
    <mergeCell ref="AD57:AH57"/>
    <mergeCell ref="C58:AC58"/>
    <mergeCell ref="AD58:AH58"/>
    <mergeCell ref="C59:AC59"/>
    <mergeCell ref="C60:AC60"/>
    <mergeCell ref="C61:AC61"/>
    <mergeCell ref="C62:AC62"/>
    <mergeCell ref="A54:B55"/>
    <mergeCell ref="A60:B60"/>
    <mergeCell ref="AI60:AM60"/>
    <mergeCell ref="BJ59:BK59"/>
    <mergeCell ref="BJ57:BK57"/>
    <mergeCell ref="A56:B56"/>
    <mergeCell ref="BB62:BE62"/>
    <mergeCell ref="A65:B65"/>
    <mergeCell ref="A73:B73"/>
    <mergeCell ref="AN73:AQ73"/>
    <mergeCell ref="AR73:AS73"/>
    <mergeCell ref="AV36:BA36"/>
    <mergeCell ref="P41:U41"/>
    <mergeCell ref="P34:U34"/>
    <mergeCell ref="AN38:AS38"/>
    <mergeCell ref="AT40:AU40"/>
    <mergeCell ref="P36:U36"/>
    <mergeCell ref="X36:AC36"/>
    <mergeCell ref="AN57:AQ57"/>
    <mergeCell ref="AT34:AU34"/>
    <mergeCell ref="AN34:AS34"/>
    <mergeCell ref="AV34:BA34"/>
    <mergeCell ref="AV33:BA33"/>
    <mergeCell ref="BD33:BI33"/>
    <mergeCell ref="AN33:AS33"/>
    <mergeCell ref="AI56:AM56"/>
    <mergeCell ref="AN56:AQ56"/>
    <mergeCell ref="AR56:AS56"/>
    <mergeCell ref="AI61:AM61"/>
    <mergeCell ref="AN61:AQ61"/>
    <mergeCell ref="AR61:AS61"/>
    <mergeCell ref="AT61:AU61"/>
    <mergeCell ref="V37:W37"/>
    <mergeCell ref="AL35:AM35"/>
    <mergeCell ref="BB33:BC33"/>
    <mergeCell ref="AL33:AM33"/>
    <mergeCell ref="P33:U33"/>
    <mergeCell ref="BB59:BE59"/>
    <mergeCell ref="BF59:BI59"/>
    <mergeCell ref="BL34:BQ34"/>
    <mergeCell ref="AT36:AU36"/>
    <mergeCell ref="BJ37:BK37"/>
    <mergeCell ref="AL34:AM34"/>
    <mergeCell ref="BL59:BO59"/>
    <mergeCell ref="BP59:BQ59"/>
    <mergeCell ref="AV59:AW59"/>
    <mergeCell ref="B31:I41"/>
    <mergeCell ref="BB118:BE118"/>
    <mergeCell ref="A121:B121"/>
    <mergeCell ref="AV57:AW57"/>
    <mergeCell ref="BB57:BE57"/>
    <mergeCell ref="AX74:BA74"/>
    <mergeCell ref="BB121:BE121"/>
    <mergeCell ref="AV120:AW120"/>
    <mergeCell ref="P40:U40"/>
    <mergeCell ref="X39:AC39"/>
    <mergeCell ref="P38:U38"/>
    <mergeCell ref="V40:W40"/>
    <mergeCell ref="AD40:AE40"/>
    <mergeCell ref="AD39:AE39"/>
    <mergeCell ref="X34:AC34"/>
    <mergeCell ref="AF34:AK34"/>
    <mergeCell ref="V36:W36"/>
    <mergeCell ref="AX54:BA55"/>
    <mergeCell ref="V34:W34"/>
    <mergeCell ref="V35:W35"/>
    <mergeCell ref="AX65:BA65"/>
    <mergeCell ref="J31:M31"/>
    <mergeCell ref="N31:O31"/>
    <mergeCell ref="P31:U31"/>
    <mergeCell ref="BD34:BI34"/>
    <mergeCell ref="AT33:AU33"/>
    <mergeCell ref="X33:AC33"/>
    <mergeCell ref="B12:CD12"/>
    <mergeCell ref="N13:CD13"/>
    <mergeCell ref="N14:CD14"/>
    <mergeCell ref="B17:CD17"/>
    <mergeCell ref="BJ15:CD15"/>
    <mergeCell ref="AV15:BI15"/>
    <mergeCell ref="P32:U32"/>
    <mergeCell ref="BR64:BY64"/>
    <mergeCell ref="AX59:BA59"/>
    <mergeCell ref="AX62:BA62"/>
    <mergeCell ref="AX63:BA63"/>
    <mergeCell ref="BP58:BQ58"/>
    <mergeCell ref="AD36:AE36"/>
    <mergeCell ref="AV61:AW61"/>
    <mergeCell ref="AI71:AM71"/>
    <mergeCell ref="AN71:AQ71"/>
    <mergeCell ref="AR71:AS71"/>
    <mergeCell ref="AN60:AQ60"/>
    <mergeCell ref="AI59:AM59"/>
    <mergeCell ref="AN59:AQ59"/>
    <mergeCell ref="AR59:AS59"/>
    <mergeCell ref="J36:M36"/>
    <mergeCell ref="BJ34:BK34"/>
    <mergeCell ref="AD34:AE34"/>
    <mergeCell ref="X40:AC40"/>
    <mergeCell ref="AL37:AM37"/>
    <mergeCell ref="AT38:AU38"/>
    <mergeCell ref="AR60:AS60"/>
    <mergeCell ref="AI54:AM55"/>
    <mergeCell ref="BF50:BY51"/>
    <mergeCell ref="AI120:AM120"/>
    <mergeCell ref="AT118:AU118"/>
    <mergeCell ref="AX70:BA70"/>
    <mergeCell ref="BL116:BQ116"/>
    <mergeCell ref="V38:W38"/>
    <mergeCell ref="V39:W39"/>
    <mergeCell ref="BJ56:BK56"/>
    <mergeCell ref="BL56:BO56"/>
    <mergeCell ref="AN76:AQ76"/>
    <mergeCell ref="AR76:AS76"/>
    <mergeCell ref="AN105:AQ105"/>
    <mergeCell ref="AR105:AS105"/>
    <mergeCell ref="Q3:BL3"/>
    <mergeCell ref="A10:S10"/>
    <mergeCell ref="B13:M13"/>
    <mergeCell ref="N40:O40"/>
    <mergeCell ref="AF40:AK40"/>
    <mergeCell ref="AF39:AK39"/>
    <mergeCell ref="AN39:AS39"/>
    <mergeCell ref="AN37:AS37"/>
    <mergeCell ref="AV37:BA37"/>
    <mergeCell ref="J38:M38"/>
    <mergeCell ref="J39:M39"/>
    <mergeCell ref="X38:AC38"/>
    <mergeCell ref="BD37:BI37"/>
    <mergeCell ref="BD40:BI40"/>
    <mergeCell ref="AN35:AS35"/>
    <mergeCell ref="N33:O33"/>
    <mergeCell ref="J32:M32"/>
    <mergeCell ref="N32:O32"/>
    <mergeCell ref="V33:W33"/>
    <mergeCell ref="AT37:AU37"/>
    <mergeCell ref="BJ117:BK117"/>
    <mergeCell ref="AV117:AW117"/>
    <mergeCell ref="AT117:AU117"/>
    <mergeCell ref="AL36:AM36"/>
    <mergeCell ref="AL40:AM40"/>
    <mergeCell ref="AD38:AE38"/>
    <mergeCell ref="AD37:AE37"/>
    <mergeCell ref="BL40:BQ40"/>
    <mergeCell ref="AD35:AE35"/>
    <mergeCell ref="X37:AC37"/>
    <mergeCell ref="AI117:AM117"/>
    <mergeCell ref="AT115:AW116"/>
    <mergeCell ref="P42:AJ42"/>
    <mergeCell ref="AF36:AK36"/>
    <mergeCell ref="P35:U35"/>
    <mergeCell ref="X35:AC35"/>
    <mergeCell ref="AN36:AS36"/>
    <mergeCell ref="AV38:BA38"/>
    <mergeCell ref="AN40:AS40"/>
    <mergeCell ref="AV40:BA40"/>
    <mergeCell ref="AL38:AM38"/>
    <mergeCell ref="P43:T43"/>
    <mergeCell ref="AT56:AU56"/>
    <mergeCell ref="AT57:AU57"/>
    <mergeCell ref="BL64:BO64"/>
    <mergeCell ref="BF62:BI62"/>
    <mergeCell ref="BP70:BQ70"/>
    <mergeCell ref="BP76:BQ76"/>
    <mergeCell ref="AX101:BA101"/>
    <mergeCell ref="BB101:BE101"/>
    <mergeCell ref="AR101:AS101"/>
    <mergeCell ref="BJ101:BK101"/>
    <mergeCell ref="C63:AC63"/>
    <mergeCell ref="C70:AC70"/>
    <mergeCell ref="AD70:AH70"/>
    <mergeCell ref="C71:AC71"/>
    <mergeCell ref="AD69:AH69"/>
    <mergeCell ref="AD72:AH72"/>
    <mergeCell ref="C73:AC73"/>
    <mergeCell ref="AD73:AH73"/>
    <mergeCell ref="B14:M14"/>
    <mergeCell ref="B190:M190"/>
    <mergeCell ref="P39:U39"/>
    <mergeCell ref="A117:B117"/>
    <mergeCell ref="A120:B120"/>
    <mergeCell ref="A123:B123"/>
    <mergeCell ref="A29:CB29"/>
    <mergeCell ref="BP65:BQ65"/>
    <mergeCell ref="BJ62:BK62"/>
    <mergeCell ref="BL62:BO62"/>
    <mergeCell ref="BP62:BQ62"/>
    <mergeCell ref="BJ60:BK60"/>
    <mergeCell ref="BL60:BO60"/>
    <mergeCell ref="BP60:BQ60"/>
    <mergeCell ref="BJ72:BK72"/>
    <mergeCell ref="BL72:BO72"/>
    <mergeCell ref="BP72:BQ72"/>
    <mergeCell ref="A105:B105"/>
    <mergeCell ref="AI105:AM105"/>
    <mergeCell ref="AN120:AQ120"/>
    <mergeCell ref="AR120:AS120"/>
    <mergeCell ref="AT120:AU120"/>
    <mergeCell ref="AT105:AU105"/>
    <mergeCell ref="AV105:AW105"/>
    <mergeCell ref="AX105:BA105"/>
    <mergeCell ref="BB105:BE105"/>
    <mergeCell ref="BF69:BI69"/>
    <mergeCell ref="AR72:AS72"/>
    <mergeCell ref="AT72:AU72"/>
    <mergeCell ref="AV72:AW72"/>
    <mergeCell ref="BF81:BI81"/>
    <mergeCell ref="BF83:BI83"/>
    <mergeCell ref="AD71:AH71"/>
    <mergeCell ref="C72:AC72"/>
    <mergeCell ref="A72:B72"/>
    <mergeCell ref="AI72:AM72"/>
    <mergeCell ref="AN72:AQ72"/>
    <mergeCell ref="A71:B71"/>
    <mergeCell ref="AR69:AS69"/>
    <mergeCell ref="AX72:BA72"/>
    <mergeCell ref="BB72:BE72"/>
    <mergeCell ref="BF72:BI72"/>
    <mergeCell ref="A104:B104"/>
    <mergeCell ref="AI104:AM104"/>
    <mergeCell ref="AD75:AH75"/>
    <mergeCell ref="C76:AC76"/>
    <mergeCell ref="AD76:AH76"/>
    <mergeCell ref="C77:AC77"/>
    <mergeCell ref="AD77:AH77"/>
    <mergeCell ref="C78:AC78"/>
    <mergeCell ref="BF105:BI105"/>
    <mergeCell ref="A74:B74"/>
    <mergeCell ref="BL57:BO57"/>
    <mergeCell ref="AT62:AU62"/>
    <mergeCell ref="BR68:BY68"/>
    <mergeCell ref="A69:B69"/>
    <mergeCell ref="AI69:AM69"/>
    <mergeCell ref="AN69:AQ69"/>
    <mergeCell ref="AT68:AU68"/>
    <mergeCell ref="AR103:AS103"/>
    <mergeCell ref="AT103:AU103"/>
    <mergeCell ref="AV103:AW103"/>
    <mergeCell ref="AX103:BA103"/>
    <mergeCell ref="BB103:BE103"/>
    <mergeCell ref="BF101:BI101"/>
    <mergeCell ref="AD78:AH78"/>
    <mergeCell ref="AR65:AS65"/>
    <mergeCell ref="AI68:AM68"/>
    <mergeCell ref="AI73:AM73"/>
    <mergeCell ref="AI63:AM63"/>
    <mergeCell ref="A67:B67"/>
    <mergeCell ref="AI67:AM67"/>
    <mergeCell ref="AN67:AQ67"/>
    <mergeCell ref="AR67:AS67"/>
    <mergeCell ref="A76:B76"/>
    <mergeCell ref="AI76:AM76"/>
    <mergeCell ref="BF61:BI61"/>
    <mergeCell ref="BB58:BE58"/>
    <mergeCell ref="A58:B58"/>
    <mergeCell ref="AI58:AM58"/>
    <mergeCell ref="AN58:AQ58"/>
    <mergeCell ref="BP101:BQ101"/>
    <mergeCell ref="A64:B64"/>
    <mergeCell ref="AI64:AM64"/>
    <mergeCell ref="AR118:AS118"/>
    <mergeCell ref="BF118:BI118"/>
    <mergeCell ref="BJ118:BK118"/>
    <mergeCell ref="BL118:BO118"/>
    <mergeCell ref="BJ125:BK125"/>
    <mergeCell ref="BL126:BO126"/>
    <mergeCell ref="AN126:AQ126"/>
    <mergeCell ref="A124:B124"/>
    <mergeCell ref="A125:B125"/>
    <mergeCell ref="AI126:AM126"/>
    <mergeCell ref="AR126:AS126"/>
    <mergeCell ref="AT126:AU126"/>
    <mergeCell ref="AC200:AG200"/>
    <mergeCell ref="BJ129:BK129"/>
    <mergeCell ref="BL129:BO129"/>
    <mergeCell ref="CC2:CD2"/>
    <mergeCell ref="BZ2:CA2"/>
    <mergeCell ref="B18:CD18"/>
    <mergeCell ref="B19:CD19"/>
    <mergeCell ref="B21:CD21"/>
    <mergeCell ref="B22:CD22"/>
    <mergeCell ref="B23:CD23"/>
    <mergeCell ref="AF37:AK37"/>
    <mergeCell ref="AL39:AM39"/>
    <mergeCell ref="N41:O41"/>
    <mergeCell ref="N38:O38"/>
    <mergeCell ref="N39:O39"/>
    <mergeCell ref="P37:U37"/>
    <mergeCell ref="N37:O37"/>
    <mergeCell ref="A6:CB6"/>
    <mergeCell ref="AF35:AK35"/>
    <mergeCell ref="A187:CB187"/>
    <mergeCell ref="J40:M40"/>
    <mergeCell ref="AN123:AQ123"/>
    <mergeCell ref="B192:M192"/>
    <mergeCell ref="BZ54:CD55"/>
    <mergeCell ref="BZ56:CD56"/>
    <mergeCell ref="BZ57:CD57"/>
    <mergeCell ref="BZ58:CD58"/>
    <mergeCell ref="BZ59:CD59"/>
    <mergeCell ref="BZ60:CD60"/>
    <mergeCell ref="BZ61:CD61"/>
    <mergeCell ref="BZ76:CD76"/>
    <mergeCell ref="B191:M191"/>
    <mergeCell ref="N191:R191"/>
    <mergeCell ref="T191:X191"/>
    <mergeCell ref="Z191:AD191"/>
    <mergeCell ref="Q198:U198"/>
    <mergeCell ref="W198:AA198"/>
    <mergeCell ref="AC198:AG198"/>
    <mergeCell ref="Q196:AG196"/>
    <mergeCell ref="BP129:BQ129"/>
    <mergeCell ref="BJ127:BK127"/>
    <mergeCell ref="AR121:AS121"/>
    <mergeCell ref="A118:B118"/>
    <mergeCell ref="A194:CB194"/>
    <mergeCell ref="AX125:BA125"/>
    <mergeCell ref="AX124:BA124"/>
    <mergeCell ref="AX123:BA123"/>
    <mergeCell ref="AT121:AU121"/>
    <mergeCell ref="AV121:AW121"/>
    <mergeCell ref="BP124:BQ124"/>
    <mergeCell ref="BP121:BQ121"/>
    <mergeCell ref="BL121:BO121"/>
    <mergeCell ref="C201:P201"/>
    <mergeCell ref="A207:B207"/>
    <mergeCell ref="C207:P207"/>
    <mergeCell ref="Q207:U207"/>
    <mergeCell ref="W207:AA207"/>
    <mergeCell ref="AC207:AG207"/>
    <mergeCell ref="A208:B208"/>
    <mergeCell ref="C208:P208"/>
    <mergeCell ref="Q208:U208"/>
    <mergeCell ref="W208:AA208"/>
    <mergeCell ref="AC208:AG208"/>
    <mergeCell ref="A209:B209"/>
    <mergeCell ref="A198:B198"/>
    <mergeCell ref="C198:P198"/>
    <mergeCell ref="A199:B199"/>
    <mergeCell ref="C199:P199"/>
    <mergeCell ref="A197:B197"/>
    <mergeCell ref="C197:P197"/>
    <mergeCell ref="Q199:U199"/>
    <mergeCell ref="W199:AA199"/>
    <mergeCell ref="AC199:AG199"/>
    <mergeCell ref="Q200:U200"/>
    <mergeCell ref="W200:AA200"/>
    <mergeCell ref="Q201:U201"/>
    <mergeCell ref="A200:B200"/>
    <mergeCell ref="C200:P200"/>
    <mergeCell ref="W201:AA201"/>
    <mergeCell ref="AC201:AG201"/>
    <mergeCell ref="Q202:U202"/>
    <mergeCell ref="W202:AA202"/>
    <mergeCell ref="AC202:AG202"/>
    <mergeCell ref="Q203:U203"/>
    <mergeCell ref="W203:AA203"/>
    <mergeCell ref="AC203:AG203"/>
    <mergeCell ref="Q204:U204"/>
    <mergeCell ref="W204:AA204"/>
    <mergeCell ref="AC204:AG204"/>
    <mergeCell ref="Q205:U205"/>
    <mergeCell ref="W205:AA205"/>
    <mergeCell ref="AC205:AG205"/>
    <mergeCell ref="Q206:U206"/>
    <mergeCell ref="W206:AA206"/>
    <mergeCell ref="AC206:AG206"/>
    <mergeCell ref="C209:P209"/>
    <mergeCell ref="Q209:U209"/>
    <mergeCell ref="W209:AA209"/>
    <mergeCell ref="AC209:AG209"/>
    <mergeCell ref="AH208:CD208"/>
    <mergeCell ref="AH209:CD209"/>
    <mergeCell ref="W210:AA210"/>
    <mergeCell ref="AC210:AG210"/>
    <mergeCell ref="A211:B211"/>
    <mergeCell ref="C211:P211"/>
    <mergeCell ref="Q211:U211"/>
    <mergeCell ref="W211:AA211"/>
    <mergeCell ref="AC211:AG211"/>
    <mergeCell ref="AH210:CD210"/>
    <mergeCell ref="AH211:CD211"/>
    <mergeCell ref="A212:B212"/>
    <mergeCell ref="C212:P212"/>
    <mergeCell ref="Q212:U212"/>
    <mergeCell ref="W212:AA212"/>
    <mergeCell ref="AC212:AG212"/>
    <mergeCell ref="A210:B210"/>
    <mergeCell ref="C210:P210"/>
    <mergeCell ref="Q210:U210"/>
    <mergeCell ref="AC215:AG215"/>
    <mergeCell ref="AH214:CD214"/>
    <mergeCell ref="AH215:CD215"/>
    <mergeCell ref="C215:P215"/>
    <mergeCell ref="Q215:U215"/>
    <mergeCell ref="W215:AA215"/>
    <mergeCell ref="A213:B213"/>
    <mergeCell ref="C213:P213"/>
    <mergeCell ref="Q213:U213"/>
    <mergeCell ref="W213:AA213"/>
    <mergeCell ref="AC213:AG213"/>
    <mergeCell ref="AH212:CD212"/>
    <mergeCell ref="AH213:CD213"/>
    <mergeCell ref="A214:B214"/>
    <mergeCell ref="C214:P214"/>
    <mergeCell ref="Q214:U214"/>
    <mergeCell ref="W214:AA214"/>
    <mergeCell ref="AC214:AG214"/>
    <mergeCell ref="A215:B215"/>
    <mergeCell ref="Q217:U217"/>
    <mergeCell ref="W217:AA217"/>
    <mergeCell ref="C218:P218"/>
    <mergeCell ref="Q218:U218"/>
    <mergeCell ref="W218:AA218"/>
    <mergeCell ref="AC218:AG218"/>
    <mergeCell ref="A226:B226"/>
    <mergeCell ref="C226:P226"/>
    <mergeCell ref="Q226:U226"/>
    <mergeCell ref="W226:AA226"/>
    <mergeCell ref="AC226:AG226"/>
    <mergeCell ref="A223:B223"/>
    <mergeCell ref="C223:P223"/>
    <mergeCell ref="Q223:U223"/>
    <mergeCell ref="W223:AA223"/>
    <mergeCell ref="AC223:AG223"/>
    <mergeCell ref="AH223:CD223"/>
    <mergeCell ref="A219:B219"/>
    <mergeCell ref="C219:P219"/>
    <mergeCell ref="Q219:U219"/>
    <mergeCell ref="W219:AA219"/>
    <mergeCell ref="AC219:AG219"/>
    <mergeCell ref="AH218:CD218"/>
    <mergeCell ref="AH219:CD219"/>
    <mergeCell ref="A220:B220"/>
    <mergeCell ref="C220:P220"/>
    <mergeCell ref="Q220:U220"/>
    <mergeCell ref="AC217:AG217"/>
    <mergeCell ref="A216:B216"/>
    <mergeCell ref="C216:P216"/>
    <mergeCell ref="Q216:U216"/>
    <mergeCell ref="AH226:CD226"/>
    <mergeCell ref="BJ120:BK120"/>
    <mergeCell ref="BL120:BO120"/>
    <mergeCell ref="AX118:BA118"/>
    <mergeCell ref="BF115:BQ115"/>
    <mergeCell ref="BP117:BQ117"/>
    <mergeCell ref="A222:B222"/>
    <mergeCell ref="C222:P222"/>
    <mergeCell ref="Q222:U222"/>
    <mergeCell ref="W222:AA222"/>
    <mergeCell ref="AC222:AG222"/>
    <mergeCell ref="AH222:CD222"/>
    <mergeCell ref="BL127:BO127"/>
    <mergeCell ref="BP127:BQ127"/>
    <mergeCell ref="BJ128:BK128"/>
    <mergeCell ref="BL128:BO128"/>
    <mergeCell ref="BP128:BQ128"/>
    <mergeCell ref="BB125:BE125"/>
    <mergeCell ref="AT125:AU125"/>
    <mergeCell ref="AV125:AW125"/>
    <mergeCell ref="BL124:BO124"/>
    <mergeCell ref="AV122:AW122"/>
    <mergeCell ref="BF122:BI122"/>
    <mergeCell ref="W216:AA216"/>
    <mergeCell ref="AC216:AG216"/>
    <mergeCell ref="A217:B217"/>
    <mergeCell ref="C217:P217"/>
    <mergeCell ref="AX122:BA122"/>
    <mergeCell ref="BP122:BQ122"/>
    <mergeCell ref="AH216:CD216"/>
    <mergeCell ref="AH217:CD217"/>
    <mergeCell ref="A218:B218"/>
    <mergeCell ref="W220:AA220"/>
    <mergeCell ref="AC220:AG220"/>
    <mergeCell ref="A221:B221"/>
    <mergeCell ref="C221:P221"/>
    <mergeCell ref="BZ68:CD68"/>
    <mergeCell ref="A225:B225"/>
    <mergeCell ref="C225:P225"/>
    <mergeCell ref="Q225:U225"/>
    <mergeCell ref="W225:AA225"/>
    <mergeCell ref="AC225:AG225"/>
    <mergeCell ref="AH224:CD224"/>
    <mergeCell ref="AH225:CD225"/>
    <mergeCell ref="A224:B224"/>
    <mergeCell ref="C224:P224"/>
    <mergeCell ref="Q224:U224"/>
    <mergeCell ref="W224:AA224"/>
    <mergeCell ref="AC224:AG224"/>
    <mergeCell ref="Q221:U221"/>
    <mergeCell ref="W221:AA221"/>
    <mergeCell ref="AC221:AG221"/>
    <mergeCell ref="AH220:CD220"/>
    <mergeCell ref="AH221:CD221"/>
    <mergeCell ref="BJ69:BK69"/>
    <mergeCell ref="BL69:BO69"/>
    <mergeCell ref="BP69:BQ69"/>
    <mergeCell ref="BR69:BY69"/>
    <mergeCell ref="AR123:AS123"/>
    <mergeCell ref="AI125:AM125"/>
    <mergeCell ref="BJ121:BK121"/>
    <mergeCell ref="BZ50:CD51"/>
    <mergeCell ref="A66:B66"/>
    <mergeCell ref="AI66:AM66"/>
    <mergeCell ref="AN66:AQ66"/>
    <mergeCell ref="AR66:AS66"/>
    <mergeCell ref="AT66:AU66"/>
    <mergeCell ref="AV66:AW66"/>
    <mergeCell ref="AX66:BA66"/>
    <mergeCell ref="BB66:BE66"/>
    <mergeCell ref="BF66:BI66"/>
    <mergeCell ref="BJ66:BK66"/>
    <mergeCell ref="BL66:BO66"/>
    <mergeCell ref="BP66:BQ66"/>
    <mergeCell ref="BR66:BY66"/>
    <mergeCell ref="BZ66:CD66"/>
    <mergeCell ref="BZ62:CD62"/>
    <mergeCell ref="BZ63:CD63"/>
    <mergeCell ref="BZ64:CD64"/>
    <mergeCell ref="BZ65:CD65"/>
    <mergeCell ref="BF57:BI57"/>
    <mergeCell ref="BB60:BE60"/>
    <mergeCell ref="BF60:BI60"/>
    <mergeCell ref="BF63:BI63"/>
    <mergeCell ref="AN63:AQ63"/>
    <mergeCell ref="AR63:AS63"/>
    <mergeCell ref="AT63:AU63"/>
    <mergeCell ref="AV58:AW58"/>
    <mergeCell ref="AI65:AM65"/>
    <mergeCell ref="AN65:AQ65"/>
    <mergeCell ref="BB63:BE63"/>
    <mergeCell ref="BF65:BI65"/>
    <mergeCell ref="AT60:AU60"/>
    <mergeCell ref="BP56:BQ56"/>
    <mergeCell ref="BJ70:BK70"/>
    <mergeCell ref="BL70:BO70"/>
    <mergeCell ref="AT70:AU70"/>
    <mergeCell ref="AV70:AW70"/>
    <mergeCell ref="BJ123:BK123"/>
    <mergeCell ref="AT73:AU73"/>
    <mergeCell ref="AV73:AW73"/>
    <mergeCell ref="AX73:BA73"/>
    <mergeCell ref="BB73:BE73"/>
    <mergeCell ref="BF73:BI73"/>
    <mergeCell ref="BJ73:BK73"/>
    <mergeCell ref="BJ77:BK77"/>
    <mergeCell ref="BJ79:BK79"/>
    <mergeCell ref="AT119:AU119"/>
    <mergeCell ref="AV119:AW119"/>
    <mergeCell ref="AT122:AU122"/>
    <mergeCell ref="AT123:AU123"/>
    <mergeCell ref="AV123:AW123"/>
    <mergeCell ref="BF77:BI77"/>
    <mergeCell ref="BF79:BI79"/>
    <mergeCell ref="BJ61:BK61"/>
    <mergeCell ref="AX60:BA60"/>
    <mergeCell ref="BJ63:BK63"/>
    <mergeCell ref="AT65:AU65"/>
    <mergeCell ref="AT67:AU67"/>
    <mergeCell ref="AV67:AW67"/>
    <mergeCell ref="BJ105:BK105"/>
    <mergeCell ref="BL105:BO105"/>
    <mergeCell ref="BP105:BQ105"/>
    <mergeCell ref="BB120:BE120"/>
    <mergeCell ref="BF121:BI121"/>
    <mergeCell ref="BR56:BY56"/>
    <mergeCell ref="BL61:BO61"/>
    <mergeCell ref="BP61:BQ61"/>
    <mergeCell ref="BP64:BQ64"/>
    <mergeCell ref="BL63:BO63"/>
    <mergeCell ref="BP63:BQ63"/>
    <mergeCell ref="AX67:BA67"/>
    <mergeCell ref="BB67:BE67"/>
    <mergeCell ref="BF67:BI67"/>
    <mergeCell ref="BJ67:BK67"/>
    <mergeCell ref="BL67:BO67"/>
    <mergeCell ref="BP67:BQ67"/>
    <mergeCell ref="AV62:AW62"/>
    <mergeCell ref="AV63:AW63"/>
    <mergeCell ref="AT59:AU59"/>
    <mergeCell ref="BB61:BE61"/>
    <mergeCell ref="BL125:BO125"/>
    <mergeCell ref="BF125:BI125"/>
    <mergeCell ref="BB124:BE124"/>
    <mergeCell ref="BP87:BQ87"/>
    <mergeCell ref="BL89:BO89"/>
    <mergeCell ref="BP89:BQ89"/>
    <mergeCell ref="BL91:BO91"/>
    <mergeCell ref="BP91:BQ91"/>
    <mergeCell ref="BL93:BO93"/>
    <mergeCell ref="BP93:BQ93"/>
    <mergeCell ref="BL95:BO95"/>
    <mergeCell ref="BP95:BQ95"/>
    <mergeCell ref="BL97:BO97"/>
    <mergeCell ref="BP97:BQ97"/>
    <mergeCell ref="BJ99:BK99"/>
    <mergeCell ref="BL99:BO99"/>
    <mergeCell ref="AN125:AQ125"/>
    <mergeCell ref="A131:B131"/>
    <mergeCell ref="AI131:AM131"/>
    <mergeCell ref="AN131:AQ131"/>
    <mergeCell ref="BP130:BQ130"/>
    <mergeCell ref="A129:B129"/>
    <mergeCell ref="AI129:AM129"/>
    <mergeCell ref="AN129:AQ129"/>
    <mergeCell ref="AR129:AS129"/>
    <mergeCell ref="AT129:AU129"/>
    <mergeCell ref="AR125:AS125"/>
    <mergeCell ref="AI123:AM123"/>
    <mergeCell ref="BF130:BI130"/>
    <mergeCell ref="BJ131:BK131"/>
    <mergeCell ref="A122:B122"/>
    <mergeCell ref="C124:AC124"/>
    <mergeCell ref="AD124:AH124"/>
    <mergeCell ref="C125:AC125"/>
    <mergeCell ref="AD125:AH125"/>
    <mergeCell ref="C126:AC126"/>
    <mergeCell ref="AD126:AH126"/>
    <mergeCell ref="C127:AC127"/>
    <mergeCell ref="BP125:BQ125"/>
    <mergeCell ref="AR131:AS131"/>
    <mergeCell ref="AT131:AU131"/>
    <mergeCell ref="AV131:AW131"/>
    <mergeCell ref="AX131:BA131"/>
    <mergeCell ref="BB131:BE131"/>
    <mergeCell ref="BF131:BI131"/>
    <mergeCell ref="A130:B130"/>
    <mergeCell ref="AI130:AM130"/>
    <mergeCell ref="AN130:AQ130"/>
    <mergeCell ref="BP120:BQ120"/>
    <mergeCell ref="AN118:AQ118"/>
    <mergeCell ref="C129:AC129"/>
    <mergeCell ref="BL131:BO131"/>
    <mergeCell ref="A127:B127"/>
    <mergeCell ref="AI127:AM127"/>
    <mergeCell ref="BF127:BI127"/>
    <mergeCell ref="BB123:BE123"/>
    <mergeCell ref="AV124:AW124"/>
    <mergeCell ref="BF124:BI124"/>
    <mergeCell ref="AR124:AS124"/>
    <mergeCell ref="AT124:AU124"/>
    <mergeCell ref="BF128:BI128"/>
    <mergeCell ref="AV129:AW129"/>
    <mergeCell ref="AX129:BA129"/>
    <mergeCell ref="A7:CE8"/>
    <mergeCell ref="BP131:BQ131"/>
    <mergeCell ref="AN128:AQ128"/>
    <mergeCell ref="AR128:AS128"/>
    <mergeCell ref="AT128:AU128"/>
    <mergeCell ref="AV128:AW128"/>
    <mergeCell ref="AX128:BA128"/>
    <mergeCell ref="BB128:BE128"/>
    <mergeCell ref="AI74:AM74"/>
    <mergeCell ref="BB97:BE97"/>
    <mergeCell ref="BF95:BI95"/>
    <mergeCell ref="AV99:AW99"/>
    <mergeCell ref="AX99:BA99"/>
    <mergeCell ref="BB99:BE99"/>
    <mergeCell ref="BL122:BO122"/>
    <mergeCell ref="AN124:AQ124"/>
    <mergeCell ref="BL101:BO101"/>
    <mergeCell ref="AR130:AS130"/>
    <mergeCell ref="AT130:AU130"/>
    <mergeCell ref="AV130:AW130"/>
    <mergeCell ref="AX130:BA130"/>
    <mergeCell ref="BF129:BI129"/>
    <mergeCell ref="BJ122:BK122"/>
    <mergeCell ref="BB130:BE130"/>
    <mergeCell ref="AD59:AH59"/>
    <mergeCell ref="AD60:AH60"/>
    <mergeCell ref="AD61:AH61"/>
    <mergeCell ref="AD62:AH62"/>
    <mergeCell ref="AD63:AH63"/>
    <mergeCell ref="C64:AC64"/>
    <mergeCell ref="AD64:AH64"/>
    <mergeCell ref="C65:AC65"/>
    <mergeCell ref="AD65:AH65"/>
    <mergeCell ref="C66:AC66"/>
    <mergeCell ref="AD66:AH66"/>
    <mergeCell ref="C67:AC67"/>
    <mergeCell ref="AD67:AH67"/>
    <mergeCell ref="C68:AC68"/>
    <mergeCell ref="AD68:AH68"/>
    <mergeCell ref="C69:AC69"/>
    <mergeCell ref="C74:AC74"/>
    <mergeCell ref="AD74:AH74"/>
    <mergeCell ref="C75:AC75"/>
    <mergeCell ref="C105:AC105"/>
    <mergeCell ref="AD105:AH105"/>
    <mergeCell ref="C115:AC116"/>
    <mergeCell ref="AD115:AH116"/>
    <mergeCell ref="C117:AC117"/>
    <mergeCell ref="AD117:AH117"/>
    <mergeCell ref="C118:AC118"/>
    <mergeCell ref="C119:AC119"/>
    <mergeCell ref="C120:AC120"/>
    <mergeCell ref="C121:AC121"/>
    <mergeCell ref="AD118:AH118"/>
    <mergeCell ref="AD119:AH119"/>
    <mergeCell ref="AD120:AH120"/>
    <mergeCell ref="AD121:AH121"/>
    <mergeCell ref="AD102:AH102"/>
    <mergeCell ref="C122:AC122"/>
    <mergeCell ref="AD122:AH122"/>
    <mergeCell ref="C123:AC123"/>
    <mergeCell ref="AD123:AH123"/>
    <mergeCell ref="C163:AC163"/>
    <mergeCell ref="AD163:AH163"/>
    <mergeCell ref="C164:AC164"/>
    <mergeCell ref="AD164:AH164"/>
    <mergeCell ref="AD127:AH127"/>
    <mergeCell ref="C128:AC128"/>
    <mergeCell ref="AD128:AH128"/>
    <mergeCell ref="C165:AC165"/>
    <mergeCell ref="AD165:AH165"/>
    <mergeCell ref="C166:AC166"/>
    <mergeCell ref="AD166:AH166"/>
    <mergeCell ref="AD129:AH129"/>
    <mergeCell ref="C130:AC130"/>
    <mergeCell ref="AD130:AH130"/>
    <mergeCell ref="C131:AC131"/>
    <mergeCell ref="AD131:AH131"/>
    <mergeCell ref="C132:AC132"/>
    <mergeCell ref="AD132:AH132"/>
    <mergeCell ref="C133:AC133"/>
    <mergeCell ref="AD133:AH133"/>
    <mergeCell ref="C134:AC134"/>
    <mergeCell ref="AD134:AH134"/>
    <mergeCell ref="C135:AC135"/>
    <mergeCell ref="AD135:AH135"/>
    <mergeCell ref="C136:AC136"/>
    <mergeCell ref="AD136:AH136"/>
    <mergeCell ref="C137:AC137"/>
    <mergeCell ref="AD137:AH137"/>
  </mergeCells>
  <phoneticPr fontId="1"/>
  <conditionalFormatting sqref="B175:CD185">
    <cfRule type="containsBlanks" dxfId="66" priority="1">
      <formula>LEN(TRIM(B175))=0</formula>
    </cfRule>
  </conditionalFormatting>
  <conditionalFormatting sqref="C56">
    <cfRule type="expression" dxfId="64" priority="22">
      <formula>AND($C$56="",$C$117="")</formula>
    </cfRule>
  </conditionalFormatting>
  <conditionalFormatting sqref="C117 AC117:AD117 AH117:AQ117">
    <cfRule type="expression" dxfId="63" priority="18">
      <formula>AND($C$56="",$C$117="")</formula>
    </cfRule>
  </conditionalFormatting>
  <conditionalFormatting sqref="C118:C166">
    <cfRule type="expression" dxfId="62" priority="9">
      <formula>AND($C118="",AND($AD118&lt;&gt;"--選択--",$AD118&lt;&gt;""))</formula>
    </cfRule>
  </conditionalFormatting>
  <conditionalFormatting sqref="C57:AC105">
    <cfRule type="expression" dxfId="61" priority="10">
      <formula>AND($C57="",AND($AD57&lt;&gt;"--選択--",$AD57&lt;&gt;""))</formula>
    </cfRule>
  </conditionalFormatting>
  <conditionalFormatting sqref="N15:AU15">
    <cfRule type="expression" dxfId="60" priority="90">
      <formula>$N$15="■"</formula>
    </cfRule>
  </conditionalFormatting>
  <conditionalFormatting sqref="N190:CD190 N191:R191 T191:X191 Z191:AD191 N192:CD192">
    <cfRule type="containsBlanks" dxfId="59" priority="95">
      <formula>LEN(TRIM(N190))=0</formula>
    </cfRule>
  </conditionalFormatting>
  <conditionalFormatting sqref="U43:Y44">
    <cfRule type="containsBlanks" dxfId="57" priority="92">
      <formula>LEN(TRIM(U43))=0</formula>
    </cfRule>
  </conditionalFormatting>
  <conditionalFormatting sqref="AD123:AD166">
    <cfRule type="expression" dxfId="54" priority="12">
      <formula>AND($C123&lt;&gt;"",OR($AD123="",$AD123="--選択--"))</formula>
    </cfRule>
  </conditionalFormatting>
  <conditionalFormatting sqref="AD56:AH105">
    <cfRule type="expression" dxfId="53" priority="14">
      <formula>AND($C56&lt;&gt;"",OR($AD56="",$AD56="--選択--"))</formula>
    </cfRule>
  </conditionalFormatting>
  <conditionalFormatting sqref="AD117:AH122">
    <cfRule type="expression" dxfId="52" priority="13">
      <formula>AND($C117&lt;&gt;"",OR($AD117="",$AD117="--選択--"))</formula>
    </cfRule>
  </conditionalFormatting>
  <conditionalFormatting sqref="AD56:AQ56">
    <cfRule type="expression" dxfId="51" priority="15">
      <formula>AND($C$56="",$C$117="")</formula>
    </cfRule>
  </conditionalFormatting>
  <conditionalFormatting sqref="AD27:CD27">
    <cfRule type="containsBlanks" dxfId="50" priority="91">
      <formula>LEN(TRIM(AD27))=0</formula>
    </cfRule>
  </conditionalFormatting>
  <conditionalFormatting sqref="AI56:AM105">
    <cfRule type="expression" dxfId="48" priority="38">
      <formula>AND($C56&lt;&gt;"",OR($AI56="--選択--",$AI56=""))</formula>
    </cfRule>
  </conditionalFormatting>
  <conditionalFormatting sqref="AI117:AM166">
    <cfRule type="expression" dxfId="47" priority="30">
      <formula>AND($C117&lt;&gt;"",OR($AI117="--選択--",$AI117=""))</formula>
    </cfRule>
  </conditionalFormatting>
  <conditionalFormatting sqref="AN56:AQ105">
    <cfRule type="expression" dxfId="46" priority="37">
      <formula>AND($C56&lt;&gt;"",$AN56="")</formula>
    </cfRule>
  </conditionalFormatting>
  <conditionalFormatting sqref="AN117:AQ166">
    <cfRule type="expression" dxfId="45" priority="29">
      <formula>AND($C117&lt;&gt;"",$AN117="")</formula>
    </cfRule>
  </conditionalFormatting>
  <conditionalFormatting sqref="AT56:AU56">
    <cfRule type="expression" dxfId="43" priority="21">
      <formula>AND($C$56="",$C$117="")</formula>
    </cfRule>
  </conditionalFormatting>
  <conditionalFormatting sqref="AT56:AU105">
    <cfRule type="expression" dxfId="42" priority="36">
      <formula>AND($C56&lt;&gt;"",$AT56="")</formula>
    </cfRule>
  </conditionalFormatting>
  <conditionalFormatting sqref="AT117:AU117">
    <cfRule type="expression" dxfId="41" priority="17">
      <formula>AND($C$56="",$C$117="")</formula>
    </cfRule>
  </conditionalFormatting>
  <conditionalFormatting sqref="AT117:AU166">
    <cfRule type="expression" dxfId="40" priority="28">
      <formula>AND($C117&lt;&gt;"",$AT117="")</formula>
    </cfRule>
  </conditionalFormatting>
  <conditionalFormatting sqref="AV15:CD15">
    <cfRule type="expression" dxfId="38" priority="89">
      <formula>$AV$15="■"</formula>
    </cfRule>
  </conditionalFormatting>
  <conditionalFormatting sqref="AX56:BA105">
    <cfRule type="expression" dxfId="37" priority="35">
      <formula>AND($C56&lt;&gt;"",$AX56="")</formula>
    </cfRule>
  </conditionalFormatting>
  <conditionalFormatting sqref="AX117:BA166">
    <cfRule type="expression" dxfId="36" priority="27">
      <formula>AND($C117&lt;&gt;"",$AX117="")</formula>
    </cfRule>
  </conditionalFormatting>
  <conditionalFormatting sqref="AX56:BI56">
    <cfRule type="expression" dxfId="35" priority="20">
      <formula>AND($C$56="",$C$117="")</formula>
    </cfRule>
  </conditionalFormatting>
  <conditionalFormatting sqref="AX117:BI117">
    <cfRule type="expression" dxfId="34" priority="16">
      <formula>AND($C$56="",$C$117="")</formula>
    </cfRule>
  </conditionalFormatting>
  <conditionalFormatting sqref="BB56:BE105">
    <cfRule type="expression" dxfId="33" priority="34">
      <formula>AND($C56&lt;&gt;"",$BB56="")</formula>
    </cfRule>
  </conditionalFormatting>
  <conditionalFormatting sqref="BB117:BE166">
    <cfRule type="expression" dxfId="32" priority="26">
      <formula>AND($C117&lt;&gt;"",$BB117="")</formula>
    </cfRule>
  </conditionalFormatting>
  <conditionalFormatting sqref="BF56:BI105">
    <cfRule type="expression" dxfId="30" priority="33">
      <formula>AND($C56&lt;&gt;"",$BF56="")</formula>
    </cfRule>
  </conditionalFormatting>
  <conditionalFormatting sqref="BF117:BI166">
    <cfRule type="expression" dxfId="29" priority="25">
      <formula>AND($C117&lt;&gt;"",$BF117="")</formula>
    </cfRule>
  </conditionalFormatting>
  <conditionalFormatting sqref="BL56:BO56">
    <cfRule type="expression" dxfId="28" priority="4">
      <formula>AND($C56&lt;&gt;"",$BF56="")</formula>
    </cfRule>
    <cfRule type="expression" dxfId="27" priority="5">
      <formula>AND($C$56="",$C$117="")</formula>
    </cfRule>
  </conditionalFormatting>
  <conditionalFormatting sqref="BL117:BO117">
    <cfRule type="expression" dxfId="26" priority="3">
      <formula>AND($C$56="",$C$117="")</formula>
    </cfRule>
    <cfRule type="expression" dxfId="25" priority="2">
      <formula>AND($C117&lt;&gt;"",$BF117="")</formula>
    </cfRule>
  </conditionalFormatting>
  <conditionalFormatting sqref="BZ56:CD56">
    <cfRule type="expression" dxfId="23" priority="19">
      <formula>AND($C$56="",$C$117="")</formula>
    </cfRule>
  </conditionalFormatting>
  <conditionalFormatting sqref="BZ56:CD105">
    <cfRule type="expression" dxfId="22" priority="32">
      <formula>AND($C56&lt;&gt;"",OR($BZ56="--選択--",$BZ56=""))</formula>
    </cfRule>
  </conditionalFormatting>
  <dataValidations xWindow="1498" yWindow="342" count="19">
    <dataValidation type="custom" imeMode="halfAlpha" allowBlank="1" showInputMessage="1" showErrorMessage="1" error="数字を入力してください。" sqref="AT56:AU105 AT117:AU167" xr:uid="{00000000-0002-0000-0100-000000000000}">
      <formula1>VALUE(AT56)</formula1>
    </dataValidation>
    <dataValidation type="custom" imeMode="halfAlpha" allowBlank="1" showInputMessage="1" showErrorMessage="1" error="数字を入力してください。" sqref="AN56:AQ105 AN117:AQ167" xr:uid="{00000000-0002-0000-0100-000001000000}">
      <formula1>ISNUMBER(AN56)</formula1>
    </dataValidation>
    <dataValidation type="custom" imeMode="halfAlpha" allowBlank="1" showInputMessage="1" showErrorMessage="1" error="数字を入力してください。_x000a_50%以上の値を入力してください。_x000a_" sqref="BF167:BI167" xr:uid="{00000000-0002-0000-0100-000002000000}">
      <formula1>VALUE(BF167)&gt;=50</formula1>
    </dataValidation>
    <dataValidation type="custom" imeMode="halfAlpha" allowBlank="1" showInputMessage="1" showErrorMessage="1" error="数字を入力してください。_x000a_20％以上の値を入力してください。" sqref="BL167:BO167" xr:uid="{00000000-0002-0000-0100-000003000000}">
      <formula1>OR("-",VALUE(BL167)&gt;=BF167)</formula1>
    </dataValidation>
    <dataValidation type="whole" imeMode="halfAlpha" allowBlank="1" showInputMessage="1" showErrorMessage="1" error="西暦で入力してください。" sqref="BB167:BE167" xr:uid="{00000000-0002-0000-0100-000004000000}">
      <formula1>1000</formula1>
      <formula2>2018</formula2>
    </dataValidation>
    <dataValidation allowBlank="1" showInputMessage="1" showErrorMessage="1" error="全角で入力してください。" sqref="C197:P236 C243:P282" xr:uid="{00000000-0002-0000-0100-000005000000}"/>
    <dataValidation type="custom" imeMode="halfAlpha" allowBlank="1" showErrorMessage="1" error="チェックが変更されていないか、数字以外の文字となっている可能性があります。ご確認の上、ご入力ください。" sqref="U186:Y186" xr:uid="{00000000-0002-0000-0100-000007000000}">
      <formula1>AND(#REF!=2,VALUE(U186))</formula1>
    </dataValidation>
    <dataValidation type="custom" allowBlank="1" showInputMessage="1" showErrorMessage="1" error="数字を入力してください。" sqref="AX117:BA166 AX56:BA105" xr:uid="{00000000-0002-0000-0100-000008000000}">
      <formula1>VALUE(AX56)</formula1>
    </dataValidation>
    <dataValidation type="custom" imeMode="halfAlpha" allowBlank="1" showInputMessage="1" showErrorMessage="1" error="数字を入力してください。_x000a_20%以上の値を入力してください。_x000a_" sqref="BF56:BI105 BF117:BI166" xr:uid="{00000000-0002-0000-0100-000009000000}">
      <formula1>VALUE(BF56)&gt;=20</formula1>
    </dataValidation>
    <dataValidation imeMode="off" allowBlank="1" showInputMessage="1" showErrorMessage="1" sqref="BR56:BY105 AH197:CD236 N192:CD192 AH243:CD282" xr:uid="{00000000-0002-0000-0100-00000A000000}"/>
    <dataValidation type="custom" allowBlank="1" showInputMessage="1" showErrorMessage="1" prompt="再生可能エネルギー未導入の場合は空欄にしてください" sqref="BL56:BO105" xr:uid="{00000000-0002-0000-0100-00000B000000}">
      <formula1>VALUE(BL56)&gt;=20</formula1>
    </dataValidation>
    <dataValidation type="custom" imeMode="halfAlpha" allowBlank="1" showInputMessage="1" showErrorMessage="1" error="数字を入力してください。_x000a_20％以上の値を入力してください。" prompt="再生可能エネルギー未導入の場合は空欄にしてください" sqref="BL117:BO166" xr:uid="{00000000-0002-0000-0100-00000C000000}">
      <formula1>VALUE(BL117)&gt;=20</formula1>
    </dataValidation>
    <dataValidation imeMode="off" allowBlank="1" showErrorMessage="1" sqref="BR117:CD166" xr:uid="{00000000-0002-0000-0100-00000D000000}"/>
    <dataValidation operator="lessThanOrEqual" allowBlank="1" showInputMessage="1" showErrorMessage="1" prompt="内容はZEHデベロッパー登録票に反映されます。_x000a_誤字脱字が無いか確認してください。_x000a_また改行の位置にも気を付けてください。" sqref="B175:CD185" xr:uid="{00000000-0002-0000-0100-00000E000000}"/>
    <dataValidation type="custom" imeMode="halfAlpha" allowBlank="1" showInputMessage="1" showErrorMessage="1" sqref="AD27:CD27" xr:uid="{00000000-0002-0000-0100-00000F000000}">
      <formula1>LENB(AD27)=LEN(AD27)</formula1>
    </dataValidation>
    <dataValidation type="list" imeMode="halfAlpha" allowBlank="1" showErrorMessage="1" error="チェックが変更されていないか、数字以外の文字となっている可能性があります。ご確認の上、ご入力ください。" sqref="U44:Y44" xr:uid="{00000000-0002-0000-0100-000015000000}">
      <formula1>"3,4,5"</formula1>
    </dataValidation>
    <dataValidation type="date" operator="greaterThanOrEqual" allowBlank="1" showInputMessage="1" showErrorMessage="1" sqref="BB56:BE105 BB117:BE166" xr:uid="{6DF50F13-D908-45BA-BCD6-E6FEAF541F50}">
      <formula1>43313</formula1>
    </dataValidation>
    <dataValidation type="textLength" imeMode="halfAlpha" allowBlank="1" showInputMessage="1" showErrorMessage="1" error="半角数字で入力してください。" sqref="N191:R191 T191:X191 Z191:AD191" xr:uid="{6BA3FCA9-C888-4BA3-B6B2-7045F7AF1EAB}">
      <formula1>2</formula1>
      <formula2>4</formula2>
    </dataValidation>
    <dataValidation type="textLength" imeMode="disabled" allowBlank="1" showInputMessage="1" showErrorMessage="1" error="半角数字で入力してください。" sqref="Q197:U236 W197:AA236 AC197:AG236 Q243:U282 W243:AA282 AC243:AG282" xr:uid="{E5B61014-D67F-4130-A116-152DC61EEF2B}">
      <formula1>2</formula1>
      <formula2>4</formula2>
    </dataValidation>
  </dataValidations>
  <pageMargins left="0.7" right="0.7" top="0.75" bottom="0.75" header="0.3" footer="0.3"/>
  <pageSetup paperSize="9" scale="38" fitToHeight="4" orientation="portrait" r:id="rId1"/>
  <rowBreaks count="3" manualBreakCount="3">
    <brk id="45" max="83" man="1"/>
    <brk id="106" max="83" man="1"/>
    <brk id="167" max="83" man="1"/>
  </rowBreaks>
  <ignoredErrors>
    <ignoredError sqref="BZ2:CE2 BZ47:CD47 BZ108:CD108 BZ169:CD169 S191 Y19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29</xdr:col>
                    <xdr:colOff>45720</xdr:colOff>
                    <xdr:row>32</xdr:row>
                    <xdr:rowOff>53340</xdr:rowOff>
                  </from>
                  <to>
                    <xdr:col>35</xdr:col>
                    <xdr:colOff>91440</xdr:colOff>
                    <xdr:row>32</xdr:row>
                    <xdr:rowOff>388620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37</xdr:col>
                    <xdr:colOff>53340</xdr:colOff>
                    <xdr:row>32</xdr:row>
                    <xdr:rowOff>53340</xdr:rowOff>
                  </from>
                  <to>
                    <xdr:col>43</xdr:col>
                    <xdr:colOff>106680</xdr:colOff>
                    <xdr:row>32</xdr:row>
                    <xdr:rowOff>388620</xdr:rowOff>
                  </to>
                </anchor>
              </controlPr>
            </control>
          </mc:Choice>
        </mc:AlternateContent>
        <mc:AlternateContent xmlns:mc="http://schemas.openxmlformats.org/markup-compatibility/2006">
          <mc:Choice Requires="x14">
            <control shapeId="5146" r:id="rId6" name="Check Box 26">
              <controlPr defaultSize="0" autoFill="0" autoLine="0" autoPict="0">
                <anchor moveWithCells="1">
                  <from>
                    <xdr:col>53</xdr:col>
                    <xdr:colOff>76200</xdr:colOff>
                    <xdr:row>32</xdr:row>
                    <xdr:rowOff>53340</xdr:rowOff>
                  </from>
                  <to>
                    <xdr:col>59</xdr:col>
                    <xdr:colOff>129540</xdr:colOff>
                    <xdr:row>32</xdr:row>
                    <xdr:rowOff>388620</xdr:rowOff>
                  </to>
                </anchor>
              </controlPr>
            </control>
          </mc:Choice>
        </mc:AlternateContent>
        <mc:AlternateContent xmlns:mc="http://schemas.openxmlformats.org/markup-compatibility/2006">
          <mc:Choice Requires="x14">
            <control shapeId="5147" r:id="rId7" name="Check Box 27">
              <controlPr defaultSize="0" autoFill="0" autoLine="0" autoPict="0">
                <anchor moveWithCells="1">
                  <from>
                    <xdr:col>13</xdr:col>
                    <xdr:colOff>91440</xdr:colOff>
                    <xdr:row>33</xdr:row>
                    <xdr:rowOff>38100</xdr:rowOff>
                  </from>
                  <to>
                    <xdr:col>19</xdr:col>
                    <xdr:colOff>129540</xdr:colOff>
                    <xdr:row>33</xdr:row>
                    <xdr:rowOff>373380</xdr:rowOff>
                  </to>
                </anchor>
              </controlPr>
            </control>
          </mc:Choice>
        </mc:AlternateContent>
        <mc:AlternateContent xmlns:mc="http://schemas.openxmlformats.org/markup-compatibility/2006">
          <mc:Choice Requires="x14">
            <control shapeId="5148" r:id="rId8" name="Check Box 28">
              <controlPr defaultSize="0" autoFill="0" autoLine="0" autoPict="0">
                <anchor moveWithCells="1">
                  <from>
                    <xdr:col>21</xdr:col>
                    <xdr:colOff>38100</xdr:colOff>
                    <xdr:row>33</xdr:row>
                    <xdr:rowOff>38100</xdr:rowOff>
                  </from>
                  <to>
                    <xdr:col>27</xdr:col>
                    <xdr:colOff>91440</xdr:colOff>
                    <xdr:row>33</xdr:row>
                    <xdr:rowOff>373380</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29</xdr:col>
                    <xdr:colOff>45720</xdr:colOff>
                    <xdr:row>33</xdr:row>
                    <xdr:rowOff>38100</xdr:rowOff>
                  </from>
                  <to>
                    <xdr:col>35</xdr:col>
                    <xdr:colOff>91440</xdr:colOff>
                    <xdr:row>33</xdr:row>
                    <xdr:rowOff>373380</xdr:rowOff>
                  </to>
                </anchor>
              </controlPr>
            </control>
          </mc:Choice>
        </mc:AlternateContent>
        <mc:AlternateContent xmlns:mc="http://schemas.openxmlformats.org/markup-compatibility/2006">
          <mc:Choice Requires="x14">
            <control shapeId="5150" r:id="rId10" name="Check Box 30">
              <controlPr defaultSize="0" autoFill="0" autoLine="0" autoPict="0">
                <anchor moveWithCells="1">
                  <from>
                    <xdr:col>37</xdr:col>
                    <xdr:colOff>53340</xdr:colOff>
                    <xdr:row>33</xdr:row>
                    <xdr:rowOff>38100</xdr:rowOff>
                  </from>
                  <to>
                    <xdr:col>43</xdr:col>
                    <xdr:colOff>106680</xdr:colOff>
                    <xdr:row>33</xdr:row>
                    <xdr:rowOff>373380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45</xdr:col>
                    <xdr:colOff>68580</xdr:colOff>
                    <xdr:row>33</xdr:row>
                    <xdr:rowOff>38100</xdr:rowOff>
                  </from>
                  <to>
                    <xdr:col>51</xdr:col>
                    <xdr:colOff>121920</xdr:colOff>
                    <xdr:row>33</xdr:row>
                    <xdr:rowOff>373380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53</xdr:col>
                    <xdr:colOff>76200</xdr:colOff>
                    <xdr:row>33</xdr:row>
                    <xdr:rowOff>38100</xdr:rowOff>
                  </from>
                  <to>
                    <xdr:col>59</xdr:col>
                    <xdr:colOff>129540</xdr:colOff>
                    <xdr:row>33</xdr:row>
                    <xdr:rowOff>373380</xdr:rowOff>
                  </to>
                </anchor>
              </controlPr>
            </control>
          </mc:Choice>
        </mc:AlternateContent>
        <mc:AlternateContent xmlns:mc="http://schemas.openxmlformats.org/markup-compatibility/2006">
          <mc:Choice Requires="x14">
            <control shapeId="5153" r:id="rId13" name="Check Box 33">
              <controlPr defaultSize="0" autoFill="0" autoLine="0" autoPict="0">
                <anchor moveWithCells="1">
                  <from>
                    <xdr:col>61</xdr:col>
                    <xdr:colOff>83820</xdr:colOff>
                    <xdr:row>33</xdr:row>
                    <xdr:rowOff>38100</xdr:rowOff>
                  </from>
                  <to>
                    <xdr:col>67</xdr:col>
                    <xdr:colOff>129540</xdr:colOff>
                    <xdr:row>33</xdr:row>
                    <xdr:rowOff>373380</xdr:rowOff>
                  </to>
                </anchor>
              </controlPr>
            </control>
          </mc:Choice>
        </mc:AlternateContent>
        <mc:AlternateContent xmlns:mc="http://schemas.openxmlformats.org/markup-compatibility/2006">
          <mc:Choice Requires="x14">
            <control shapeId="5154" r:id="rId14" name="Check Box 34">
              <controlPr defaultSize="0" autoFill="0" autoLine="0" autoPict="0">
                <anchor moveWithCells="1">
                  <from>
                    <xdr:col>13</xdr:col>
                    <xdr:colOff>91440</xdr:colOff>
                    <xdr:row>34</xdr:row>
                    <xdr:rowOff>38100</xdr:rowOff>
                  </from>
                  <to>
                    <xdr:col>19</xdr:col>
                    <xdr:colOff>129540</xdr:colOff>
                    <xdr:row>34</xdr:row>
                    <xdr:rowOff>365760</xdr:rowOff>
                  </to>
                </anchor>
              </controlPr>
            </control>
          </mc:Choice>
        </mc:AlternateContent>
        <mc:AlternateContent xmlns:mc="http://schemas.openxmlformats.org/markup-compatibility/2006">
          <mc:Choice Requires="x14">
            <control shapeId="5155" r:id="rId15" name="Check Box 35">
              <controlPr defaultSize="0" autoFill="0" autoLine="0" autoPict="0">
                <anchor moveWithCells="1">
                  <from>
                    <xdr:col>21</xdr:col>
                    <xdr:colOff>38100</xdr:colOff>
                    <xdr:row>34</xdr:row>
                    <xdr:rowOff>38100</xdr:rowOff>
                  </from>
                  <to>
                    <xdr:col>27</xdr:col>
                    <xdr:colOff>91440</xdr:colOff>
                    <xdr:row>34</xdr:row>
                    <xdr:rowOff>365760</xdr:rowOff>
                  </to>
                </anchor>
              </controlPr>
            </control>
          </mc:Choice>
        </mc:AlternateContent>
        <mc:AlternateContent xmlns:mc="http://schemas.openxmlformats.org/markup-compatibility/2006">
          <mc:Choice Requires="x14">
            <control shapeId="5156" r:id="rId16" name="Check Box 36">
              <controlPr defaultSize="0" autoFill="0" autoLine="0" autoPict="0">
                <anchor moveWithCells="1">
                  <from>
                    <xdr:col>29</xdr:col>
                    <xdr:colOff>45720</xdr:colOff>
                    <xdr:row>34</xdr:row>
                    <xdr:rowOff>38100</xdr:rowOff>
                  </from>
                  <to>
                    <xdr:col>35</xdr:col>
                    <xdr:colOff>91440</xdr:colOff>
                    <xdr:row>34</xdr:row>
                    <xdr:rowOff>365760</xdr:rowOff>
                  </to>
                </anchor>
              </controlPr>
            </control>
          </mc:Choice>
        </mc:AlternateContent>
        <mc:AlternateContent xmlns:mc="http://schemas.openxmlformats.org/markup-compatibility/2006">
          <mc:Choice Requires="x14">
            <control shapeId="5157" r:id="rId17" name="Check Box 37">
              <controlPr defaultSize="0" autoFill="0" autoLine="0" autoPict="0">
                <anchor moveWithCells="1">
                  <from>
                    <xdr:col>37</xdr:col>
                    <xdr:colOff>53340</xdr:colOff>
                    <xdr:row>34</xdr:row>
                    <xdr:rowOff>38100</xdr:rowOff>
                  </from>
                  <to>
                    <xdr:col>43</xdr:col>
                    <xdr:colOff>106680</xdr:colOff>
                    <xdr:row>34</xdr:row>
                    <xdr:rowOff>365760</xdr:rowOff>
                  </to>
                </anchor>
              </controlPr>
            </control>
          </mc:Choice>
        </mc:AlternateContent>
        <mc:AlternateContent xmlns:mc="http://schemas.openxmlformats.org/markup-compatibility/2006">
          <mc:Choice Requires="x14">
            <control shapeId="5158" r:id="rId18" name="Check Box 38">
              <controlPr defaultSize="0" autoFill="0" autoLine="0" autoPict="0">
                <anchor moveWithCells="1">
                  <from>
                    <xdr:col>13</xdr:col>
                    <xdr:colOff>91440</xdr:colOff>
                    <xdr:row>35</xdr:row>
                    <xdr:rowOff>30480</xdr:rowOff>
                  </from>
                  <to>
                    <xdr:col>19</xdr:col>
                    <xdr:colOff>129540</xdr:colOff>
                    <xdr:row>35</xdr:row>
                    <xdr:rowOff>365760</xdr:rowOff>
                  </to>
                </anchor>
              </controlPr>
            </control>
          </mc:Choice>
        </mc:AlternateContent>
        <mc:AlternateContent xmlns:mc="http://schemas.openxmlformats.org/markup-compatibility/2006">
          <mc:Choice Requires="x14">
            <control shapeId="5159" r:id="rId19" name="Check Box 39">
              <controlPr defaultSize="0" autoFill="0" autoLine="0" autoPict="0">
                <anchor moveWithCells="1">
                  <from>
                    <xdr:col>21</xdr:col>
                    <xdr:colOff>38100</xdr:colOff>
                    <xdr:row>35</xdr:row>
                    <xdr:rowOff>30480</xdr:rowOff>
                  </from>
                  <to>
                    <xdr:col>27</xdr:col>
                    <xdr:colOff>91440</xdr:colOff>
                    <xdr:row>35</xdr:row>
                    <xdr:rowOff>365760</xdr:rowOff>
                  </to>
                </anchor>
              </controlPr>
            </control>
          </mc:Choice>
        </mc:AlternateContent>
        <mc:AlternateContent xmlns:mc="http://schemas.openxmlformats.org/markup-compatibility/2006">
          <mc:Choice Requires="x14">
            <control shapeId="5160" r:id="rId20" name="Check Box 40">
              <controlPr defaultSize="0" autoFill="0" autoLine="0" autoPict="0">
                <anchor moveWithCells="1">
                  <from>
                    <xdr:col>29</xdr:col>
                    <xdr:colOff>45720</xdr:colOff>
                    <xdr:row>35</xdr:row>
                    <xdr:rowOff>30480</xdr:rowOff>
                  </from>
                  <to>
                    <xdr:col>35</xdr:col>
                    <xdr:colOff>91440</xdr:colOff>
                    <xdr:row>35</xdr:row>
                    <xdr:rowOff>365760</xdr:rowOff>
                  </to>
                </anchor>
              </controlPr>
            </control>
          </mc:Choice>
        </mc:AlternateContent>
        <mc:AlternateContent xmlns:mc="http://schemas.openxmlformats.org/markup-compatibility/2006">
          <mc:Choice Requires="x14">
            <control shapeId="5161" r:id="rId21" name="Check Box 41">
              <controlPr defaultSize="0" autoFill="0" autoLine="0" autoPict="0">
                <anchor moveWithCells="1">
                  <from>
                    <xdr:col>37</xdr:col>
                    <xdr:colOff>53340</xdr:colOff>
                    <xdr:row>35</xdr:row>
                    <xdr:rowOff>30480</xdr:rowOff>
                  </from>
                  <to>
                    <xdr:col>43</xdr:col>
                    <xdr:colOff>106680</xdr:colOff>
                    <xdr:row>35</xdr:row>
                    <xdr:rowOff>365760</xdr:rowOff>
                  </to>
                </anchor>
              </controlPr>
            </control>
          </mc:Choice>
        </mc:AlternateContent>
        <mc:AlternateContent xmlns:mc="http://schemas.openxmlformats.org/markup-compatibility/2006">
          <mc:Choice Requires="x14">
            <control shapeId="5162" r:id="rId22" name="Check Box 42">
              <controlPr defaultSize="0" autoFill="0" autoLine="0" autoPict="0">
                <anchor moveWithCells="1">
                  <from>
                    <xdr:col>45</xdr:col>
                    <xdr:colOff>68580</xdr:colOff>
                    <xdr:row>35</xdr:row>
                    <xdr:rowOff>30480</xdr:rowOff>
                  </from>
                  <to>
                    <xdr:col>51</xdr:col>
                    <xdr:colOff>121920</xdr:colOff>
                    <xdr:row>35</xdr:row>
                    <xdr:rowOff>365760</xdr:rowOff>
                  </to>
                </anchor>
              </controlPr>
            </control>
          </mc:Choice>
        </mc:AlternateContent>
        <mc:AlternateContent xmlns:mc="http://schemas.openxmlformats.org/markup-compatibility/2006">
          <mc:Choice Requires="x14">
            <control shapeId="5163" r:id="rId23" name="Check Box 43">
              <controlPr defaultSize="0" autoFill="0" autoLine="0" autoPict="0">
                <anchor moveWithCells="1">
                  <from>
                    <xdr:col>13</xdr:col>
                    <xdr:colOff>91440</xdr:colOff>
                    <xdr:row>36</xdr:row>
                    <xdr:rowOff>22860</xdr:rowOff>
                  </from>
                  <to>
                    <xdr:col>19</xdr:col>
                    <xdr:colOff>129540</xdr:colOff>
                    <xdr:row>36</xdr:row>
                    <xdr:rowOff>358140</xdr:rowOff>
                  </to>
                </anchor>
              </controlPr>
            </control>
          </mc:Choice>
        </mc:AlternateContent>
        <mc:AlternateContent xmlns:mc="http://schemas.openxmlformats.org/markup-compatibility/2006">
          <mc:Choice Requires="x14">
            <control shapeId="5164" r:id="rId24" name="Check Box 44">
              <controlPr defaultSize="0" autoFill="0" autoLine="0" autoPict="0">
                <anchor moveWithCells="1">
                  <from>
                    <xdr:col>21</xdr:col>
                    <xdr:colOff>38100</xdr:colOff>
                    <xdr:row>36</xdr:row>
                    <xdr:rowOff>22860</xdr:rowOff>
                  </from>
                  <to>
                    <xdr:col>27</xdr:col>
                    <xdr:colOff>91440</xdr:colOff>
                    <xdr:row>36</xdr:row>
                    <xdr:rowOff>358140</xdr:rowOff>
                  </to>
                </anchor>
              </controlPr>
            </control>
          </mc:Choice>
        </mc:AlternateContent>
        <mc:AlternateContent xmlns:mc="http://schemas.openxmlformats.org/markup-compatibility/2006">
          <mc:Choice Requires="x14">
            <control shapeId="5165" r:id="rId25" name="Check Box 45">
              <controlPr defaultSize="0" autoFill="0" autoLine="0" autoPict="0">
                <anchor moveWithCells="1">
                  <from>
                    <xdr:col>29</xdr:col>
                    <xdr:colOff>45720</xdr:colOff>
                    <xdr:row>36</xdr:row>
                    <xdr:rowOff>22860</xdr:rowOff>
                  </from>
                  <to>
                    <xdr:col>35</xdr:col>
                    <xdr:colOff>91440</xdr:colOff>
                    <xdr:row>36</xdr:row>
                    <xdr:rowOff>358140</xdr:rowOff>
                  </to>
                </anchor>
              </controlPr>
            </control>
          </mc:Choice>
        </mc:AlternateContent>
        <mc:AlternateContent xmlns:mc="http://schemas.openxmlformats.org/markup-compatibility/2006">
          <mc:Choice Requires="x14">
            <control shapeId="5166" r:id="rId26" name="Check Box 46">
              <controlPr defaultSize="0" autoFill="0" autoLine="0" autoPict="0">
                <anchor moveWithCells="1">
                  <from>
                    <xdr:col>37</xdr:col>
                    <xdr:colOff>53340</xdr:colOff>
                    <xdr:row>36</xdr:row>
                    <xdr:rowOff>22860</xdr:rowOff>
                  </from>
                  <to>
                    <xdr:col>43</xdr:col>
                    <xdr:colOff>106680</xdr:colOff>
                    <xdr:row>36</xdr:row>
                    <xdr:rowOff>358140</xdr:rowOff>
                  </to>
                </anchor>
              </controlPr>
            </control>
          </mc:Choice>
        </mc:AlternateContent>
        <mc:AlternateContent xmlns:mc="http://schemas.openxmlformats.org/markup-compatibility/2006">
          <mc:Choice Requires="x14">
            <control shapeId="5167" r:id="rId27" name="Check Box 47">
              <controlPr defaultSize="0" autoFill="0" autoLine="0" autoPict="0">
                <anchor moveWithCells="1">
                  <from>
                    <xdr:col>45</xdr:col>
                    <xdr:colOff>68580</xdr:colOff>
                    <xdr:row>36</xdr:row>
                    <xdr:rowOff>22860</xdr:rowOff>
                  </from>
                  <to>
                    <xdr:col>51</xdr:col>
                    <xdr:colOff>121920</xdr:colOff>
                    <xdr:row>36</xdr:row>
                    <xdr:rowOff>358140</xdr:rowOff>
                  </to>
                </anchor>
              </controlPr>
            </control>
          </mc:Choice>
        </mc:AlternateContent>
        <mc:AlternateContent xmlns:mc="http://schemas.openxmlformats.org/markup-compatibility/2006">
          <mc:Choice Requires="x14">
            <control shapeId="5169" r:id="rId28" name="Check Box 49">
              <controlPr defaultSize="0" autoFill="0" autoLine="0" autoPict="0">
                <anchor moveWithCells="1">
                  <from>
                    <xdr:col>53</xdr:col>
                    <xdr:colOff>76200</xdr:colOff>
                    <xdr:row>36</xdr:row>
                    <xdr:rowOff>22860</xdr:rowOff>
                  </from>
                  <to>
                    <xdr:col>59</xdr:col>
                    <xdr:colOff>129540</xdr:colOff>
                    <xdr:row>36</xdr:row>
                    <xdr:rowOff>358140</xdr:rowOff>
                  </to>
                </anchor>
              </controlPr>
            </control>
          </mc:Choice>
        </mc:AlternateContent>
        <mc:AlternateContent xmlns:mc="http://schemas.openxmlformats.org/markup-compatibility/2006">
          <mc:Choice Requires="x14">
            <control shapeId="5170" r:id="rId29" name="Check Box 50">
              <controlPr defaultSize="0" autoFill="0" autoLine="0" autoPict="0">
                <anchor moveWithCells="1">
                  <from>
                    <xdr:col>61</xdr:col>
                    <xdr:colOff>83820</xdr:colOff>
                    <xdr:row>36</xdr:row>
                    <xdr:rowOff>22860</xdr:rowOff>
                  </from>
                  <to>
                    <xdr:col>67</xdr:col>
                    <xdr:colOff>129540</xdr:colOff>
                    <xdr:row>36</xdr:row>
                    <xdr:rowOff>358140</xdr:rowOff>
                  </to>
                </anchor>
              </controlPr>
            </control>
          </mc:Choice>
        </mc:AlternateContent>
        <mc:AlternateContent xmlns:mc="http://schemas.openxmlformats.org/markup-compatibility/2006">
          <mc:Choice Requires="x14">
            <control shapeId="5171" r:id="rId30" name="Check Box 51">
              <controlPr defaultSize="0" autoFill="0" autoLine="0" autoPict="0">
                <anchor moveWithCells="1">
                  <from>
                    <xdr:col>13</xdr:col>
                    <xdr:colOff>91440</xdr:colOff>
                    <xdr:row>37</xdr:row>
                    <xdr:rowOff>15240</xdr:rowOff>
                  </from>
                  <to>
                    <xdr:col>19</xdr:col>
                    <xdr:colOff>129540</xdr:colOff>
                    <xdr:row>37</xdr:row>
                    <xdr:rowOff>350520</xdr:rowOff>
                  </to>
                </anchor>
              </controlPr>
            </control>
          </mc:Choice>
        </mc:AlternateContent>
        <mc:AlternateContent xmlns:mc="http://schemas.openxmlformats.org/markup-compatibility/2006">
          <mc:Choice Requires="x14">
            <control shapeId="5172" r:id="rId31" name="Check Box 52">
              <controlPr defaultSize="0" autoFill="0" autoLine="0" autoPict="0">
                <anchor moveWithCells="1">
                  <from>
                    <xdr:col>21</xdr:col>
                    <xdr:colOff>38100</xdr:colOff>
                    <xdr:row>37</xdr:row>
                    <xdr:rowOff>15240</xdr:rowOff>
                  </from>
                  <to>
                    <xdr:col>27</xdr:col>
                    <xdr:colOff>91440</xdr:colOff>
                    <xdr:row>37</xdr:row>
                    <xdr:rowOff>350520</xdr:rowOff>
                  </to>
                </anchor>
              </controlPr>
            </control>
          </mc:Choice>
        </mc:AlternateContent>
        <mc:AlternateContent xmlns:mc="http://schemas.openxmlformats.org/markup-compatibility/2006">
          <mc:Choice Requires="x14">
            <control shapeId="5173" r:id="rId32" name="Check Box 53">
              <controlPr defaultSize="0" autoFill="0" autoLine="0" autoPict="0">
                <anchor moveWithCells="1">
                  <from>
                    <xdr:col>29</xdr:col>
                    <xdr:colOff>45720</xdr:colOff>
                    <xdr:row>37</xdr:row>
                    <xdr:rowOff>15240</xdr:rowOff>
                  </from>
                  <to>
                    <xdr:col>35</xdr:col>
                    <xdr:colOff>91440</xdr:colOff>
                    <xdr:row>37</xdr:row>
                    <xdr:rowOff>350520</xdr:rowOff>
                  </to>
                </anchor>
              </controlPr>
            </control>
          </mc:Choice>
        </mc:AlternateContent>
        <mc:AlternateContent xmlns:mc="http://schemas.openxmlformats.org/markup-compatibility/2006">
          <mc:Choice Requires="x14">
            <control shapeId="5174" r:id="rId33" name="Check Box 54">
              <controlPr defaultSize="0" autoFill="0" autoLine="0" autoPict="0">
                <anchor moveWithCells="1">
                  <from>
                    <xdr:col>37</xdr:col>
                    <xdr:colOff>53340</xdr:colOff>
                    <xdr:row>37</xdr:row>
                    <xdr:rowOff>15240</xdr:rowOff>
                  </from>
                  <to>
                    <xdr:col>43</xdr:col>
                    <xdr:colOff>106680</xdr:colOff>
                    <xdr:row>37</xdr:row>
                    <xdr:rowOff>350520</xdr:rowOff>
                  </to>
                </anchor>
              </controlPr>
            </control>
          </mc:Choice>
        </mc:AlternateContent>
        <mc:AlternateContent xmlns:mc="http://schemas.openxmlformats.org/markup-compatibility/2006">
          <mc:Choice Requires="x14">
            <control shapeId="5175" r:id="rId34" name="Check Box 55">
              <controlPr defaultSize="0" autoFill="0" autoLine="0" autoPict="0">
                <anchor moveWithCells="1">
                  <from>
                    <xdr:col>45</xdr:col>
                    <xdr:colOff>68580</xdr:colOff>
                    <xdr:row>37</xdr:row>
                    <xdr:rowOff>15240</xdr:rowOff>
                  </from>
                  <to>
                    <xdr:col>51</xdr:col>
                    <xdr:colOff>121920</xdr:colOff>
                    <xdr:row>37</xdr:row>
                    <xdr:rowOff>350520</xdr:rowOff>
                  </to>
                </anchor>
              </controlPr>
            </control>
          </mc:Choice>
        </mc:AlternateContent>
        <mc:AlternateContent xmlns:mc="http://schemas.openxmlformats.org/markup-compatibility/2006">
          <mc:Choice Requires="x14">
            <control shapeId="5176" r:id="rId35" name="Check Box 56">
              <controlPr defaultSize="0" autoFill="0" autoLine="0" autoPict="0">
                <anchor moveWithCells="1">
                  <from>
                    <xdr:col>13</xdr:col>
                    <xdr:colOff>91440</xdr:colOff>
                    <xdr:row>38</xdr:row>
                    <xdr:rowOff>15240</xdr:rowOff>
                  </from>
                  <to>
                    <xdr:col>19</xdr:col>
                    <xdr:colOff>129540</xdr:colOff>
                    <xdr:row>38</xdr:row>
                    <xdr:rowOff>350520</xdr:rowOff>
                  </to>
                </anchor>
              </controlPr>
            </control>
          </mc:Choice>
        </mc:AlternateContent>
        <mc:AlternateContent xmlns:mc="http://schemas.openxmlformats.org/markup-compatibility/2006">
          <mc:Choice Requires="x14">
            <control shapeId="5177" r:id="rId36" name="Check Box 57">
              <controlPr defaultSize="0" autoFill="0" autoLine="0" autoPict="0">
                <anchor moveWithCells="1">
                  <from>
                    <xdr:col>21</xdr:col>
                    <xdr:colOff>38100</xdr:colOff>
                    <xdr:row>38</xdr:row>
                    <xdr:rowOff>15240</xdr:rowOff>
                  </from>
                  <to>
                    <xdr:col>27</xdr:col>
                    <xdr:colOff>91440</xdr:colOff>
                    <xdr:row>38</xdr:row>
                    <xdr:rowOff>350520</xdr:rowOff>
                  </to>
                </anchor>
              </controlPr>
            </control>
          </mc:Choice>
        </mc:AlternateContent>
        <mc:AlternateContent xmlns:mc="http://schemas.openxmlformats.org/markup-compatibility/2006">
          <mc:Choice Requires="x14">
            <control shapeId="5178" r:id="rId37" name="Check Box 58">
              <controlPr defaultSize="0" autoFill="0" autoLine="0" autoPict="0">
                <anchor moveWithCells="1">
                  <from>
                    <xdr:col>29</xdr:col>
                    <xdr:colOff>45720</xdr:colOff>
                    <xdr:row>38</xdr:row>
                    <xdr:rowOff>15240</xdr:rowOff>
                  </from>
                  <to>
                    <xdr:col>35</xdr:col>
                    <xdr:colOff>91440</xdr:colOff>
                    <xdr:row>38</xdr:row>
                    <xdr:rowOff>350520</xdr:rowOff>
                  </to>
                </anchor>
              </controlPr>
            </control>
          </mc:Choice>
        </mc:AlternateContent>
        <mc:AlternateContent xmlns:mc="http://schemas.openxmlformats.org/markup-compatibility/2006">
          <mc:Choice Requires="x14">
            <control shapeId="5179" r:id="rId38" name="Check Box 59">
              <controlPr defaultSize="0" autoFill="0" autoLine="0" autoPict="0">
                <anchor moveWithCells="1">
                  <from>
                    <xdr:col>37</xdr:col>
                    <xdr:colOff>53340</xdr:colOff>
                    <xdr:row>38</xdr:row>
                    <xdr:rowOff>15240</xdr:rowOff>
                  </from>
                  <to>
                    <xdr:col>43</xdr:col>
                    <xdr:colOff>106680</xdr:colOff>
                    <xdr:row>38</xdr:row>
                    <xdr:rowOff>350520</xdr:rowOff>
                  </to>
                </anchor>
              </controlPr>
            </control>
          </mc:Choice>
        </mc:AlternateContent>
        <mc:AlternateContent xmlns:mc="http://schemas.openxmlformats.org/markup-compatibility/2006">
          <mc:Choice Requires="x14">
            <control shapeId="5180" r:id="rId39" name="Check Box 60">
              <controlPr defaultSize="0" autoFill="0" autoLine="0" autoPict="0">
                <anchor moveWithCells="1">
                  <from>
                    <xdr:col>13</xdr:col>
                    <xdr:colOff>91440</xdr:colOff>
                    <xdr:row>39</xdr:row>
                    <xdr:rowOff>7620</xdr:rowOff>
                  </from>
                  <to>
                    <xdr:col>19</xdr:col>
                    <xdr:colOff>129540</xdr:colOff>
                    <xdr:row>39</xdr:row>
                    <xdr:rowOff>342900</xdr:rowOff>
                  </to>
                </anchor>
              </controlPr>
            </control>
          </mc:Choice>
        </mc:AlternateContent>
        <mc:AlternateContent xmlns:mc="http://schemas.openxmlformats.org/markup-compatibility/2006">
          <mc:Choice Requires="x14">
            <control shapeId="5181" r:id="rId40" name="Check Box 61">
              <controlPr defaultSize="0" autoFill="0" autoLine="0" autoPict="0">
                <anchor moveWithCells="1">
                  <from>
                    <xdr:col>21</xdr:col>
                    <xdr:colOff>38100</xdr:colOff>
                    <xdr:row>39</xdr:row>
                    <xdr:rowOff>7620</xdr:rowOff>
                  </from>
                  <to>
                    <xdr:col>27</xdr:col>
                    <xdr:colOff>91440</xdr:colOff>
                    <xdr:row>39</xdr:row>
                    <xdr:rowOff>342900</xdr:rowOff>
                  </to>
                </anchor>
              </controlPr>
            </control>
          </mc:Choice>
        </mc:AlternateContent>
        <mc:AlternateContent xmlns:mc="http://schemas.openxmlformats.org/markup-compatibility/2006">
          <mc:Choice Requires="x14">
            <control shapeId="5182" r:id="rId41" name="Check Box 62">
              <controlPr defaultSize="0" autoFill="0" autoLine="0" autoPict="0">
                <anchor moveWithCells="1">
                  <from>
                    <xdr:col>29</xdr:col>
                    <xdr:colOff>45720</xdr:colOff>
                    <xdr:row>39</xdr:row>
                    <xdr:rowOff>7620</xdr:rowOff>
                  </from>
                  <to>
                    <xdr:col>35</xdr:col>
                    <xdr:colOff>91440</xdr:colOff>
                    <xdr:row>39</xdr:row>
                    <xdr:rowOff>342900</xdr:rowOff>
                  </to>
                </anchor>
              </controlPr>
            </control>
          </mc:Choice>
        </mc:AlternateContent>
        <mc:AlternateContent xmlns:mc="http://schemas.openxmlformats.org/markup-compatibility/2006">
          <mc:Choice Requires="x14">
            <control shapeId="5183" r:id="rId42" name="Check Box 63">
              <controlPr defaultSize="0" autoFill="0" autoLine="0" autoPict="0">
                <anchor moveWithCells="1">
                  <from>
                    <xdr:col>37</xdr:col>
                    <xdr:colOff>53340</xdr:colOff>
                    <xdr:row>39</xdr:row>
                    <xdr:rowOff>7620</xdr:rowOff>
                  </from>
                  <to>
                    <xdr:col>43</xdr:col>
                    <xdr:colOff>106680</xdr:colOff>
                    <xdr:row>39</xdr:row>
                    <xdr:rowOff>342900</xdr:rowOff>
                  </to>
                </anchor>
              </controlPr>
            </control>
          </mc:Choice>
        </mc:AlternateContent>
        <mc:AlternateContent xmlns:mc="http://schemas.openxmlformats.org/markup-compatibility/2006">
          <mc:Choice Requires="x14">
            <control shapeId="5184" r:id="rId43" name="Check Box 64">
              <controlPr defaultSize="0" autoFill="0" autoLine="0" autoPict="0">
                <anchor moveWithCells="1">
                  <from>
                    <xdr:col>45</xdr:col>
                    <xdr:colOff>68580</xdr:colOff>
                    <xdr:row>39</xdr:row>
                    <xdr:rowOff>7620</xdr:rowOff>
                  </from>
                  <to>
                    <xdr:col>51</xdr:col>
                    <xdr:colOff>121920</xdr:colOff>
                    <xdr:row>39</xdr:row>
                    <xdr:rowOff>342900</xdr:rowOff>
                  </to>
                </anchor>
              </controlPr>
            </control>
          </mc:Choice>
        </mc:AlternateContent>
        <mc:AlternateContent xmlns:mc="http://schemas.openxmlformats.org/markup-compatibility/2006">
          <mc:Choice Requires="x14">
            <control shapeId="5185" r:id="rId44" name="Check Box 65">
              <controlPr defaultSize="0" autoFill="0" autoLine="0" autoPict="0">
                <anchor moveWithCells="1">
                  <from>
                    <xdr:col>53</xdr:col>
                    <xdr:colOff>76200</xdr:colOff>
                    <xdr:row>39</xdr:row>
                    <xdr:rowOff>7620</xdr:rowOff>
                  </from>
                  <to>
                    <xdr:col>59</xdr:col>
                    <xdr:colOff>129540</xdr:colOff>
                    <xdr:row>39</xdr:row>
                    <xdr:rowOff>342900</xdr:rowOff>
                  </to>
                </anchor>
              </controlPr>
            </control>
          </mc:Choice>
        </mc:AlternateContent>
        <mc:AlternateContent xmlns:mc="http://schemas.openxmlformats.org/markup-compatibility/2006">
          <mc:Choice Requires="x14">
            <control shapeId="5186" r:id="rId45" name="Check Box 66">
              <controlPr defaultSize="0" autoFill="0" autoLine="0" autoPict="0">
                <anchor moveWithCells="1">
                  <from>
                    <xdr:col>61</xdr:col>
                    <xdr:colOff>83820</xdr:colOff>
                    <xdr:row>39</xdr:row>
                    <xdr:rowOff>7620</xdr:rowOff>
                  </from>
                  <to>
                    <xdr:col>67</xdr:col>
                    <xdr:colOff>129540</xdr:colOff>
                    <xdr:row>39</xdr:row>
                    <xdr:rowOff>342900</xdr:rowOff>
                  </to>
                </anchor>
              </controlPr>
            </control>
          </mc:Choice>
        </mc:AlternateContent>
        <mc:AlternateContent xmlns:mc="http://schemas.openxmlformats.org/markup-compatibility/2006">
          <mc:Choice Requires="x14">
            <control shapeId="5187" r:id="rId46" name="Check Box 67">
              <controlPr defaultSize="0" autoFill="0" autoLine="0" autoPict="0">
                <anchor moveWithCells="1">
                  <from>
                    <xdr:col>13</xdr:col>
                    <xdr:colOff>91440</xdr:colOff>
                    <xdr:row>40</xdr:row>
                    <xdr:rowOff>7620</xdr:rowOff>
                  </from>
                  <to>
                    <xdr:col>19</xdr:col>
                    <xdr:colOff>129540</xdr:colOff>
                    <xdr:row>40</xdr:row>
                    <xdr:rowOff>342900</xdr:rowOff>
                  </to>
                </anchor>
              </controlPr>
            </control>
          </mc:Choice>
        </mc:AlternateContent>
        <mc:AlternateContent xmlns:mc="http://schemas.openxmlformats.org/markup-compatibility/2006">
          <mc:Choice Requires="x14">
            <control shapeId="5204" r:id="rId47" name="Check Box 84">
              <controlPr defaultSize="0" autoFill="0" autoLine="0" autoPict="0">
                <anchor moveWithCells="1">
                  <from>
                    <xdr:col>13</xdr:col>
                    <xdr:colOff>91440</xdr:colOff>
                    <xdr:row>31</xdr:row>
                    <xdr:rowOff>45720</xdr:rowOff>
                  </from>
                  <to>
                    <xdr:col>19</xdr:col>
                    <xdr:colOff>129540</xdr:colOff>
                    <xdr:row>31</xdr:row>
                    <xdr:rowOff>381000</xdr:rowOff>
                  </to>
                </anchor>
              </controlPr>
            </control>
          </mc:Choice>
        </mc:AlternateContent>
        <mc:AlternateContent xmlns:mc="http://schemas.openxmlformats.org/markup-compatibility/2006">
          <mc:Choice Requires="x14">
            <control shapeId="5205" r:id="rId48" name="Check Box 85">
              <controlPr defaultSize="0" autoFill="0" autoLine="0" autoPict="0">
                <anchor moveWithCells="1">
                  <from>
                    <xdr:col>13</xdr:col>
                    <xdr:colOff>91440</xdr:colOff>
                    <xdr:row>32</xdr:row>
                    <xdr:rowOff>53340</xdr:rowOff>
                  </from>
                  <to>
                    <xdr:col>19</xdr:col>
                    <xdr:colOff>129540</xdr:colOff>
                    <xdr:row>32</xdr:row>
                    <xdr:rowOff>388620</xdr:rowOff>
                  </to>
                </anchor>
              </controlPr>
            </control>
          </mc:Choice>
        </mc:AlternateContent>
        <mc:AlternateContent xmlns:mc="http://schemas.openxmlformats.org/markup-compatibility/2006">
          <mc:Choice Requires="x14">
            <control shapeId="5208" r:id="rId49" name="Option Button 88">
              <controlPr defaultSize="0" autoFill="0" autoLine="0" autoPict="0">
                <anchor moveWithCells="1">
                  <from>
                    <xdr:col>13</xdr:col>
                    <xdr:colOff>99060</xdr:colOff>
                    <xdr:row>41</xdr:row>
                    <xdr:rowOff>60960</xdr:rowOff>
                  </from>
                  <to>
                    <xdr:col>25</xdr:col>
                    <xdr:colOff>15240</xdr:colOff>
                    <xdr:row>41</xdr:row>
                    <xdr:rowOff>373380</xdr:rowOff>
                  </to>
                </anchor>
              </controlPr>
            </control>
          </mc:Choice>
        </mc:AlternateContent>
        <mc:AlternateContent xmlns:mc="http://schemas.openxmlformats.org/markup-compatibility/2006">
          <mc:Choice Requires="x14">
            <control shapeId="5209" r:id="rId50" name="Option Button 89">
              <controlPr defaultSize="0" autoFill="0" autoLine="0" autoPict="0">
                <anchor moveWithCells="1">
                  <from>
                    <xdr:col>13</xdr:col>
                    <xdr:colOff>99060</xdr:colOff>
                    <xdr:row>42</xdr:row>
                    <xdr:rowOff>30480</xdr:rowOff>
                  </from>
                  <to>
                    <xdr:col>19</xdr:col>
                    <xdr:colOff>129540</xdr:colOff>
                    <xdr:row>42</xdr:row>
                    <xdr:rowOff>434340</xdr:rowOff>
                  </to>
                </anchor>
              </controlPr>
            </control>
          </mc:Choice>
        </mc:AlternateContent>
        <mc:AlternateContent xmlns:mc="http://schemas.openxmlformats.org/markup-compatibility/2006">
          <mc:Choice Requires="x14">
            <control shapeId="5210" r:id="rId51" name="Check Box 90">
              <controlPr defaultSize="0" autoFill="0" autoLine="0" autoPict="0">
                <anchor moveWithCells="1">
                  <from>
                    <xdr:col>45</xdr:col>
                    <xdr:colOff>68580</xdr:colOff>
                    <xdr:row>32</xdr:row>
                    <xdr:rowOff>53340</xdr:rowOff>
                  </from>
                  <to>
                    <xdr:col>51</xdr:col>
                    <xdr:colOff>121920</xdr:colOff>
                    <xdr:row>32</xdr:row>
                    <xdr:rowOff>388620</xdr:rowOff>
                  </to>
                </anchor>
              </controlPr>
            </control>
          </mc:Choice>
        </mc:AlternateContent>
        <mc:AlternateContent xmlns:mc="http://schemas.openxmlformats.org/markup-compatibility/2006">
          <mc:Choice Requires="x14">
            <control shapeId="5216" r:id="rId52" name="Check Box 96">
              <controlPr defaultSize="0" autoFill="0" autoLine="0" autoPict="0">
                <anchor moveWithCells="1">
                  <from>
                    <xdr:col>21</xdr:col>
                    <xdr:colOff>38100</xdr:colOff>
                    <xdr:row>32</xdr:row>
                    <xdr:rowOff>53340</xdr:rowOff>
                  </from>
                  <to>
                    <xdr:col>27</xdr:col>
                    <xdr:colOff>91440</xdr:colOff>
                    <xdr:row>32</xdr:row>
                    <xdr:rowOff>388620</xdr:rowOff>
                  </to>
                </anchor>
              </controlPr>
            </control>
          </mc:Choice>
        </mc:AlternateContent>
        <mc:AlternateContent xmlns:mc="http://schemas.openxmlformats.org/markup-compatibility/2006">
          <mc:Choice Requires="x14">
            <control shapeId="5219" r:id="rId53" name="Check Box 99">
              <controlPr defaultSize="0" autoFill="0" autoLine="0" autoPict="0">
                <anchor moveWithCells="1">
                  <from>
                    <xdr:col>13</xdr:col>
                    <xdr:colOff>83820</xdr:colOff>
                    <xdr:row>30</xdr:row>
                    <xdr:rowOff>53340</xdr:rowOff>
                  </from>
                  <to>
                    <xdr:col>19</xdr:col>
                    <xdr:colOff>129540</xdr:colOff>
                    <xdr:row>30</xdr:row>
                    <xdr:rowOff>381000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5E09AC82-95CB-4C19-96C2-C6448B0C31C6}">
            <xm:f>AND(ＺＥＨデベロッパー登録票!$CM$9=TRUE,ＺＥＨデベロッパー登録票!$CN$9=FALSE)</xm:f>
            <x14:dxf>
              <fill>
                <patternFill>
                  <bgColor rgb="FFBFBFBF"/>
                </patternFill>
              </fill>
            </x14:dxf>
          </x14:cfRule>
          <xm:sqref>A196:CD236</xm:sqref>
        </x14:conditionalFormatting>
        <x14:conditionalFormatting xmlns:xm="http://schemas.microsoft.com/office/excel/2006/main">
          <x14:cfRule type="expression" priority="70" id="{C36B255C-9F20-4AEC-9C05-4D16E4D94DBF}">
            <xm:f>AND(ＺＥＨデベロッパー登録票!$CM$9=TRUE,ＺＥＨデベロッパー登録票!$CN$9=FALSE)</xm:f>
            <x14:dxf>
              <fill>
                <patternFill>
                  <bgColor rgb="FFBFBFBF"/>
                </patternFill>
              </fill>
            </x14:dxf>
          </x14:cfRule>
          <xm:sqref>A242:CD282</xm:sqref>
        </x14:conditionalFormatting>
        <x14:conditionalFormatting xmlns:xm="http://schemas.microsoft.com/office/excel/2006/main">
          <x14:cfRule type="expression" priority="46" id="{08089BBB-F55E-4A4F-9D78-2950709ED4FE}">
            <xm:f>AND(ＺＥＨデベロッパー登録票!$CM$9=TRUE,ＺＥＨデベロッパー登録票!$CN$9=FALSE)</xm:f>
            <x14:dxf>
              <fill>
                <patternFill>
                  <bgColor theme="0" tint="-0.24994659260841701"/>
                </patternFill>
              </fill>
            </x14:dxf>
          </x14:cfRule>
          <xm:sqref>B31:BQ41 B42:AJ44</xm:sqref>
        </x14:conditionalFormatting>
        <x14:conditionalFormatting xmlns:xm="http://schemas.microsoft.com/office/excel/2006/main">
          <x14:cfRule type="expression" priority="88" id="{C803BB7C-55BD-4178-A049-D381890EB4D5}">
            <xm:f>ＺＥＨデベロッパー登録申請書!$W$59=""</xm:f>
            <x14:dxf>
              <font>
                <color theme="0"/>
              </font>
            </x14:dxf>
          </x14:cfRule>
          <xm:sqref>B19:CD19</xm:sqref>
        </x14:conditionalFormatting>
        <x14:conditionalFormatting xmlns:xm="http://schemas.microsoft.com/office/excel/2006/main">
          <x14:cfRule type="expression" priority="86" id="{6D0A0BCF-EAE2-4093-BEC4-47F2FACEC9FA}">
            <xm:f>ＺＥＨデベロッパー登録申請書!$W$62=""</xm:f>
            <x14:dxf>
              <font>
                <color theme="0"/>
              </font>
            </x14:dxf>
          </x14:cfRule>
          <xm:sqref>B22:CD22</xm:sqref>
        </x14:conditionalFormatting>
        <x14:conditionalFormatting xmlns:xm="http://schemas.microsoft.com/office/excel/2006/main">
          <x14:cfRule type="expression" priority="155" id="{6D0A0BCF-EAE2-4093-BEC4-47F2FACEC9FA}">
            <xm:f>ＺＥＨデベロッパー登録申請書!$W$63=""</xm:f>
            <x14:dxf>
              <font>
                <color theme="0"/>
              </font>
            </x14:dxf>
          </x14:cfRule>
          <xm:sqref>B23:CD23</xm:sqref>
        </x14:conditionalFormatting>
        <x14:conditionalFormatting xmlns:xm="http://schemas.microsoft.com/office/excel/2006/main">
          <x14:cfRule type="expression" priority="48" id="{18E1A0E2-E4DB-4603-8BAC-72F1197930F8}">
            <xm:f>AND(ＺＥＨデベロッパー登録票!$CM$9=TRUE,ＺＥＨデベロッパー登録票!$CN$9=FALSE)</xm:f>
            <x14:dxf>
              <fill>
                <patternFill>
                  <bgColor rgb="FFBFBFBF"/>
                </patternFill>
              </fill>
            </x14:dxf>
          </x14:cfRule>
          <xm:sqref>B189:CD192</xm:sqref>
        </x14:conditionalFormatting>
        <x14:conditionalFormatting xmlns:xm="http://schemas.microsoft.com/office/excel/2006/main">
          <x14:cfRule type="expression" priority="82" id="{0DC3C13A-48A3-478F-9457-584962DA2691}">
            <xm:f>AND(ＺＥＨデベロッパー登録票!$CN$9=TRUE,OR(ＺＥＨデベロッパー登録票!$CM$14=TRUE,ＺＥＨデベロッパー登録票!$CO15=TRUE))</xm:f>
            <x14:dxf>
              <font>
                <color theme="0"/>
              </font>
              <fill>
                <patternFill>
                  <bgColor rgb="FF595959"/>
                </patternFill>
              </fill>
            </x14:dxf>
          </x14:cfRule>
          <xm:sqref>P32:P41</xm:sqref>
        </x14:conditionalFormatting>
        <x14:conditionalFormatting xmlns:xm="http://schemas.microsoft.com/office/excel/2006/main">
          <x14:cfRule type="expression" priority="83" id="{11C469D5-2E2A-4703-A264-1297490D8AFE}">
            <xm:f>ＺＥＨデベロッパー登録票!$DJ$20=1</xm:f>
            <x14:dxf>
              <fill>
                <patternFill patternType="none">
                  <bgColor auto="1"/>
                </patternFill>
              </fill>
            </x14:dxf>
          </x14:cfRule>
          <xm:sqref>U43:Y44</xm:sqref>
        </x14:conditionalFormatting>
        <x14:conditionalFormatting xmlns:xm="http://schemas.microsoft.com/office/excel/2006/main">
          <x14:cfRule type="expression" priority="45" id="{D0814CC3-044A-4221-883C-25DE585103F4}">
            <xm:f>AND(ＺＥＨデベロッパー登録票!$CN$9=TRUE,OR(ＺＥＨデベロッパー登録票!$CM$14=TRUE,ＺＥＨデベロッパー登録票!$CR16=TRUE))</xm:f>
            <x14:dxf>
              <font>
                <color theme="0"/>
              </font>
              <fill>
                <patternFill>
                  <bgColor rgb="FF595959"/>
                </patternFill>
              </fill>
            </x14:dxf>
          </x14:cfRule>
          <xm:sqref>X33:AC40</xm:sqref>
        </x14:conditionalFormatting>
        <x14:conditionalFormatting xmlns:xm="http://schemas.microsoft.com/office/excel/2006/main">
          <x14:cfRule type="expression" priority="44" id="{34E4527B-4832-41CD-93BF-A9FE0F04196B}">
            <xm:f>AND(ＺＥＨデベロッパー登録票!$CN$9=TRUE,OR(ＺＥＨデベロッパー登録票!$CM$14=TRUE,ＺＥＨデベロッパー登録票!$CU16=TRUE))</xm:f>
            <x14:dxf>
              <font>
                <color theme="0"/>
              </font>
              <fill>
                <patternFill>
                  <bgColor rgb="FF595959"/>
                </patternFill>
              </fill>
            </x14:dxf>
          </x14:cfRule>
          <xm:sqref>AF33:AK40</xm:sqref>
        </x14:conditionalFormatting>
        <x14:conditionalFormatting xmlns:xm="http://schemas.microsoft.com/office/excel/2006/main">
          <x14:cfRule type="expression" priority="43" id="{F4052D8B-E027-4FCC-841D-96416E4E62DB}">
            <xm:f>AND(ＺＥＨデベロッパー登録票!$CN$9=TRUE,OR(ＺＥＨデベロッパー登録票!$CM$14=TRUE,ＺＥＨデベロッパー登録票!$CX16=TRUE))</xm:f>
            <x14:dxf>
              <font>
                <color theme="0"/>
              </font>
              <fill>
                <patternFill>
                  <bgColor rgb="FF595959"/>
                </patternFill>
              </fill>
            </x14:dxf>
          </x14:cfRule>
          <xm:sqref>AN33:AS40</xm:sqref>
        </x14:conditionalFormatting>
        <x14:conditionalFormatting xmlns:xm="http://schemas.microsoft.com/office/excel/2006/main">
          <x14:cfRule type="expression" priority="42" id="{E82EEAF0-AC7A-49D2-B904-D8408DB7FB1B}">
            <xm:f>AND(ＺＥＨデベロッパー登録票!$CN$9=TRUE,OR(ＺＥＨデベロッパー登録票!$CM$14=TRUE,ＺＥＨデベロッパー登録票!$DA16=TRUE))</xm:f>
            <x14:dxf>
              <font>
                <color theme="0"/>
              </font>
              <fill>
                <patternFill>
                  <bgColor rgb="FF595959"/>
                </patternFill>
              </fill>
            </x14:dxf>
          </x14:cfRule>
          <xm:sqref>AV33:BA34 AV36:BA38 AV40:BA40</xm:sqref>
        </x14:conditionalFormatting>
        <x14:conditionalFormatting xmlns:xm="http://schemas.microsoft.com/office/excel/2006/main">
          <x14:cfRule type="expression" priority="41" id="{C014E592-0C18-4B42-A34D-9512A65FDAB3}">
            <xm:f>AND(ＺＥＨデベロッパー登録票!$CN$9=TRUE,OR(ＺＥＨデベロッパー登録票!$CM$14=TRUE,ＺＥＨデベロッパー登録票!$DD16=TRUE))</xm:f>
            <x14:dxf>
              <font>
                <color theme="0"/>
              </font>
              <fill>
                <patternFill>
                  <bgColor rgb="FF595959"/>
                </patternFill>
              </fill>
            </x14:dxf>
          </x14:cfRule>
          <xm:sqref>BD33:BI34 BD37:BI37 BD40:BI40</xm:sqref>
        </x14:conditionalFormatting>
        <x14:conditionalFormatting xmlns:xm="http://schemas.microsoft.com/office/excel/2006/main">
          <x14:cfRule type="expression" priority="40" id="{7F334F7D-97C9-4DF4-BF0A-2FDDD6A76B3E}">
            <xm:f>AND(ＺＥＨデベロッパー登録票!$CN$9=TRUE,OR(ＺＥＨデベロッパー登録票!$CM$14=TRUE,ＺＥＨデベロッパー登録票!$DG17=TRUE))</xm:f>
            <x14:dxf>
              <font>
                <color theme="0"/>
              </font>
              <fill>
                <patternFill>
                  <bgColor rgb="FF595959"/>
                </patternFill>
              </fill>
            </x14:dxf>
          </x14:cfRule>
          <xm:sqref>BL34:BQ40</xm:sqref>
        </x14:conditionalFormatting>
      </x14:conditionalFormattings>
    </ext>
    <ext xmlns:x14="http://schemas.microsoft.com/office/spreadsheetml/2009/9/main" uri="{CCE6A557-97BC-4b89-ADB6-D9C93CAAB3DF}">
      <x14:dataValidations xmlns:xm="http://schemas.microsoft.com/office/excel/2006/main" xWindow="1498" yWindow="342" count="6">
        <x14:dataValidation type="list" allowBlank="1" showInputMessage="1" showErrorMessage="1" promptTitle="■都道府県■■■■■■■■■■■■■■■■■■■■■■■■■■■" prompt="プルダウンリストから選択" xr:uid="{00000000-0002-0000-0100-000011000000}">
          <x14:formula1>
            <xm:f>data2!$A$2:$A$49</xm:f>
          </x14:formula1>
          <xm:sqref>AI167</xm:sqref>
        </x14:dataValidation>
        <x14:dataValidation type="list" imeMode="off" allowBlank="1" showInputMessage="1" showErrorMessage="1" promptTitle="■ＺＥＨ-Mランク■■■■■■■■■■■■■■■■■■■■■■■" prompt="プルダウンリストから選択" xr:uid="{00000000-0002-0000-0100-000012000000}">
          <x14:formula1>
            <xm:f>data2!$C$2:$C$6</xm:f>
          </x14:formula1>
          <xm:sqref>BR167:BY167</xm:sqref>
        </x14:dataValidation>
        <x14:dataValidation type="list" allowBlank="1" showInputMessage="1" showErrorMessage="1" promptTitle="■ＢＥＬＳ証の有無■■■■■■■■■■■■■■■■■■■■■■■" prompt="プルダウンリストから選択" xr:uid="{00000000-0002-0000-0100-000013000000}">
          <x14:formula1>
            <xm:f>data2!$D$2:$D$4</xm:f>
          </x14:formula1>
          <xm:sqref>BZ56:CD105</xm:sqref>
        </x14:dataValidation>
        <x14:dataValidation type="list" allowBlank="1" showInputMessage="1" showErrorMessage="1" promptTitle="■役割■■■■■■■" prompt="プルダウンリストから選択" xr:uid="{00000000-0002-0000-0100-000014000000}">
          <x14:formula1>
            <xm:f>data2!$C$2:$C$4</xm:f>
          </x14:formula1>
          <xm:sqref>AD117:AH166 AD56:AH105</xm:sqref>
        </x14:dataValidation>
        <x14:dataValidation type="list" allowBlank="1" showInputMessage="1" showErrorMessage="1" promptTitle="■都道府県■■■■■" prompt="プルダウンリストから選択" xr:uid="{631C5DFB-05A9-4C83-9A73-A2BE5608423A}">
          <x14:formula1>
            <xm:f>data2!$A$2:$A$49</xm:f>
          </x14:formula1>
          <xm:sqref>AI117:AM166 AI56:AM105</xm:sqref>
        </x14:dataValidation>
        <x14:dataValidation type="custom" imeMode="halfAlpha" allowBlank="1" showErrorMessage="1" error="チェックが変更されていないか、数字以外の文字となっている可能性があります。ご確認の上、ご入力ください。" xr:uid="{00000000-0002-0000-0100-000016000000}">
          <x14:formula1>
            <xm:f>AND(ＺＥＨデベロッパー登録票!DJ20=2,VALUE(U43))</xm:f>
          </x14:formula1>
          <xm:sqref>U43:Y43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DK144"/>
  <sheetViews>
    <sheetView showGridLines="0" view="pageBreakPreview" zoomScale="90" zoomScaleNormal="85" zoomScaleSheetLayoutView="90" zoomScalePageLayoutView="85" workbookViewId="0">
      <selection activeCell="AO6" sqref="AO6:BW24"/>
    </sheetView>
  </sheetViews>
  <sheetFormatPr defaultColWidth="12.44140625" defaultRowHeight="15" customHeight="1"/>
  <cols>
    <col min="1" max="75" width="1.88671875" style="137" customWidth="1"/>
    <col min="76" max="90" width="1.88671875" style="140" customWidth="1"/>
    <col min="91" max="92" width="6.6640625" style="140" hidden="1" customWidth="1"/>
    <col min="93" max="95" width="2.33203125" style="140" hidden="1" customWidth="1"/>
    <col min="96" max="98" width="2.44140625" style="140" hidden="1" customWidth="1"/>
    <col min="99" max="101" width="2.21875" style="140" hidden="1" customWidth="1"/>
    <col min="102" max="104" width="2.109375" style="140" hidden="1" customWidth="1"/>
    <col min="105" max="110" width="2.33203125" style="140" hidden="1" customWidth="1"/>
    <col min="111" max="113" width="2.21875" style="140" hidden="1" customWidth="1"/>
    <col min="114" max="115" width="6.6640625" style="140" hidden="1" customWidth="1"/>
    <col min="116" max="131" width="3.77734375" style="140" customWidth="1"/>
    <col min="132" max="16384" width="12.44140625" style="140"/>
  </cols>
  <sheetData>
    <row r="1" spans="1:115" ht="17.25" customHeight="1">
      <c r="BI1" s="718"/>
      <c r="BJ1" s="718"/>
      <c r="BK1" s="718" t="s">
        <v>445</v>
      </c>
      <c r="BL1" s="718"/>
      <c r="BM1" s="727" t="s">
        <v>446</v>
      </c>
      <c r="BN1" s="727"/>
      <c r="BO1" s="718" t="s">
        <v>447</v>
      </c>
      <c r="BP1" s="718"/>
      <c r="BQ1" s="718"/>
      <c r="BR1" s="727" t="s">
        <v>448</v>
      </c>
      <c r="BS1" s="727"/>
      <c r="BT1" s="236"/>
      <c r="BU1" s="718" t="s">
        <v>410</v>
      </c>
      <c r="BV1" s="718"/>
      <c r="BW1" s="234" t="s">
        <v>449</v>
      </c>
    </row>
    <row r="2" spans="1:115" ht="3" customHeight="1">
      <c r="BI2" s="235"/>
      <c r="BJ2" s="235"/>
      <c r="BK2" s="235"/>
      <c r="BL2" s="235"/>
      <c r="BM2" s="236"/>
      <c r="BN2" s="236"/>
      <c r="BO2" s="235"/>
      <c r="BP2" s="235"/>
      <c r="BQ2" s="235"/>
      <c r="BR2" s="236"/>
      <c r="BS2" s="236"/>
      <c r="BT2" s="236"/>
      <c r="BU2" s="235"/>
      <c r="BV2" s="235"/>
      <c r="BW2" s="234"/>
    </row>
    <row r="3" spans="1:115" ht="23.25" customHeight="1">
      <c r="A3" s="728"/>
      <c r="B3" s="728"/>
      <c r="C3" s="728"/>
      <c r="D3" s="728"/>
      <c r="E3" s="237"/>
      <c r="F3" s="237"/>
      <c r="G3" s="237"/>
      <c r="H3" s="237"/>
      <c r="I3" s="237"/>
      <c r="J3" s="237"/>
      <c r="K3" s="237"/>
      <c r="L3" s="237"/>
      <c r="M3" s="237"/>
      <c r="N3" s="237"/>
      <c r="O3" s="237"/>
      <c r="P3" s="729" t="s">
        <v>450</v>
      </c>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238"/>
      <c r="BF3" s="238"/>
      <c r="BG3" s="238"/>
      <c r="BH3" s="238"/>
      <c r="BI3" s="238"/>
      <c r="BJ3" s="238"/>
      <c r="BK3" s="239"/>
      <c r="BL3" s="239"/>
      <c r="BM3" s="238"/>
      <c r="BN3" s="238"/>
      <c r="BO3" s="239"/>
      <c r="BP3" s="239"/>
      <c r="BQ3" s="239"/>
      <c r="BR3" s="238"/>
      <c r="BS3" s="238"/>
      <c r="BT3" s="238"/>
      <c r="BU3" s="238"/>
      <c r="BV3" s="238"/>
      <c r="BW3" s="238"/>
      <c r="BX3" s="240"/>
      <c r="BY3" s="240"/>
      <c r="BZ3" s="240"/>
      <c r="CA3" s="240"/>
      <c r="CB3" s="240"/>
      <c r="CC3" s="240"/>
      <c r="CD3" s="240"/>
      <c r="CE3" s="240"/>
      <c r="CF3" s="240"/>
      <c r="CG3" s="240"/>
      <c r="CH3" s="240"/>
      <c r="CI3" s="240"/>
      <c r="CJ3" s="240"/>
      <c r="CK3" s="240"/>
      <c r="CL3" s="241"/>
    </row>
    <row r="4" spans="1:115" ht="5.25" customHeight="1"/>
    <row r="5" spans="1:115" ht="20.100000000000001" customHeight="1">
      <c r="A5" s="730" t="s">
        <v>60</v>
      </c>
      <c r="B5" s="731"/>
      <c r="C5" s="731"/>
      <c r="D5" s="732"/>
      <c r="E5" s="733" t="str">
        <f>IF(ＺＥＨデベロッパー登録申請書!F47="","",ＺＥＨデベロッパー登録申請書!F47)</f>
        <v/>
      </c>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4"/>
      <c r="AN5" s="242"/>
      <c r="AO5" s="243"/>
      <c r="AP5" s="242" t="s">
        <v>474</v>
      </c>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4"/>
      <c r="CD5" s="244"/>
      <c r="CE5" s="244"/>
      <c r="CF5" s="244"/>
      <c r="CG5" s="244"/>
      <c r="CH5" s="244"/>
      <c r="CI5" s="244"/>
      <c r="CJ5" s="244"/>
      <c r="CK5" s="244"/>
      <c r="CL5" s="245"/>
    </row>
    <row r="6" spans="1:115" ht="19.5" customHeight="1">
      <c r="A6" s="735" t="s">
        <v>451</v>
      </c>
      <c r="B6" s="736"/>
      <c r="C6" s="736"/>
      <c r="D6" s="737"/>
      <c r="E6" s="738" t="str">
        <f>IF(ＺＥＨデベロッパー公開情報!AD27="","",ＺＥＨデベロッパー公開情報!AD27)</f>
        <v/>
      </c>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9"/>
      <c r="AN6" s="242"/>
      <c r="AO6" s="740" t="str">
        <f>IF(ＺＥＨデベロッパー公開情報!B175="","",ＺＥＨデベロッパー公開情報!B175)</f>
        <v/>
      </c>
      <c r="AP6" s="741"/>
      <c r="AQ6" s="741"/>
      <c r="AR6" s="741"/>
      <c r="AS6" s="741"/>
      <c r="AT6" s="741"/>
      <c r="AU6" s="741"/>
      <c r="AV6" s="741"/>
      <c r="AW6" s="741"/>
      <c r="AX6" s="741"/>
      <c r="AY6" s="741"/>
      <c r="AZ6" s="741"/>
      <c r="BA6" s="741"/>
      <c r="BB6" s="741"/>
      <c r="BC6" s="741"/>
      <c r="BD6" s="741"/>
      <c r="BE6" s="741"/>
      <c r="BF6" s="741"/>
      <c r="BG6" s="741"/>
      <c r="BH6" s="741"/>
      <c r="BI6" s="741"/>
      <c r="BJ6" s="741"/>
      <c r="BK6" s="741"/>
      <c r="BL6" s="741"/>
      <c r="BM6" s="741"/>
      <c r="BN6" s="741"/>
      <c r="BO6" s="741"/>
      <c r="BP6" s="741"/>
      <c r="BQ6" s="741"/>
      <c r="BR6" s="741"/>
      <c r="BS6" s="741"/>
      <c r="BT6" s="741"/>
      <c r="BU6" s="741"/>
      <c r="BV6" s="741"/>
      <c r="BW6" s="742"/>
      <c r="BX6" s="242"/>
      <c r="BY6" s="242"/>
      <c r="BZ6" s="242"/>
      <c r="CA6" s="242"/>
      <c r="CB6" s="242"/>
      <c r="CC6" s="244"/>
      <c r="CD6" s="244"/>
      <c r="CE6" s="244"/>
      <c r="CF6" s="244"/>
      <c r="CG6" s="244"/>
      <c r="CH6" s="244"/>
      <c r="CI6" s="244"/>
      <c r="CJ6" s="244"/>
      <c r="CK6" s="244"/>
      <c r="CL6" s="245"/>
    </row>
    <row r="7" spans="1:115" ht="7.5" customHeight="1">
      <c r="A7" s="246"/>
      <c r="B7" s="246"/>
      <c r="C7" s="246"/>
      <c r="D7" s="246"/>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2"/>
      <c r="AO7" s="743"/>
      <c r="AP7" s="744"/>
      <c r="AQ7" s="744"/>
      <c r="AR7" s="744"/>
      <c r="AS7" s="744"/>
      <c r="AT7" s="744"/>
      <c r="AU7" s="744"/>
      <c r="AV7" s="744"/>
      <c r="AW7" s="744"/>
      <c r="AX7" s="744"/>
      <c r="AY7" s="744"/>
      <c r="AZ7" s="744"/>
      <c r="BA7" s="744"/>
      <c r="BB7" s="744"/>
      <c r="BC7" s="744"/>
      <c r="BD7" s="744"/>
      <c r="BE7" s="744"/>
      <c r="BF7" s="744"/>
      <c r="BG7" s="744"/>
      <c r="BH7" s="744"/>
      <c r="BI7" s="744"/>
      <c r="BJ7" s="744"/>
      <c r="BK7" s="744"/>
      <c r="BL7" s="744"/>
      <c r="BM7" s="744"/>
      <c r="BN7" s="744"/>
      <c r="BO7" s="744"/>
      <c r="BP7" s="744"/>
      <c r="BQ7" s="744"/>
      <c r="BR7" s="744"/>
      <c r="BS7" s="744"/>
      <c r="BT7" s="744"/>
      <c r="BU7" s="744"/>
      <c r="BV7" s="744"/>
      <c r="BW7" s="745"/>
      <c r="BX7" s="242"/>
      <c r="BY7" s="242"/>
      <c r="BZ7" s="242"/>
      <c r="CA7" s="242"/>
      <c r="CB7" s="242"/>
      <c r="CC7" s="248"/>
      <c r="CD7" s="248"/>
      <c r="CE7" s="248"/>
      <c r="CF7" s="248"/>
      <c r="CG7" s="248"/>
      <c r="CH7" s="248"/>
      <c r="CI7" s="248"/>
      <c r="CJ7" s="248"/>
      <c r="CK7" s="249"/>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row>
    <row r="8" spans="1:115" s="250" customFormat="1" ht="20.100000000000001" customHeight="1">
      <c r="A8" s="251"/>
      <c r="B8" s="140" t="s">
        <v>470</v>
      </c>
      <c r="C8" s="252"/>
      <c r="D8" s="252"/>
      <c r="E8" s="252"/>
      <c r="F8" s="252"/>
      <c r="G8" s="252"/>
      <c r="H8" s="252"/>
      <c r="I8" s="252"/>
      <c r="J8" s="252"/>
      <c r="K8" s="252"/>
      <c r="L8" s="252"/>
      <c r="M8" s="252"/>
      <c r="N8" s="252"/>
      <c r="O8" s="252"/>
      <c r="P8" s="252"/>
      <c r="Q8" s="252"/>
      <c r="R8" s="252"/>
      <c r="S8" s="252"/>
      <c r="T8" s="252"/>
      <c r="U8" s="253"/>
      <c r="V8" s="253"/>
      <c r="W8" s="243"/>
      <c r="X8" s="242" t="s">
        <v>469</v>
      </c>
      <c r="Y8" s="252"/>
      <c r="Z8" s="252"/>
      <c r="AA8" s="252"/>
      <c r="AB8" s="252"/>
      <c r="AC8" s="252"/>
      <c r="AD8" s="252"/>
      <c r="AE8" s="252"/>
      <c r="AF8" s="252"/>
      <c r="AG8" s="252"/>
      <c r="AH8" s="252"/>
      <c r="AI8" s="252"/>
      <c r="AJ8" s="252"/>
      <c r="AK8" s="252"/>
      <c r="AL8" s="252"/>
      <c r="AM8" s="252"/>
      <c r="AN8" s="252"/>
      <c r="AO8" s="743"/>
      <c r="AP8" s="744"/>
      <c r="AQ8" s="744"/>
      <c r="AR8" s="744"/>
      <c r="AS8" s="744"/>
      <c r="AT8" s="744"/>
      <c r="AU8" s="744"/>
      <c r="AV8" s="744"/>
      <c r="AW8" s="744"/>
      <c r="AX8" s="744"/>
      <c r="AY8" s="744"/>
      <c r="AZ8" s="744"/>
      <c r="BA8" s="744"/>
      <c r="BB8" s="744"/>
      <c r="BC8" s="744"/>
      <c r="BD8" s="744"/>
      <c r="BE8" s="744"/>
      <c r="BF8" s="744"/>
      <c r="BG8" s="744"/>
      <c r="BH8" s="744"/>
      <c r="BI8" s="744"/>
      <c r="BJ8" s="744"/>
      <c r="BK8" s="744"/>
      <c r="BL8" s="744"/>
      <c r="BM8" s="744"/>
      <c r="BN8" s="744"/>
      <c r="BO8" s="744"/>
      <c r="BP8" s="744"/>
      <c r="BQ8" s="744"/>
      <c r="BR8" s="744"/>
      <c r="BS8" s="744"/>
      <c r="BT8" s="744"/>
      <c r="BU8" s="744"/>
      <c r="BV8" s="744"/>
      <c r="BW8" s="745"/>
      <c r="BX8" s="246"/>
      <c r="BY8" s="246"/>
      <c r="BZ8" s="246"/>
      <c r="CA8" s="246"/>
      <c r="CB8" s="246"/>
      <c r="CC8" s="248"/>
      <c r="CD8" s="248"/>
      <c r="CE8" s="248"/>
      <c r="CF8" s="248"/>
      <c r="CG8" s="248"/>
      <c r="CH8" s="248"/>
      <c r="CI8" s="248"/>
      <c r="CJ8" s="248"/>
      <c r="CK8" s="249"/>
      <c r="CL8" s="140"/>
      <c r="CM8" s="254" t="s">
        <v>464</v>
      </c>
      <c r="CN8" s="254" t="s">
        <v>465</v>
      </c>
      <c r="CO8" s="254"/>
      <c r="CP8" s="254"/>
      <c r="CQ8" s="254"/>
      <c r="CR8" s="254"/>
      <c r="CS8" s="254"/>
      <c r="CT8" s="254"/>
      <c r="CU8" s="254"/>
      <c r="CV8" s="254"/>
      <c r="CW8" s="254"/>
      <c r="CX8" s="254"/>
      <c r="CY8" s="254"/>
      <c r="CZ8" s="254"/>
      <c r="DA8" s="254"/>
      <c r="DB8" s="254"/>
      <c r="DC8" s="254"/>
      <c r="DD8" s="254"/>
      <c r="DE8" s="254"/>
      <c r="DF8" s="254"/>
      <c r="DG8" s="254"/>
      <c r="DH8" s="254"/>
      <c r="DI8" s="254"/>
      <c r="DJ8" s="254"/>
    </row>
    <row r="9" spans="1:115" ht="15" customHeight="1">
      <c r="A9" s="749" t="s">
        <v>452</v>
      </c>
      <c r="B9" s="749"/>
      <c r="C9" s="749"/>
      <c r="D9" s="749"/>
      <c r="E9" s="749"/>
      <c r="F9" s="749"/>
      <c r="G9" s="749"/>
      <c r="H9" s="749"/>
      <c r="I9" s="749"/>
      <c r="J9" s="749"/>
      <c r="L9" s="749" t="s">
        <v>453</v>
      </c>
      <c r="M9" s="749"/>
      <c r="N9" s="749"/>
      <c r="O9" s="749"/>
      <c r="P9" s="749"/>
      <c r="Q9" s="749"/>
      <c r="R9" s="749"/>
      <c r="S9" s="749"/>
      <c r="T9" s="749"/>
      <c r="U9" s="749"/>
      <c r="V9" s="242"/>
      <c r="W9" s="255"/>
      <c r="X9" s="316" t="str">
        <f>IF(ＺＥＨデベロッパー登録申請書!W59&lt;&gt;"",ＺＥＨデベロッパー登録申請書!B59,"")</f>
        <v/>
      </c>
      <c r="Y9" s="316"/>
      <c r="Z9" s="316"/>
      <c r="AA9" s="316"/>
      <c r="AB9" s="316"/>
      <c r="AC9" s="316"/>
      <c r="AD9" s="316"/>
      <c r="AE9" s="316"/>
      <c r="AF9" s="316"/>
      <c r="AG9" s="316"/>
      <c r="AH9" s="256"/>
      <c r="AI9" s="256"/>
      <c r="AJ9" s="256"/>
      <c r="AK9" s="256"/>
      <c r="AL9" s="256"/>
      <c r="AM9" s="257"/>
      <c r="AN9" s="140"/>
      <c r="AO9" s="743"/>
      <c r="AP9" s="744"/>
      <c r="AQ9" s="744"/>
      <c r="AR9" s="744"/>
      <c r="AS9" s="744"/>
      <c r="AT9" s="744"/>
      <c r="AU9" s="744"/>
      <c r="AV9" s="744"/>
      <c r="AW9" s="744"/>
      <c r="AX9" s="744"/>
      <c r="AY9" s="744"/>
      <c r="AZ9" s="744"/>
      <c r="BA9" s="744"/>
      <c r="BB9" s="744"/>
      <c r="BC9" s="744"/>
      <c r="BD9" s="744"/>
      <c r="BE9" s="744"/>
      <c r="BF9" s="744"/>
      <c r="BG9" s="744"/>
      <c r="BH9" s="744"/>
      <c r="BI9" s="744"/>
      <c r="BJ9" s="744"/>
      <c r="BK9" s="744"/>
      <c r="BL9" s="744"/>
      <c r="BM9" s="744"/>
      <c r="BN9" s="744"/>
      <c r="BO9" s="744"/>
      <c r="BP9" s="744"/>
      <c r="BQ9" s="744"/>
      <c r="BR9" s="744"/>
      <c r="BS9" s="744"/>
      <c r="BT9" s="744"/>
      <c r="BU9" s="744"/>
      <c r="BV9" s="744"/>
      <c r="BW9" s="745"/>
      <c r="BX9" s="246"/>
      <c r="BY9" s="247"/>
      <c r="BZ9" s="246"/>
      <c r="CA9" s="246"/>
      <c r="CB9" s="246"/>
      <c r="CC9" s="248"/>
      <c r="CD9" s="248"/>
      <c r="CE9" s="248"/>
      <c r="CF9" s="248"/>
      <c r="CG9" s="248"/>
      <c r="CH9" s="248"/>
      <c r="CI9" s="248"/>
      <c r="CJ9" s="248"/>
      <c r="CK9" s="249"/>
      <c r="CM9" s="258" t="b">
        <v>0</v>
      </c>
      <c r="CN9" s="258" t="b">
        <v>0</v>
      </c>
      <c r="CO9" s="254"/>
      <c r="CP9" s="254"/>
      <c r="CQ9" s="254"/>
      <c r="CR9" s="254"/>
      <c r="CS9" s="254"/>
      <c r="CT9" s="254"/>
      <c r="CU9" s="254"/>
      <c r="CV9" s="254"/>
      <c r="CW9" s="254"/>
      <c r="CX9" s="254"/>
      <c r="CY9" s="254"/>
      <c r="CZ9" s="254"/>
      <c r="DA9" s="254"/>
      <c r="DB9" s="254"/>
      <c r="DC9" s="254"/>
      <c r="DD9" s="254"/>
      <c r="DE9" s="254"/>
      <c r="DF9" s="254"/>
      <c r="DG9" s="254"/>
      <c r="DH9" s="254"/>
      <c r="DI9" s="254"/>
      <c r="DJ9" s="254"/>
    </row>
    <row r="10" spans="1:115" ht="15" customHeight="1">
      <c r="A10" s="749"/>
      <c r="B10" s="749"/>
      <c r="C10" s="749"/>
      <c r="D10" s="749"/>
      <c r="E10" s="749"/>
      <c r="F10" s="749"/>
      <c r="G10" s="749"/>
      <c r="H10" s="749"/>
      <c r="I10" s="749"/>
      <c r="J10" s="749"/>
      <c r="L10" s="749"/>
      <c r="M10" s="749"/>
      <c r="N10" s="749"/>
      <c r="O10" s="749"/>
      <c r="P10" s="749"/>
      <c r="Q10" s="749"/>
      <c r="R10" s="749"/>
      <c r="S10" s="749"/>
      <c r="T10" s="749"/>
      <c r="U10" s="749"/>
      <c r="V10" s="242"/>
      <c r="W10" s="259"/>
      <c r="X10" s="242" t="str">
        <f>IF(ＺＥＨデベロッパー登録申請書!W62&lt;&gt;"",ＺＥＨデベロッパー登録申請書!B62,"")</f>
        <v/>
      </c>
      <c r="Y10" s="242"/>
      <c r="Z10" s="242"/>
      <c r="AA10" s="242"/>
      <c r="AB10" s="242"/>
      <c r="AC10" s="242"/>
      <c r="AD10" s="242"/>
      <c r="AE10" s="242"/>
      <c r="AF10" s="242"/>
      <c r="AG10" s="242"/>
      <c r="AH10" s="261"/>
      <c r="AI10" s="261"/>
      <c r="AJ10" s="261"/>
      <c r="AK10" s="261"/>
      <c r="AL10" s="261"/>
      <c r="AM10" s="262"/>
      <c r="AN10" s="140"/>
      <c r="AO10" s="743"/>
      <c r="AP10" s="744"/>
      <c r="AQ10" s="744"/>
      <c r="AR10" s="744"/>
      <c r="AS10" s="744"/>
      <c r="AT10" s="744"/>
      <c r="AU10" s="744"/>
      <c r="AV10" s="744"/>
      <c r="AW10" s="744"/>
      <c r="AX10" s="744"/>
      <c r="AY10" s="744"/>
      <c r="AZ10" s="744"/>
      <c r="BA10" s="744"/>
      <c r="BB10" s="744"/>
      <c r="BC10" s="744"/>
      <c r="BD10" s="744"/>
      <c r="BE10" s="744"/>
      <c r="BF10" s="744"/>
      <c r="BG10" s="744"/>
      <c r="BH10" s="744"/>
      <c r="BI10" s="744"/>
      <c r="BJ10" s="744"/>
      <c r="BK10" s="744"/>
      <c r="BL10" s="744"/>
      <c r="BM10" s="744"/>
      <c r="BN10" s="744"/>
      <c r="BO10" s="744"/>
      <c r="BP10" s="744"/>
      <c r="BQ10" s="744"/>
      <c r="BR10" s="744"/>
      <c r="BS10" s="744"/>
      <c r="BT10" s="744"/>
      <c r="BU10" s="744"/>
      <c r="BV10" s="744"/>
      <c r="BW10" s="745"/>
      <c r="BX10" s="246"/>
      <c r="BY10" s="246"/>
      <c r="BZ10" s="246"/>
      <c r="CA10" s="246"/>
      <c r="CB10" s="246"/>
      <c r="CC10" s="248"/>
      <c r="CD10" s="248"/>
      <c r="CE10" s="248"/>
      <c r="CF10" s="248"/>
      <c r="CG10" s="248"/>
      <c r="CH10" s="248"/>
      <c r="CI10" s="248"/>
      <c r="CJ10" s="248"/>
      <c r="CK10" s="249"/>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row>
    <row r="11" spans="1:115" ht="15" customHeight="1">
      <c r="A11" s="749"/>
      <c r="B11" s="749"/>
      <c r="C11" s="749"/>
      <c r="D11" s="749"/>
      <c r="E11" s="749"/>
      <c r="F11" s="749"/>
      <c r="G11" s="749"/>
      <c r="H11" s="749"/>
      <c r="I11" s="749"/>
      <c r="J11" s="749"/>
      <c r="L11" s="749"/>
      <c r="M11" s="749"/>
      <c r="N11" s="749"/>
      <c r="O11" s="749"/>
      <c r="P11" s="749"/>
      <c r="Q11" s="749"/>
      <c r="R11" s="749"/>
      <c r="S11" s="749"/>
      <c r="T11" s="749"/>
      <c r="U11" s="749"/>
      <c r="V11" s="242"/>
      <c r="W11" s="263"/>
      <c r="X11" s="264" t="str">
        <f>IF(ＺＥＨデベロッパー登録申請書!W63&lt;&gt;"",ＺＥＨデベロッパー登録申請書!B63,"")</f>
        <v/>
      </c>
      <c r="Y11" s="264"/>
      <c r="Z11" s="264"/>
      <c r="AA11" s="264"/>
      <c r="AB11" s="264"/>
      <c r="AC11" s="264"/>
      <c r="AD11" s="264"/>
      <c r="AE11" s="264"/>
      <c r="AF11" s="264"/>
      <c r="AG11" s="264"/>
      <c r="AH11" s="264"/>
      <c r="AI11" s="264"/>
      <c r="AJ11" s="264"/>
      <c r="AK11" s="264"/>
      <c r="AL11" s="264"/>
      <c r="AM11" s="265"/>
      <c r="AN11" s="140"/>
      <c r="AO11" s="743"/>
      <c r="AP11" s="744"/>
      <c r="AQ11" s="744"/>
      <c r="AR11" s="744"/>
      <c r="AS11" s="744"/>
      <c r="AT11" s="744"/>
      <c r="AU11" s="744"/>
      <c r="AV11" s="744"/>
      <c r="AW11" s="744"/>
      <c r="AX11" s="744"/>
      <c r="AY11" s="744"/>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5"/>
      <c r="BX11" s="246"/>
      <c r="BY11" s="246"/>
      <c r="BZ11" s="246"/>
      <c r="CA11" s="246"/>
      <c r="CB11" s="246"/>
      <c r="CC11" s="248"/>
      <c r="CD11" s="248"/>
      <c r="CE11" s="248"/>
      <c r="CF11" s="248"/>
      <c r="CG11" s="248"/>
      <c r="CH11" s="248"/>
      <c r="CI11" s="248"/>
      <c r="CJ11" s="248"/>
      <c r="CK11" s="249"/>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row>
    <row r="12" spans="1:115" ht="7.5" customHeight="1">
      <c r="A12" s="266"/>
      <c r="B12" s="266"/>
      <c r="C12" s="266"/>
      <c r="D12" s="266"/>
      <c r="E12" s="266"/>
      <c r="F12" s="266"/>
      <c r="G12" s="266"/>
      <c r="H12" s="266"/>
      <c r="I12" s="266"/>
      <c r="J12" s="266"/>
      <c r="K12" s="266"/>
      <c r="L12" s="266"/>
      <c r="M12" s="266"/>
      <c r="N12" s="266"/>
      <c r="O12" s="266"/>
      <c r="P12" s="266"/>
      <c r="Q12" s="266"/>
      <c r="R12" s="266"/>
      <c r="S12" s="266"/>
      <c r="T12" s="266"/>
      <c r="U12" s="266"/>
      <c r="V12" s="242"/>
      <c r="W12" s="242"/>
      <c r="X12" s="260"/>
      <c r="Y12" s="260"/>
      <c r="Z12" s="260"/>
      <c r="AA12" s="260"/>
      <c r="AB12" s="260"/>
      <c r="AC12" s="260"/>
      <c r="AD12" s="260"/>
      <c r="AE12" s="260"/>
      <c r="AF12" s="260"/>
      <c r="AG12" s="260"/>
      <c r="AH12" s="266"/>
      <c r="AI12" s="266"/>
      <c r="AJ12" s="266"/>
      <c r="AK12" s="266"/>
      <c r="AL12" s="266"/>
      <c r="AM12" s="266"/>
      <c r="AN12" s="266"/>
      <c r="AO12" s="743"/>
      <c r="AP12" s="744"/>
      <c r="AQ12" s="744"/>
      <c r="AR12" s="744"/>
      <c r="AS12" s="744"/>
      <c r="AT12" s="744"/>
      <c r="AU12" s="744"/>
      <c r="AV12" s="744"/>
      <c r="AW12" s="744"/>
      <c r="AX12" s="744"/>
      <c r="AY12" s="744"/>
      <c r="AZ12" s="744"/>
      <c r="BA12" s="744"/>
      <c r="BB12" s="744"/>
      <c r="BC12" s="744"/>
      <c r="BD12" s="744"/>
      <c r="BE12" s="744"/>
      <c r="BF12" s="744"/>
      <c r="BG12" s="744"/>
      <c r="BH12" s="744"/>
      <c r="BI12" s="744"/>
      <c r="BJ12" s="744"/>
      <c r="BK12" s="744"/>
      <c r="BL12" s="744"/>
      <c r="BM12" s="744"/>
      <c r="BN12" s="744"/>
      <c r="BO12" s="744"/>
      <c r="BP12" s="744"/>
      <c r="BQ12" s="744"/>
      <c r="BR12" s="744"/>
      <c r="BS12" s="744"/>
      <c r="BT12" s="744"/>
      <c r="BU12" s="744"/>
      <c r="BV12" s="744"/>
      <c r="BW12" s="745"/>
      <c r="BX12" s="248"/>
      <c r="BY12" s="248"/>
      <c r="BZ12" s="248"/>
      <c r="CA12" s="248"/>
      <c r="CB12" s="248"/>
      <c r="CC12" s="248"/>
      <c r="CD12" s="248"/>
      <c r="CE12" s="248"/>
      <c r="CF12" s="248"/>
      <c r="CG12" s="248"/>
      <c r="CH12" s="248"/>
      <c r="CI12" s="248"/>
      <c r="CJ12" s="248"/>
      <c r="CK12" s="248"/>
      <c r="CL12" s="250"/>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67"/>
    </row>
    <row r="13" spans="1:115" ht="20.100000000000001" customHeight="1" thickBot="1">
      <c r="A13" s="243"/>
      <c r="B13" s="137" t="s">
        <v>467</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743"/>
      <c r="AP13" s="744"/>
      <c r="AQ13" s="744"/>
      <c r="AR13" s="744"/>
      <c r="AS13" s="744"/>
      <c r="AT13" s="744"/>
      <c r="AU13" s="744"/>
      <c r="AV13" s="744"/>
      <c r="AW13" s="744"/>
      <c r="AX13" s="744"/>
      <c r="AY13" s="744"/>
      <c r="AZ13" s="744"/>
      <c r="BA13" s="744"/>
      <c r="BB13" s="744"/>
      <c r="BC13" s="744"/>
      <c r="BD13" s="744"/>
      <c r="BE13" s="744"/>
      <c r="BF13" s="744"/>
      <c r="BG13" s="744"/>
      <c r="BH13" s="744"/>
      <c r="BI13" s="744"/>
      <c r="BJ13" s="744"/>
      <c r="BK13" s="744"/>
      <c r="BL13" s="744"/>
      <c r="BM13" s="744"/>
      <c r="BN13" s="744"/>
      <c r="BO13" s="744"/>
      <c r="BP13" s="744"/>
      <c r="BQ13" s="744"/>
      <c r="BR13" s="744"/>
      <c r="BS13" s="744"/>
      <c r="BT13" s="744"/>
      <c r="BU13" s="744"/>
      <c r="BV13" s="744"/>
      <c r="BW13" s="745"/>
      <c r="CM13" s="267"/>
      <c r="CN13" s="267" t="s">
        <v>309</v>
      </c>
      <c r="CO13" s="267" t="s">
        <v>310</v>
      </c>
      <c r="CP13" s="267"/>
      <c r="CQ13" s="267"/>
      <c r="CR13" s="267"/>
      <c r="CS13" s="267"/>
      <c r="CT13" s="267"/>
      <c r="CU13" s="267"/>
      <c r="CV13" s="267"/>
      <c r="CW13" s="267"/>
      <c r="CX13" s="267"/>
      <c r="CY13" s="267"/>
      <c r="CZ13" s="267"/>
      <c r="DA13" s="267"/>
      <c r="DB13" s="267"/>
      <c r="DC13" s="267"/>
      <c r="DD13" s="267"/>
      <c r="DE13" s="267"/>
      <c r="DF13" s="267"/>
      <c r="DG13" s="267"/>
      <c r="DH13" s="267"/>
      <c r="DI13" s="267"/>
      <c r="DJ13" s="254"/>
      <c r="DK13" s="250"/>
    </row>
    <row r="14" spans="1:115" ht="15" customHeight="1" thickBot="1">
      <c r="A14" s="750" t="s">
        <v>368</v>
      </c>
      <c r="B14" s="751"/>
      <c r="C14" s="751"/>
      <c r="D14" s="751"/>
      <c r="E14" s="751"/>
      <c r="F14" s="752" t="s">
        <v>59</v>
      </c>
      <c r="G14" s="752"/>
      <c r="H14" s="752"/>
      <c r="I14" s="752"/>
      <c r="J14" s="752"/>
      <c r="K14" s="752"/>
      <c r="L14" s="752"/>
      <c r="M14" s="752"/>
      <c r="N14" s="752"/>
      <c r="O14" s="752"/>
      <c r="P14" s="752"/>
      <c r="Q14" s="752"/>
      <c r="R14" s="752"/>
      <c r="S14" s="752"/>
      <c r="T14" s="752"/>
      <c r="U14" s="752"/>
      <c r="V14" s="752"/>
      <c r="W14" s="752"/>
      <c r="X14" s="752"/>
      <c r="Y14" s="752"/>
      <c r="Z14" s="752"/>
      <c r="AA14" s="753" t="s">
        <v>90</v>
      </c>
      <c r="AB14" s="753"/>
      <c r="AC14" s="753"/>
      <c r="AD14" s="753"/>
      <c r="AE14" s="753"/>
      <c r="AF14" s="753"/>
      <c r="AG14" s="753"/>
      <c r="AH14" s="753"/>
      <c r="AI14" s="753"/>
      <c r="AJ14" s="753"/>
      <c r="AK14" s="753"/>
      <c r="AL14" s="753"/>
      <c r="AM14" s="754"/>
      <c r="AN14" s="248"/>
      <c r="AO14" s="743"/>
      <c r="AP14" s="744"/>
      <c r="AQ14" s="744"/>
      <c r="AR14" s="744"/>
      <c r="AS14" s="744"/>
      <c r="AT14" s="744"/>
      <c r="AU14" s="744"/>
      <c r="AV14" s="744"/>
      <c r="AW14" s="744"/>
      <c r="AX14" s="744"/>
      <c r="AY14" s="744"/>
      <c r="AZ14" s="744"/>
      <c r="BA14" s="744"/>
      <c r="BB14" s="744"/>
      <c r="BC14" s="744"/>
      <c r="BD14" s="744"/>
      <c r="BE14" s="744"/>
      <c r="BF14" s="744"/>
      <c r="BG14" s="744"/>
      <c r="BH14" s="744"/>
      <c r="BI14" s="744"/>
      <c r="BJ14" s="744"/>
      <c r="BK14" s="744"/>
      <c r="BL14" s="744"/>
      <c r="BM14" s="744"/>
      <c r="BN14" s="744"/>
      <c r="BO14" s="744"/>
      <c r="BP14" s="744"/>
      <c r="BQ14" s="744"/>
      <c r="BR14" s="744"/>
      <c r="BS14" s="744"/>
      <c r="BT14" s="744"/>
      <c r="BU14" s="744"/>
      <c r="BV14" s="744"/>
      <c r="BW14" s="745"/>
      <c r="CM14" s="268" t="b">
        <v>0</v>
      </c>
      <c r="CN14" s="269"/>
      <c r="CO14" s="254"/>
      <c r="CP14" s="254"/>
      <c r="CQ14" s="254"/>
      <c r="CR14" s="269"/>
      <c r="CS14" s="269"/>
      <c r="CT14" s="269"/>
      <c r="CU14" s="269"/>
      <c r="CV14" s="269"/>
      <c r="CW14" s="269"/>
      <c r="CX14" s="269"/>
      <c r="CY14" s="269"/>
      <c r="CZ14" s="269"/>
      <c r="DA14" s="269"/>
      <c r="DB14" s="269"/>
      <c r="DC14" s="269"/>
      <c r="DD14" s="269"/>
      <c r="DE14" s="269"/>
      <c r="DF14" s="269"/>
      <c r="DG14" s="269"/>
      <c r="DH14" s="269"/>
      <c r="DI14" s="269"/>
      <c r="DJ14" s="254"/>
    </row>
    <row r="15" spans="1:115" s="250" customFormat="1" ht="15" customHeight="1" thickBot="1">
      <c r="A15" s="755" t="s">
        <v>58</v>
      </c>
      <c r="B15" s="756"/>
      <c r="C15" s="756"/>
      <c r="D15" s="756"/>
      <c r="E15" s="756"/>
      <c r="F15" s="757" t="s">
        <v>58</v>
      </c>
      <c r="G15" s="757"/>
      <c r="H15" s="757"/>
      <c r="I15" s="756"/>
      <c r="J15" s="756"/>
      <c r="K15" s="756"/>
      <c r="L15" s="756"/>
      <c r="M15" s="756"/>
      <c r="N15" s="756"/>
      <c r="O15" s="756"/>
      <c r="P15" s="756"/>
      <c r="Q15" s="756"/>
      <c r="R15" s="756"/>
      <c r="S15" s="756"/>
      <c r="T15" s="756"/>
      <c r="U15" s="756"/>
      <c r="V15" s="756"/>
      <c r="W15" s="756"/>
      <c r="X15" s="756"/>
      <c r="Y15" s="756"/>
      <c r="Z15" s="758"/>
      <c r="AA15" s="270"/>
      <c r="AB15" s="271"/>
      <c r="AC15" s="271"/>
      <c r="AD15" s="271"/>
      <c r="AE15" s="271"/>
      <c r="AF15" s="271"/>
      <c r="AG15" s="271"/>
      <c r="AH15" s="271"/>
      <c r="AI15" s="271"/>
      <c r="AJ15" s="271"/>
      <c r="AK15" s="271"/>
      <c r="AL15" s="271"/>
      <c r="AM15" s="272"/>
      <c r="AN15" s="248"/>
      <c r="AO15" s="743"/>
      <c r="AP15" s="744"/>
      <c r="AQ15" s="744"/>
      <c r="AR15" s="744"/>
      <c r="AS15" s="744"/>
      <c r="AT15" s="744"/>
      <c r="AU15" s="744"/>
      <c r="AV15" s="744"/>
      <c r="AW15" s="744"/>
      <c r="AX15" s="744"/>
      <c r="AY15" s="744"/>
      <c r="AZ15" s="744"/>
      <c r="BA15" s="744"/>
      <c r="BB15" s="744"/>
      <c r="BC15" s="744"/>
      <c r="BD15" s="744"/>
      <c r="BE15" s="744"/>
      <c r="BF15" s="744"/>
      <c r="BG15" s="744"/>
      <c r="BH15" s="744"/>
      <c r="BI15" s="744"/>
      <c r="BJ15" s="744"/>
      <c r="BK15" s="744"/>
      <c r="BL15" s="744"/>
      <c r="BM15" s="744"/>
      <c r="BN15" s="744"/>
      <c r="BO15" s="744"/>
      <c r="BP15" s="744"/>
      <c r="BQ15" s="744"/>
      <c r="BR15" s="744"/>
      <c r="BS15" s="744"/>
      <c r="BT15" s="744"/>
      <c r="BU15" s="744"/>
      <c r="BV15" s="744"/>
      <c r="BW15" s="745"/>
      <c r="BX15" s="140"/>
      <c r="CM15" s="273" t="s">
        <v>58</v>
      </c>
      <c r="CN15" s="274" t="b">
        <f t="shared" ref="CN15:CN22" si="0">IF(COUNTIF(CO15:DG15,"TRUE")=0,FALSE,TRUE)</f>
        <v>0</v>
      </c>
      <c r="CO15" s="712" t="b">
        <v>0</v>
      </c>
      <c r="CP15" s="719"/>
      <c r="CQ15" s="720"/>
      <c r="CR15" s="709"/>
      <c r="CS15" s="710"/>
      <c r="CT15" s="711"/>
      <c r="CU15" s="706"/>
      <c r="CV15" s="707"/>
      <c r="CW15" s="708"/>
      <c r="CX15" s="706"/>
      <c r="CY15" s="707"/>
      <c r="CZ15" s="708"/>
      <c r="DA15" s="706"/>
      <c r="DB15" s="707"/>
      <c r="DC15" s="708"/>
      <c r="DD15" s="706"/>
      <c r="DE15" s="707"/>
      <c r="DF15" s="708"/>
      <c r="DG15" s="694"/>
      <c r="DH15" s="695"/>
      <c r="DI15" s="695"/>
      <c r="DJ15" s="267"/>
    </row>
    <row r="16" spans="1:115" ht="15" customHeight="1" thickBot="1">
      <c r="A16" s="726" t="s">
        <v>61</v>
      </c>
      <c r="B16" s="721"/>
      <c r="C16" s="721"/>
      <c r="D16" s="721"/>
      <c r="E16" s="721"/>
      <c r="F16" s="721" t="s">
        <v>62</v>
      </c>
      <c r="G16" s="721"/>
      <c r="H16" s="721"/>
      <c r="I16" s="721" t="s">
        <v>131</v>
      </c>
      <c r="J16" s="721"/>
      <c r="K16" s="721"/>
      <c r="L16" s="721" t="s">
        <v>132</v>
      </c>
      <c r="M16" s="721"/>
      <c r="N16" s="721"/>
      <c r="O16" s="721" t="s">
        <v>133</v>
      </c>
      <c r="P16" s="721"/>
      <c r="Q16" s="721"/>
      <c r="R16" s="721" t="s">
        <v>134</v>
      </c>
      <c r="S16" s="721"/>
      <c r="T16" s="721"/>
      <c r="U16" s="721" t="s">
        <v>135</v>
      </c>
      <c r="V16" s="721"/>
      <c r="W16" s="721"/>
      <c r="X16" s="721"/>
      <c r="Y16" s="721"/>
      <c r="Z16" s="722"/>
      <c r="AA16" s="723"/>
      <c r="AB16" s="724"/>
      <c r="AC16" s="724"/>
      <c r="AD16" s="724"/>
      <c r="AE16" s="724"/>
      <c r="AF16" s="724"/>
      <c r="AG16" s="724"/>
      <c r="AH16" s="724"/>
      <c r="AI16" s="724"/>
      <c r="AJ16" s="724"/>
      <c r="AK16" s="724"/>
      <c r="AL16" s="724"/>
      <c r="AM16" s="725"/>
      <c r="AN16" s="248"/>
      <c r="AO16" s="743"/>
      <c r="AP16" s="744"/>
      <c r="AQ16" s="744"/>
      <c r="AR16" s="744"/>
      <c r="AS16" s="744"/>
      <c r="AT16" s="744"/>
      <c r="AU16" s="744"/>
      <c r="AV16" s="744"/>
      <c r="AW16" s="744"/>
      <c r="AX16" s="744"/>
      <c r="AY16" s="744"/>
      <c r="AZ16" s="744"/>
      <c r="BA16" s="744"/>
      <c r="BB16" s="744"/>
      <c r="BC16" s="744"/>
      <c r="BD16" s="744"/>
      <c r="BE16" s="744"/>
      <c r="BF16" s="744"/>
      <c r="BG16" s="744"/>
      <c r="BH16" s="744"/>
      <c r="BI16" s="744"/>
      <c r="BJ16" s="744"/>
      <c r="BK16" s="744"/>
      <c r="BL16" s="744"/>
      <c r="BM16" s="744"/>
      <c r="BN16" s="744"/>
      <c r="BO16" s="744"/>
      <c r="BP16" s="744"/>
      <c r="BQ16" s="744"/>
      <c r="BR16" s="744"/>
      <c r="BS16" s="744"/>
      <c r="BT16" s="744"/>
      <c r="BU16" s="744"/>
      <c r="BV16" s="744"/>
      <c r="BW16" s="745"/>
      <c r="CM16" s="273" t="s">
        <v>61</v>
      </c>
      <c r="CN16" s="274" t="b">
        <f t="shared" si="0"/>
        <v>0</v>
      </c>
      <c r="CO16" s="715" t="b">
        <v>0</v>
      </c>
      <c r="CP16" s="716"/>
      <c r="CQ16" s="717"/>
      <c r="CR16" s="715" t="b">
        <v>0</v>
      </c>
      <c r="CS16" s="716"/>
      <c r="CT16" s="717"/>
      <c r="CU16" s="696" t="b">
        <v>0</v>
      </c>
      <c r="CV16" s="697"/>
      <c r="CW16" s="698"/>
      <c r="CX16" s="696" t="b">
        <v>0</v>
      </c>
      <c r="CY16" s="697"/>
      <c r="CZ16" s="698"/>
      <c r="DA16" s="696" t="b">
        <v>0</v>
      </c>
      <c r="DB16" s="697"/>
      <c r="DC16" s="698"/>
      <c r="DD16" s="696" t="b">
        <v>0</v>
      </c>
      <c r="DE16" s="697"/>
      <c r="DF16" s="698"/>
      <c r="DG16" s="694"/>
      <c r="DH16" s="695"/>
      <c r="DI16" s="695"/>
      <c r="DJ16" s="254"/>
    </row>
    <row r="17" spans="1:115" ht="15" customHeight="1" thickBot="1">
      <c r="A17" s="726" t="s">
        <v>63</v>
      </c>
      <c r="B17" s="721"/>
      <c r="C17" s="721"/>
      <c r="D17" s="721"/>
      <c r="E17" s="721"/>
      <c r="F17" s="721" t="s">
        <v>64</v>
      </c>
      <c r="G17" s="721"/>
      <c r="H17" s="721"/>
      <c r="I17" s="721" t="s">
        <v>65</v>
      </c>
      <c r="J17" s="721"/>
      <c r="K17" s="721"/>
      <c r="L17" s="721" t="s">
        <v>66</v>
      </c>
      <c r="M17" s="721"/>
      <c r="N17" s="721"/>
      <c r="O17" s="721" t="s">
        <v>67</v>
      </c>
      <c r="P17" s="721"/>
      <c r="Q17" s="721"/>
      <c r="R17" s="721" t="s">
        <v>68</v>
      </c>
      <c r="S17" s="721"/>
      <c r="T17" s="721"/>
      <c r="U17" s="721" t="s">
        <v>69</v>
      </c>
      <c r="V17" s="721"/>
      <c r="W17" s="721"/>
      <c r="X17" s="721" t="s">
        <v>70</v>
      </c>
      <c r="Y17" s="721"/>
      <c r="Z17" s="722"/>
      <c r="AA17" s="759"/>
      <c r="AB17" s="760"/>
      <c r="AC17" s="760"/>
      <c r="AD17" s="760"/>
      <c r="AE17" s="760"/>
      <c r="AF17" s="760"/>
      <c r="AG17" s="760"/>
      <c r="AH17" s="760"/>
      <c r="AI17" s="760"/>
      <c r="AJ17" s="760"/>
      <c r="AK17" s="760"/>
      <c r="AL17" s="760"/>
      <c r="AM17" s="761"/>
      <c r="AN17" s="248"/>
      <c r="AO17" s="743"/>
      <c r="AP17" s="744"/>
      <c r="AQ17" s="744"/>
      <c r="AR17" s="744"/>
      <c r="AS17" s="744"/>
      <c r="AT17" s="744"/>
      <c r="AU17" s="744"/>
      <c r="AV17" s="744"/>
      <c r="AW17" s="744"/>
      <c r="AX17" s="744"/>
      <c r="AY17" s="744"/>
      <c r="AZ17" s="744"/>
      <c r="BA17" s="744"/>
      <c r="BB17" s="744"/>
      <c r="BC17" s="744"/>
      <c r="BD17" s="744"/>
      <c r="BE17" s="744"/>
      <c r="BF17" s="744"/>
      <c r="BG17" s="744"/>
      <c r="BH17" s="744"/>
      <c r="BI17" s="744"/>
      <c r="BJ17" s="744"/>
      <c r="BK17" s="744"/>
      <c r="BL17" s="744"/>
      <c r="BM17" s="744"/>
      <c r="BN17" s="744"/>
      <c r="BO17" s="744"/>
      <c r="BP17" s="744"/>
      <c r="BQ17" s="744"/>
      <c r="BR17" s="744"/>
      <c r="BS17" s="744"/>
      <c r="BT17" s="744"/>
      <c r="BU17" s="744"/>
      <c r="BV17" s="744"/>
      <c r="BW17" s="745"/>
      <c r="CM17" s="273" t="s">
        <v>63</v>
      </c>
      <c r="CN17" s="274" t="b">
        <f t="shared" si="0"/>
        <v>0</v>
      </c>
      <c r="CO17" s="712" t="b">
        <v>0</v>
      </c>
      <c r="CP17" s="713"/>
      <c r="CQ17" s="714"/>
      <c r="CR17" s="715" t="b">
        <v>0</v>
      </c>
      <c r="CS17" s="716"/>
      <c r="CT17" s="717"/>
      <c r="CU17" s="696" t="b">
        <v>0</v>
      </c>
      <c r="CV17" s="697"/>
      <c r="CW17" s="698"/>
      <c r="CX17" s="696" t="b">
        <v>0</v>
      </c>
      <c r="CY17" s="697"/>
      <c r="CZ17" s="698"/>
      <c r="DA17" s="696" t="b">
        <v>0</v>
      </c>
      <c r="DB17" s="697"/>
      <c r="DC17" s="698"/>
      <c r="DD17" s="696" t="b">
        <v>0</v>
      </c>
      <c r="DE17" s="697"/>
      <c r="DF17" s="698"/>
      <c r="DG17" s="696" t="b">
        <v>0</v>
      </c>
      <c r="DH17" s="697"/>
      <c r="DI17" s="698"/>
      <c r="DJ17" s="254"/>
    </row>
    <row r="18" spans="1:115" ht="15" customHeight="1" thickBot="1">
      <c r="A18" s="726" t="s">
        <v>71</v>
      </c>
      <c r="B18" s="721"/>
      <c r="C18" s="721"/>
      <c r="D18" s="721"/>
      <c r="E18" s="721"/>
      <c r="F18" s="721" t="s">
        <v>72</v>
      </c>
      <c r="G18" s="721"/>
      <c r="H18" s="721"/>
      <c r="I18" s="721" t="s">
        <v>73</v>
      </c>
      <c r="J18" s="721"/>
      <c r="K18" s="721"/>
      <c r="L18" s="721" t="s">
        <v>74</v>
      </c>
      <c r="M18" s="721"/>
      <c r="N18" s="721"/>
      <c r="O18" s="721" t="s">
        <v>75</v>
      </c>
      <c r="P18" s="721"/>
      <c r="Q18" s="721"/>
      <c r="R18" s="721"/>
      <c r="S18" s="721"/>
      <c r="T18" s="721"/>
      <c r="U18" s="721"/>
      <c r="V18" s="721"/>
      <c r="W18" s="721"/>
      <c r="X18" s="721"/>
      <c r="Y18" s="721"/>
      <c r="Z18" s="722"/>
      <c r="AA18" s="759" t="str">
        <f>IF(DJ20=2,"延床面積","")</f>
        <v/>
      </c>
      <c r="AB18" s="760"/>
      <c r="AC18" s="760"/>
      <c r="AD18" s="760"/>
      <c r="AE18" s="760"/>
      <c r="AF18" s="760"/>
      <c r="AG18" s="760"/>
      <c r="AH18" s="760"/>
      <c r="AI18" s="760"/>
      <c r="AJ18" s="760"/>
      <c r="AK18" s="760"/>
      <c r="AL18" s="760"/>
      <c r="AM18" s="761"/>
      <c r="AN18" s="248"/>
      <c r="AO18" s="743"/>
      <c r="AP18" s="744"/>
      <c r="AQ18" s="744"/>
      <c r="AR18" s="744"/>
      <c r="AS18" s="744"/>
      <c r="AT18" s="744"/>
      <c r="AU18" s="744"/>
      <c r="AV18" s="744"/>
      <c r="AW18" s="744"/>
      <c r="AX18" s="744"/>
      <c r="AY18" s="744"/>
      <c r="AZ18" s="744"/>
      <c r="BA18" s="744"/>
      <c r="BB18" s="744"/>
      <c r="BC18" s="744"/>
      <c r="BD18" s="744"/>
      <c r="BE18" s="744"/>
      <c r="BF18" s="744"/>
      <c r="BG18" s="744"/>
      <c r="BH18" s="744"/>
      <c r="BI18" s="744"/>
      <c r="BJ18" s="744"/>
      <c r="BK18" s="744"/>
      <c r="BL18" s="744"/>
      <c r="BM18" s="744"/>
      <c r="BN18" s="744"/>
      <c r="BO18" s="744"/>
      <c r="BP18" s="744"/>
      <c r="BQ18" s="744"/>
      <c r="BR18" s="744"/>
      <c r="BS18" s="744"/>
      <c r="BT18" s="744"/>
      <c r="BU18" s="744"/>
      <c r="BV18" s="744"/>
      <c r="BW18" s="745"/>
      <c r="CM18" s="273" t="s">
        <v>71</v>
      </c>
      <c r="CN18" s="274" t="b">
        <f t="shared" si="0"/>
        <v>0</v>
      </c>
      <c r="CO18" s="712" t="b">
        <v>0</v>
      </c>
      <c r="CP18" s="713"/>
      <c r="CQ18" s="714"/>
      <c r="CR18" s="715" t="b">
        <v>0</v>
      </c>
      <c r="CS18" s="716"/>
      <c r="CT18" s="717"/>
      <c r="CU18" s="696" t="b">
        <v>0</v>
      </c>
      <c r="CV18" s="697"/>
      <c r="CW18" s="698"/>
      <c r="CX18" s="696" t="b">
        <v>0</v>
      </c>
      <c r="CY18" s="697"/>
      <c r="CZ18" s="698"/>
      <c r="DA18" s="706"/>
      <c r="DB18" s="707"/>
      <c r="DC18" s="708"/>
      <c r="DD18" s="706"/>
      <c r="DE18" s="707"/>
      <c r="DF18" s="708"/>
      <c r="DG18" s="694"/>
      <c r="DH18" s="695"/>
      <c r="DI18" s="695"/>
      <c r="DJ18" s="254"/>
    </row>
    <row r="19" spans="1:115" ht="15" customHeight="1" thickBot="1">
      <c r="A19" s="726" t="s">
        <v>76</v>
      </c>
      <c r="B19" s="721"/>
      <c r="C19" s="721"/>
      <c r="D19" s="721"/>
      <c r="E19" s="721"/>
      <c r="F19" s="721" t="s">
        <v>77</v>
      </c>
      <c r="G19" s="721"/>
      <c r="H19" s="721"/>
      <c r="I19" s="721" t="s">
        <v>78</v>
      </c>
      <c r="J19" s="721"/>
      <c r="K19" s="721"/>
      <c r="L19" s="721" t="s">
        <v>79</v>
      </c>
      <c r="M19" s="721"/>
      <c r="N19" s="721"/>
      <c r="O19" s="721" t="s">
        <v>80</v>
      </c>
      <c r="P19" s="721"/>
      <c r="Q19" s="721"/>
      <c r="R19" s="721" t="s">
        <v>81</v>
      </c>
      <c r="S19" s="721"/>
      <c r="T19" s="721"/>
      <c r="U19" s="721"/>
      <c r="V19" s="721"/>
      <c r="W19" s="721"/>
      <c r="X19" s="721"/>
      <c r="Y19" s="721"/>
      <c r="Z19" s="722"/>
      <c r="AA19" s="759" t="str">
        <f>IF(DJ20=1,ＺＥＨデベロッパー公開情報!P42,ＺＥＨデベロッパー公開情報!U43)</f>
        <v>規模を問わず対応可能</v>
      </c>
      <c r="AB19" s="760"/>
      <c r="AC19" s="760"/>
      <c r="AD19" s="760"/>
      <c r="AE19" s="760"/>
      <c r="AF19" s="760"/>
      <c r="AG19" s="760"/>
      <c r="AH19" s="760"/>
      <c r="AI19" s="760"/>
      <c r="AJ19" s="760"/>
      <c r="AK19" s="760"/>
      <c r="AL19" s="760"/>
      <c r="AM19" s="761"/>
      <c r="AN19" s="248"/>
      <c r="AO19" s="743"/>
      <c r="AP19" s="744"/>
      <c r="AQ19" s="744"/>
      <c r="AR19" s="744"/>
      <c r="AS19" s="744"/>
      <c r="AT19" s="744"/>
      <c r="AU19" s="744"/>
      <c r="AV19" s="744"/>
      <c r="AW19" s="744"/>
      <c r="AX19" s="744"/>
      <c r="AY19" s="744"/>
      <c r="AZ19" s="744"/>
      <c r="BA19" s="744"/>
      <c r="BB19" s="744"/>
      <c r="BC19" s="744"/>
      <c r="BD19" s="744"/>
      <c r="BE19" s="744"/>
      <c r="BF19" s="744"/>
      <c r="BG19" s="744"/>
      <c r="BH19" s="744"/>
      <c r="BI19" s="744"/>
      <c r="BJ19" s="744"/>
      <c r="BK19" s="744"/>
      <c r="BL19" s="744"/>
      <c r="BM19" s="744"/>
      <c r="BN19" s="744"/>
      <c r="BO19" s="744"/>
      <c r="BP19" s="744"/>
      <c r="BQ19" s="744"/>
      <c r="BR19" s="744"/>
      <c r="BS19" s="744"/>
      <c r="BT19" s="744"/>
      <c r="BU19" s="744"/>
      <c r="BV19" s="744"/>
      <c r="BW19" s="745"/>
      <c r="CM19" s="273" t="s">
        <v>76</v>
      </c>
      <c r="CN19" s="274" t="b">
        <f t="shared" si="0"/>
        <v>0</v>
      </c>
      <c r="CO19" s="712" t="b">
        <v>0</v>
      </c>
      <c r="CP19" s="713"/>
      <c r="CQ19" s="714"/>
      <c r="CR19" s="715" t="b">
        <v>0</v>
      </c>
      <c r="CS19" s="716"/>
      <c r="CT19" s="717"/>
      <c r="CU19" s="696" t="b">
        <v>0</v>
      </c>
      <c r="CV19" s="697"/>
      <c r="CW19" s="698"/>
      <c r="CX19" s="696" t="b">
        <v>0</v>
      </c>
      <c r="CY19" s="697"/>
      <c r="CZ19" s="698"/>
      <c r="DA19" s="696" t="b">
        <v>0</v>
      </c>
      <c r="DB19" s="697"/>
      <c r="DC19" s="698"/>
      <c r="DD19" s="706"/>
      <c r="DE19" s="707"/>
      <c r="DF19" s="708"/>
      <c r="DG19" s="699"/>
      <c r="DH19" s="700"/>
      <c r="DI19" s="700"/>
      <c r="DJ19" s="254"/>
    </row>
    <row r="20" spans="1:115" ht="15" customHeight="1" thickBot="1">
      <c r="A20" s="726" t="s">
        <v>82</v>
      </c>
      <c r="B20" s="721"/>
      <c r="C20" s="721"/>
      <c r="D20" s="721"/>
      <c r="E20" s="721"/>
      <c r="F20" s="721" t="s">
        <v>83</v>
      </c>
      <c r="G20" s="721"/>
      <c r="H20" s="721"/>
      <c r="I20" s="721" t="s">
        <v>84</v>
      </c>
      <c r="J20" s="721"/>
      <c r="K20" s="721"/>
      <c r="L20" s="721" t="s">
        <v>85</v>
      </c>
      <c r="M20" s="721"/>
      <c r="N20" s="721"/>
      <c r="O20" s="721" t="s">
        <v>86</v>
      </c>
      <c r="P20" s="721"/>
      <c r="Q20" s="721"/>
      <c r="R20" s="721" t="s">
        <v>87</v>
      </c>
      <c r="S20" s="721"/>
      <c r="T20" s="721"/>
      <c r="U20" s="721" t="s">
        <v>88</v>
      </c>
      <c r="V20" s="721"/>
      <c r="W20" s="721"/>
      <c r="X20" s="721" t="s">
        <v>89</v>
      </c>
      <c r="Y20" s="721"/>
      <c r="Z20" s="722"/>
      <c r="AA20" s="759" t="str">
        <f>IF(DJ20=2,"階数","")</f>
        <v/>
      </c>
      <c r="AB20" s="760"/>
      <c r="AC20" s="760"/>
      <c r="AD20" s="760"/>
      <c r="AE20" s="760"/>
      <c r="AF20" s="760"/>
      <c r="AG20" s="760"/>
      <c r="AH20" s="760"/>
      <c r="AI20" s="760"/>
      <c r="AJ20" s="760"/>
      <c r="AK20" s="760"/>
      <c r="AL20" s="760"/>
      <c r="AM20" s="761"/>
      <c r="AN20" s="248"/>
      <c r="AO20" s="743"/>
      <c r="AP20" s="744"/>
      <c r="AQ20" s="744"/>
      <c r="AR20" s="744"/>
      <c r="AS20" s="744"/>
      <c r="AT20" s="744"/>
      <c r="AU20" s="744"/>
      <c r="AV20" s="744"/>
      <c r="AW20" s="744"/>
      <c r="AX20" s="744"/>
      <c r="AY20" s="744"/>
      <c r="AZ20" s="744"/>
      <c r="BA20" s="744"/>
      <c r="BB20" s="744"/>
      <c r="BC20" s="744"/>
      <c r="BD20" s="744"/>
      <c r="BE20" s="744"/>
      <c r="BF20" s="744"/>
      <c r="BG20" s="744"/>
      <c r="BH20" s="744"/>
      <c r="BI20" s="744"/>
      <c r="BJ20" s="744"/>
      <c r="BK20" s="744"/>
      <c r="BL20" s="744"/>
      <c r="BM20" s="744"/>
      <c r="BN20" s="744"/>
      <c r="BO20" s="744"/>
      <c r="BP20" s="744"/>
      <c r="BQ20" s="744"/>
      <c r="BR20" s="744"/>
      <c r="BS20" s="744"/>
      <c r="BT20" s="744"/>
      <c r="BU20" s="744"/>
      <c r="BV20" s="744"/>
      <c r="BW20" s="745"/>
      <c r="CM20" s="273" t="s">
        <v>82</v>
      </c>
      <c r="CN20" s="274" t="b">
        <f t="shared" si="0"/>
        <v>0</v>
      </c>
      <c r="CO20" s="712" t="b">
        <v>0</v>
      </c>
      <c r="CP20" s="713"/>
      <c r="CQ20" s="714"/>
      <c r="CR20" s="715" t="b">
        <v>0</v>
      </c>
      <c r="CS20" s="716"/>
      <c r="CT20" s="717"/>
      <c r="CU20" s="696" t="b">
        <v>0</v>
      </c>
      <c r="CV20" s="697"/>
      <c r="CW20" s="698"/>
      <c r="CX20" s="696" t="b">
        <v>0</v>
      </c>
      <c r="CY20" s="697"/>
      <c r="CZ20" s="698"/>
      <c r="DA20" s="696" t="b">
        <v>0</v>
      </c>
      <c r="DB20" s="697"/>
      <c r="DC20" s="698"/>
      <c r="DD20" s="696" t="b">
        <v>0</v>
      </c>
      <c r="DE20" s="697"/>
      <c r="DF20" s="698"/>
      <c r="DG20" s="701" t="b">
        <v>0</v>
      </c>
      <c r="DH20" s="702"/>
      <c r="DI20" s="703"/>
      <c r="DJ20" s="268">
        <v>1</v>
      </c>
      <c r="DK20" s="275"/>
    </row>
    <row r="21" spans="1:115" ht="15" customHeight="1" thickBot="1">
      <c r="A21" s="726" t="s">
        <v>91</v>
      </c>
      <c r="B21" s="721"/>
      <c r="C21" s="721"/>
      <c r="D21" s="721"/>
      <c r="E21" s="721"/>
      <c r="F21" s="721" t="s">
        <v>92</v>
      </c>
      <c r="G21" s="721"/>
      <c r="H21" s="721"/>
      <c r="I21" s="721" t="s">
        <v>93</v>
      </c>
      <c r="J21" s="721"/>
      <c r="K21" s="721"/>
      <c r="L21" s="721" t="s">
        <v>94</v>
      </c>
      <c r="M21" s="721"/>
      <c r="N21" s="721"/>
      <c r="O21" s="721" t="s">
        <v>95</v>
      </c>
      <c r="P21" s="721"/>
      <c r="Q21" s="721"/>
      <c r="R21" s="721" t="s">
        <v>96</v>
      </c>
      <c r="S21" s="721"/>
      <c r="T21" s="721"/>
      <c r="U21" s="721"/>
      <c r="V21" s="721"/>
      <c r="W21" s="721"/>
      <c r="X21" s="721"/>
      <c r="Y21" s="721"/>
      <c r="Z21" s="722"/>
      <c r="AA21" s="762" t="str">
        <f>IF(DJ20=1,"",ＺＥＨデベロッパー公開情報!U44)</f>
        <v/>
      </c>
      <c r="AB21" s="763"/>
      <c r="AC21" s="763"/>
      <c r="AD21" s="763"/>
      <c r="AE21" s="763"/>
      <c r="AF21" s="763"/>
      <c r="AG21" s="763"/>
      <c r="AH21" s="763"/>
      <c r="AI21" s="763"/>
      <c r="AJ21" s="763"/>
      <c r="AK21" s="763"/>
      <c r="AL21" s="763"/>
      <c r="AM21" s="764"/>
      <c r="AN21" s="248"/>
      <c r="AO21" s="743"/>
      <c r="AP21" s="744"/>
      <c r="AQ21" s="744"/>
      <c r="AR21" s="744"/>
      <c r="AS21" s="744"/>
      <c r="AT21" s="744"/>
      <c r="AU21" s="744"/>
      <c r="AV21" s="744"/>
      <c r="AW21" s="744"/>
      <c r="AX21" s="744"/>
      <c r="AY21" s="744"/>
      <c r="AZ21" s="744"/>
      <c r="BA21" s="744"/>
      <c r="BB21" s="744"/>
      <c r="BC21" s="744"/>
      <c r="BD21" s="744"/>
      <c r="BE21" s="744"/>
      <c r="BF21" s="744"/>
      <c r="BG21" s="744"/>
      <c r="BH21" s="744"/>
      <c r="BI21" s="744"/>
      <c r="BJ21" s="744"/>
      <c r="BK21" s="744"/>
      <c r="BL21" s="744"/>
      <c r="BM21" s="744"/>
      <c r="BN21" s="744"/>
      <c r="BO21" s="744"/>
      <c r="BP21" s="744"/>
      <c r="BQ21" s="744"/>
      <c r="BR21" s="744"/>
      <c r="BS21" s="744"/>
      <c r="BT21" s="744"/>
      <c r="BU21" s="744"/>
      <c r="BV21" s="744"/>
      <c r="BW21" s="745"/>
      <c r="CM21" s="273" t="s">
        <v>91</v>
      </c>
      <c r="CN21" s="274" t="b">
        <f t="shared" si="0"/>
        <v>0</v>
      </c>
      <c r="CO21" s="712" t="b">
        <v>0</v>
      </c>
      <c r="CP21" s="713"/>
      <c r="CQ21" s="714"/>
      <c r="CR21" s="715" t="b">
        <v>0</v>
      </c>
      <c r="CS21" s="716"/>
      <c r="CT21" s="717"/>
      <c r="CU21" s="696" t="b">
        <v>0</v>
      </c>
      <c r="CV21" s="697"/>
      <c r="CW21" s="698"/>
      <c r="CX21" s="696" t="b">
        <v>0</v>
      </c>
      <c r="CY21" s="697"/>
      <c r="CZ21" s="698"/>
      <c r="DA21" s="696" t="b">
        <v>0</v>
      </c>
      <c r="DB21" s="697"/>
      <c r="DC21" s="698"/>
      <c r="DD21" s="706"/>
      <c r="DE21" s="707"/>
      <c r="DF21" s="708"/>
      <c r="DG21" s="704"/>
      <c r="DH21" s="705"/>
      <c r="DI21" s="705"/>
      <c r="DJ21" s="254"/>
      <c r="DK21" s="275"/>
    </row>
    <row r="22" spans="1:115" ht="15" customHeight="1" thickBot="1">
      <c r="A22" s="726" t="s">
        <v>97</v>
      </c>
      <c r="B22" s="721"/>
      <c r="C22" s="721"/>
      <c r="D22" s="721"/>
      <c r="E22" s="721"/>
      <c r="F22" s="721" t="s">
        <v>98</v>
      </c>
      <c r="G22" s="721"/>
      <c r="H22" s="721"/>
      <c r="I22" s="721" t="s">
        <v>99</v>
      </c>
      <c r="J22" s="721"/>
      <c r="K22" s="721"/>
      <c r="L22" s="721" t="s">
        <v>100</v>
      </c>
      <c r="M22" s="721"/>
      <c r="N22" s="721"/>
      <c r="O22" s="721" t="s">
        <v>101</v>
      </c>
      <c r="P22" s="721"/>
      <c r="Q22" s="721"/>
      <c r="R22" s="721"/>
      <c r="S22" s="721"/>
      <c r="T22" s="721"/>
      <c r="U22" s="721"/>
      <c r="V22" s="721"/>
      <c r="W22" s="721"/>
      <c r="X22" s="721"/>
      <c r="Y22" s="721"/>
      <c r="Z22" s="722"/>
      <c r="AA22" s="759"/>
      <c r="AB22" s="760"/>
      <c r="AC22" s="760"/>
      <c r="AD22" s="760"/>
      <c r="AE22" s="760"/>
      <c r="AF22" s="760"/>
      <c r="AG22" s="760"/>
      <c r="AH22" s="760"/>
      <c r="AI22" s="760"/>
      <c r="AJ22" s="760"/>
      <c r="AK22" s="760"/>
      <c r="AL22" s="760"/>
      <c r="AM22" s="761"/>
      <c r="AN22" s="248"/>
      <c r="AO22" s="743"/>
      <c r="AP22" s="744"/>
      <c r="AQ22" s="744"/>
      <c r="AR22" s="744"/>
      <c r="AS22" s="744"/>
      <c r="AT22" s="744"/>
      <c r="AU22" s="744"/>
      <c r="AV22" s="744"/>
      <c r="AW22" s="744"/>
      <c r="AX22" s="744"/>
      <c r="AY22" s="744"/>
      <c r="AZ22" s="744"/>
      <c r="BA22" s="744"/>
      <c r="BB22" s="744"/>
      <c r="BC22" s="744"/>
      <c r="BD22" s="744"/>
      <c r="BE22" s="744"/>
      <c r="BF22" s="744"/>
      <c r="BG22" s="744"/>
      <c r="BH22" s="744"/>
      <c r="BI22" s="744"/>
      <c r="BJ22" s="744"/>
      <c r="BK22" s="744"/>
      <c r="BL22" s="744"/>
      <c r="BM22" s="744"/>
      <c r="BN22" s="744"/>
      <c r="BO22" s="744"/>
      <c r="BP22" s="744"/>
      <c r="BQ22" s="744"/>
      <c r="BR22" s="744"/>
      <c r="BS22" s="744"/>
      <c r="BT22" s="744"/>
      <c r="BU22" s="744"/>
      <c r="BV22" s="744"/>
      <c r="BW22" s="745"/>
      <c r="CM22" s="273" t="s">
        <v>97</v>
      </c>
      <c r="CN22" s="274" t="b">
        <f t="shared" si="0"/>
        <v>0</v>
      </c>
      <c r="CO22" s="712" t="b">
        <v>0</v>
      </c>
      <c r="CP22" s="713"/>
      <c r="CQ22" s="714"/>
      <c r="CR22" s="715" t="b">
        <v>0</v>
      </c>
      <c r="CS22" s="716"/>
      <c r="CT22" s="717"/>
      <c r="CU22" s="696" t="b">
        <v>0</v>
      </c>
      <c r="CV22" s="697"/>
      <c r="CW22" s="698"/>
      <c r="CX22" s="696" t="b">
        <v>0</v>
      </c>
      <c r="CY22" s="697"/>
      <c r="CZ22" s="698"/>
      <c r="DA22" s="706"/>
      <c r="DB22" s="707"/>
      <c r="DC22" s="708"/>
      <c r="DD22" s="706"/>
      <c r="DE22" s="707"/>
      <c r="DF22" s="708"/>
      <c r="DG22" s="694"/>
      <c r="DH22" s="695"/>
      <c r="DI22" s="695"/>
      <c r="DJ22" s="254"/>
    </row>
    <row r="23" spans="1:115" ht="15" customHeight="1" thickBot="1">
      <c r="A23" s="726" t="s">
        <v>102</v>
      </c>
      <c r="B23" s="721"/>
      <c r="C23" s="721"/>
      <c r="D23" s="721"/>
      <c r="E23" s="721"/>
      <c r="F23" s="721" t="s">
        <v>103</v>
      </c>
      <c r="G23" s="721"/>
      <c r="H23" s="721"/>
      <c r="I23" s="721" t="s">
        <v>104</v>
      </c>
      <c r="J23" s="721"/>
      <c r="K23" s="721"/>
      <c r="L23" s="721" t="s">
        <v>105</v>
      </c>
      <c r="M23" s="721"/>
      <c r="N23" s="721"/>
      <c r="O23" s="721" t="s">
        <v>106</v>
      </c>
      <c r="P23" s="721"/>
      <c r="Q23" s="721"/>
      <c r="R23" s="721" t="s">
        <v>107</v>
      </c>
      <c r="S23" s="721"/>
      <c r="T23" s="721"/>
      <c r="U23" s="721" t="s">
        <v>108</v>
      </c>
      <c r="V23" s="721"/>
      <c r="W23" s="721"/>
      <c r="X23" s="721" t="s">
        <v>109</v>
      </c>
      <c r="Y23" s="721"/>
      <c r="Z23" s="722"/>
      <c r="AA23" s="276"/>
      <c r="AB23" s="277"/>
      <c r="AC23" s="277"/>
      <c r="AD23" s="277"/>
      <c r="AE23" s="277"/>
      <c r="AF23" s="277"/>
      <c r="AG23" s="277"/>
      <c r="AH23" s="277"/>
      <c r="AI23" s="277"/>
      <c r="AJ23" s="277"/>
      <c r="AK23" s="277"/>
      <c r="AL23" s="277"/>
      <c r="AM23" s="278"/>
      <c r="AN23" s="248"/>
      <c r="AO23" s="743"/>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5"/>
      <c r="CM23" s="273" t="s">
        <v>102</v>
      </c>
      <c r="CN23" s="274" t="b">
        <f t="shared" ref="CN23:CN24" si="1">IF(COUNTIF(CO23:DG23,"TRUE")=0,FALSE,TRUE)</f>
        <v>0</v>
      </c>
      <c r="CO23" s="712" t="b">
        <v>0</v>
      </c>
      <c r="CP23" s="713"/>
      <c r="CQ23" s="714"/>
      <c r="CR23" s="715" t="b">
        <v>0</v>
      </c>
      <c r="CS23" s="716"/>
      <c r="CT23" s="717"/>
      <c r="CU23" s="696" t="b">
        <v>0</v>
      </c>
      <c r="CV23" s="697"/>
      <c r="CW23" s="698"/>
      <c r="CX23" s="696" t="b">
        <v>0</v>
      </c>
      <c r="CY23" s="697"/>
      <c r="CZ23" s="698"/>
      <c r="DA23" s="696" t="b">
        <v>0</v>
      </c>
      <c r="DB23" s="697"/>
      <c r="DC23" s="698"/>
      <c r="DD23" s="696" t="b">
        <v>0</v>
      </c>
      <c r="DE23" s="697"/>
      <c r="DF23" s="698"/>
      <c r="DG23" s="696" t="b">
        <v>0</v>
      </c>
      <c r="DH23" s="697"/>
      <c r="DI23" s="698"/>
      <c r="DJ23" s="254"/>
    </row>
    <row r="24" spans="1:115" ht="15" customHeight="1" thickBot="1">
      <c r="A24" s="765" t="s">
        <v>110</v>
      </c>
      <c r="B24" s="766"/>
      <c r="C24" s="766"/>
      <c r="D24" s="766"/>
      <c r="E24" s="766"/>
      <c r="F24" s="766" t="s">
        <v>110</v>
      </c>
      <c r="G24" s="766"/>
      <c r="H24" s="766"/>
      <c r="I24" s="766"/>
      <c r="J24" s="766"/>
      <c r="K24" s="766"/>
      <c r="L24" s="766"/>
      <c r="M24" s="766"/>
      <c r="N24" s="766"/>
      <c r="O24" s="766"/>
      <c r="P24" s="766"/>
      <c r="Q24" s="766"/>
      <c r="R24" s="766"/>
      <c r="S24" s="766"/>
      <c r="T24" s="766"/>
      <c r="U24" s="766"/>
      <c r="V24" s="766"/>
      <c r="W24" s="766"/>
      <c r="X24" s="766"/>
      <c r="Y24" s="766"/>
      <c r="Z24" s="783"/>
      <c r="AA24" s="279"/>
      <c r="AB24" s="280"/>
      <c r="AC24" s="280"/>
      <c r="AD24" s="280"/>
      <c r="AE24" s="280"/>
      <c r="AF24" s="280"/>
      <c r="AG24" s="280"/>
      <c r="AH24" s="280"/>
      <c r="AI24" s="280"/>
      <c r="AJ24" s="280"/>
      <c r="AK24" s="280"/>
      <c r="AL24" s="280"/>
      <c r="AM24" s="281"/>
      <c r="AN24" s="266"/>
      <c r="AO24" s="746"/>
      <c r="AP24" s="747"/>
      <c r="AQ24" s="747"/>
      <c r="AR24" s="747"/>
      <c r="AS24" s="747"/>
      <c r="AT24" s="747"/>
      <c r="AU24" s="747"/>
      <c r="AV24" s="747"/>
      <c r="AW24" s="747"/>
      <c r="AX24" s="747"/>
      <c r="AY24" s="747"/>
      <c r="AZ24" s="747"/>
      <c r="BA24" s="747"/>
      <c r="BB24" s="747"/>
      <c r="BC24" s="747"/>
      <c r="BD24" s="747"/>
      <c r="BE24" s="747"/>
      <c r="BF24" s="747"/>
      <c r="BG24" s="747"/>
      <c r="BH24" s="747"/>
      <c r="BI24" s="747"/>
      <c r="BJ24" s="747"/>
      <c r="BK24" s="747"/>
      <c r="BL24" s="747"/>
      <c r="BM24" s="747"/>
      <c r="BN24" s="747"/>
      <c r="BO24" s="747"/>
      <c r="BP24" s="747"/>
      <c r="BQ24" s="747"/>
      <c r="BR24" s="747"/>
      <c r="BS24" s="747"/>
      <c r="BT24" s="747"/>
      <c r="BU24" s="747"/>
      <c r="BV24" s="747"/>
      <c r="BW24" s="748"/>
      <c r="BX24" s="248"/>
      <c r="BY24" s="248"/>
      <c r="BZ24" s="248"/>
      <c r="CA24" s="248"/>
      <c r="CB24" s="248"/>
      <c r="CC24" s="248"/>
      <c r="CD24" s="248"/>
      <c r="CE24" s="248"/>
      <c r="CF24" s="248"/>
      <c r="CG24" s="248"/>
      <c r="CH24" s="248"/>
      <c r="CI24" s="248"/>
      <c r="CJ24" s="248"/>
      <c r="CK24" s="248"/>
      <c r="CL24" s="250"/>
      <c r="CM24" s="273" t="s">
        <v>110</v>
      </c>
      <c r="CN24" s="274" t="b">
        <f t="shared" si="1"/>
        <v>0</v>
      </c>
      <c r="CO24" s="712" t="b">
        <v>0</v>
      </c>
      <c r="CP24" s="713"/>
      <c r="CQ24" s="714"/>
      <c r="CR24" s="709"/>
      <c r="CS24" s="710"/>
      <c r="CT24" s="711"/>
      <c r="CU24" s="706"/>
      <c r="CV24" s="707"/>
      <c r="CW24" s="708"/>
      <c r="CX24" s="706"/>
      <c r="CY24" s="707"/>
      <c r="CZ24" s="708"/>
      <c r="DA24" s="706"/>
      <c r="DB24" s="707"/>
      <c r="DC24" s="708"/>
      <c r="DD24" s="706"/>
      <c r="DE24" s="707"/>
      <c r="DF24" s="708"/>
      <c r="DG24" s="694"/>
      <c r="DH24" s="695"/>
      <c r="DI24" s="695"/>
      <c r="DJ24" s="269"/>
    </row>
    <row r="25" spans="1:115" ht="8.25"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77"/>
      <c r="AB25" s="277"/>
      <c r="AC25" s="277"/>
      <c r="AD25" s="277"/>
      <c r="AE25" s="277"/>
      <c r="AF25" s="277"/>
      <c r="AG25" s="277"/>
      <c r="AH25" s="277"/>
      <c r="AI25" s="277"/>
      <c r="AJ25" s="277"/>
      <c r="AK25" s="277"/>
      <c r="AL25" s="277"/>
      <c r="AM25" s="277"/>
      <c r="AN25" s="266"/>
      <c r="AO25" s="246"/>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50"/>
    </row>
    <row r="26" spans="1:115" s="284" customFormat="1" ht="15" customHeight="1">
      <c r="A26" s="243"/>
      <c r="B26" s="137" t="s">
        <v>468</v>
      </c>
      <c r="C26" s="253"/>
      <c r="D26" s="253"/>
      <c r="E26" s="253"/>
      <c r="F26" s="253"/>
      <c r="G26" s="253"/>
      <c r="H26" s="253"/>
      <c r="I26" s="253"/>
      <c r="J26" s="266"/>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83"/>
      <c r="AP26" s="283"/>
      <c r="AQ26" s="283"/>
      <c r="AR26" s="283"/>
      <c r="AS26" s="283"/>
      <c r="AT26" s="283"/>
      <c r="AU26" s="283"/>
      <c r="AV26" s="283"/>
      <c r="AW26" s="283"/>
      <c r="AX26" s="283"/>
      <c r="AY26" s="283"/>
      <c r="AZ26" s="283"/>
      <c r="BA26" s="283"/>
      <c r="BB26" s="283"/>
      <c r="BC26" s="283"/>
      <c r="BD26" s="283"/>
      <c r="BE26" s="283"/>
      <c r="BF26" s="283"/>
      <c r="BG26" s="140"/>
      <c r="BH26" s="140"/>
      <c r="BI26" s="140"/>
      <c r="BJ26" s="140"/>
      <c r="BK26" s="140"/>
      <c r="BL26" s="140"/>
      <c r="BM26" s="140"/>
      <c r="BN26" s="137"/>
      <c r="BO26" s="137"/>
      <c r="BP26" s="137"/>
      <c r="BQ26" s="137"/>
      <c r="BR26" s="137"/>
      <c r="BS26" s="137"/>
      <c r="BT26" s="137"/>
      <c r="BU26" s="137"/>
      <c r="BV26" s="137"/>
      <c r="BW26" s="137"/>
      <c r="BX26" s="140"/>
      <c r="BY26" s="140"/>
      <c r="BZ26" s="140"/>
      <c r="CA26" s="140"/>
      <c r="CB26" s="140"/>
      <c r="CC26" s="140"/>
      <c r="CD26" s="140"/>
      <c r="CE26" s="140"/>
      <c r="CF26" s="140"/>
      <c r="CG26" s="140"/>
      <c r="CH26" s="140"/>
      <c r="CI26" s="140"/>
      <c r="CJ26" s="140"/>
      <c r="CK26" s="140"/>
      <c r="CN26" s="139"/>
      <c r="CO26" s="139"/>
      <c r="CP26" s="139"/>
      <c r="CQ26" s="139"/>
      <c r="CR26" s="139"/>
      <c r="CS26" s="139"/>
      <c r="CT26" s="139"/>
      <c r="CU26" s="139"/>
      <c r="CV26" s="139"/>
      <c r="CW26" s="139"/>
      <c r="CX26" s="139"/>
      <c r="CY26" s="139"/>
      <c r="CZ26" s="139"/>
      <c r="DA26" s="139"/>
      <c r="DB26" s="139"/>
      <c r="DC26" s="139"/>
      <c r="DD26" s="139"/>
      <c r="DE26" s="139"/>
      <c r="DF26" s="139"/>
      <c r="DG26" s="139"/>
      <c r="DH26" s="139"/>
      <c r="DI26" s="139"/>
      <c r="DJ26" s="139"/>
    </row>
    <row r="27" spans="1:115" s="284" customFormat="1" ht="18.600000000000001" customHeight="1">
      <c r="A27" s="768"/>
      <c r="B27" s="752"/>
      <c r="C27" s="770" t="s">
        <v>46</v>
      </c>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0" t="s">
        <v>706</v>
      </c>
      <c r="AB27" s="771"/>
      <c r="AC27" s="771"/>
      <c r="AD27" s="771"/>
      <c r="AE27" s="774"/>
      <c r="AF27" s="770" t="s">
        <v>59</v>
      </c>
      <c r="AG27" s="771"/>
      <c r="AH27" s="771"/>
      <c r="AI27" s="774"/>
      <c r="AJ27" s="752" t="s">
        <v>47</v>
      </c>
      <c r="AK27" s="752"/>
      <c r="AL27" s="752"/>
      <c r="AM27" s="752"/>
      <c r="AN27" s="752"/>
      <c r="AO27" s="752"/>
      <c r="AP27" s="752" t="s">
        <v>48</v>
      </c>
      <c r="AQ27" s="752"/>
      <c r="AR27" s="752"/>
      <c r="AS27" s="770" t="s">
        <v>400</v>
      </c>
      <c r="AT27" s="771"/>
      <c r="AU27" s="771"/>
      <c r="AV27" s="774"/>
      <c r="AW27" s="752" t="s">
        <v>748</v>
      </c>
      <c r="AX27" s="752"/>
      <c r="AY27" s="752"/>
      <c r="AZ27" s="752"/>
      <c r="BA27" s="752" t="s">
        <v>49</v>
      </c>
      <c r="BB27" s="752"/>
      <c r="BC27" s="752"/>
      <c r="BD27" s="752"/>
      <c r="BE27" s="752"/>
      <c r="BF27" s="752"/>
      <c r="BG27" s="752"/>
      <c r="BH27" s="752"/>
      <c r="BI27" s="752"/>
      <c r="BJ27" s="752"/>
      <c r="BK27" s="752"/>
      <c r="BL27" s="752"/>
      <c r="BM27" s="776" t="s">
        <v>454</v>
      </c>
      <c r="BN27" s="771"/>
      <c r="BO27" s="771"/>
      <c r="BP27" s="771"/>
      <c r="BQ27" s="771"/>
      <c r="BR27" s="771"/>
      <c r="BS27" s="777" t="s">
        <v>749</v>
      </c>
      <c r="BT27" s="778"/>
      <c r="BU27" s="778"/>
      <c r="BV27" s="778"/>
      <c r="BW27" s="779"/>
      <c r="BX27" s="242"/>
      <c r="BY27" s="242"/>
      <c r="BZ27" s="242"/>
      <c r="CA27" s="242"/>
      <c r="CB27" s="242"/>
      <c r="CC27" s="242"/>
      <c r="CD27" s="242"/>
      <c r="CE27" s="242"/>
      <c r="CF27" s="246"/>
      <c r="CG27" s="246"/>
      <c r="CH27" s="246"/>
      <c r="CI27" s="246"/>
      <c r="CJ27" s="246"/>
      <c r="CK27" s="246"/>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row>
    <row r="28" spans="1:115" s="284" customFormat="1" ht="18.600000000000001" customHeight="1">
      <c r="A28" s="769"/>
      <c r="B28" s="767"/>
      <c r="C28" s="772"/>
      <c r="D28" s="773"/>
      <c r="E28" s="773"/>
      <c r="F28" s="773"/>
      <c r="G28" s="773"/>
      <c r="H28" s="773"/>
      <c r="I28" s="773"/>
      <c r="J28" s="773"/>
      <c r="K28" s="773"/>
      <c r="L28" s="773"/>
      <c r="M28" s="773"/>
      <c r="N28" s="773"/>
      <c r="O28" s="773"/>
      <c r="P28" s="773"/>
      <c r="Q28" s="773"/>
      <c r="R28" s="773"/>
      <c r="S28" s="773"/>
      <c r="T28" s="773"/>
      <c r="U28" s="773"/>
      <c r="V28" s="773"/>
      <c r="W28" s="773"/>
      <c r="X28" s="773"/>
      <c r="Y28" s="773"/>
      <c r="Z28" s="773"/>
      <c r="AA28" s="772"/>
      <c r="AB28" s="773"/>
      <c r="AC28" s="773"/>
      <c r="AD28" s="773"/>
      <c r="AE28" s="775"/>
      <c r="AF28" s="772"/>
      <c r="AG28" s="773"/>
      <c r="AH28" s="773"/>
      <c r="AI28" s="775"/>
      <c r="AJ28" s="767"/>
      <c r="AK28" s="767"/>
      <c r="AL28" s="767"/>
      <c r="AM28" s="767"/>
      <c r="AN28" s="767"/>
      <c r="AO28" s="767"/>
      <c r="AP28" s="767"/>
      <c r="AQ28" s="767"/>
      <c r="AR28" s="767"/>
      <c r="AS28" s="772"/>
      <c r="AT28" s="773"/>
      <c r="AU28" s="773"/>
      <c r="AV28" s="775"/>
      <c r="AW28" s="767"/>
      <c r="AX28" s="767"/>
      <c r="AY28" s="767"/>
      <c r="AZ28" s="767"/>
      <c r="BA28" s="767" t="s">
        <v>50</v>
      </c>
      <c r="BB28" s="767"/>
      <c r="BC28" s="767"/>
      <c r="BD28" s="767"/>
      <c r="BE28" s="767"/>
      <c r="BF28" s="767"/>
      <c r="BG28" s="767" t="s">
        <v>51</v>
      </c>
      <c r="BH28" s="767"/>
      <c r="BI28" s="767"/>
      <c r="BJ28" s="767"/>
      <c r="BK28" s="767"/>
      <c r="BL28" s="767"/>
      <c r="BM28" s="772"/>
      <c r="BN28" s="773"/>
      <c r="BO28" s="773"/>
      <c r="BP28" s="773"/>
      <c r="BQ28" s="773"/>
      <c r="BR28" s="773"/>
      <c r="BS28" s="780"/>
      <c r="BT28" s="781"/>
      <c r="BU28" s="781"/>
      <c r="BV28" s="781"/>
      <c r="BW28" s="782"/>
      <c r="BX28" s="242"/>
      <c r="BY28" s="242"/>
      <c r="BZ28" s="242"/>
      <c r="CA28" s="242"/>
      <c r="CB28" s="242"/>
      <c r="CC28" s="242"/>
      <c r="CD28" s="242"/>
      <c r="CE28" s="242"/>
      <c r="CF28" s="246"/>
      <c r="CG28" s="246"/>
      <c r="CH28" s="246"/>
      <c r="CI28" s="246"/>
      <c r="CJ28" s="246"/>
      <c r="CK28" s="246"/>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row>
    <row r="29" spans="1:115" s="284" customFormat="1" ht="17.25" customHeight="1">
      <c r="A29" s="794">
        <v>1</v>
      </c>
      <c r="B29" s="795"/>
      <c r="C29" s="805" t="str">
        <f>IF(ＺＥＨデベロッパー公開情報!C56="","",ＺＥＨデベロッパー公開情報!C56)</f>
        <v/>
      </c>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7" t="str">
        <f>IF(OR(ＺＥＨデベロッパー公開情報!AD56="",ＺＥＨデベロッパー公開情報!AD56="--選択--"),"",ＺＥＨデベロッパー公開情報!AD56)</f>
        <v/>
      </c>
      <c r="AB29" s="808"/>
      <c r="AC29" s="808"/>
      <c r="AD29" s="808"/>
      <c r="AE29" s="809"/>
      <c r="AF29" s="796" t="str">
        <f>IF(OR(ＺＥＨデベロッパー公開情報!AI56="",ＺＥＨデベロッパー公開情報!AI56="--選択--"),"",ＺＥＨデベロッパー公開情報!AI56)</f>
        <v/>
      </c>
      <c r="AG29" s="797"/>
      <c r="AH29" s="797"/>
      <c r="AI29" s="798"/>
      <c r="AJ29" s="799" t="str">
        <f>IF(ＺＥＨデベロッパー公開情報!AN56="","",ＺＥＨデベロッパー公開情報!AN56)</f>
        <v/>
      </c>
      <c r="AK29" s="799"/>
      <c r="AL29" s="799"/>
      <c r="AM29" s="799"/>
      <c r="AN29" s="799"/>
      <c r="AO29" s="799"/>
      <c r="AP29" s="800" t="str">
        <f>IF(ＺＥＨデベロッパー公開情報!AT56="","",ＺＥＨデベロッパー公開情報!AT56)</f>
        <v/>
      </c>
      <c r="AQ29" s="800"/>
      <c r="AR29" s="800"/>
      <c r="AS29" s="801" t="str">
        <f>IF(ＺＥＨデベロッパー公開情報!AX56="","",ＺＥＨデベロッパー公開情報!AX56)</f>
        <v/>
      </c>
      <c r="AT29" s="802"/>
      <c r="AU29" s="802"/>
      <c r="AV29" s="803"/>
      <c r="AW29" s="784" t="str">
        <f>IF(ＺＥＨデベロッパー公開情報!BB56="","",ＺＥＨデベロッパー公開情報!BB56)</f>
        <v/>
      </c>
      <c r="AX29" s="784"/>
      <c r="AY29" s="784"/>
      <c r="AZ29" s="784"/>
      <c r="BA29" s="785" t="str">
        <f>IF(ＺＥＨデベロッパー公開情報!BF56="","",ＺＥＨデベロッパー公開情報!BF56)</f>
        <v/>
      </c>
      <c r="BB29" s="785"/>
      <c r="BC29" s="785"/>
      <c r="BD29" s="785"/>
      <c r="BE29" s="785"/>
      <c r="BF29" s="785"/>
      <c r="BG29" s="686" t="str">
        <f>IF(ＺＥＨデベロッパー公開情報!BL56="","",ＺＥＨデベロッパー公開情報!BL56)</f>
        <v/>
      </c>
      <c r="BH29" s="687"/>
      <c r="BI29" s="687"/>
      <c r="BJ29" s="687"/>
      <c r="BK29" s="687"/>
      <c r="BL29" s="786"/>
      <c r="BM29" s="674" t="str">
        <f>IF(OR(ＺＥＨデベロッパー公開情報!BR56="",ＺＥＨデベロッパー公開情報!BR56="--選択--"),"",ＺＥＨデベロッパー公開情報!BR56)</f>
        <v/>
      </c>
      <c r="BN29" s="675"/>
      <c r="BO29" s="675"/>
      <c r="BP29" s="675"/>
      <c r="BQ29" s="675"/>
      <c r="BR29" s="676"/>
      <c r="BS29" s="686" t="str">
        <f>IF(OR(ＺＥＨデベロッパー公開情報!BZ56="",ＺＥＨデベロッパー公開情報!BZ56="--選択--"),"",ＺＥＨデベロッパー公開情報!BZ56)</f>
        <v/>
      </c>
      <c r="BT29" s="687"/>
      <c r="BU29" s="687"/>
      <c r="BV29" s="687"/>
      <c r="BW29" s="688"/>
      <c r="BX29" s="285"/>
      <c r="BY29" s="285"/>
      <c r="BZ29" s="285"/>
      <c r="CA29" s="285"/>
      <c r="CB29" s="285"/>
      <c r="CC29" s="285"/>
      <c r="CD29" s="285"/>
      <c r="CE29" s="285"/>
      <c r="CF29" s="286"/>
      <c r="CG29" s="286"/>
      <c r="CH29" s="286"/>
      <c r="CI29" s="286"/>
      <c r="CJ29" s="286"/>
      <c r="CK29" s="286"/>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row>
    <row r="30" spans="1:115" s="284" customFormat="1" ht="17.25" customHeight="1">
      <c r="A30" s="787">
        <v>2</v>
      </c>
      <c r="B30" s="788"/>
      <c r="C30" s="810" t="str">
        <f>IF(ＺＥＨデベロッパー公開情報!C57="","",ＺＥＨデベロッパー公開情報!C57)</f>
        <v/>
      </c>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812" t="str">
        <f>IF(OR(ＺＥＨデベロッパー公開情報!AD57="",ＺＥＨデベロッパー公開情報!AD57="--選択--"),"",ＺＥＨデベロッパー公開情報!AD57)</f>
        <v/>
      </c>
      <c r="AB30" s="813"/>
      <c r="AC30" s="813"/>
      <c r="AD30" s="813"/>
      <c r="AE30" s="814"/>
      <c r="AF30" s="789" t="str">
        <f>IF(OR(ＺＥＨデベロッパー公開情報!AI57="",ＺＥＨデベロッパー公開情報!AI57="--選択--"),"",ＺＥＨデベロッパー公開情報!AI57)</f>
        <v/>
      </c>
      <c r="AG30" s="789"/>
      <c r="AH30" s="789"/>
      <c r="AI30" s="789"/>
      <c r="AJ30" s="790" t="str">
        <f>IF(ＺＥＨデベロッパー公開情報!AN57="","",ＺＥＨデベロッパー公開情報!AN57)</f>
        <v/>
      </c>
      <c r="AK30" s="790"/>
      <c r="AL30" s="790"/>
      <c r="AM30" s="790"/>
      <c r="AN30" s="790"/>
      <c r="AO30" s="790"/>
      <c r="AP30" s="791" t="str">
        <f>IF(ＺＥＨデベロッパー公開情報!AT57="","",ＺＥＨデベロッパー公開情報!AT57)</f>
        <v/>
      </c>
      <c r="AQ30" s="791"/>
      <c r="AR30" s="791"/>
      <c r="AS30" s="792" t="str">
        <f>IF(ＺＥＨデベロッパー公開情報!AX57="","",ＺＥＨデベロッパー公開情報!AX57)</f>
        <v/>
      </c>
      <c r="AT30" s="792"/>
      <c r="AU30" s="792"/>
      <c r="AV30" s="792"/>
      <c r="AW30" s="793" t="str">
        <f>IF(ＺＥＨデベロッパー公開情報!BB57="","",ＺＥＨデベロッパー公開情報!BB57)</f>
        <v/>
      </c>
      <c r="AX30" s="793"/>
      <c r="AY30" s="793"/>
      <c r="AZ30" s="793"/>
      <c r="BA30" s="804" t="str">
        <f>IF(ＺＥＨデベロッパー公開情報!BF57="","",ＺＥＨデベロッパー公開情報!BF57)</f>
        <v/>
      </c>
      <c r="BB30" s="804"/>
      <c r="BC30" s="804"/>
      <c r="BD30" s="804"/>
      <c r="BE30" s="804"/>
      <c r="BF30" s="804"/>
      <c r="BG30" s="804" t="str">
        <f>IF(ＺＥＨデベロッパー公開情報!BL57="","",ＺＥＨデベロッパー公開情報!BL57)</f>
        <v/>
      </c>
      <c r="BH30" s="804"/>
      <c r="BI30" s="804"/>
      <c r="BJ30" s="804"/>
      <c r="BK30" s="804"/>
      <c r="BL30" s="804"/>
      <c r="BM30" s="677" t="str">
        <f>IF(OR(ＺＥＨデベロッパー公開情報!BR57="",ＺＥＨデベロッパー公開情報!BR57="--選択--"),"",ＺＥＨデベロッパー公開情報!BR57)</f>
        <v/>
      </c>
      <c r="BN30" s="678"/>
      <c r="BO30" s="678"/>
      <c r="BP30" s="678"/>
      <c r="BQ30" s="678"/>
      <c r="BR30" s="679"/>
      <c r="BS30" s="689" t="str">
        <f>IF(OR(ＺＥＨデベロッパー公開情報!BZ57="",ＺＥＨデベロッパー公開情報!BZ57="--選択--"),"",ＺＥＨデベロッパー公開情報!BZ57)</f>
        <v/>
      </c>
      <c r="BT30" s="690"/>
      <c r="BU30" s="690"/>
      <c r="BV30" s="690"/>
      <c r="BW30" s="691"/>
      <c r="BX30" s="286"/>
      <c r="BY30" s="286"/>
      <c r="BZ30" s="286"/>
      <c r="CA30" s="286"/>
      <c r="CB30" s="286"/>
      <c r="CC30" s="286"/>
      <c r="CD30" s="286"/>
      <c r="CE30" s="286"/>
      <c r="CF30" s="286"/>
      <c r="CG30" s="286"/>
      <c r="CH30" s="286"/>
      <c r="CI30" s="286"/>
      <c r="CJ30" s="286"/>
      <c r="CK30" s="286"/>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row>
    <row r="31" spans="1:115" s="284" customFormat="1" ht="17.25" customHeight="1">
      <c r="A31" s="794">
        <v>3</v>
      </c>
      <c r="B31" s="795"/>
      <c r="C31" s="827" t="str">
        <f>IF(ＺＥＨデベロッパー公開情報!C58="","",ＺＥＨデベロッパー公開情報!C58)</f>
        <v/>
      </c>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796" t="str">
        <f>IF(OR(ＺＥＨデベロッパー公開情報!AD58="",ＺＥＨデベロッパー公開情報!AD58="--選択--"),"",ＺＥＨデベロッパー公開情報!AD58)</f>
        <v/>
      </c>
      <c r="AB31" s="797"/>
      <c r="AC31" s="797"/>
      <c r="AD31" s="797"/>
      <c r="AE31" s="798"/>
      <c r="AF31" s="796" t="str">
        <f>IF(OR(ＺＥＨデベロッパー公開情報!AI58="",ＺＥＨデベロッパー公開情報!AI58="--選択--"),"",ＺＥＨデベロッパー公開情報!AI58)</f>
        <v/>
      </c>
      <c r="AG31" s="797"/>
      <c r="AH31" s="797"/>
      <c r="AI31" s="798"/>
      <c r="AJ31" s="815" t="str">
        <f>IF(ＺＥＨデベロッパー公開情報!AN58="","",ＺＥＨデベロッパー公開情報!AN58)</f>
        <v/>
      </c>
      <c r="AK31" s="816"/>
      <c r="AL31" s="816"/>
      <c r="AM31" s="816"/>
      <c r="AN31" s="816"/>
      <c r="AO31" s="817"/>
      <c r="AP31" s="818" t="str">
        <f>IF(ＺＥＨデベロッパー公開情報!AT58="","",ＺＥＨデベロッパー公開情報!AT58)</f>
        <v/>
      </c>
      <c r="AQ31" s="819"/>
      <c r="AR31" s="820"/>
      <c r="AS31" s="801" t="str">
        <f>IF(ＺＥＨデベロッパー公開情報!AX58="","",ＺＥＨデベロッパー公開情報!AX58)</f>
        <v/>
      </c>
      <c r="AT31" s="802"/>
      <c r="AU31" s="802"/>
      <c r="AV31" s="803"/>
      <c r="AW31" s="821" t="str">
        <f>IF(ＺＥＨデベロッパー公開情報!BB58="","",ＺＥＨデベロッパー公開情報!BB58)</f>
        <v/>
      </c>
      <c r="AX31" s="822"/>
      <c r="AY31" s="822"/>
      <c r="AZ31" s="823"/>
      <c r="BA31" s="824" t="str">
        <f>IF(ＺＥＨデベロッパー公開情報!BF58="","",ＺＥＨデベロッパー公開情報!BF58)</f>
        <v/>
      </c>
      <c r="BB31" s="825"/>
      <c r="BC31" s="825"/>
      <c r="BD31" s="825"/>
      <c r="BE31" s="825"/>
      <c r="BF31" s="826"/>
      <c r="BG31" s="824" t="str">
        <f>IF(ＺＥＨデベロッパー公開情報!BL58="","",ＺＥＨデベロッパー公開情報!BL58)</f>
        <v/>
      </c>
      <c r="BH31" s="825"/>
      <c r="BI31" s="825"/>
      <c r="BJ31" s="825"/>
      <c r="BK31" s="825"/>
      <c r="BL31" s="826"/>
      <c r="BM31" s="680" t="str">
        <f>IF(OR(ＺＥＨデベロッパー公開情報!BR58="",ＺＥＨデベロッパー公開情報!BR58="--選択--"),"",ＺＥＨデベロッパー公開情報!BR58)</f>
        <v/>
      </c>
      <c r="BN31" s="681"/>
      <c r="BO31" s="681"/>
      <c r="BP31" s="681"/>
      <c r="BQ31" s="681"/>
      <c r="BR31" s="682"/>
      <c r="BS31" s="680" t="str">
        <f>IF(OR(ＺＥＨデベロッパー公開情報!BZ58="",ＺＥＨデベロッパー公開情報!BZ58="--選択--"),"",ＺＥＨデベロッパー公開情報!BZ58)</f>
        <v/>
      </c>
      <c r="BT31" s="681"/>
      <c r="BU31" s="681"/>
      <c r="BV31" s="681"/>
      <c r="BW31" s="692"/>
      <c r="BX31" s="286"/>
      <c r="BY31" s="286"/>
      <c r="BZ31" s="286"/>
      <c r="CA31" s="286"/>
      <c r="CB31" s="286"/>
      <c r="CC31" s="286"/>
      <c r="CD31" s="286"/>
      <c r="CE31" s="286"/>
      <c r="CF31" s="286"/>
      <c r="CG31" s="286"/>
      <c r="CH31" s="286"/>
      <c r="CI31" s="286"/>
      <c r="CJ31" s="286"/>
      <c r="CK31" s="286"/>
      <c r="CN31" s="139"/>
      <c r="CO31" s="139"/>
      <c r="CP31" s="139"/>
      <c r="CQ31" s="139"/>
      <c r="CR31" s="139"/>
      <c r="CS31" s="139"/>
      <c r="CT31" s="139"/>
      <c r="CU31" s="139"/>
      <c r="CV31" s="139"/>
      <c r="CW31" s="139"/>
      <c r="CX31" s="139"/>
      <c r="CY31" s="139"/>
      <c r="CZ31" s="139"/>
      <c r="DA31" s="139"/>
      <c r="DB31" s="139"/>
      <c r="DC31" s="139"/>
      <c r="DD31" s="139"/>
      <c r="DE31" s="139"/>
      <c r="DF31" s="139"/>
      <c r="DG31" s="139"/>
      <c r="DH31" s="139"/>
      <c r="DI31" s="139"/>
      <c r="DJ31" s="139"/>
    </row>
    <row r="32" spans="1:115" s="284" customFormat="1" ht="17.25" customHeight="1">
      <c r="A32" s="787">
        <v>4</v>
      </c>
      <c r="B32" s="788"/>
      <c r="C32" s="810" t="str">
        <f>IF(ＺＥＨデベロッパー公開情報!C59="","",ＺＥＨデベロッパー公開情報!C59)</f>
        <v/>
      </c>
      <c r="D32" s="811"/>
      <c r="E32" s="811"/>
      <c r="F32" s="811"/>
      <c r="G32" s="811"/>
      <c r="H32" s="811"/>
      <c r="I32" s="811"/>
      <c r="J32" s="811"/>
      <c r="K32" s="811"/>
      <c r="L32" s="811"/>
      <c r="M32" s="811"/>
      <c r="N32" s="811"/>
      <c r="O32" s="811"/>
      <c r="P32" s="811"/>
      <c r="Q32" s="811"/>
      <c r="R32" s="811"/>
      <c r="S32" s="811"/>
      <c r="T32" s="811"/>
      <c r="U32" s="811"/>
      <c r="V32" s="811"/>
      <c r="W32" s="811"/>
      <c r="X32" s="811"/>
      <c r="Y32" s="811"/>
      <c r="Z32" s="811"/>
      <c r="AA32" s="812" t="str">
        <f>IF(OR(ＺＥＨデベロッパー公開情報!AD59="",ＺＥＨデベロッパー公開情報!AD59="--選択--"),"",ＺＥＨデベロッパー公開情報!AD59)</f>
        <v/>
      </c>
      <c r="AB32" s="813"/>
      <c r="AC32" s="813"/>
      <c r="AD32" s="813"/>
      <c r="AE32" s="814"/>
      <c r="AF32" s="789" t="str">
        <f>IF(OR(ＺＥＨデベロッパー公開情報!AI59="",ＺＥＨデベロッパー公開情報!AI59="--選択--"),"",ＺＥＨデベロッパー公開情報!AI59)</f>
        <v/>
      </c>
      <c r="AG32" s="789"/>
      <c r="AH32" s="789"/>
      <c r="AI32" s="789"/>
      <c r="AJ32" s="790" t="str">
        <f>IF(ＺＥＨデベロッパー公開情報!AN59="","",ＺＥＨデベロッパー公開情報!AN59)</f>
        <v/>
      </c>
      <c r="AK32" s="790"/>
      <c r="AL32" s="790"/>
      <c r="AM32" s="790"/>
      <c r="AN32" s="790"/>
      <c r="AO32" s="790"/>
      <c r="AP32" s="791" t="str">
        <f>IF(ＺＥＨデベロッパー公開情報!AT59="","",ＺＥＨデベロッパー公開情報!AT59)</f>
        <v/>
      </c>
      <c r="AQ32" s="791"/>
      <c r="AR32" s="791"/>
      <c r="AS32" s="792" t="str">
        <f>IF(ＺＥＨデベロッパー公開情報!AX59="","",ＺＥＨデベロッパー公開情報!AX59)</f>
        <v/>
      </c>
      <c r="AT32" s="792"/>
      <c r="AU32" s="792"/>
      <c r="AV32" s="792"/>
      <c r="AW32" s="793" t="str">
        <f>IF(ＺＥＨデベロッパー公開情報!BB59="","",ＺＥＨデベロッパー公開情報!BB59)</f>
        <v/>
      </c>
      <c r="AX32" s="793"/>
      <c r="AY32" s="793"/>
      <c r="AZ32" s="793"/>
      <c r="BA32" s="804" t="str">
        <f>IF(ＺＥＨデベロッパー公開情報!BF59="","",ＺＥＨデベロッパー公開情報!BF59)</f>
        <v/>
      </c>
      <c r="BB32" s="804"/>
      <c r="BC32" s="804"/>
      <c r="BD32" s="804"/>
      <c r="BE32" s="804"/>
      <c r="BF32" s="804"/>
      <c r="BG32" s="804" t="str">
        <f>IF(ＺＥＨデベロッパー公開情報!BL59="","",ＺＥＨデベロッパー公開情報!BL59)</f>
        <v/>
      </c>
      <c r="BH32" s="804"/>
      <c r="BI32" s="804"/>
      <c r="BJ32" s="804"/>
      <c r="BK32" s="804"/>
      <c r="BL32" s="804"/>
      <c r="BM32" s="677" t="str">
        <f>IF(OR(ＺＥＨデベロッパー公開情報!BR59="",ＺＥＨデベロッパー公開情報!BR59="--選択--"),"",ＺＥＨデベロッパー公開情報!BR59)</f>
        <v/>
      </c>
      <c r="BN32" s="678"/>
      <c r="BO32" s="678"/>
      <c r="BP32" s="678"/>
      <c r="BQ32" s="678"/>
      <c r="BR32" s="679"/>
      <c r="BS32" s="677" t="str">
        <f>IF(OR(ＺＥＨデベロッパー公開情報!BZ59="",ＺＥＨデベロッパー公開情報!BZ59="--選択--"),"",ＺＥＨデベロッパー公開情報!BZ59)</f>
        <v/>
      </c>
      <c r="BT32" s="678"/>
      <c r="BU32" s="678"/>
      <c r="BV32" s="678"/>
      <c r="BW32" s="679"/>
      <c r="BX32" s="286"/>
      <c r="BY32" s="286"/>
      <c r="BZ32" s="286"/>
      <c r="CA32" s="286"/>
      <c r="CB32" s="286"/>
      <c r="CC32" s="286"/>
      <c r="CD32" s="286"/>
      <c r="CE32" s="286"/>
      <c r="CF32" s="286"/>
      <c r="CG32" s="286"/>
      <c r="CH32" s="286"/>
      <c r="CI32" s="286"/>
      <c r="CJ32" s="286"/>
      <c r="CK32" s="286"/>
      <c r="CL32" s="140"/>
      <c r="CN32" s="139"/>
      <c r="CO32" s="139"/>
      <c r="CP32" s="139"/>
      <c r="CQ32" s="139"/>
      <c r="CR32" s="139"/>
      <c r="CS32" s="139"/>
      <c r="CT32" s="139"/>
      <c r="CU32" s="139"/>
      <c r="CV32" s="139"/>
      <c r="CW32" s="139"/>
      <c r="CX32" s="139"/>
      <c r="CY32" s="139"/>
      <c r="CZ32" s="139"/>
      <c r="DA32" s="139"/>
      <c r="DB32" s="139"/>
      <c r="DC32" s="139"/>
      <c r="DD32" s="139"/>
      <c r="DE32" s="139"/>
      <c r="DF32" s="139"/>
      <c r="DG32" s="139"/>
      <c r="DH32" s="139"/>
      <c r="DI32" s="139"/>
      <c r="DJ32" s="139"/>
    </row>
    <row r="33" spans="1:114" s="284" customFormat="1" ht="17.25" customHeight="1">
      <c r="A33" s="837">
        <v>5</v>
      </c>
      <c r="B33" s="838"/>
      <c r="C33" s="853" t="str">
        <f>IF(ＺＥＨデベロッパー公開情報!C60="","",ＺＥＨデベロッパー公開情報!C60)</f>
        <v/>
      </c>
      <c r="D33" s="854"/>
      <c r="E33" s="854"/>
      <c r="F33" s="854"/>
      <c r="G33" s="854"/>
      <c r="H33" s="854"/>
      <c r="I33" s="854"/>
      <c r="J33" s="854"/>
      <c r="K33" s="854"/>
      <c r="L33" s="854"/>
      <c r="M33" s="854"/>
      <c r="N33" s="854"/>
      <c r="O33" s="854"/>
      <c r="P33" s="854"/>
      <c r="Q33" s="854"/>
      <c r="R33" s="854"/>
      <c r="S33" s="854"/>
      <c r="T33" s="854"/>
      <c r="U33" s="854"/>
      <c r="V33" s="854"/>
      <c r="W33" s="854"/>
      <c r="X33" s="854"/>
      <c r="Y33" s="854"/>
      <c r="Z33" s="854"/>
      <c r="AA33" s="839" t="str">
        <f>IF(OR(ＺＥＨデベロッパー公開情報!AD60="",ＺＥＨデベロッパー公開情報!AD60="--選択--"),"",ＺＥＨデベロッパー公開情報!AD60)</f>
        <v/>
      </c>
      <c r="AB33" s="840"/>
      <c r="AC33" s="840"/>
      <c r="AD33" s="840"/>
      <c r="AE33" s="841"/>
      <c r="AF33" s="839" t="str">
        <f>IF(OR(ＺＥＨデベロッパー公開情報!AI60="",ＺＥＨデベロッパー公開情報!AI60="--選択--"),"",ＺＥＨデベロッパー公開情報!AI60)</f>
        <v/>
      </c>
      <c r="AG33" s="840"/>
      <c r="AH33" s="840"/>
      <c r="AI33" s="841"/>
      <c r="AJ33" s="842" t="str">
        <f>IF(ＺＥＨデベロッパー公開情報!AN60="","",ＺＥＨデベロッパー公開情報!AN60)</f>
        <v/>
      </c>
      <c r="AK33" s="843"/>
      <c r="AL33" s="843"/>
      <c r="AM33" s="843"/>
      <c r="AN33" s="843"/>
      <c r="AO33" s="844"/>
      <c r="AP33" s="845" t="str">
        <f>IF(ＺＥＨデベロッパー公開情報!AT60="","",ＺＥＨデベロッパー公開情報!AT60)</f>
        <v/>
      </c>
      <c r="AQ33" s="846"/>
      <c r="AR33" s="847"/>
      <c r="AS33" s="848" t="str">
        <f>IF(ＺＥＨデベロッパー公開情報!AX60="","",ＺＥＨデベロッパー公開情報!AX60)</f>
        <v/>
      </c>
      <c r="AT33" s="849"/>
      <c r="AU33" s="849"/>
      <c r="AV33" s="850"/>
      <c r="AW33" s="830" t="str">
        <f>IF(ＺＥＨデベロッパー公開情報!BB60="","",ＺＥＨデベロッパー公開情報!BB60)</f>
        <v/>
      </c>
      <c r="AX33" s="831"/>
      <c r="AY33" s="831"/>
      <c r="AZ33" s="832"/>
      <c r="BA33" s="833" t="str">
        <f>IF(ＺＥＨデベロッパー公開情報!BF60="","",ＺＥＨデベロッパー公開情報!BF60)</f>
        <v/>
      </c>
      <c r="BB33" s="834"/>
      <c r="BC33" s="834"/>
      <c r="BD33" s="834"/>
      <c r="BE33" s="834"/>
      <c r="BF33" s="835"/>
      <c r="BG33" s="833" t="str">
        <f>IF(ＺＥＨデベロッパー公開情報!BL60="","",ＺＥＨデベロッパー公開情報!BL60)</f>
        <v/>
      </c>
      <c r="BH33" s="834"/>
      <c r="BI33" s="834"/>
      <c r="BJ33" s="834"/>
      <c r="BK33" s="834"/>
      <c r="BL33" s="835"/>
      <c r="BM33" s="683" t="str">
        <f>IF(OR(ＺＥＨデベロッパー公開情報!BR60="",ＺＥＨデベロッパー公開情報!BR60="--選択--"),"",ＺＥＨデベロッパー公開情報!BR60)</f>
        <v/>
      </c>
      <c r="BN33" s="684"/>
      <c r="BO33" s="684"/>
      <c r="BP33" s="684"/>
      <c r="BQ33" s="684"/>
      <c r="BR33" s="685"/>
      <c r="BS33" s="683" t="str">
        <f>IF(OR(ＺＥＨデベロッパー公開情報!BZ60="",ＺＥＨデベロッパー公開情報!BZ60="--選択--"),"",ＺＥＨデベロッパー公開情報!BZ60)</f>
        <v/>
      </c>
      <c r="BT33" s="684"/>
      <c r="BU33" s="684"/>
      <c r="BV33" s="684"/>
      <c r="BW33" s="693"/>
      <c r="BX33" s="286"/>
      <c r="BY33" s="286"/>
      <c r="BZ33" s="286"/>
      <c r="CA33" s="286"/>
      <c r="CB33" s="286"/>
      <c r="CC33" s="286"/>
      <c r="CD33" s="286"/>
      <c r="CE33" s="286"/>
      <c r="CF33" s="286"/>
      <c r="CG33" s="286"/>
      <c r="CH33" s="286"/>
      <c r="CI33" s="286"/>
      <c r="CJ33" s="286"/>
      <c r="CK33" s="286"/>
      <c r="CL33" s="140"/>
      <c r="CM33" s="140"/>
      <c r="CN33" s="139"/>
      <c r="CO33" s="139"/>
      <c r="CP33" s="139"/>
      <c r="CQ33" s="139"/>
      <c r="CR33" s="139"/>
      <c r="CS33" s="139"/>
      <c r="CT33" s="139"/>
      <c r="CU33" s="139"/>
      <c r="CV33" s="139"/>
      <c r="CW33" s="139"/>
      <c r="CX33" s="139"/>
      <c r="CY33" s="139"/>
      <c r="CZ33" s="139"/>
      <c r="DA33" s="139"/>
      <c r="DB33" s="139"/>
      <c r="DC33" s="139"/>
      <c r="DD33" s="139"/>
      <c r="DE33" s="139"/>
      <c r="DF33" s="139"/>
      <c r="DG33" s="139"/>
      <c r="DH33" s="139"/>
      <c r="DI33" s="139"/>
      <c r="DJ33" s="139"/>
    </row>
    <row r="34" spans="1:114" s="284" customFormat="1" ht="15" customHeight="1">
      <c r="A34" s="246"/>
      <c r="B34" s="246"/>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8"/>
      <c r="AK34" s="288"/>
      <c r="AL34" s="288"/>
      <c r="AM34" s="288"/>
      <c r="AN34" s="288"/>
      <c r="AO34" s="288"/>
      <c r="AP34" s="289"/>
      <c r="AQ34" s="289"/>
      <c r="AR34" s="289"/>
      <c r="AS34" s="290"/>
      <c r="AT34" s="290"/>
      <c r="AU34" s="290"/>
      <c r="AV34" s="290"/>
      <c r="AW34" s="287"/>
      <c r="AX34" s="287"/>
      <c r="AY34" s="287"/>
      <c r="AZ34" s="287"/>
      <c r="BA34" s="291"/>
      <c r="BB34" s="291"/>
      <c r="BC34" s="291"/>
      <c r="BD34" s="291"/>
      <c r="BE34" s="291"/>
      <c r="BF34" s="291"/>
      <c r="BG34" s="836" t="s">
        <v>455</v>
      </c>
      <c r="BH34" s="836"/>
      <c r="BI34" s="836"/>
      <c r="BJ34" s="836"/>
      <c r="BK34" s="836"/>
      <c r="BL34" s="836"/>
      <c r="BM34" s="836"/>
      <c r="BN34" s="836"/>
      <c r="BO34" s="836"/>
      <c r="BP34" s="836"/>
      <c r="BQ34" s="836"/>
      <c r="BR34" s="836"/>
      <c r="BS34" s="287"/>
      <c r="BT34" s="287"/>
      <c r="BU34" s="287">
        <f>ＺＥＨデベロッパー公開情報!BZ50</f>
        <v>0</v>
      </c>
      <c r="BV34" s="286" t="s">
        <v>456</v>
      </c>
      <c r="BW34" s="286"/>
      <c r="BX34" s="286"/>
      <c r="BY34" s="286"/>
      <c r="BZ34" s="286"/>
      <c r="CA34" s="286"/>
      <c r="CB34" s="286"/>
      <c r="CC34" s="286"/>
      <c r="CD34" s="286"/>
      <c r="CE34" s="286"/>
      <c r="CF34" s="286"/>
      <c r="CG34" s="286"/>
      <c r="CH34" s="286"/>
      <c r="CI34" s="286"/>
      <c r="CJ34" s="286"/>
      <c r="CK34" s="286"/>
      <c r="CL34" s="140"/>
      <c r="CM34" s="140"/>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row>
    <row r="35" spans="1:114" s="284" customFormat="1" ht="15" customHeight="1">
      <c r="A35" s="243"/>
      <c r="B35" s="137" t="s">
        <v>471</v>
      </c>
      <c r="C35" s="253"/>
      <c r="D35" s="253"/>
      <c r="E35" s="253"/>
      <c r="F35" s="253"/>
      <c r="G35" s="253"/>
      <c r="H35" s="253"/>
      <c r="I35" s="253"/>
      <c r="J35" s="266"/>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140"/>
      <c r="BG35" s="140"/>
      <c r="BH35" s="140"/>
      <c r="BI35" s="140"/>
      <c r="BJ35" s="140"/>
      <c r="BK35" s="140"/>
      <c r="BL35" s="140"/>
      <c r="BM35" s="137"/>
      <c r="BN35" s="137"/>
      <c r="BO35" s="137"/>
      <c r="BP35" s="137"/>
      <c r="BQ35" s="137"/>
      <c r="BR35" s="137"/>
      <c r="BS35" s="137"/>
      <c r="BT35" s="137"/>
      <c r="BU35" s="137"/>
      <c r="BV35" s="137"/>
      <c r="BW35" s="137"/>
      <c r="BX35" s="140"/>
      <c r="BY35" s="140"/>
      <c r="BZ35" s="140"/>
      <c r="CA35" s="140"/>
      <c r="CB35" s="140"/>
      <c r="CC35" s="140"/>
      <c r="CD35" s="140"/>
      <c r="CE35" s="140"/>
      <c r="CF35" s="140"/>
      <c r="CG35" s="140"/>
      <c r="CH35" s="140"/>
      <c r="CI35" s="140"/>
      <c r="CJ35" s="140"/>
      <c r="CK35" s="140"/>
      <c r="CN35" s="139"/>
      <c r="CO35" s="139"/>
      <c r="CP35" s="139"/>
      <c r="CQ35" s="139"/>
      <c r="CR35" s="139"/>
      <c r="CS35" s="139"/>
      <c r="CT35" s="139"/>
      <c r="CU35" s="139"/>
      <c r="CV35" s="139"/>
      <c r="CW35" s="139"/>
      <c r="CX35" s="139"/>
      <c r="CY35" s="139"/>
      <c r="CZ35" s="139"/>
      <c r="DA35" s="139"/>
      <c r="DB35" s="139"/>
      <c r="DC35" s="139"/>
      <c r="DD35" s="139"/>
      <c r="DE35" s="139"/>
      <c r="DF35" s="139"/>
      <c r="DG35" s="139"/>
      <c r="DH35" s="139"/>
      <c r="DI35" s="139"/>
      <c r="DJ35" s="139"/>
    </row>
    <row r="36" spans="1:114" s="284" customFormat="1" ht="18" customHeight="1">
      <c r="A36" s="768"/>
      <c r="B36" s="752"/>
      <c r="C36" s="770" t="s">
        <v>46</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0" t="s">
        <v>702</v>
      </c>
      <c r="AB36" s="771"/>
      <c r="AC36" s="771"/>
      <c r="AD36" s="771"/>
      <c r="AE36" s="774"/>
      <c r="AF36" s="770" t="s">
        <v>59</v>
      </c>
      <c r="AG36" s="771"/>
      <c r="AH36" s="771"/>
      <c r="AI36" s="774"/>
      <c r="AJ36" s="752" t="s">
        <v>47</v>
      </c>
      <c r="AK36" s="752"/>
      <c r="AL36" s="752"/>
      <c r="AM36" s="752"/>
      <c r="AN36" s="752"/>
      <c r="AO36" s="752"/>
      <c r="AP36" s="752" t="s">
        <v>48</v>
      </c>
      <c r="AQ36" s="752"/>
      <c r="AR36" s="752"/>
      <c r="AS36" s="770" t="s">
        <v>400</v>
      </c>
      <c r="AT36" s="771"/>
      <c r="AU36" s="771"/>
      <c r="AV36" s="774"/>
      <c r="AW36" s="752" t="s">
        <v>748</v>
      </c>
      <c r="AX36" s="752"/>
      <c r="AY36" s="752"/>
      <c r="AZ36" s="752"/>
      <c r="BA36" s="752" t="s">
        <v>49</v>
      </c>
      <c r="BB36" s="752"/>
      <c r="BC36" s="752"/>
      <c r="BD36" s="752"/>
      <c r="BE36" s="752"/>
      <c r="BF36" s="752"/>
      <c r="BG36" s="752"/>
      <c r="BH36" s="752"/>
      <c r="BI36" s="752"/>
      <c r="BJ36" s="752"/>
      <c r="BK36" s="752"/>
      <c r="BL36" s="752"/>
      <c r="BM36" s="770" t="s">
        <v>457</v>
      </c>
      <c r="BN36" s="771"/>
      <c r="BO36" s="771"/>
      <c r="BP36" s="771"/>
      <c r="BQ36" s="771"/>
      <c r="BR36" s="771"/>
      <c r="BS36" s="771"/>
      <c r="BT36" s="771"/>
      <c r="BU36" s="771"/>
      <c r="BV36" s="771"/>
      <c r="BW36" s="851"/>
      <c r="BX36" s="242"/>
      <c r="BY36" s="242"/>
      <c r="BZ36" s="242"/>
      <c r="CA36" s="242"/>
      <c r="CB36" s="242"/>
      <c r="CC36" s="242"/>
      <c r="CD36" s="242"/>
      <c r="CE36" s="242"/>
      <c r="CF36" s="246"/>
      <c r="CG36" s="246"/>
      <c r="CH36" s="246"/>
      <c r="CI36" s="246"/>
      <c r="CJ36" s="246"/>
      <c r="CK36" s="246"/>
      <c r="CN36" s="139"/>
      <c r="CO36" s="139"/>
      <c r="CP36" s="139"/>
      <c r="CQ36" s="139"/>
      <c r="CR36" s="139"/>
      <c r="CS36" s="139"/>
      <c r="CT36" s="139"/>
      <c r="CU36" s="139"/>
      <c r="CV36" s="139"/>
      <c r="CW36" s="139"/>
      <c r="CX36" s="139"/>
      <c r="CY36" s="139"/>
      <c r="CZ36" s="139"/>
      <c r="DA36" s="139"/>
      <c r="DB36" s="139"/>
      <c r="DC36" s="139"/>
      <c r="DD36" s="139"/>
      <c r="DE36" s="139"/>
      <c r="DF36" s="139"/>
      <c r="DG36" s="139"/>
      <c r="DH36" s="139"/>
      <c r="DI36" s="139"/>
      <c r="DJ36" s="139"/>
    </row>
    <row r="37" spans="1:114" s="284" customFormat="1" ht="18.600000000000001" customHeight="1">
      <c r="A37" s="769"/>
      <c r="B37" s="767"/>
      <c r="C37" s="772"/>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2"/>
      <c r="AB37" s="773"/>
      <c r="AC37" s="773"/>
      <c r="AD37" s="773"/>
      <c r="AE37" s="775"/>
      <c r="AF37" s="772"/>
      <c r="AG37" s="773"/>
      <c r="AH37" s="773"/>
      <c r="AI37" s="775"/>
      <c r="AJ37" s="767"/>
      <c r="AK37" s="767"/>
      <c r="AL37" s="767"/>
      <c r="AM37" s="767"/>
      <c r="AN37" s="767"/>
      <c r="AO37" s="767"/>
      <c r="AP37" s="767"/>
      <c r="AQ37" s="767"/>
      <c r="AR37" s="767"/>
      <c r="AS37" s="772"/>
      <c r="AT37" s="773"/>
      <c r="AU37" s="773"/>
      <c r="AV37" s="775"/>
      <c r="AW37" s="767"/>
      <c r="AX37" s="767"/>
      <c r="AY37" s="767"/>
      <c r="AZ37" s="767"/>
      <c r="BA37" s="767" t="s">
        <v>50</v>
      </c>
      <c r="BB37" s="767"/>
      <c r="BC37" s="767"/>
      <c r="BD37" s="767"/>
      <c r="BE37" s="767"/>
      <c r="BF37" s="767"/>
      <c r="BG37" s="767" t="s">
        <v>51</v>
      </c>
      <c r="BH37" s="767"/>
      <c r="BI37" s="767"/>
      <c r="BJ37" s="767"/>
      <c r="BK37" s="767"/>
      <c r="BL37" s="767"/>
      <c r="BM37" s="772"/>
      <c r="BN37" s="773"/>
      <c r="BO37" s="773"/>
      <c r="BP37" s="773"/>
      <c r="BQ37" s="773"/>
      <c r="BR37" s="773"/>
      <c r="BS37" s="773"/>
      <c r="BT37" s="773"/>
      <c r="BU37" s="773"/>
      <c r="BV37" s="773"/>
      <c r="BW37" s="852"/>
      <c r="BX37" s="242"/>
      <c r="BY37" s="242"/>
      <c r="BZ37" s="242"/>
      <c r="CA37" s="242"/>
      <c r="CB37" s="242"/>
      <c r="CC37" s="242"/>
      <c r="CD37" s="242"/>
      <c r="CE37" s="242"/>
      <c r="CF37" s="246"/>
      <c r="CG37" s="246"/>
      <c r="CH37" s="246"/>
      <c r="CI37" s="246"/>
      <c r="CJ37" s="246"/>
      <c r="CK37" s="246"/>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row>
    <row r="38" spans="1:114" s="284" customFormat="1" ht="17.25" customHeight="1">
      <c r="A38" s="794">
        <v>1</v>
      </c>
      <c r="B38" s="795"/>
      <c r="C38" s="805" t="str">
        <f>IF(ＺＥＨデベロッパー公開情報!C117="","",ＺＥＨデベロッパー公開情報!C117)</f>
        <v/>
      </c>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7" t="str">
        <f>IF(OR(ＺＥＨデベロッパー公開情報!AD117="",ＺＥＨデベロッパー公開情報!AD117="--選択--"),"",ＺＥＨデベロッパー公開情報!AD117)</f>
        <v/>
      </c>
      <c r="AB38" s="808"/>
      <c r="AC38" s="808"/>
      <c r="AD38" s="808"/>
      <c r="AE38" s="809"/>
      <c r="AF38" s="796" t="str">
        <f>IF(OR(ＺＥＨデベロッパー公開情報!AI117="",ＺＥＨデベロッパー公開情報!AI117="--選択--"),"",ＺＥＨデベロッパー公開情報!AI117)</f>
        <v/>
      </c>
      <c r="AG38" s="797"/>
      <c r="AH38" s="797"/>
      <c r="AI38" s="798"/>
      <c r="AJ38" s="799" t="str">
        <f>IF(ＺＥＨデベロッパー公開情報!AN117="","",ＺＥＨデベロッパー公開情報!AN117)</f>
        <v/>
      </c>
      <c r="AK38" s="799"/>
      <c r="AL38" s="799"/>
      <c r="AM38" s="799"/>
      <c r="AN38" s="799"/>
      <c r="AO38" s="799"/>
      <c r="AP38" s="800" t="str">
        <f>IF(ＺＥＨデベロッパー公開情報!AT117="","",ＺＥＨデベロッパー公開情報!AT117)</f>
        <v/>
      </c>
      <c r="AQ38" s="800"/>
      <c r="AR38" s="800"/>
      <c r="AS38" s="801" t="str">
        <f>IF(ＺＥＨデベロッパー公開情報!AX117="","",ＺＥＨデベロッパー公開情報!AX117)</f>
        <v/>
      </c>
      <c r="AT38" s="802"/>
      <c r="AU38" s="802"/>
      <c r="AV38" s="803"/>
      <c r="AW38" s="784" t="str">
        <f>IF(ＺＥＨデベロッパー公開情報!BB117="","",ＺＥＨデベロッパー公開情報!BB117)</f>
        <v/>
      </c>
      <c r="AX38" s="784"/>
      <c r="AY38" s="784"/>
      <c r="AZ38" s="784"/>
      <c r="BA38" s="785" t="str">
        <f>IF(ＺＥＨデベロッパー公開情報!BF117="","",ＺＥＨデベロッパー公開情報!BF117)</f>
        <v/>
      </c>
      <c r="BB38" s="785"/>
      <c r="BC38" s="785"/>
      <c r="BD38" s="785"/>
      <c r="BE38" s="785"/>
      <c r="BF38" s="785"/>
      <c r="BG38" s="785" t="str">
        <f>IF(ＺＥＨデベロッパー公開情報!BL117="","",ＺＥＨデベロッパー公開情報!BL117)</f>
        <v/>
      </c>
      <c r="BH38" s="785"/>
      <c r="BI38" s="785"/>
      <c r="BJ38" s="785"/>
      <c r="BK38" s="785"/>
      <c r="BL38" s="785"/>
      <c r="BM38" s="824" t="str">
        <f>IF(OR(ＺＥＨデベロッパー公開情報!BR117="",ＺＥＨデベロッパー公開情報!BR117="--選択--"),"",ＺＥＨデベロッパー公開情報!BR117)</f>
        <v/>
      </c>
      <c r="BN38" s="825"/>
      <c r="BO38" s="825"/>
      <c r="BP38" s="825"/>
      <c r="BQ38" s="825"/>
      <c r="BR38" s="825"/>
      <c r="BS38" s="825"/>
      <c r="BT38" s="825"/>
      <c r="BU38" s="825"/>
      <c r="BV38" s="825"/>
      <c r="BW38" s="829"/>
      <c r="BX38" s="286"/>
      <c r="BY38" s="286"/>
      <c r="BZ38" s="286"/>
      <c r="CA38" s="286"/>
      <c r="CB38" s="286"/>
      <c r="CC38" s="286"/>
      <c r="CD38" s="286"/>
      <c r="CE38" s="286"/>
      <c r="CF38" s="286"/>
      <c r="CG38" s="286"/>
      <c r="CH38" s="286"/>
      <c r="CI38" s="286"/>
      <c r="CJ38" s="286"/>
      <c r="CK38" s="286"/>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row>
    <row r="39" spans="1:114" s="284" customFormat="1" ht="17.25" customHeight="1">
      <c r="A39" s="855">
        <v>2</v>
      </c>
      <c r="B39" s="855"/>
      <c r="C39" s="810" t="str">
        <f>IF(ＺＥＨデベロッパー公開情報!C118="","",ＺＥＨデベロッパー公開情報!C118)</f>
        <v/>
      </c>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2" t="str">
        <f>IF(OR(ＺＥＨデベロッパー公開情報!AD118="",ＺＥＨデベロッパー公開情報!AD118="--選択--"),"",ＺＥＨデベロッパー公開情報!AD118)</f>
        <v/>
      </c>
      <c r="AB39" s="813"/>
      <c r="AC39" s="813"/>
      <c r="AD39" s="813"/>
      <c r="AE39" s="814"/>
      <c r="AF39" s="789" t="str">
        <f>IF(OR(ＺＥＨデベロッパー公開情報!AI118="",ＺＥＨデベロッパー公開情報!AI118="--選択--"),"",ＺＥＨデベロッパー公開情報!AI118)</f>
        <v/>
      </c>
      <c r="AG39" s="789"/>
      <c r="AH39" s="789"/>
      <c r="AI39" s="789"/>
      <c r="AJ39" s="790" t="str">
        <f>IF(ＺＥＨデベロッパー公開情報!AN118="","",ＺＥＨデベロッパー公開情報!AN118)</f>
        <v/>
      </c>
      <c r="AK39" s="790"/>
      <c r="AL39" s="790"/>
      <c r="AM39" s="790"/>
      <c r="AN39" s="790"/>
      <c r="AO39" s="790"/>
      <c r="AP39" s="791" t="str">
        <f>IF(ＺＥＨデベロッパー公開情報!AT118="","",ＺＥＨデベロッパー公開情報!AT118)</f>
        <v/>
      </c>
      <c r="AQ39" s="791"/>
      <c r="AR39" s="791"/>
      <c r="AS39" s="792" t="str">
        <f>IF(ＺＥＨデベロッパー公開情報!AX118="","",ＺＥＨデベロッパー公開情報!AX118)</f>
        <v/>
      </c>
      <c r="AT39" s="792"/>
      <c r="AU39" s="792"/>
      <c r="AV39" s="792"/>
      <c r="AW39" s="793" t="str">
        <f>IF(ＺＥＨデベロッパー公開情報!BB118="","",ＺＥＨデベロッパー公開情報!BB118)</f>
        <v/>
      </c>
      <c r="AX39" s="793"/>
      <c r="AY39" s="793"/>
      <c r="AZ39" s="793"/>
      <c r="BA39" s="804" t="str">
        <f>IF(ＺＥＨデベロッパー公開情報!BF118="","",ＺＥＨデベロッパー公開情報!BF118)</f>
        <v/>
      </c>
      <c r="BB39" s="804"/>
      <c r="BC39" s="804"/>
      <c r="BD39" s="804"/>
      <c r="BE39" s="804"/>
      <c r="BF39" s="804"/>
      <c r="BG39" s="804" t="str">
        <f>IF(ＺＥＨデベロッパー公開情報!BL118="","",ＺＥＨデベロッパー公開情報!BL118)</f>
        <v/>
      </c>
      <c r="BH39" s="804"/>
      <c r="BI39" s="804"/>
      <c r="BJ39" s="804"/>
      <c r="BK39" s="804"/>
      <c r="BL39" s="804"/>
      <c r="BM39" s="789" t="str">
        <f>IF(OR(ＺＥＨデベロッパー公開情報!BR118="",ＺＥＨデベロッパー公開情報!BR118="--選択--"),"",ＺＥＨデベロッパー公開情報!BR118)</f>
        <v/>
      </c>
      <c r="BN39" s="789"/>
      <c r="BO39" s="789"/>
      <c r="BP39" s="789"/>
      <c r="BQ39" s="789"/>
      <c r="BR39" s="789"/>
      <c r="BS39" s="789"/>
      <c r="BT39" s="789"/>
      <c r="BU39" s="789"/>
      <c r="BV39" s="789"/>
      <c r="BW39" s="789"/>
      <c r="BX39" s="286"/>
      <c r="BY39" s="286"/>
      <c r="BZ39" s="286"/>
      <c r="CA39" s="286"/>
      <c r="CB39" s="286"/>
      <c r="CC39" s="286"/>
      <c r="CD39" s="286"/>
      <c r="CE39" s="286"/>
      <c r="CF39" s="286"/>
      <c r="CG39" s="286"/>
      <c r="CH39" s="286"/>
      <c r="CI39" s="286"/>
      <c r="CJ39" s="286"/>
      <c r="CK39" s="286"/>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row>
    <row r="40" spans="1:114" s="284" customFormat="1" ht="17.25" customHeight="1">
      <c r="A40" s="794">
        <v>3</v>
      </c>
      <c r="B40" s="795"/>
      <c r="C40" s="827" t="str">
        <f>IF(ＺＥＨデベロッパー公開情報!C119="","",ＺＥＨデベロッパー公開情報!C119)</f>
        <v/>
      </c>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796" t="str">
        <f>IF(OR(ＺＥＨデベロッパー公開情報!AD119="",ＺＥＨデベロッパー公開情報!AD119="--選択--"),"",ＺＥＨデベロッパー公開情報!AD119)</f>
        <v/>
      </c>
      <c r="AB40" s="797"/>
      <c r="AC40" s="797"/>
      <c r="AD40" s="797"/>
      <c r="AE40" s="798"/>
      <c r="AF40" s="796" t="str">
        <f>IF(OR(ＺＥＨデベロッパー公開情報!AI119="",ＺＥＨデベロッパー公開情報!AI119="--選択--"),"",ＺＥＨデベロッパー公開情報!AI119)</f>
        <v/>
      </c>
      <c r="AG40" s="797"/>
      <c r="AH40" s="797"/>
      <c r="AI40" s="798"/>
      <c r="AJ40" s="815" t="str">
        <f>IF(ＺＥＨデベロッパー公開情報!AN119="","",ＺＥＨデベロッパー公開情報!AN119)</f>
        <v/>
      </c>
      <c r="AK40" s="816"/>
      <c r="AL40" s="816"/>
      <c r="AM40" s="816"/>
      <c r="AN40" s="816"/>
      <c r="AO40" s="817"/>
      <c r="AP40" s="818" t="str">
        <f>IF(ＺＥＨデベロッパー公開情報!AT119="","",ＺＥＨデベロッパー公開情報!AT119)</f>
        <v/>
      </c>
      <c r="AQ40" s="819"/>
      <c r="AR40" s="820"/>
      <c r="AS40" s="801" t="str">
        <f>IF(ＺＥＨデベロッパー公開情報!AX119="","",ＺＥＨデベロッパー公開情報!AX119)</f>
        <v/>
      </c>
      <c r="AT40" s="802"/>
      <c r="AU40" s="802"/>
      <c r="AV40" s="803"/>
      <c r="AW40" s="821" t="str">
        <f>IF(ＺＥＨデベロッパー公開情報!BB119="","",ＺＥＨデベロッパー公開情報!BB119)</f>
        <v/>
      </c>
      <c r="AX40" s="822"/>
      <c r="AY40" s="822"/>
      <c r="AZ40" s="823"/>
      <c r="BA40" s="824" t="str">
        <f>IF(ＺＥＨデベロッパー公開情報!BF119="","",ＺＥＨデベロッパー公開情報!BF119)</f>
        <v/>
      </c>
      <c r="BB40" s="825"/>
      <c r="BC40" s="825"/>
      <c r="BD40" s="825"/>
      <c r="BE40" s="825"/>
      <c r="BF40" s="826"/>
      <c r="BG40" s="824" t="str">
        <f>IF(ＺＥＨデベロッパー公開情報!BL119="","",ＺＥＨデベロッパー公開情報!BL119)</f>
        <v/>
      </c>
      <c r="BH40" s="825"/>
      <c r="BI40" s="825"/>
      <c r="BJ40" s="825"/>
      <c r="BK40" s="825"/>
      <c r="BL40" s="826"/>
      <c r="BM40" s="796" t="str">
        <f>IF(OR(ＺＥＨデベロッパー公開情報!BR119="",ＺＥＨデベロッパー公開情報!BR119="--選択--"),"",ＺＥＨデベロッパー公開情報!BR119)</f>
        <v/>
      </c>
      <c r="BN40" s="797"/>
      <c r="BO40" s="797"/>
      <c r="BP40" s="797"/>
      <c r="BQ40" s="797"/>
      <c r="BR40" s="797"/>
      <c r="BS40" s="797"/>
      <c r="BT40" s="797"/>
      <c r="BU40" s="797"/>
      <c r="BV40" s="797"/>
      <c r="BW40" s="856"/>
      <c r="BX40" s="286"/>
      <c r="BY40" s="286"/>
      <c r="BZ40" s="286"/>
      <c r="CA40" s="286"/>
      <c r="CB40" s="286"/>
      <c r="CC40" s="286"/>
      <c r="CD40" s="286"/>
      <c r="CE40" s="286"/>
      <c r="CF40" s="286"/>
      <c r="CG40" s="286"/>
      <c r="CH40" s="286"/>
      <c r="CI40" s="286"/>
      <c r="CJ40" s="286"/>
      <c r="CK40" s="286"/>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row>
    <row r="41" spans="1:114" s="284" customFormat="1" ht="17.25" customHeight="1">
      <c r="A41" s="855">
        <v>4</v>
      </c>
      <c r="B41" s="855"/>
      <c r="C41" s="810" t="str">
        <f>IF(ＺＥＨデベロッパー公開情報!C120="","",ＺＥＨデベロッパー公開情報!C120)</f>
        <v/>
      </c>
      <c r="D41" s="811"/>
      <c r="E41" s="811"/>
      <c r="F41" s="811"/>
      <c r="G41" s="811"/>
      <c r="H41" s="811"/>
      <c r="I41" s="811"/>
      <c r="J41" s="811"/>
      <c r="K41" s="811"/>
      <c r="L41" s="811"/>
      <c r="M41" s="811"/>
      <c r="N41" s="811"/>
      <c r="O41" s="811"/>
      <c r="P41" s="811"/>
      <c r="Q41" s="811"/>
      <c r="R41" s="811"/>
      <c r="S41" s="811"/>
      <c r="T41" s="811"/>
      <c r="U41" s="811"/>
      <c r="V41" s="811"/>
      <c r="W41" s="811"/>
      <c r="X41" s="811"/>
      <c r="Y41" s="811"/>
      <c r="Z41" s="811"/>
      <c r="AA41" s="812" t="str">
        <f>IF(OR(ＺＥＨデベロッパー公開情報!AD120="",ＺＥＨデベロッパー公開情報!AD120="--選択--"),"",ＺＥＨデベロッパー公開情報!AD120)</f>
        <v/>
      </c>
      <c r="AB41" s="813"/>
      <c r="AC41" s="813"/>
      <c r="AD41" s="813"/>
      <c r="AE41" s="814"/>
      <c r="AF41" s="789" t="str">
        <f>IF(OR(ＺＥＨデベロッパー公開情報!AI120="",ＺＥＨデベロッパー公開情報!AI120="--選択--"),"",ＺＥＨデベロッパー公開情報!AI120)</f>
        <v/>
      </c>
      <c r="AG41" s="789"/>
      <c r="AH41" s="789"/>
      <c r="AI41" s="789"/>
      <c r="AJ41" s="790" t="str">
        <f>IF(ＺＥＨデベロッパー公開情報!AN120="","",ＺＥＨデベロッパー公開情報!AN120)</f>
        <v/>
      </c>
      <c r="AK41" s="790"/>
      <c r="AL41" s="790"/>
      <c r="AM41" s="790"/>
      <c r="AN41" s="790"/>
      <c r="AO41" s="790"/>
      <c r="AP41" s="791" t="str">
        <f>IF(ＺＥＨデベロッパー公開情報!AT120="","",ＺＥＨデベロッパー公開情報!AT120)</f>
        <v/>
      </c>
      <c r="AQ41" s="791"/>
      <c r="AR41" s="791"/>
      <c r="AS41" s="792" t="str">
        <f>IF(ＺＥＨデベロッパー公開情報!AX120="","",ＺＥＨデベロッパー公開情報!AX120)</f>
        <v/>
      </c>
      <c r="AT41" s="792"/>
      <c r="AU41" s="792"/>
      <c r="AV41" s="792"/>
      <c r="AW41" s="793" t="str">
        <f>IF(ＺＥＨデベロッパー公開情報!BB120="","",ＺＥＨデベロッパー公開情報!BB120)</f>
        <v/>
      </c>
      <c r="AX41" s="793"/>
      <c r="AY41" s="793"/>
      <c r="AZ41" s="793"/>
      <c r="BA41" s="804" t="str">
        <f>IF(ＺＥＨデベロッパー公開情報!BF120="","",ＺＥＨデベロッパー公開情報!BF120)</f>
        <v/>
      </c>
      <c r="BB41" s="804"/>
      <c r="BC41" s="804"/>
      <c r="BD41" s="804"/>
      <c r="BE41" s="804"/>
      <c r="BF41" s="804"/>
      <c r="BG41" s="804" t="str">
        <f>IF(ＺＥＨデベロッパー公開情報!BL120="","",ＺＥＨデベロッパー公開情報!BL120)</f>
        <v/>
      </c>
      <c r="BH41" s="804"/>
      <c r="BI41" s="804"/>
      <c r="BJ41" s="804"/>
      <c r="BK41" s="804"/>
      <c r="BL41" s="804"/>
      <c r="BM41" s="789" t="str">
        <f>IF(OR(ＺＥＨデベロッパー公開情報!BR120="",ＺＥＨデベロッパー公開情報!BR120="--選択--"),"",ＺＥＨデベロッパー公開情報!BR120)</f>
        <v/>
      </c>
      <c r="BN41" s="789"/>
      <c r="BO41" s="789"/>
      <c r="BP41" s="789"/>
      <c r="BQ41" s="789"/>
      <c r="BR41" s="789"/>
      <c r="BS41" s="789"/>
      <c r="BT41" s="789"/>
      <c r="BU41" s="789"/>
      <c r="BV41" s="789"/>
      <c r="BW41" s="789"/>
      <c r="BX41" s="286"/>
      <c r="BY41" s="286"/>
      <c r="BZ41" s="286"/>
      <c r="CA41" s="286"/>
      <c r="CB41" s="286"/>
      <c r="CC41" s="286"/>
      <c r="CD41" s="286"/>
      <c r="CE41" s="286"/>
      <c r="CF41" s="286"/>
      <c r="CG41" s="286"/>
      <c r="CH41" s="286"/>
      <c r="CI41" s="286"/>
      <c r="CJ41" s="286"/>
      <c r="CK41" s="286"/>
      <c r="CL41" s="140"/>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row>
    <row r="42" spans="1:114" s="284" customFormat="1" ht="17.25" customHeight="1">
      <c r="A42" s="837">
        <v>5</v>
      </c>
      <c r="B42" s="838"/>
      <c r="C42" s="853" t="str">
        <f>IF(ＺＥＨデベロッパー公開情報!C121="","",ＺＥＨデベロッパー公開情報!C121)</f>
        <v/>
      </c>
      <c r="D42" s="854"/>
      <c r="E42" s="854"/>
      <c r="F42" s="854"/>
      <c r="G42" s="854"/>
      <c r="H42" s="854"/>
      <c r="I42" s="854"/>
      <c r="J42" s="854"/>
      <c r="K42" s="854"/>
      <c r="L42" s="854"/>
      <c r="M42" s="854"/>
      <c r="N42" s="854"/>
      <c r="O42" s="854"/>
      <c r="P42" s="854"/>
      <c r="Q42" s="854"/>
      <c r="R42" s="854"/>
      <c r="S42" s="854"/>
      <c r="T42" s="854"/>
      <c r="U42" s="854"/>
      <c r="V42" s="854"/>
      <c r="W42" s="854"/>
      <c r="X42" s="854"/>
      <c r="Y42" s="854"/>
      <c r="Z42" s="854"/>
      <c r="AA42" s="839" t="str">
        <f>IF(OR(ＺＥＨデベロッパー公開情報!AD121="",ＺＥＨデベロッパー公開情報!AD121="--選択--"),"",ＺＥＨデベロッパー公開情報!AD121)</f>
        <v/>
      </c>
      <c r="AB42" s="840"/>
      <c r="AC42" s="840"/>
      <c r="AD42" s="840"/>
      <c r="AE42" s="841"/>
      <c r="AF42" s="839" t="str">
        <f>IF(OR(ＺＥＨデベロッパー公開情報!AI121="",ＺＥＨデベロッパー公開情報!AI121="--選択--"),"",ＺＥＨデベロッパー公開情報!AI121)</f>
        <v/>
      </c>
      <c r="AG42" s="840"/>
      <c r="AH42" s="840"/>
      <c r="AI42" s="841"/>
      <c r="AJ42" s="842" t="str">
        <f>IF(ＺＥＨデベロッパー公開情報!AN121="","",ＺＥＨデベロッパー公開情報!AN121)</f>
        <v/>
      </c>
      <c r="AK42" s="843"/>
      <c r="AL42" s="843"/>
      <c r="AM42" s="843"/>
      <c r="AN42" s="843"/>
      <c r="AO42" s="844"/>
      <c r="AP42" s="845" t="str">
        <f>IF(ＺＥＨデベロッパー公開情報!AT121="","",ＺＥＨデベロッパー公開情報!AT121)</f>
        <v/>
      </c>
      <c r="AQ42" s="846"/>
      <c r="AR42" s="847"/>
      <c r="AS42" s="848" t="str">
        <f>IF(ＺＥＨデベロッパー公開情報!AX121="","",ＺＥＨデベロッパー公開情報!AX121)</f>
        <v/>
      </c>
      <c r="AT42" s="849"/>
      <c r="AU42" s="849"/>
      <c r="AV42" s="850"/>
      <c r="AW42" s="830" t="str">
        <f>IF(ＺＥＨデベロッパー公開情報!BB121="","",ＺＥＨデベロッパー公開情報!BB121)</f>
        <v/>
      </c>
      <c r="AX42" s="831"/>
      <c r="AY42" s="831"/>
      <c r="AZ42" s="832"/>
      <c r="BA42" s="833" t="str">
        <f>IF(ＺＥＨデベロッパー公開情報!BF121="","",ＺＥＨデベロッパー公開情報!BF121)</f>
        <v/>
      </c>
      <c r="BB42" s="834"/>
      <c r="BC42" s="834"/>
      <c r="BD42" s="834"/>
      <c r="BE42" s="834"/>
      <c r="BF42" s="835"/>
      <c r="BG42" s="833" t="str">
        <f>IF(ＺＥＨデベロッパー公開情報!BL121="","",ＺＥＨデベロッパー公開情報!BL121)</f>
        <v/>
      </c>
      <c r="BH42" s="834"/>
      <c r="BI42" s="834"/>
      <c r="BJ42" s="834"/>
      <c r="BK42" s="834"/>
      <c r="BL42" s="835"/>
      <c r="BM42" s="839" t="str">
        <f>IF(OR(ＺＥＨデベロッパー公開情報!BR121="",ＺＥＨデベロッパー公開情報!BR121="--選択--"),"",ＺＥＨデベロッパー公開情報!BR121)</f>
        <v/>
      </c>
      <c r="BN42" s="840"/>
      <c r="BO42" s="840"/>
      <c r="BP42" s="840"/>
      <c r="BQ42" s="840"/>
      <c r="BR42" s="840"/>
      <c r="BS42" s="840"/>
      <c r="BT42" s="840"/>
      <c r="BU42" s="840"/>
      <c r="BV42" s="840"/>
      <c r="BW42" s="862"/>
      <c r="BX42" s="286"/>
      <c r="BY42" s="286"/>
      <c r="BZ42" s="286"/>
      <c r="CA42" s="286"/>
      <c r="CB42" s="286"/>
      <c r="CC42" s="286"/>
      <c r="CD42" s="286"/>
      <c r="CE42" s="286"/>
      <c r="CF42" s="286"/>
      <c r="CG42" s="286"/>
      <c r="CH42" s="286"/>
      <c r="CI42" s="286"/>
      <c r="CJ42" s="286"/>
      <c r="CK42" s="286"/>
      <c r="CL42" s="140"/>
      <c r="CM42" s="140"/>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row>
    <row r="43" spans="1:114" s="284" customFormat="1" ht="15" customHeight="1">
      <c r="A43" s="246"/>
      <c r="B43" s="246"/>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8"/>
      <c r="AK43" s="288"/>
      <c r="AL43" s="288"/>
      <c r="AM43" s="288"/>
      <c r="AN43" s="288"/>
      <c r="AO43" s="288"/>
      <c r="AP43" s="289"/>
      <c r="AQ43" s="289"/>
      <c r="AR43" s="289"/>
      <c r="AS43" s="290"/>
      <c r="AT43" s="290"/>
      <c r="AU43" s="290"/>
      <c r="AV43" s="290"/>
      <c r="AW43" s="287"/>
      <c r="AX43" s="287"/>
      <c r="AY43" s="287"/>
      <c r="AZ43" s="287"/>
      <c r="BA43" s="291"/>
      <c r="BB43" s="291"/>
      <c r="BC43" s="291"/>
      <c r="BD43" s="291"/>
      <c r="BE43" s="291"/>
      <c r="BF43" s="291"/>
      <c r="BG43" s="836" t="s">
        <v>458</v>
      </c>
      <c r="BH43" s="836"/>
      <c r="BI43" s="836"/>
      <c r="BJ43" s="836"/>
      <c r="BK43" s="836"/>
      <c r="BL43" s="836"/>
      <c r="BM43" s="836"/>
      <c r="BN43" s="836"/>
      <c r="BO43" s="836"/>
      <c r="BP43" s="836"/>
      <c r="BQ43" s="836"/>
      <c r="BR43" s="836"/>
      <c r="BS43" s="287"/>
      <c r="BT43" s="287"/>
      <c r="BU43" s="287">
        <f>ＺＥＨデベロッパー公開情報!BZ111</f>
        <v>0</v>
      </c>
      <c r="BV43" s="287" t="s">
        <v>456</v>
      </c>
      <c r="BW43" s="286"/>
      <c r="BX43" s="286"/>
      <c r="BY43" s="286"/>
      <c r="BZ43" s="286"/>
      <c r="CA43" s="286"/>
      <c r="CB43" s="286"/>
      <c r="CC43" s="286"/>
      <c r="CD43" s="286"/>
      <c r="CE43" s="286"/>
      <c r="CF43" s="286"/>
      <c r="CG43" s="286"/>
      <c r="CH43" s="286"/>
      <c r="CI43" s="286"/>
      <c r="CJ43" s="286"/>
      <c r="CK43" s="286"/>
      <c r="CL43" s="140"/>
      <c r="CM43" s="140"/>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row>
    <row r="44" spans="1:114" s="284" customFormat="1" ht="17.25" customHeight="1">
      <c r="A44" s="137"/>
      <c r="B44" s="246"/>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8"/>
      <c r="AK44" s="288"/>
      <c r="AL44" s="288"/>
      <c r="AM44" s="288"/>
      <c r="AN44" s="288"/>
      <c r="AO44" s="288"/>
      <c r="AP44" s="289"/>
      <c r="AQ44" s="289"/>
      <c r="AR44" s="289"/>
      <c r="AS44" s="290"/>
      <c r="AT44" s="290"/>
      <c r="AU44" s="290"/>
      <c r="AV44" s="290"/>
      <c r="AW44" s="287"/>
      <c r="AX44" s="287"/>
      <c r="AY44" s="287"/>
      <c r="AZ44" s="287"/>
      <c r="BA44" s="291"/>
      <c r="BB44" s="291"/>
      <c r="BC44" s="291"/>
      <c r="BD44" s="291"/>
      <c r="BE44" s="291"/>
      <c r="BF44" s="291"/>
      <c r="BG44" s="291"/>
      <c r="BH44" s="291"/>
      <c r="BI44" s="718"/>
      <c r="BJ44" s="718"/>
      <c r="BK44" s="718" t="s">
        <v>459</v>
      </c>
      <c r="BL44" s="718"/>
      <c r="BM44" s="727" t="s">
        <v>460</v>
      </c>
      <c r="BN44" s="727"/>
      <c r="BO44" s="718" t="s">
        <v>461</v>
      </c>
      <c r="BP44" s="718"/>
      <c r="BQ44" s="718"/>
      <c r="BR44" s="727" t="s">
        <v>460</v>
      </c>
      <c r="BS44" s="727"/>
      <c r="BT44" s="236"/>
      <c r="BU44" s="718" t="s">
        <v>410</v>
      </c>
      <c r="BV44" s="718"/>
      <c r="BW44" s="234" t="s">
        <v>449</v>
      </c>
      <c r="BX44" s="286"/>
      <c r="BY44" s="286"/>
      <c r="BZ44" s="286"/>
      <c r="CA44" s="286"/>
      <c r="CB44" s="286"/>
      <c r="CC44" s="286"/>
      <c r="CD44" s="286"/>
      <c r="CE44" s="286"/>
      <c r="CF44" s="286"/>
      <c r="CG44" s="286"/>
      <c r="CH44" s="286"/>
      <c r="CI44" s="286"/>
      <c r="CJ44" s="286"/>
      <c r="CK44" s="286"/>
      <c r="CL44" s="140"/>
      <c r="CM44" s="140"/>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row>
    <row r="45" spans="1:114" s="284" customFormat="1" ht="3" customHeight="1">
      <c r="A45" s="137"/>
      <c r="B45" s="246"/>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8"/>
      <c r="AK45" s="288"/>
      <c r="AL45" s="288"/>
      <c r="AM45" s="288"/>
      <c r="AN45" s="288"/>
      <c r="AO45" s="288"/>
      <c r="AP45" s="289"/>
      <c r="AQ45" s="289"/>
      <c r="AR45" s="289"/>
      <c r="AS45" s="290"/>
      <c r="AT45" s="290"/>
      <c r="AU45" s="290"/>
      <c r="AV45" s="290"/>
      <c r="AW45" s="287"/>
      <c r="AX45" s="287"/>
      <c r="AY45" s="287"/>
      <c r="AZ45" s="287"/>
      <c r="BA45" s="291"/>
      <c r="BB45" s="291"/>
      <c r="BC45" s="291"/>
      <c r="BD45" s="291"/>
      <c r="BE45" s="291"/>
      <c r="BF45" s="291"/>
      <c r="BG45" s="291"/>
      <c r="BH45" s="291"/>
      <c r="BI45" s="235"/>
      <c r="BJ45" s="235"/>
      <c r="BK45" s="235"/>
      <c r="BL45" s="235"/>
      <c r="BM45" s="236"/>
      <c r="BN45" s="236"/>
      <c r="BO45" s="235"/>
      <c r="BP45" s="235"/>
      <c r="BQ45" s="235"/>
      <c r="BR45" s="236"/>
      <c r="BS45" s="236"/>
      <c r="BT45" s="236"/>
      <c r="BU45" s="235"/>
      <c r="BV45" s="235"/>
      <c r="BW45" s="234"/>
      <c r="BX45" s="286"/>
      <c r="BY45" s="286"/>
      <c r="BZ45" s="286"/>
      <c r="CA45" s="286"/>
      <c r="CB45" s="286"/>
      <c r="CC45" s="286"/>
      <c r="CD45" s="286"/>
      <c r="CE45" s="286"/>
      <c r="CF45" s="286"/>
      <c r="CG45" s="286"/>
      <c r="CH45" s="286"/>
      <c r="CI45" s="286"/>
      <c r="CJ45" s="286"/>
      <c r="CK45" s="286"/>
      <c r="CL45" s="140"/>
      <c r="CM45" s="140"/>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row>
    <row r="46" spans="1:114" ht="15" customHeight="1">
      <c r="A46" s="243"/>
      <c r="B46" s="140" t="s">
        <v>472</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46"/>
      <c r="AP46" s="292"/>
      <c r="AQ46" s="292"/>
      <c r="AR46" s="292"/>
      <c r="AS46" s="292"/>
      <c r="AT46" s="292"/>
      <c r="AU46" s="292"/>
      <c r="AV46" s="292"/>
      <c r="AW46" s="292"/>
      <c r="AX46" s="292"/>
      <c r="AY46" s="292"/>
      <c r="AZ46" s="292"/>
      <c r="BA46" s="292"/>
      <c r="BB46" s="292"/>
      <c r="BC46" s="292"/>
      <c r="BD46" s="292"/>
      <c r="BE46" s="292"/>
      <c r="BF46" s="292"/>
      <c r="BG46" s="292"/>
      <c r="BH46" s="292"/>
      <c r="BI46" s="235"/>
      <c r="BJ46" s="235"/>
      <c r="BK46" s="236"/>
      <c r="BL46" s="236"/>
      <c r="BM46" s="235"/>
      <c r="BN46" s="235"/>
      <c r="BO46" s="236"/>
      <c r="BP46" s="236"/>
      <c r="BQ46" s="236"/>
      <c r="BR46" s="235"/>
      <c r="BS46" s="235"/>
      <c r="BT46" s="235"/>
      <c r="BU46" s="235"/>
      <c r="BV46" s="235"/>
      <c r="BW46" s="235"/>
      <c r="BX46" s="248"/>
      <c r="BY46" s="248"/>
      <c r="BZ46" s="248"/>
      <c r="CA46" s="248"/>
      <c r="CB46" s="248"/>
      <c r="CC46" s="248"/>
      <c r="CD46" s="248"/>
      <c r="CE46" s="248"/>
      <c r="CF46" s="248"/>
      <c r="CG46" s="248"/>
      <c r="CH46" s="248"/>
      <c r="CI46" s="248"/>
      <c r="CJ46" s="248"/>
      <c r="CK46" s="249"/>
    </row>
    <row r="47" spans="1:114" ht="22.5" customHeight="1">
      <c r="A47" s="730" t="s">
        <v>217</v>
      </c>
      <c r="B47" s="731"/>
      <c r="C47" s="731"/>
      <c r="D47" s="731"/>
      <c r="E47" s="731"/>
      <c r="F47" s="731"/>
      <c r="G47" s="731"/>
      <c r="H47" s="731"/>
      <c r="I47" s="731"/>
      <c r="J47" s="731"/>
      <c r="K47" s="731"/>
      <c r="L47" s="731"/>
      <c r="M47" s="731"/>
      <c r="N47" s="731"/>
      <c r="O47" s="731"/>
      <c r="P47" s="731"/>
      <c r="Q47" s="873" t="str">
        <f>IF(ＺＥＨデベロッパー公開情報!N190="","",ＺＥＨデベロッパー公開情報!N190)</f>
        <v/>
      </c>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4"/>
      <c r="BG47" s="874"/>
      <c r="BH47" s="874"/>
      <c r="BI47" s="874"/>
      <c r="BJ47" s="874"/>
      <c r="BK47" s="874"/>
      <c r="BL47" s="874"/>
      <c r="BM47" s="874"/>
      <c r="BN47" s="874"/>
      <c r="BO47" s="874"/>
      <c r="BP47" s="874"/>
      <c r="BQ47" s="874"/>
      <c r="BR47" s="874"/>
      <c r="BS47" s="874"/>
      <c r="BT47" s="874"/>
      <c r="BU47" s="874"/>
      <c r="BV47" s="874"/>
      <c r="BW47" s="875"/>
      <c r="BX47" s="248"/>
      <c r="BY47" s="248"/>
      <c r="BZ47" s="248"/>
      <c r="CA47" s="248"/>
      <c r="CB47" s="248"/>
      <c r="CC47" s="248"/>
      <c r="CD47" s="248"/>
      <c r="CE47" s="248"/>
      <c r="CF47" s="248"/>
      <c r="CG47" s="248"/>
      <c r="CH47" s="248"/>
      <c r="CI47" s="248"/>
      <c r="CJ47" s="248"/>
      <c r="CK47" s="249"/>
    </row>
    <row r="48" spans="1:114" ht="22.5" customHeight="1">
      <c r="A48" s="876" t="s">
        <v>379</v>
      </c>
      <c r="B48" s="877"/>
      <c r="C48" s="877"/>
      <c r="D48" s="877"/>
      <c r="E48" s="877"/>
      <c r="F48" s="877"/>
      <c r="G48" s="877"/>
      <c r="H48" s="877"/>
      <c r="I48" s="877"/>
      <c r="J48" s="877"/>
      <c r="K48" s="877"/>
      <c r="L48" s="877"/>
      <c r="M48" s="877"/>
      <c r="N48" s="877"/>
      <c r="O48" s="877"/>
      <c r="P48" s="878"/>
      <c r="Q48" s="879" t="str">
        <f>IF(OR(ＺＥＨデベロッパー公開情報!N191="",ＺＥＨデベロッパー公開情報!T191="",ＺＥＨデベロッパー公開情報!Z191=""),"",ＺＥＨデベロッパー公開情報!N191&amp;"-"&amp;ＺＥＨデベロッパー公開情報!T191&amp;"-"&amp;ＺＥＨデベロッパー公開情報!Z191)</f>
        <v/>
      </c>
      <c r="R48" s="880"/>
      <c r="S48" s="880"/>
      <c r="T48" s="880"/>
      <c r="U48" s="880"/>
      <c r="V48" s="880"/>
      <c r="W48" s="880"/>
      <c r="X48" s="880"/>
      <c r="Y48" s="880"/>
      <c r="Z48" s="880"/>
      <c r="AA48" s="880"/>
      <c r="AB48" s="880"/>
      <c r="AC48" s="880"/>
      <c r="AD48" s="880"/>
      <c r="AE48" s="880"/>
      <c r="AF48" s="880"/>
      <c r="AG48" s="880"/>
      <c r="AH48" s="880"/>
      <c r="AI48" s="880"/>
      <c r="AJ48" s="880"/>
      <c r="AK48" s="880"/>
      <c r="AL48" s="880"/>
      <c r="AM48" s="880"/>
      <c r="AN48" s="880"/>
      <c r="AO48" s="880"/>
      <c r="AP48" s="880"/>
      <c r="AQ48" s="880"/>
      <c r="AR48" s="880"/>
      <c r="AS48" s="880"/>
      <c r="AT48" s="880"/>
      <c r="AU48" s="880"/>
      <c r="AV48" s="880"/>
      <c r="AW48" s="880"/>
      <c r="AX48" s="880"/>
      <c r="AY48" s="880"/>
      <c r="AZ48" s="880"/>
      <c r="BA48" s="880"/>
      <c r="BB48" s="880"/>
      <c r="BC48" s="880"/>
      <c r="BD48" s="880"/>
      <c r="BE48" s="880"/>
      <c r="BF48" s="880"/>
      <c r="BG48" s="880"/>
      <c r="BH48" s="880"/>
      <c r="BI48" s="880"/>
      <c r="BJ48" s="880"/>
      <c r="BK48" s="880"/>
      <c r="BL48" s="880"/>
      <c r="BM48" s="880"/>
      <c r="BN48" s="880"/>
      <c r="BO48" s="880"/>
      <c r="BP48" s="880"/>
      <c r="BQ48" s="880"/>
      <c r="BR48" s="880"/>
      <c r="BS48" s="880"/>
      <c r="BT48" s="880"/>
      <c r="BU48" s="880"/>
      <c r="BV48" s="880"/>
      <c r="BW48" s="881"/>
      <c r="BX48" s="248"/>
      <c r="BY48" s="248"/>
      <c r="BZ48" s="248"/>
      <c r="CA48" s="248"/>
      <c r="CB48" s="248"/>
      <c r="CC48" s="248"/>
      <c r="CD48" s="248"/>
      <c r="CE48" s="248"/>
      <c r="CF48" s="248"/>
      <c r="CG48" s="248"/>
      <c r="CH48" s="248"/>
      <c r="CI48" s="248"/>
      <c r="CJ48" s="248"/>
      <c r="CK48" s="249"/>
    </row>
    <row r="49" spans="1:101" ht="22.5" customHeight="1">
      <c r="A49" s="857" t="s">
        <v>462</v>
      </c>
      <c r="B49" s="858"/>
      <c r="C49" s="858"/>
      <c r="D49" s="858"/>
      <c r="E49" s="858"/>
      <c r="F49" s="858"/>
      <c r="G49" s="858"/>
      <c r="H49" s="858"/>
      <c r="I49" s="858"/>
      <c r="J49" s="858"/>
      <c r="K49" s="858"/>
      <c r="L49" s="858"/>
      <c r="M49" s="858"/>
      <c r="N49" s="858"/>
      <c r="O49" s="858"/>
      <c r="P49" s="858"/>
      <c r="Q49" s="859" t="str">
        <f>IF(ＺＥＨデベロッパー公開情報!N192="","",ＺＥＨデベロッパー公開情報!N192)</f>
        <v/>
      </c>
      <c r="R49" s="860"/>
      <c r="S49" s="860"/>
      <c r="T49" s="860"/>
      <c r="U49" s="860"/>
      <c r="V49" s="860"/>
      <c r="W49" s="860"/>
      <c r="X49" s="860"/>
      <c r="Y49" s="860"/>
      <c r="Z49" s="860"/>
      <c r="AA49" s="860"/>
      <c r="AB49" s="860"/>
      <c r="AC49" s="860"/>
      <c r="AD49" s="860"/>
      <c r="AE49" s="860"/>
      <c r="AF49" s="860"/>
      <c r="AG49" s="860"/>
      <c r="AH49" s="860"/>
      <c r="AI49" s="860"/>
      <c r="AJ49" s="860"/>
      <c r="AK49" s="860"/>
      <c r="AL49" s="860"/>
      <c r="AM49" s="860"/>
      <c r="AN49" s="860"/>
      <c r="AO49" s="860"/>
      <c r="AP49" s="860"/>
      <c r="AQ49" s="860"/>
      <c r="AR49" s="860"/>
      <c r="AS49" s="860"/>
      <c r="AT49" s="860"/>
      <c r="AU49" s="860"/>
      <c r="AV49" s="860"/>
      <c r="AW49" s="860"/>
      <c r="AX49" s="860"/>
      <c r="AY49" s="860"/>
      <c r="AZ49" s="860"/>
      <c r="BA49" s="860"/>
      <c r="BB49" s="860"/>
      <c r="BC49" s="860"/>
      <c r="BD49" s="860"/>
      <c r="BE49" s="860"/>
      <c r="BF49" s="860"/>
      <c r="BG49" s="860"/>
      <c r="BH49" s="860"/>
      <c r="BI49" s="860"/>
      <c r="BJ49" s="860"/>
      <c r="BK49" s="860"/>
      <c r="BL49" s="860"/>
      <c r="BM49" s="860"/>
      <c r="BN49" s="860"/>
      <c r="BO49" s="860"/>
      <c r="BP49" s="860"/>
      <c r="BQ49" s="860"/>
      <c r="BR49" s="860"/>
      <c r="BS49" s="860"/>
      <c r="BT49" s="860"/>
      <c r="BU49" s="860"/>
      <c r="BV49" s="860"/>
      <c r="BW49" s="861"/>
      <c r="BX49" s="248"/>
      <c r="BY49" s="248"/>
      <c r="BZ49" s="248"/>
      <c r="CA49" s="248"/>
      <c r="CB49" s="248"/>
      <c r="CC49" s="248"/>
      <c r="CD49" s="248"/>
      <c r="CE49" s="248"/>
      <c r="CF49" s="248"/>
      <c r="CG49" s="248"/>
      <c r="CH49" s="248"/>
      <c r="CI49" s="248"/>
      <c r="CJ49" s="248"/>
      <c r="CK49" s="249"/>
    </row>
    <row r="50" spans="1:101" ht="15" customHeight="1">
      <c r="A50" s="287"/>
      <c r="B50" s="287"/>
      <c r="C50" s="287"/>
      <c r="D50" s="287"/>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44"/>
      <c r="AO50" s="246"/>
      <c r="AP50" s="292"/>
      <c r="AQ50" s="292"/>
      <c r="AR50" s="292"/>
      <c r="AS50" s="292"/>
      <c r="AT50" s="292"/>
      <c r="AU50" s="292"/>
      <c r="AV50" s="292"/>
      <c r="AW50" s="292"/>
      <c r="AX50" s="292"/>
      <c r="AY50" s="292"/>
      <c r="AZ50" s="292"/>
      <c r="BA50" s="292"/>
      <c r="BB50" s="292"/>
      <c r="BC50" s="292"/>
      <c r="BD50" s="292"/>
      <c r="BE50" s="292"/>
      <c r="BF50" s="292"/>
      <c r="BG50" s="292"/>
      <c r="BH50" s="292"/>
      <c r="BI50" s="235"/>
      <c r="BJ50" s="235"/>
      <c r="BK50" s="236"/>
      <c r="BL50" s="236"/>
      <c r="BM50" s="235"/>
      <c r="BN50" s="235"/>
      <c r="BO50" s="236"/>
      <c r="BP50" s="236"/>
      <c r="BQ50" s="236"/>
      <c r="BR50" s="235"/>
      <c r="BS50" s="235"/>
      <c r="BT50" s="235"/>
      <c r="BU50" s="235"/>
      <c r="BV50" s="235"/>
      <c r="BW50" s="235"/>
      <c r="BX50" s="248"/>
      <c r="BY50" s="248"/>
      <c r="BZ50" s="248"/>
      <c r="CA50" s="248"/>
      <c r="CB50" s="248"/>
      <c r="CC50" s="248"/>
      <c r="CD50" s="248"/>
      <c r="CE50" s="248"/>
      <c r="CF50" s="248"/>
      <c r="CG50" s="248"/>
      <c r="CH50" s="248"/>
      <c r="CI50" s="248"/>
      <c r="CJ50" s="248"/>
      <c r="CK50" s="249"/>
    </row>
    <row r="51" spans="1:101" ht="15" customHeight="1">
      <c r="A51" s="294"/>
      <c r="B51" s="247" t="s">
        <v>473</v>
      </c>
      <c r="C51" s="287"/>
      <c r="D51" s="287"/>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44"/>
      <c r="AO51" s="246"/>
      <c r="AP51" s="292"/>
      <c r="AQ51" s="292"/>
      <c r="AR51" s="292"/>
      <c r="AS51" s="292"/>
      <c r="AT51" s="292"/>
      <c r="AU51" s="292"/>
      <c r="AV51" s="292"/>
      <c r="AW51" s="292"/>
      <c r="AX51" s="292"/>
      <c r="AY51" s="292"/>
      <c r="AZ51" s="292"/>
      <c r="BA51" s="292"/>
      <c r="BB51" s="292"/>
      <c r="BC51" s="292"/>
      <c r="BD51" s="292"/>
      <c r="BE51" s="292"/>
      <c r="BF51" s="292"/>
      <c r="BG51" s="292"/>
      <c r="BH51" s="292"/>
      <c r="BI51" s="235"/>
      <c r="BJ51" s="235"/>
      <c r="BK51" s="236"/>
      <c r="BL51" s="236"/>
      <c r="BM51" s="235"/>
      <c r="BN51" s="235"/>
      <c r="BO51" s="236"/>
      <c r="BP51" s="236"/>
      <c r="BQ51" s="236"/>
      <c r="BR51" s="235"/>
      <c r="BS51" s="235"/>
      <c r="BT51" s="235"/>
      <c r="BU51" s="235"/>
      <c r="BV51" s="235"/>
      <c r="BW51" s="235"/>
      <c r="BX51" s="248"/>
      <c r="BY51" s="248"/>
      <c r="BZ51" s="248"/>
      <c r="CA51" s="248"/>
      <c r="CB51" s="248"/>
      <c r="CC51" s="248"/>
      <c r="CD51" s="248"/>
      <c r="CE51" s="248"/>
      <c r="CF51" s="248"/>
      <c r="CG51" s="248"/>
      <c r="CH51" s="248"/>
      <c r="CI51" s="248"/>
      <c r="CJ51" s="248"/>
      <c r="CK51" s="249"/>
    </row>
    <row r="52" spans="1:101" s="242" customFormat="1" ht="22.5" customHeight="1">
      <c r="A52" s="891"/>
      <c r="B52" s="892"/>
      <c r="C52" s="893" t="s">
        <v>380</v>
      </c>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5"/>
      <c r="AF52" s="896" t="s">
        <v>379</v>
      </c>
      <c r="AG52" s="897"/>
      <c r="AH52" s="897"/>
      <c r="AI52" s="897"/>
      <c r="AJ52" s="897"/>
      <c r="AK52" s="897"/>
      <c r="AL52" s="897"/>
      <c r="AM52" s="897"/>
      <c r="AN52" s="897"/>
      <c r="AO52" s="897"/>
      <c r="AP52" s="897"/>
      <c r="AQ52" s="897"/>
      <c r="AR52" s="898"/>
      <c r="AS52" s="896" t="s">
        <v>463</v>
      </c>
      <c r="AT52" s="897"/>
      <c r="AU52" s="897"/>
      <c r="AV52" s="897"/>
      <c r="AW52" s="897"/>
      <c r="AX52" s="897"/>
      <c r="AY52" s="897"/>
      <c r="AZ52" s="897"/>
      <c r="BA52" s="897"/>
      <c r="BB52" s="897"/>
      <c r="BC52" s="897"/>
      <c r="BD52" s="897"/>
      <c r="BE52" s="897"/>
      <c r="BF52" s="897"/>
      <c r="BG52" s="897"/>
      <c r="BH52" s="897"/>
      <c r="BI52" s="897"/>
      <c r="BJ52" s="897"/>
      <c r="BK52" s="897"/>
      <c r="BL52" s="897"/>
      <c r="BM52" s="897"/>
      <c r="BN52" s="897"/>
      <c r="BO52" s="897"/>
      <c r="BP52" s="897"/>
      <c r="BQ52" s="897"/>
      <c r="BR52" s="897"/>
      <c r="BS52" s="897"/>
      <c r="BT52" s="897"/>
      <c r="BU52" s="897"/>
      <c r="BV52" s="897"/>
      <c r="BW52" s="899"/>
      <c r="BX52" s="295"/>
      <c r="BY52" s="295"/>
      <c r="BZ52" s="295"/>
      <c r="CA52" s="295"/>
      <c r="CB52" s="295"/>
      <c r="CC52" s="295"/>
      <c r="CD52" s="295"/>
      <c r="CE52" s="295"/>
      <c r="CF52" s="295"/>
      <c r="CG52" s="296"/>
      <c r="CJ52" s="297"/>
      <c r="CK52" s="297"/>
      <c r="CL52" s="297"/>
      <c r="CM52" s="297"/>
      <c r="CN52" s="297"/>
      <c r="CO52" s="297"/>
      <c r="CP52" s="297"/>
      <c r="CQ52" s="297"/>
      <c r="CR52" s="297"/>
      <c r="CS52" s="297"/>
      <c r="CT52" s="297"/>
      <c r="CU52" s="297"/>
      <c r="CV52" s="297"/>
      <c r="CW52" s="297"/>
    </row>
    <row r="53" spans="1:101" s="242" customFormat="1" ht="24.9" customHeight="1">
      <c r="A53" s="900">
        <v>1</v>
      </c>
      <c r="B53" s="901"/>
      <c r="C53" s="902" t="str">
        <f>IF(ＺＥＨデベロッパー公開情報!C197="","",ＺＥＨデベロッパー公開情報!C197)</f>
        <v/>
      </c>
      <c r="D53" s="747"/>
      <c r="E53" s="747"/>
      <c r="F53" s="747"/>
      <c r="G53" s="747"/>
      <c r="H53" s="747"/>
      <c r="I53" s="747"/>
      <c r="J53" s="747"/>
      <c r="K53" s="747"/>
      <c r="L53" s="747"/>
      <c r="M53" s="747"/>
      <c r="N53" s="747"/>
      <c r="O53" s="747"/>
      <c r="P53" s="747"/>
      <c r="Q53" s="747"/>
      <c r="R53" s="747"/>
      <c r="S53" s="747"/>
      <c r="T53" s="747"/>
      <c r="U53" s="747"/>
      <c r="V53" s="747"/>
      <c r="W53" s="747"/>
      <c r="X53" s="747"/>
      <c r="Y53" s="747"/>
      <c r="Z53" s="747"/>
      <c r="AA53" s="747"/>
      <c r="AB53" s="747"/>
      <c r="AC53" s="747"/>
      <c r="AD53" s="747"/>
      <c r="AE53" s="747"/>
      <c r="AF53" s="903" t="str">
        <f>IF(OR(ＺＥＨデベロッパー公開情報!Q197="",ＺＥＨデベロッパー公開情報!W197="",ＺＥＨデベロッパー公開情報!AC197=""),"",ＺＥＨデベロッパー公開情報!Q197&amp;"-"&amp;ＺＥＨデベロッパー公開情報!W197&amp;"-"&amp;ＺＥＨデベロッパー公開情報!AC197)</f>
        <v/>
      </c>
      <c r="AG53" s="904"/>
      <c r="AH53" s="904"/>
      <c r="AI53" s="904"/>
      <c r="AJ53" s="904"/>
      <c r="AK53" s="904"/>
      <c r="AL53" s="904"/>
      <c r="AM53" s="904"/>
      <c r="AN53" s="904"/>
      <c r="AO53" s="904"/>
      <c r="AP53" s="904"/>
      <c r="AQ53" s="904"/>
      <c r="AR53" s="905"/>
      <c r="AS53" s="906" t="str">
        <f>IF(ＺＥＨデベロッパー公開情報!AH197="","",ＺＥＨデベロッパー公開情報!AH197)</f>
        <v/>
      </c>
      <c r="AT53" s="906"/>
      <c r="AU53" s="906"/>
      <c r="AV53" s="906"/>
      <c r="AW53" s="906"/>
      <c r="AX53" s="906"/>
      <c r="AY53" s="906"/>
      <c r="AZ53" s="906"/>
      <c r="BA53" s="906"/>
      <c r="BB53" s="906"/>
      <c r="BC53" s="906"/>
      <c r="BD53" s="906"/>
      <c r="BE53" s="906"/>
      <c r="BF53" s="906"/>
      <c r="BG53" s="906"/>
      <c r="BH53" s="906"/>
      <c r="BI53" s="906"/>
      <c r="BJ53" s="906"/>
      <c r="BK53" s="906"/>
      <c r="BL53" s="906"/>
      <c r="BM53" s="906"/>
      <c r="BN53" s="906"/>
      <c r="BO53" s="906"/>
      <c r="BP53" s="906"/>
      <c r="BQ53" s="906"/>
      <c r="BR53" s="906"/>
      <c r="BS53" s="906"/>
      <c r="BT53" s="906"/>
      <c r="BU53" s="906"/>
      <c r="BV53" s="906"/>
      <c r="BW53" s="907"/>
      <c r="BX53" s="295"/>
      <c r="BY53" s="295"/>
      <c r="BZ53" s="295"/>
      <c r="CA53" s="295"/>
      <c r="CB53" s="295"/>
      <c r="CC53" s="295"/>
      <c r="CD53" s="295"/>
      <c r="CE53" s="295"/>
      <c r="CF53" s="295"/>
      <c r="CG53" s="298"/>
    </row>
    <row r="54" spans="1:101" s="242" customFormat="1" ht="24.9" customHeight="1">
      <c r="A54" s="863">
        <v>2</v>
      </c>
      <c r="B54" s="864"/>
      <c r="C54" s="865" t="str">
        <f>IF(ＺＥＨデベロッパー公開情報!C198="","",ＺＥＨデベロッパー公開情報!C198)</f>
        <v/>
      </c>
      <c r="D54" s="866"/>
      <c r="E54" s="866"/>
      <c r="F54" s="866"/>
      <c r="G54" s="866"/>
      <c r="H54" s="866"/>
      <c r="I54" s="866"/>
      <c r="J54" s="866"/>
      <c r="K54" s="866"/>
      <c r="L54" s="866"/>
      <c r="M54" s="866"/>
      <c r="N54" s="866"/>
      <c r="O54" s="866"/>
      <c r="P54" s="866"/>
      <c r="Q54" s="866"/>
      <c r="R54" s="866"/>
      <c r="S54" s="866"/>
      <c r="T54" s="866"/>
      <c r="U54" s="866"/>
      <c r="V54" s="866"/>
      <c r="W54" s="866"/>
      <c r="X54" s="866"/>
      <c r="Y54" s="866"/>
      <c r="Z54" s="866"/>
      <c r="AA54" s="866"/>
      <c r="AB54" s="866"/>
      <c r="AC54" s="866"/>
      <c r="AD54" s="866"/>
      <c r="AE54" s="866"/>
      <c r="AF54" s="867" t="str">
        <f>IF(OR(ＺＥＨデベロッパー公開情報!Q198="",ＺＥＨデベロッパー公開情報!W198="",ＺＥＨデベロッパー公開情報!AC198=""),"",ＺＥＨデベロッパー公開情報!Q198&amp;"-"&amp;ＺＥＨデベロッパー公開情報!W198&amp;"-"&amp;ＺＥＨデベロッパー公開情報!AC198)</f>
        <v/>
      </c>
      <c r="AG54" s="868"/>
      <c r="AH54" s="868"/>
      <c r="AI54" s="868"/>
      <c r="AJ54" s="868"/>
      <c r="AK54" s="868"/>
      <c r="AL54" s="868"/>
      <c r="AM54" s="868"/>
      <c r="AN54" s="868"/>
      <c r="AO54" s="868"/>
      <c r="AP54" s="868"/>
      <c r="AQ54" s="868"/>
      <c r="AR54" s="869"/>
      <c r="AS54" s="870" t="str">
        <f>IF(ＺＥＨデベロッパー公開情報!AH198="","",ＺＥＨデベロッパー公開情報!AH198)</f>
        <v/>
      </c>
      <c r="AT54" s="871"/>
      <c r="AU54" s="871"/>
      <c r="AV54" s="871"/>
      <c r="AW54" s="871"/>
      <c r="AX54" s="871"/>
      <c r="AY54" s="871"/>
      <c r="AZ54" s="871"/>
      <c r="BA54" s="871"/>
      <c r="BB54" s="871"/>
      <c r="BC54" s="871"/>
      <c r="BD54" s="871"/>
      <c r="BE54" s="871"/>
      <c r="BF54" s="871"/>
      <c r="BG54" s="871"/>
      <c r="BH54" s="871"/>
      <c r="BI54" s="871"/>
      <c r="BJ54" s="871"/>
      <c r="BK54" s="871"/>
      <c r="BL54" s="871"/>
      <c r="BM54" s="871"/>
      <c r="BN54" s="871"/>
      <c r="BO54" s="871"/>
      <c r="BP54" s="871"/>
      <c r="BQ54" s="871"/>
      <c r="BR54" s="871"/>
      <c r="BS54" s="871"/>
      <c r="BT54" s="871"/>
      <c r="BU54" s="871"/>
      <c r="BV54" s="871"/>
      <c r="BW54" s="872"/>
      <c r="BX54" s="295"/>
      <c r="BY54" s="295"/>
      <c r="BZ54" s="295"/>
      <c r="CA54" s="295"/>
      <c r="CB54" s="295"/>
      <c r="CC54" s="295"/>
      <c r="CD54" s="295"/>
      <c r="CE54" s="295"/>
      <c r="CF54" s="295"/>
      <c r="CG54" s="298"/>
    </row>
    <row r="55" spans="1:101" s="242" customFormat="1" ht="24.9" customHeight="1">
      <c r="A55" s="882">
        <v>3</v>
      </c>
      <c r="B55" s="883"/>
      <c r="C55" s="884" t="str">
        <f>IF(ＺＥＨデベロッパー公開情報!C199="","",ＺＥＨデベロッパー公開情報!C199)</f>
        <v/>
      </c>
      <c r="D55" s="885"/>
      <c r="E55" s="885"/>
      <c r="F55" s="885"/>
      <c r="G55" s="885"/>
      <c r="H55" s="885"/>
      <c r="I55" s="885"/>
      <c r="J55" s="885"/>
      <c r="K55" s="885"/>
      <c r="L55" s="885"/>
      <c r="M55" s="885"/>
      <c r="N55" s="885"/>
      <c r="O55" s="885"/>
      <c r="P55" s="885"/>
      <c r="Q55" s="885"/>
      <c r="R55" s="885"/>
      <c r="S55" s="885"/>
      <c r="T55" s="885"/>
      <c r="U55" s="885"/>
      <c r="V55" s="885"/>
      <c r="W55" s="885"/>
      <c r="X55" s="885"/>
      <c r="Y55" s="885"/>
      <c r="Z55" s="885"/>
      <c r="AA55" s="885"/>
      <c r="AB55" s="885"/>
      <c r="AC55" s="885"/>
      <c r="AD55" s="885"/>
      <c r="AE55" s="885"/>
      <c r="AF55" s="886" t="str">
        <f>IF(OR(ＺＥＨデベロッパー公開情報!Q199="",ＺＥＨデベロッパー公開情報!W199="",ＺＥＨデベロッパー公開情報!AC199=""),"",ＺＥＨデベロッパー公開情報!Q199&amp;"-"&amp;ＺＥＨデベロッパー公開情報!W199&amp;"-"&amp;ＺＥＨデベロッパー公開情報!AC199)</f>
        <v/>
      </c>
      <c r="AG55" s="887"/>
      <c r="AH55" s="887"/>
      <c r="AI55" s="887"/>
      <c r="AJ55" s="887"/>
      <c r="AK55" s="887"/>
      <c r="AL55" s="887"/>
      <c r="AM55" s="887"/>
      <c r="AN55" s="887"/>
      <c r="AO55" s="887"/>
      <c r="AP55" s="887"/>
      <c r="AQ55" s="887"/>
      <c r="AR55" s="888"/>
      <c r="AS55" s="889" t="str">
        <f>IF(ＺＥＨデベロッパー公開情報!AH199="","",ＺＥＨデベロッパー公開情報!AH199)</f>
        <v/>
      </c>
      <c r="AT55" s="889"/>
      <c r="AU55" s="889"/>
      <c r="AV55" s="889"/>
      <c r="AW55" s="889"/>
      <c r="AX55" s="889"/>
      <c r="AY55" s="889"/>
      <c r="AZ55" s="889"/>
      <c r="BA55" s="889"/>
      <c r="BB55" s="889"/>
      <c r="BC55" s="889"/>
      <c r="BD55" s="889"/>
      <c r="BE55" s="889"/>
      <c r="BF55" s="889"/>
      <c r="BG55" s="889"/>
      <c r="BH55" s="889"/>
      <c r="BI55" s="889"/>
      <c r="BJ55" s="889"/>
      <c r="BK55" s="889"/>
      <c r="BL55" s="889"/>
      <c r="BM55" s="889"/>
      <c r="BN55" s="889"/>
      <c r="BO55" s="889"/>
      <c r="BP55" s="889"/>
      <c r="BQ55" s="889"/>
      <c r="BR55" s="889"/>
      <c r="BS55" s="889"/>
      <c r="BT55" s="889"/>
      <c r="BU55" s="889"/>
      <c r="BV55" s="889"/>
      <c r="BW55" s="890"/>
      <c r="BX55" s="295"/>
      <c r="BY55" s="295"/>
      <c r="BZ55" s="295"/>
      <c r="CA55" s="295"/>
      <c r="CB55" s="295"/>
      <c r="CC55" s="295"/>
      <c r="CD55" s="295"/>
      <c r="CE55" s="295"/>
      <c r="CF55" s="295"/>
      <c r="CG55" s="298"/>
    </row>
    <row r="56" spans="1:101" s="242" customFormat="1" ht="24.9" customHeight="1">
      <c r="A56" s="863">
        <v>4</v>
      </c>
      <c r="B56" s="864"/>
      <c r="C56" s="865" t="str">
        <f>IF(ＺＥＨデベロッパー公開情報!C200="","",ＺＥＨデベロッパー公開情報!C200)</f>
        <v/>
      </c>
      <c r="D56" s="866"/>
      <c r="E56" s="866"/>
      <c r="F56" s="866"/>
      <c r="G56" s="866"/>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7" t="str">
        <f>IF(OR(ＺＥＨデベロッパー公開情報!Q200="",ＺＥＨデベロッパー公開情報!W200="",ＺＥＨデベロッパー公開情報!AC200=""),"",ＺＥＨデベロッパー公開情報!Q200&amp;"-"&amp;ＺＥＨデベロッパー公開情報!W200&amp;"-"&amp;ＺＥＨデベロッパー公開情報!AC200)</f>
        <v/>
      </c>
      <c r="AG56" s="868"/>
      <c r="AH56" s="868"/>
      <c r="AI56" s="868"/>
      <c r="AJ56" s="868"/>
      <c r="AK56" s="868"/>
      <c r="AL56" s="868"/>
      <c r="AM56" s="868"/>
      <c r="AN56" s="868"/>
      <c r="AO56" s="868"/>
      <c r="AP56" s="868"/>
      <c r="AQ56" s="868"/>
      <c r="AR56" s="869"/>
      <c r="AS56" s="870" t="str">
        <f>IF(ＺＥＨデベロッパー公開情報!AH200="","",ＺＥＨデベロッパー公開情報!AH200)</f>
        <v/>
      </c>
      <c r="AT56" s="871"/>
      <c r="AU56" s="871"/>
      <c r="AV56" s="871"/>
      <c r="AW56" s="871"/>
      <c r="AX56" s="871"/>
      <c r="AY56" s="871"/>
      <c r="AZ56" s="871"/>
      <c r="BA56" s="871"/>
      <c r="BB56" s="871"/>
      <c r="BC56" s="871"/>
      <c r="BD56" s="871"/>
      <c r="BE56" s="871"/>
      <c r="BF56" s="871"/>
      <c r="BG56" s="871"/>
      <c r="BH56" s="871"/>
      <c r="BI56" s="871"/>
      <c r="BJ56" s="871"/>
      <c r="BK56" s="871"/>
      <c r="BL56" s="871"/>
      <c r="BM56" s="871"/>
      <c r="BN56" s="871"/>
      <c r="BO56" s="871"/>
      <c r="BP56" s="871"/>
      <c r="BQ56" s="871"/>
      <c r="BR56" s="871"/>
      <c r="BS56" s="871"/>
      <c r="BT56" s="871"/>
      <c r="BU56" s="871"/>
      <c r="BV56" s="871"/>
      <c r="BW56" s="872"/>
      <c r="BX56" s="295"/>
      <c r="BY56" s="295"/>
      <c r="BZ56" s="295"/>
      <c r="CA56" s="295"/>
      <c r="CB56" s="295"/>
      <c r="CC56" s="295"/>
      <c r="CD56" s="295"/>
      <c r="CE56" s="295"/>
      <c r="CF56" s="295"/>
      <c r="CG56" s="298"/>
    </row>
    <row r="57" spans="1:101" s="242" customFormat="1" ht="24.9" customHeight="1">
      <c r="A57" s="882">
        <v>5</v>
      </c>
      <c r="B57" s="883"/>
      <c r="C57" s="884" t="str">
        <f>IF(ＺＥＨデベロッパー公開情報!C201="","",ＺＥＨデベロッパー公開情報!C201)</f>
        <v/>
      </c>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6" t="str">
        <f>IF(OR(ＺＥＨデベロッパー公開情報!Q201="",ＺＥＨデベロッパー公開情報!W201="",ＺＥＨデベロッパー公開情報!AC201=""),"",ＺＥＨデベロッパー公開情報!Q201&amp;"-"&amp;ＺＥＨデベロッパー公開情報!W201&amp;"-"&amp;ＺＥＨデベロッパー公開情報!AC201)</f>
        <v/>
      </c>
      <c r="AG57" s="887"/>
      <c r="AH57" s="887"/>
      <c r="AI57" s="887"/>
      <c r="AJ57" s="887"/>
      <c r="AK57" s="887"/>
      <c r="AL57" s="887"/>
      <c r="AM57" s="887"/>
      <c r="AN57" s="887"/>
      <c r="AO57" s="887"/>
      <c r="AP57" s="887"/>
      <c r="AQ57" s="887"/>
      <c r="AR57" s="888"/>
      <c r="AS57" s="889" t="str">
        <f>IF(ＺＥＨデベロッパー公開情報!AH201="","",ＺＥＨデベロッパー公開情報!AH201)</f>
        <v/>
      </c>
      <c r="AT57" s="889"/>
      <c r="AU57" s="889"/>
      <c r="AV57" s="889"/>
      <c r="AW57" s="889"/>
      <c r="AX57" s="889"/>
      <c r="AY57" s="889"/>
      <c r="AZ57" s="889"/>
      <c r="BA57" s="889"/>
      <c r="BB57" s="889"/>
      <c r="BC57" s="889"/>
      <c r="BD57" s="889"/>
      <c r="BE57" s="889"/>
      <c r="BF57" s="889"/>
      <c r="BG57" s="889"/>
      <c r="BH57" s="889"/>
      <c r="BI57" s="889"/>
      <c r="BJ57" s="889"/>
      <c r="BK57" s="889"/>
      <c r="BL57" s="889"/>
      <c r="BM57" s="889"/>
      <c r="BN57" s="889"/>
      <c r="BO57" s="889"/>
      <c r="BP57" s="889"/>
      <c r="BQ57" s="889"/>
      <c r="BR57" s="889"/>
      <c r="BS57" s="889"/>
      <c r="BT57" s="889"/>
      <c r="BU57" s="889"/>
      <c r="BV57" s="889"/>
      <c r="BW57" s="890"/>
      <c r="BX57" s="295"/>
      <c r="BY57" s="295"/>
      <c r="BZ57" s="295"/>
      <c r="CA57" s="295"/>
      <c r="CB57" s="295"/>
      <c r="CC57" s="295"/>
      <c r="CD57" s="295"/>
      <c r="CE57" s="295"/>
      <c r="CF57" s="295"/>
      <c r="CG57" s="298"/>
    </row>
    <row r="58" spans="1:101" ht="24.9" customHeight="1">
      <c r="A58" s="863">
        <v>6</v>
      </c>
      <c r="B58" s="864"/>
      <c r="C58" s="865" t="str">
        <f>IF(ＺＥＨデベロッパー公開情報!C202="","",ＺＥＨデベロッパー公開情報!C202)</f>
        <v/>
      </c>
      <c r="D58" s="866"/>
      <c r="E58" s="866"/>
      <c r="F58" s="866"/>
      <c r="G58" s="866"/>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7" t="str">
        <f>IF(OR(ＺＥＨデベロッパー公開情報!Q202="",ＺＥＨデベロッパー公開情報!W202="",ＺＥＨデベロッパー公開情報!AC202=""),"",ＺＥＨデベロッパー公開情報!Q202&amp;"-"&amp;ＺＥＨデベロッパー公開情報!W202&amp;"-"&amp;ＺＥＨデベロッパー公開情報!AC202)</f>
        <v/>
      </c>
      <c r="AG58" s="868"/>
      <c r="AH58" s="868"/>
      <c r="AI58" s="868"/>
      <c r="AJ58" s="868"/>
      <c r="AK58" s="868"/>
      <c r="AL58" s="868"/>
      <c r="AM58" s="868"/>
      <c r="AN58" s="868"/>
      <c r="AO58" s="868"/>
      <c r="AP58" s="868"/>
      <c r="AQ58" s="868"/>
      <c r="AR58" s="869"/>
      <c r="AS58" s="870" t="str">
        <f>IF(ＺＥＨデベロッパー公開情報!AH202="","",ＺＥＨデベロッパー公開情報!AH202)</f>
        <v/>
      </c>
      <c r="AT58" s="871"/>
      <c r="AU58" s="871"/>
      <c r="AV58" s="871"/>
      <c r="AW58" s="871"/>
      <c r="AX58" s="871"/>
      <c r="AY58" s="871"/>
      <c r="AZ58" s="871"/>
      <c r="BA58" s="871"/>
      <c r="BB58" s="871"/>
      <c r="BC58" s="871"/>
      <c r="BD58" s="871"/>
      <c r="BE58" s="871"/>
      <c r="BF58" s="871"/>
      <c r="BG58" s="871"/>
      <c r="BH58" s="871"/>
      <c r="BI58" s="871"/>
      <c r="BJ58" s="871"/>
      <c r="BK58" s="871"/>
      <c r="BL58" s="871"/>
      <c r="BM58" s="871"/>
      <c r="BN58" s="871"/>
      <c r="BO58" s="871"/>
      <c r="BP58" s="871"/>
      <c r="BQ58" s="871"/>
      <c r="BR58" s="871"/>
      <c r="BS58" s="871"/>
      <c r="BT58" s="871"/>
      <c r="BU58" s="871"/>
      <c r="BV58" s="871"/>
      <c r="BW58" s="872"/>
    </row>
    <row r="59" spans="1:101" ht="24.9" customHeight="1">
      <c r="A59" s="882">
        <v>7</v>
      </c>
      <c r="B59" s="883"/>
      <c r="C59" s="884" t="str">
        <f>IF(ＺＥＨデベロッパー公開情報!C203="","",ＺＥＨデベロッパー公開情報!C203)</f>
        <v/>
      </c>
      <c r="D59" s="885"/>
      <c r="E59" s="885"/>
      <c r="F59" s="885"/>
      <c r="G59" s="885"/>
      <c r="H59" s="885"/>
      <c r="I59" s="885"/>
      <c r="J59" s="885"/>
      <c r="K59" s="885"/>
      <c r="L59" s="885"/>
      <c r="M59" s="885"/>
      <c r="N59" s="885"/>
      <c r="O59" s="885"/>
      <c r="P59" s="885"/>
      <c r="Q59" s="885"/>
      <c r="R59" s="885"/>
      <c r="S59" s="885"/>
      <c r="T59" s="885"/>
      <c r="U59" s="885"/>
      <c r="V59" s="885"/>
      <c r="W59" s="885"/>
      <c r="X59" s="885"/>
      <c r="Y59" s="885"/>
      <c r="Z59" s="885"/>
      <c r="AA59" s="885"/>
      <c r="AB59" s="885"/>
      <c r="AC59" s="885"/>
      <c r="AD59" s="885"/>
      <c r="AE59" s="885"/>
      <c r="AF59" s="886" t="str">
        <f>IF(OR(ＺＥＨデベロッパー公開情報!Q203="",ＺＥＨデベロッパー公開情報!W203="",ＺＥＨデベロッパー公開情報!AC203=""),"",ＺＥＨデベロッパー公開情報!Q203&amp;"-"&amp;ＺＥＨデベロッパー公開情報!W203&amp;"-"&amp;ＺＥＨデベロッパー公開情報!AC203)</f>
        <v/>
      </c>
      <c r="AG59" s="887"/>
      <c r="AH59" s="887"/>
      <c r="AI59" s="887"/>
      <c r="AJ59" s="887"/>
      <c r="AK59" s="887"/>
      <c r="AL59" s="887"/>
      <c r="AM59" s="887"/>
      <c r="AN59" s="887"/>
      <c r="AO59" s="887"/>
      <c r="AP59" s="887"/>
      <c r="AQ59" s="887"/>
      <c r="AR59" s="888"/>
      <c r="AS59" s="889" t="str">
        <f>IF(ＺＥＨデベロッパー公開情報!AH203="","",ＺＥＨデベロッパー公開情報!AH203)</f>
        <v/>
      </c>
      <c r="AT59" s="889"/>
      <c r="AU59" s="889"/>
      <c r="AV59" s="889"/>
      <c r="AW59" s="889"/>
      <c r="AX59" s="889"/>
      <c r="AY59" s="889"/>
      <c r="AZ59" s="889"/>
      <c r="BA59" s="889"/>
      <c r="BB59" s="889"/>
      <c r="BC59" s="889"/>
      <c r="BD59" s="889"/>
      <c r="BE59" s="889"/>
      <c r="BF59" s="889"/>
      <c r="BG59" s="889"/>
      <c r="BH59" s="889"/>
      <c r="BI59" s="889"/>
      <c r="BJ59" s="889"/>
      <c r="BK59" s="889"/>
      <c r="BL59" s="889"/>
      <c r="BM59" s="889"/>
      <c r="BN59" s="889"/>
      <c r="BO59" s="889"/>
      <c r="BP59" s="889"/>
      <c r="BQ59" s="889"/>
      <c r="BR59" s="889"/>
      <c r="BS59" s="889"/>
      <c r="BT59" s="889"/>
      <c r="BU59" s="889"/>
      <c r="BV59" s="889"/>
      <c r="BW59" s="890"/>
    </row>
    <row r="60" spans="1:101" ht="24.9" customHeight="1">
      <c r="A60" s="863">
        <v>8</v>
      </c>
      <c r="B60" s="864"/>
      <c r="C60" s="865" t="str">
        <f>IF(ＺＥＨデベロッパー公開情報!C204="","",ＺＥＨデベロッパー公開情報!C204)</f>
        <v/>
      </c>
      <c r="D60" s="866"/>
      <c r="E60" s="866"/>
      <c r="F60" s="866"/>
      <c r="G60" s="866"/>
      <c r="H60" s="866"/>
      <c r="I60" s="866"/>
      <c r="J60" s="866"/>
      <c r="K60" s="866"/>
      <c r="L60" s="866"/>
      <c r="M60" s="866"/>
      <c r="N60" s="866"/>
      <c r="O60" s="866"/>
      <c r="P60" s="866"/>
      <c r="Q60" s="866"/>
      <c r="R60" s="866"/>
      <c r="S60" s="866"/>
      <c r="T60" s="866"/>
      <c r="U60" s="866"/>
      <c r="V60" s="866"/>
      <c r="W60" s="866"/>
      <c r="X60" s="866"/>
      <c r="Y60" s="866"/>
      <c r="Z60" s="866"/>
      <c r="AA60" s="866"/>
      <c r="AB60" s="866"/>
      <c r="AC60" s="866"/>
      <c r="AD60" s="866"/>
      <c r="AE60" s="866"/>
      <c r="AF60" s="867" t="str">
        <f>IF(OR(ＺＥＨデベロッパー公開情報!Q204="",ＺＥＨデベロッパー公開情報!W204="",ＺＥＨデベロッパー公開情報!AC204=""),"",ＺＥＨデベロッパー公開情報!Q204&amp;"-"&amp;ＺＥＨデベロッパー公開情報!W204&amp;"-"&amp;ＺＥＨデベロッパー公開情報!AC204)</f>
        <v/>
      </c>
      <c r="AG60" s="868"/>
      <c r="AH60" s="868"/>
      <c r="AI60" s="868"/>
      <c r="AJ60" s="868"/>
      <c r="AK60" s="868"/>
      <c r="AL60" s="868"/>
      <c r="AM60" s="868"/>
      <c r="AN60" s="868"/>
      <c r="AO60" s="868"/>
      <c r="AP60" s="868"/>
      <c r="AQ60" s="868"/>
      <c r="AR60" s="869"/>
      <c r="AS60" s="870" t="str">
        <f>IF(ＺＥＨデベロッパー公開情報!AH204="","",ＺＥＨデベロッパー公開情報!AH204)</f>
        <v/>
      </c>
      <c r="AT60" s="871"/>
      <c r="AU60" s="871"/>
      <c r="AV60" s="871"/>
      <c r="AW60" s="871"/>
      <c r="AX60" s="871"/>
      <c r="AY60" s="871"/>
      <c r="AZ60" s="871"/>
      <c r="BA60" s="871"/>
      <c r="BB60" s="871"/>
      <c r="BC60" s="871"/>
      <c r="BD60" s="871"/>
      <c r="BE60" s="871"/>
      <c r="BF60" s="871"/>
      <c r="BG60" s="871"/>
      <c r="BH60" s="871"/>
      <c r="BI60" s="871"/>
      <c r="BJ60" s="871"/>
      <c r="BK60" s="871"/>
      <c r="BL60" s="871"/>
      <c r="BM60" s="871"/>
      <c r="BN60" s="871"/>
      <c r="BO60" s="871"/>
      <c r="BP60" s="871"/>
      <c r="BQ60" s="871"/>
      <c r="BR60" s="871"/>
      <c r="BS60" s="871"/>
      <c r="BT60" s="871"/>
      <c r="BU60" s="871"/>
      <c r="BV60" s="871"/>
      <c r="BW60" s="872"/>
    </row>
    <row r="61" spans="1:101" ht="24.9" customHeight="1">
      <c r="A61" s="882">
        <v>9</v>
      </c>
      <c r="B61" s="883"/>
      <c r="C61" s="884" t="str">
        <f>IF(ＺＥＨデベロッパー公開情報!C205="","",ＺＥＨデベロッパー公開情報!C205)</f>
        <v/>
      </c>
      <c r="D61" s="885"/>
      <c r="E61" s="885"/>
      <c r="F61" s="885"/>
      <c r="G61" s="885"/>
      <c r="H61" s="885"/>
      <c r="I61" s="885"/>
      <c r="J61" s="885"/>
      <c r="K61" s="885"/>
      <c r="L61" s="885"/>
      <c r="M61" s="885"/>
      <c r="N61" s="885"/>
      <c r="O61" s="885"/>
      <c r="P61" s="885"/>
      <c r="Q61" s="885"/>
      <c r="R61" s="885"/>
      <c r="S61" s="885"/>
      <c r="T61" s="885"/>
      <c r="U61" s="885"/>
      <c r="V61" s="885"/>
      <c r="W61" s="885"/>
      <c r="X61" s="885"/>
      <c r="Y61" s="885"/>
      <c r="Z61" s="885"/>
      <c r="AA61" s="885"/>
      <c r="AB61" s="885"/>
      <c r="AC61" s="885"/>
      <c r="AD61" s="885"/>
      <c r="AE61" s="885"/>
      <c r="AF61" s="886" t="str">
        <f>IF(OR(ＺＥＨデベロッパー公開情報!Q205="",ＺＥＨデベロッパー公開情報!W205="",ＺＥＨデベロッパー公開情報!AC205=""),"",ＺＥＨデベロッパー公開情報!Q205&amp;"-"&amp;ＺＥＨデベロッパー公開情報!W205&amp;"-"&amp;ＺＥＨデベロッパー公開情報!AC205)</f>
        <v/>
      </c>
      <c r="AG61" s="887"/>
      <c r="AH61" s="887"/>
      <c r="AI61" s="887"/>
      <c r="AJ61" s="887"/>
      <c r="AK61" s="887"/>
      <c r="AL61" s="887"/>
      <c r="AM61" s="887"/>
      <c r="AN61" s="887"/>
      <c r="AO61" s="887"/>
      <c r="AP61" s="887"/>
      <c r="AQ61" s="887"/>
      <c r="AR61" s="888"/>
      <c r="AS61" s="889" t="str">
        <f>IF(ＺＥＨデベロッパー公開情報!AH205="","",ＺＥＨデベロッパー公開情報!AH205)</f>
        <v/>
      </c>
      <c r="AT61" s="889"/>
      <c r="AU61" s="889"/>
      <c r="AV61" s="889"/>
      <c r="AW61" s="889"/>
      <c r="AX61" s="889"/>
      <c r="AY61" s="889"/>
      <c r="AZ61" s="889"/>
      <c r="BA61" s="889"/>
      <c r="BB61" s="889"/>
      <c r="BC61" s="889"/>
      <c r="BD61" s="889"/>
      <c r="BE61" s="889"/>
      <c r="BF61" s="889"/>
      <c r="BG61" s="889"/>
      <c r="BH61" s="889"/>
      <c r="BI61" s="889"/>
      <c r="BJ61" s="889"/>
      <c r="BK61" s="889"/>
      <c r="BL61" s="889"/>
      <c r="BM61" s="889"/>
      <c r="BN61" s="889"/>
      <c r="BO61" s="889"/>
      <c r="BP61" s="889"/>
      <c r="BQ61" s="889"/>
      <c r="BR61" s="889"/>
      <c r="BS61" s="889"/>
      <c r="BT61" s="889"/>
      <c r="BU61" s="889"/>
      <c r="BV61" s="889"/>
      <c r="BW61" s="890"/>
    </row>
    <row r="62" spans="1:101" ht="24.9" customHeight="1">
      <c r="A62" s="863">
        <v>10</v>
      </c>
      <c r="B62" s="864"/>
      <c r="C62" s="865" t="str">
        <f>IF(ＺＥＨデベロッパー公開情報!C206="","",ＺＥＨデベロッパー公開情報!C206)</f>
        <v/>
      </c>
      <c r="D62" s="866"/>
      <c r="E62" s="866"/>
      <c r="F62" s="866"/>
      <c r="G62" s="866"/>
      <c r="H62" s="866"/>
      <c r="I62" s="866"/>
      <c r="J62" s="866"/>
      <c r="K62" s="866"/>
      <c r="L62" s="866"/>
      <c r="M62" s="866"/>
      <c r="N62" s="866"/>
      <c r="O62" s="866"/>
      <c r="P62" s="866"/>
      <c r="Q62" s="866"/>
      <c r="R62" s="866"/>
      <c r="S62" s="866"/>
      <c r="T62" s="866"/>
      <c r="U62" s="866"/>
      <c r="V62" s="866"/>
      <c r="W62" s="866"/>
      <c r="X62" s="866"/>
      <c r="Y62" s="866"/>
      <c r="Z62" s="866"/>
      <c r="AA62" s="866"/>
      <c r="AB62" s="866"/>
      <c r="AC62" s="866"/>
      <c r="AD62" s="866"/>
      <c r="AE62" s="866"/>
      <c r="AF62" s="867" t="str">
        <f>IF(OR(ＺＥＨデベロッパー公開情報!Q206="",ＺＥＨデベロッパー公開情報!W206="",ＺＥＨデベロッパー公開情報!AC206=""),"",ＺＥＨデベロッパー公開情報!Q206&amp;"-"&amp;ＺＥＨデベロッパー公開情報!W206&amp;"-"&amp;ＺＥＨデベロッパー公開情報!AC206)</f>
        <v/>
      </c>
      <c r="AG62" s="868"/>
      <c r="AH62" s="868"/>
      <c r="AI62" s="868"/>
      <c r="AJ62" s="868"/>
      <c r="AK62" s="868"/>
      <c r="AL62" s="868"/>
      <c r="AM62" s="868"/>
      <c r="AN62" s="868"/>
      <c r="AO62" s="868"/>
      <c r="AP62" s="868"/>
      <c r="AQ62" s="868"/>
      <c r="AR62" s="869"/>
      <c r="AS62" s="870" t="str">
        <f>IF(ＺＥＨデベロッパー公開情報!AH206="","",ＺＥＨデベロッパー公開情報!AH206)</f>
        <v/>
      </c>
      <c r="AT62" s="871"/>
      <c r="AU62" s="871"/>
      <c r="AV62" s="871"/>
      <c r="AW62" s="871"/>
      <c r="AX62" s="871"/>
      <c r="AY62" s="871"/>
      <c r="AZ62" s="871"/>
      <c r="BA62" s="871"/>
      <c r="BB62" s="871"/>
      <c r="BC62" s="871"/>
      <c r="BD62" s="871"/>
      <c r="BE62" s="871"/>
      <c r="BF62" s="871"/>
      <c r="BG62" s="871"/>
      <c r="BH62" s="871"/>
      <c r="BI62" s="871"/>
      <c r="BJ62" s="871"/>
      <c r="BK62" s="871"/>
      <c r="BL62" s="871"/>
      <c r="BM62" s="871"/>
      <c r="BN62" s="871"/>
      <c r="BO62" s="871"/>
      <c r="BP62" s="871"/>
      <c r="BQ62" s="871"/>
      <c r="BR62" s="871"/>
      <c r="BS62" s="871"/>
      <c r="BT62" s="871"/>
      <c r="BU62" s="871"/>
      <c r="BV62" s="871"/>
      <c r="BW62" s="872"/>
    </row>
    <row r="63" spans="1:101" ht="24.9" customHeight="1">
      <c r="A63" s="882">
        <v>11</v>
      </c>
      <c r="B63" s="883"/>
      <c r="C63" s="884" t="str">
        <f>IF(ＺＥＨデベロッパー公開情報!C207="","",ＺＥＨデベロッパー公開情報!C207)</f>
        <v/>
      </c>
      <c r="D63" s="885"/>
      <c r="E63" s="885"/>
      <c r="F63" s="885"/>
      <c r="G63" s="885"/>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6" t="str">
        <f>IF(OR(ＺＥＨデベロッパー公開情報!Q207="",ＺＥＨデベロッパー公開情報!W207="",ＺＥＨデベロッパー公開情報!AC207=""),"",ＺＥＨデベロッパー公開情報!Q207&amp;"-"&amp;ＺＥＨデベロッパー公開情報!W207&amp;"-"&amp;ＺＥＨデベロッパー公開情報!AC207)</f>
        <v/>
      </c>
      <c r="AG63" s="887"/>
      <c r="AH63" s="887"/>
      <c r="AI63" s="887"/>
      <c r="AJ63" s="887"/>
      <c r="AK63" s="887"/>
      <c r="AL63" s="887"/>
      <c r="AM63" s="887"/>
      <c r="AN63" s="887"/>
      <c r="AO63" s="887"/>
      <c r="AP63" s="887"/>
      <c r="AQ63" s="887"/>
      <c r="AR63" s="888"/>
      <c r="AS63" s="889" t="str">
        <f>IF(ＺＥＨデベロッパー公開情報!AH207="","",ＺＥＨデベロッパー公開情報!AH207)</f>
        <v/>
      </c>
      <c r="AT63" s="889"/>
      <c r="AU63" s="889"/>
      <c r="AV63" s="889"/>
      <c r="AW63" s="889"/>
      <c r="AX63" s="889"/>
      <c r="AY63" s="889"/>
      <c r="AZ63" s="889"/>
      <c r="BA63" s="889"/>
      <c r="BB63" s="889"/>
      <c r="BC63" s="889"/>
      <c r="BD63" s="889"/>
      <c r="BE63" s="889"/>
      <c r="BF63" s="889"/>
      <c r="BG63" s="889"/>
      <c r="BH63" s="889"/>
      <c r="BI63" s="889"/>
      <c r="BJ63" s="889"/>
      <c r="BK63" s="889"/>
      <c r="BL63" s="889"/>
      <c r="BM63" s="889"/>
      <c r="BN63" s="889"/>
      <c r="BO63" s="889"/>
      <c r="BP63" s="889"/>
      <c r="BQ63" s="889"/>
      <c r="BR63" s="889"/>
      <c r="BS63" s="889"/>
      <c r="BT63" s="889"/>
      <c r="BU63" s="889"/>
      <c r="BV63" s="889"/>
      <c r="BW63" s="890"/>
    </row>
    <row r="64" spans="1:101" ht="24.9" customHeight="1">
      <c r="A64" s="863">
        <v>12</v>
      </c>
      <c r="B64" s="864"/>
      <c r="C64" s="865" t="str">
        <f>IF(ＺＥＨデベロッパー公開情報!C208="","",ＺＥＨデベロッパー公開情報!C208)</f>
        <v/>
      </c>
      <c r="D64" s="866"/>
      <c r="E64" s="866"/>
      <c r="F64" s="866"/>
      <c r="G64" s="866"/>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7" t="str">
        <f>IF(OR(ＺＥＨデベロッパー公開情報!Q208="",ＺＥＨデベロッパー公開情報!W208="",ＺＥＨデベロッパー公開情報!AC208=""),"",ＺＥＨデベロッパー公開情報!Q208&amp;"-"&amp;ＺＥＨデベロッパー公開情報!W208&amp;"-"&amp;ＺＥＨデベロッパー公開情報!AC208)</f>
        <v/>
      </c>
      <c r="AG64" s="868"/>
      <c r="AH64" s="868"/>
      <c r="AI64" s="868"/>
      <c r="AJ64" s="868"/>
      <c r="AK64" s="868"/>
      <c r="AL64" s="868"/>
      <c r="AM64" s="868"/>
      <c r="AN64" s="868"/>
      <c r="AO64" s="868"/>
      <c r="AP64" s="868"/>
      <c r="AQ64" s="868"/>
      <c r="AR64" s="869"/>
      <c r="AS64" s="870" t="str">
        <f>IF(ＺＥＨデベロッパー公開情報!AH208="","",ＺＥＨデベロッパー公開情報!AH208)</f>
        <v/>
      </c>
      <c r="AT64" s="871"/>
      <c r="AU64" s="871"/>
      <c r="AV64" s="871"/>
      <c r="AW64" s="871"/>
      <c r="AX64" s="871"/>
      <c r="AY64" s="871"/>
      <c r="AZ64" s="871"/>
      <c r="BA64" s="871"/>
      <c r="BB64" s="871"/>
      <c r="BC64" s="871"/>
      <c r="BD64" s="871"/>
      <c r="BE64" s="871"/>
      <c r="BF64" s="871"/>
      <c r="BG64" s="871"/>
      <c r="BH64" s="871"/>
      <c r="BI64" s="871"/>
      <c r="BJ64" s="871"/>
      <c r="BK64" s="871"/>
      <c r="BL64" s="871"/>
      <c r="BM64" s="871"/>
      <c r="BN64" s="871"/>
      <c r="BO64" s="871"/>
      <c r="BP64" s="871"/>
      <c r="BQ64" s="871"/>
      <c r="BR64" s="871"/>
      <c r="BS64" s="871"/>
      <c r="BT64" s="871"/>
      <c r="BU64" s="871"/>
      <c r="BV64" s="871"/>
      <c r="BW64" s="872"/>
    </row>
    <row r="65" spans="1:114" ht="24.9" customHeight="1">
      <c r="A65" s="882">
        <v>13</v>
      </c>
      <c r="B65" s="883"/>
      <c r="C65" s="884" t="str">
        <f>IF(ＺＥＨデベロッパー公開情報!C209="","",ＺＥＨデベロッパー公開情報!C209)</f>
        <v/>
      </c>
      <c r="D65" s="885"/>
      <c r="E65" s="885"/>
      <c r="F65" s="885"/>
      <c r="G65" s="885"/>
      <c r="H65" s="885"/>
      <c r="I65" s="885"/>
      <c r="J65" s="885"/>
      <c r="K65" s="885"/>
      <c r="L65" s="885"/>
      <c r="M65" s="885"/>
      <c r="N65" s="885"/>
      <c r="O65" s="885"/>
      <c r="P65" s="885"/>
      <c r="Q65" s="885"/>
      <c r="R65" s="885"/>
      <c r="S65" s="885"/>
      <c r="T65" s="885"/>
      <c r="U65" s="885"/>
      <c r="V65" s="885"/>
      <c r="W65" s="885"/>
      <c r="X65" s="885"/>
      <c r="Y65" s="885"/>
      <c r="Z65" s="885"/>
      <c r="AA65" s="885"/>
      <c r="AB65" s="885"/>
      <c r="AC65" s="885"/>
      <c r="AD65" s="885"/>
      <c r="AE65" s="885"/>
      <c r="AF65" s="886" t="str">
        <f>IF(OR(ＺＥＨデベロッパー公開情報!Q209="",ＺＥＨデベロッパー公開情報!W209="",ＺＥＨデベロッパー公開情報!AC209=""),"",ＺＥＨデベロッパー公開情報!Q209&amp;"-"&amp;ＺＥＨデベロッパー公開情報!W209&amp;"-"&amp;ＺＥＨデベロッパー公開情報!AC209)</f>
        <v/>
      </c>
      <c r="AG65" s="887"/>
      <c r="AH65" s="887"/>
      <c r="AI65" s="887"/>
      <c r="AJ65" s="887"/>
      <c r="AK65" s="887"/>
      <c r="AL65" s="887"/>
      <c r="AM65" s="887"/>
      <c r="AN65" s="887"/>
      <c r="AO65" s="887"/>
      <c r="AP65" s="887"/>
      <c r="AQ65" s="887"/>
      <c r="AR65" s="888"/>
      <c r="AS65" s="889" t="str">
        <f>IF(ＺＥＨデベロッパー公開情報!AH209="","",ＺＥＨデベロッパー公開情報!AH209)</f>
        <v/>
      </c>
      <c r="AT65" s="889"/>
      <c r="AU65" s="889"/>
      <c r="AV65" s="889"/>
      <c r="AW65" s="889"/>
      <c r="AX65" s="889"/>
      <c r="AY65" s="889"/>
      <c r="AZ65" s="889"/>
      <c r="BA65" s="889"/>
      <c r="BB65" s="889"/>
      <c r="BC65" s="889"/>
      <c r="BD65" s="889"/>
      <c r="BE65" s="889"/>
      <c r="BF65" s="889"/>
      <c r="BG65" s="889"/>
      <c r="BH65" s="889"/>
      <c r="BI65" s="889"/>
      <c r="BJ65" s="889"/>
      <c r="BK65" s="889"/>
      <c r="BL65" s="889"/>
      <c r="BM65" s="889"/>
      <c r="BN65" s="889"/>
      <c r="BO65" s="889"/>
      <c r="BP65" s="889"/>
      <c r="BQ65" s="889"/>
      <c r="BR65" s="889"/>
      <c r="BS65" s="889"/>
      <c r="BT65" s="889"/>
      <c r="BU65" s="889"/>
      <c r="BV65" s="889"/>
      <c r="BW65" s="890"/>
    </row>
    <row r="66" spans="1:114" ht="24.9" customHeight="1">
      <c r="A66" s="863">
        <v>14</v>
      </c>
      <c r="B66" s="864"/>
      <c r="C66" s="865" t="str">
        <f>IF(ＺＥＨデベロッパー公開情報!C210="","",ＺＥＨデベロッパー公開情報!C210)</f>
        <v/>
      </c>
      <c r="D66" s="866"/>
      <c r="E66" s="866"/>
      <c r="F66" s="866"/>
      <c r="G66" s="866"/>
      <c r="H66" s="866"/>
      <c r="I66" s="866"/>
      <c r="J66" s="866"/>
      <c r="K66" s="866"/>
      <c r="L66" s="866"/>
      <c r="M66" s="866"/>
      <c r="N66" s="866"/>
      <c r="O66" s="866"/>
      <c r="P66" s="866"/>
      <c r="Q66" s="866"/>
      <c r="R66" s="866"/>
      <c r="S66" s="866"/>
      <c r="T66" s="866"/>
      <c r="U66" s="866"/>
      <c r="V66" s="866"/>
      <c r="W66" s="866"/>
      <c r="X66" s="866"/>
      <c r="Y66" s="866"/>
      <c r="Z66" s="866"/>
      <c r="AA66" s="866"/>
      <c r="AB66" s="866"/>
      <c r="AC66" s="866"/>
      <c r="AD66" s="866"/>
      <c r="AE66" s="866"/>
      <c r="AF66" s="867" t="str">
        <f>IF(OR(ＺＥＨデベロッパー公開情報!Q210="",ＺＥＨデベロッパー公開情報!W210="",ＺＥＨデベロッパー公開情報!AC210=""),"",ＺＥＨデベロッパー公開情報!Q210&amp;"-"&amp;ＺＥＨデベロッパー公開情報!W210&amp;"-"&amp;ＺＥＨデベロッパー公開情報!AC210)</f>
        <v/>
      </c>
      <c r="AG66" s="868"/>
      <c r="AH66" s="868"/>
      <c r="AI66" s="868"/>
      <c r="AJ66" s="868"/>
      <c r="AK66" s="868"/>
      <c r="AL66" s="868"/>
      <c r="AM66" s="868"/>
      <c r="AN66" s="868"/>
      <c r="AO66" s="868"/>
      <c r="AP66" s="868"/>
      <c r="AQ66" s="868"/>
      <c r="AR66" s="869"/>
      <c r="AS66" s="870" t="str">
        <f>IF(ＺＥＨデベロッパー公開情報!AH210="","",ＺＥＨデベロッパー公開情報!AH210)</f>
        <v/>
      </c>
      <c r="AT66" s="871"/>
      <c r="AU66" s="871"/>
      <c r="AV66" s="871"/>
      <c r="AW66" s="871"/>
      <c r="AX66" s="871"/>
      <c r="AY66" s="871"/>
      <c r="AZ66" s="871"/>
      <c r="BA66" s="871"/>
      <c r="BB66" s="871"/>
      <c r="BC66" s="871"/>
      <c r="BD66" s="871"/>
      <c r="BE66" s="871"/>
      <c r="BF66" s="871"/>
      <c r="BG66" s="871"/>
      <c r="BH66" s="871"/>
      <c r="BI66" s="871"/>
      <c r="BJ66" s="871"/>
      <c r="BK66" s="871"/>
      <c r="BL66" s="871"/>
      <c r="BM66" s="871"/>
      <c r="BN66" s="871"/>
      <c r="BO66" s="871"/>
      <c r="BP66" s="871"/>
      <c r="BQ66" s="871"/>
      <c r="BR66" s="871"/>
      <c r="BS66" s="871"/>
      <c r="BT66" s="871"/>
      <c r="BU66" s="871"/>
      <c r="BV66" s="871"/>
      <c r="BW66" s="872"/>
    </row>
    <row r="67" spans="1:114" ht="24.9" customHeight="1">
      <c r="A67" s="882">
        <v>15</v>
      </c>
      <c r="B67" s="883"/>
      <c r="C67" s="884" t="str">
        <f>IF(ＺＥＨデベロッパー公開情報!C211="","",ＺＥＨデベロッパー公開情報!C211)</f>
        <v/>
      </c>
      <c r="D67" s="885"/>
      <c r="E67" s="885"/>
      <c r="F67" s="885"/>
      <c r="G67" s="885"/>
      <c r="H67" s="885"/>
      <c r="I67" s="885"/>
      <c r="J67" s="885"/>
      <c r="K67" s="885"/>
      <c r="L67" s="885"/>
      <c r="M67" s="885"/>
      <c r="N67" s="885"/>
      <c r="O67" s="885"/>
      <c r="P67" s="885"/>
      <c r="Q67" s="885"/>
      <c r="R67" s="885"/>
      <c r="S67" s="885"/>
      <c r="T67" s="885"/>
      <c r="U67" s="885"/>
      <c r="V67" s="885"/>
      <c r="W67" s="885"/>
      <c r="X67" s="885"/>
      <c r="Y67" s="885"/>
      <c r="Z67" s="885"/>
      <c r="AA67" s="885"/>
      <c r="AB67" s="885"/>
      <c r="AC67" s="885"/>
      <c r="AD67" s="885"/>
      <c r="AE67" s="885"/>
      <c r="AF67" s="886" t="str">
        <f>IF(OR(ＺＥＨデベロッパー公開情報!Q211="",ＺＥＨデベロッパー公開情報!W211="",ＺＥＨデベロッパー公開情報!AC211=""),"",ＺＥＨデベロッパー公開情報!Q211&amp;"-"&amp;ＺＥＨデベロッパー公開情報!W211&amp;"-"&amp;ＺＥＨデベロッパー公開情報!AC211)</f>
        <v/>
      </c>
      <c r="AG67" s="887"/>
      <c r="AH67" s="887"/>
      <c r="AI67" s="887"/>
      <c r="AJ67" s="887"/>
      <c r="AK67" s="887"/>
      <c r="AL67" s="887"/>
      <c r="AM67" s="887"/>
      <c r="AN67" s="887"/>
      <c r="AO67" s="887"/>
      <c r="AP67" s="887"/>
      <c r="AQ67" s="887"/>
      <c r="AR67" s="888"/>
      <c r="AS67" s="889" t="str">
        <f>IF(ＺＥＨデベロッパー公開情報!AH211="","",ＺＥＨデベロッパー公開情報!AH211)</f>
        <v/>
      </c>
      <c r="AT67" s="889"/>
      <c r="AU67" s="889"/>
      <c r="AV67" s="889"/>
      <c r="AW67" s="889"/>
      <c r="AX67" s="889"/>
      <c r="AY67" s="889"/>
      <c r="AZ67" s="889"/>
      <c r="BA67" s="889"/>
      <c r="BB67" s="889"/>
      <c r="BC67" s="889"/>
      <c r="BD67" s="889"/>
      <c r="BE67" s="889"/>
      <c r="BF67" s="889"/>
      <c r="BG67" s="889"/>
      <c r="BH67" s="889"/>
      <c r="BI67" s="889"/>
      <c r="BJ67" s="889"/>
      <c r="BK67" s="889"/>
      <c r="BL67" s="889"/>
      <c r="BM67" s="889"/>
      <c r="BN67" s="889"/>
      <c r="BO67" s="889"/>
      <c r="BP67" s="889"/>
      <c r="BQ67" s="889"/>
      <c r="BR67" s="889"/>
      <c r="BS67" s="889"/>
      <c r="BT67" s="889"/>
      <c r="BU67" s="889"/>
      <c r="BV67" s="889"/>
      <c r="BW67" s="890"/>
    </row>
    <row r="68" spans="1:114" ht="24.9" customHeight="1">
      <c r="A68" s="863">
        <v>16</v>
      </c>
      <c r="B68" s="864"/>
      <c r="C68" s="865" t="str">
        <f>IF(ＺＥＨデベロッパー公開情報!C212="","",ＺＥＨデベロッパー公開情報!C212)</f>
        <v/>
      </c>
      <c r="D68" s="866"/>
      <c r="E68" s="866"/>
      <c r="F68" s="866"/>
      <c r="G68" s="866"/>
      <c r="H68" s="866"/>
      <c r="I68" s="866"/>
      <c r="J68" s="866"/>
      <c r="K68" s="866"/>
      <c r="L68" s="866"/>
      <c r="M68" s="866"/>
      <c r="N68" s="866"/>
      <c r="O68" s="866"/>
      <c r="P68" s="866"/>
      <c r="Q68" s="866"/>
      <c r="R68" s="866"/>
      <c r="S68" s="866"/>
      <c r="T68" s="866"/>
      <c r="U68" s="866"/>
      <c r="V68" s="866"/>
      <c r="W68" s="866"/>
      <c r="X68" s="866"/>
      <c r="Y68" s="866"/>
      <c r="Z68" s="866"/>
      <c r="AA68" s="866"/>
      <c r="AB68" s="866"/>
      <c r="AC68" s="866"/>
      <c r="AD68" s="866"/>
      <c r="AE68" s="866"/>
      <c r="AF68" s="867" t="str">
        <f>IF(OR(ＺＥＨデベロッパー公開情報!Q212="",ＺＥＨデベロッパー公開情報!W212="",ＺＥＨデベロッパー公開情報!AC212=""),"",ＺＥＨデベロッパー公開情報!Q212&amp;"-"&amp;ＺＥＨデベロッパー公開情報!W212&amp;"-"&amp;ＺＥＨデベロッパー公開情報!AC212)</f>
        <v/>
      </c>
      <c r="AG68" s="868"/>
      <c r="AH68" s="868"/>
      <c r="AI68" s="868"/>
      <c r="AJ68" s="868"/>
      <c r="AK68" s="868"/>
      <c r="AL68" s="868"/>
      <c r="AM68" s="868"/>
      <c r="AN68" s="868"/>
      <c r="AO68" s="868"/>
      <c r="AP68" s="868"/>
      <c r="AQ68" s="868"/>
      <c r="AR68" s="869"/>
      <c r="AS68" s="870" t="str">
        <f>IF(ＺＥＨデベロッパー公開情報!AH212="","",ＺＥＨデベロッパー公開情報!AH212)</f>
        <v/>
      </c>
      <c r="AT68" s="871"/>
      <c r="AU68" s="871"/>
      <c r="AV68" s="871"/>
      <c r="AW68" s="871"/>
      <c r="AX68" s="871"/>
      <c r="AY68" s="871"/>
      <c r="AZ68" s="871"/>
      <c r="BA68" s="871"/>
      <c r="BB68" s="871"/>
      <c r="BC68" s="871"/>
      <c r="BD68" s="871"/>
      <c r="BE68" s="871"/>
      <c r="BF68" s="871"/>
      <c r="BG68" s="871"/>
      <c r="BH68" s="871"/>
      <c r="BI68" s="871"/>
      <c r="BJ68" s="871"/>
      <c r="BK68" s="871"/>
      <c r="BL68" s="871"/>
      <c r="BM68" s="871"/>
      <c r="BN68" s="871"/>
      <c r="BO68" s="871"/>
      <c r="BP68" s="871"/>
      <c r="BQ68" s="871"/>
      <c r="BR68" s="871"/>
      <c r="BS68" s="871"/>
      <c r="BT68" s="871"/>
      <c r="BU68" s="871"/>
      <c r="BV68" s="871"/>
      <c r="BW68" s="872"/>
    </row>
    <row r="69" spans="1:114" ht="24.9" customHeight="1">
      <c r="A69" s="882">
        <v>17</v>
      </c>
      <c r="B69" s="883"/>
      <c r="C69" s="884" t="str">
        <f>IF(ＺＥＨデベロッパー公開情報!C213="","",ＺＥＨデベロッパー公開情報!C213)</f>
        <v/>
      </c>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6" t="str">
        <f>IF(OR(ＺＥＨデベロッパー公開情報!Q213="",ＺＥＨデベロッパー公開情報!W213="",ＺＥＨデベロッパー公開情報!AC213=""),"",ＺＥＨデベロッパー公開情報!Q213&amp;"-"&amp;ＺＥＨデベロッパー公開情報!W213&amp;"-"&amp;ＺＥＨデベロッパー公開情報!AC213)</f>
        <v/>
      </c>
      <c r="AG69" s="887"/>
      <c r="AH69" s="887"/>
      <c r="AI69" s="887"/>
      <c r="AJ69" s="887"/>
      <c r="AK69" s="887"/>
      <c r="AL69" s="887"/>
      <c r="AM69" s="887"/>
      <c r="AN69" s="887"/>
      <c r="AO69" s="887"/>
      <c r="AP69" s="887"/>
      <c r="AQ69" s="887"/>
      <c r="AR69" s="888"/>
      <c r="AS69" s="889" t="str">
        <f>IF(ＺＥＨデベロッパー公開情報!AH213="","",ＺＥＨデベロッパー公開情報!AH213)</f>
        <v/>
      </c>
      <c r="AT69" s="889"/>
      <c r="AU69" s="889"/>
      <c r="AV69" s="889"/>
      <c r="AW69" s="889"/>
      <c r="AX69" s="889"/>
      <c r="AY69" s="889"/>
      <c r="AZ69" s="889"/>
      <c r="BA69" s="889"/>
      <c r="BB69" s="889"/>
      <c r="BC69" s="889"/>
      <c r="BD69" s="889"/>
      <c r="BE69" s="889"/>
      <c r="BF69" s="889"/>
      <c r="BG69" s="889"/>
      <c r="BH69" s="889"/>
      <c r="BI69" s="889"/>
      <c r="BJ69" s="889"/>
      <c r="BK69" s="889"/>
      <c r="BL69" s="889"/>
      <c r="BM69" s="889"/>
      <c r="BN69" s="889"/>
      <c r="BO69" s="889"/>
      <c r="BP69" s="889"/>
      <c r="BQ69" s="889"/>
      <c r="BR69" s="889"/>
      <c r="BS69" s="889"/>
      <c r="BT69" s="889"/>
      <c r="BU69" s="889"/>
      <c r="BV69" s="889"/>
      <c r="BW69" s="890"/>
    </row>
    <row r="70" spans="1:114" ht="24.9" customHeight="1">
      <c r="A70" s="863">
        <v>18</v>
      </c>
      <c r="B70" s="864"/>
      <c r="C70" s="865" t="str">
        <f>IF(ＺＥＨデベロッパー公開情報!C214="","",ＺＥＨデベロッパー公開情報!C214)</f>
        <v/>
      </c>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7" t="str">
        <f>IF(OR(ＺＥＨデベロッパー公開情報!Q214="",ＺＥＨデベロッパー公開情報!W214="",ＺＥＨデベロッパー公開情報!AC214=""),"",ＺＥＨデベロッパー公開情報!Q214&amp;"-"&amp;ＺＥＨデベロッパー公開情報!W214&amp;"-"&amp;ＺＥＨデベロッパー公開情報!AC214)</f>
        <v/>
      </c>
      <c r="AG70" s="868"/>
      <c r="AH70" s="868"/>
      <c r="AI70" s="868"/>
      <c r="AJ70" s="868"/>
      <c r="AK70" s="868"/>
      <c r="AL70" s="868"/>
      <c r="AM70" s="868"/>
      <c r="AN70" s="868"/>
      <c r="AO70" s="868"/>
      <c r="AP70" s="868"/>
      <c r="AQ70" s="868"/>
      <c r="AR70" s="869"/>
      <c r="AS70" s="870" t="str">
        <f>IF(ＺＥＨデベロッパー公開情報!AH214="","",ＺＥＨデベロッパー公開情報!AH214)</f>
        <v/>
      </c>
      <c r="AT70" s="871"/>
      <c r="AU70" s="871"/>
      <c r="AV70" s="871"/>
      <c r="AW70" s="871"/>
      <c r="AX70" s="871"/>
      <c r="AY70" s="871"/>
      <c r="AZ70" s="871"/>
      <c r="BA70" s="871"/>
      <c r="BB70" s="871"/>
      <c r="BC70" s="871"/>
      <c r="BD70" s="871"/>
      <c r="BE70" s="871"/>
      <c r="BF70" s="871"/>
      <c r="BG70" s="871"/>
      <c r="BH70" s="871"/>
      <c r="BI70" s="871"/>
      <c r="BJ70" s="871"/>
      <c r="BK70" s="871"/>
      <c r="BL70" s="871"/>
      <c r="BM70" s="871"/>
      <c r="BN70" s="871"/>
      <c r="BO70" s="871"/>
      <c r="BP70" s="871"/>
      <c r="BQ70" s="871"/>
      <c r="BR70" s="871"/>
      <c r="BS70" s="871"/>
      <c r="BT70" s="871"/>
      <c r="BU70" s="871"/>
      <c r="BV70" s="871"/>
      <c r="BW70" s="872"/>
    </row>
    <row r="71" spans="1:114" ht="24.9" customHeight="1">
      <c r="A71" s="882">
        <v>19</v>
      </c>
      <c r="B71" s="883"/>
      <c r="C71" s="884" t="str">
        <f>IF(ＺＥＨデベロッパー公開情報!C215="","",ＺＥＨデベロッパー公開情報!C215)</f>
        <v/>
      </c>
      <c r="D71" s="885"/>
      <c r="E71" s="885"/>
      <c r="F71" s="885"/>
      <c r="G71" s="885"/>
      <c r="H71" s="885"/>
      <c r="I71" s="885"/>
      <c r="J71" s="885"/>
      <c r="K71" s="885"/>
      <c r="L71" s="885"/>
      <c r="M71" s="885"/>
      <c r="N71" s="885"/>
      <c r="O71" s="885"/>
      <c r="P71" s="885"/>
      <c r="Q71" s="885"/>
      <c r="R71" s="885"/>
      <c r="S71" s="885"/>
      <c r="T71" s="885"/>
      <c r="U71" s="885"/>
      <c r="V71" s="885"/>
      <c r="W71" s="885"/>
      <c r="X71" s="885"/>
      <c r="Y71" s="885"/>
      <c r="Z71" s="885"/>
      <c r="AA71" s="885"/>
      <c r="AB71" s="885"/>
      <c r="AC71" s="885"/>
      <c r="AD71" s="885"/>
      <c r="AE71" s="885"/>
      <c r="AF71" s="886" t="str">
        <f>IF(OR(ＺＥＨデベロッパー公開情報!Q215="",ＺＥＨデベロッパー公開情報!W215="",ＺＥＨデベロッパー公開情報!AC215=""),"",ＺＥＨデベロッパー公開情報!Q215&amp;"-"&amp;ＺＥＨデベロッパー公開情報!W215&amp;"-"&amp;ＺＥＨデベロッパー公開情報!AC215)</f>
        <v/>
      </c>
      <c r="AG71" s="887"/>
      <c r="AH71" s="887"/>
      <c r="AI71" s="887"/>
      <c r="AJ71" s="887"/>
      <c r="AK71" s="887"/>
      <c r="AL71" s="887"/>
      <c r="AM71" s="887"/>
      <c r="AN71" s="887"/>
      <c r="AO71" s="887"/>
      <c r="AP71" s="887"/>
      <c r="AQ71" s="887"/>
      <c r="AR71" s="888"/>
      <c r="AS71" s="889" t="str">
        <f>IF(ＺＥＨデベロッパー公開情報!AH215="","",ＺＥＨデベロッパー公開情報!AH215)</f>
        <v/>
      </c>
      <c r="AT71" s="889"/>
      <c r="AU71" s="889"/>
      <c r="AV71" s="889"/>
      <c r="AW71" s="889"/>
      <c r="AX71" s="889"/>
      <c r="AY71" s="889"/>
      <c r="AZ71" s="889"/>
      <c r="BA71" s="889"/>
      <c r="BB71" s="889"/>
      <c r="BC71" s="889"/>
      <c r="BD71" s="889"/>
      <c r="BE71" s="889"/>
      <c r="BF71" s="889"/>
      <c r="BG71" s="889"/>
      <c r="BH71" s="889"/>
      <c r="BI71" s="889"/>
      <c r="BJ71" s="889"/>
      <c r="BK71" s="889"/>
      <c r="BL71" s="889"/>
      <c r="BM71" s="889"/>
      <c r="BN71" s="889"/>
      <c r="BO71" s="889"/>
      <c r="BP71" s="889"/>
      <c r="BQ71" s="889"/>
      <c r="BR71" s="889"/>
      <c r="BS71" s="889"/>
      <c r="BT71" s="889"/>
      <c r="BU71" s="889"/>
      <c r="BV71" s="889"/>
      <c r="BW71" s="890"/>
    </row>
    <row r="72" spans="1:114" ht="24.9" customHeight="1">
      <c r="A72" s="863">
        <v>20</v>
      </c>
      <c r="B72" s="864"/>
      <c r="C72" s="865" t="str">
        <f>IF(ＺＥＨデベロッパー公開情報!C216="","",ＺＥＨデベロッパー公開情報!C216)</f>
        <v/>
      </c>
      <c r="D72" s="866"/>
      <c r="E72" s="866"/>
      <c r="F72" s="866"/>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866"/>
      <c r="AF72" s="867" t="str">
        <f>IF(OR(ＺＥＨデベロッパー公開情報!Q216="",ＺＥＨデベロッパー公開情報!W216="",ＺＥＨデベロッパー公開情報!AC216=""),"",ＺＥＨデベロッパー公開情報!Q216&amp;"-"&amp;ＺＥＨデベロッパー公開情報!W216&amp;"-"&amp;ＺＥＨデベロッパー公開情報!AC216)</f>
        <v/>
      </c>
      <c r="AG72" s="868"/>
      <c r="AH72" s="868"/>
      <c r="AI72" s="868"/>
      <c r="AJ72" s="868"/>
      <c r="AK72" s="868"/>
      <c r="AL72" s="868"/>
      <c r="AM72" s="868"/>
      <c r="AN72" s="868"/>
      <c r="AO72" s="868"/>
      <c r="AP72" s="868"/>
      <c r="AQ72" s="868"/>
      <c r="AR72" s="869"/>
      <c r="AS72" s="870" t="str">
        <f>IF(ＺＥＨデベロッパー公開情報!AH216="","",ＺＥＨデベロッパー公開情報!AH216)</f>
        <v/>
      </c>
      <c r="AT72" s="871"/>
      <c r="AU72" s="871"/>
      <c r="AV72" s="871"/>
      <c r="AW72" s="871"/>
      <c r="AX72" s="871"/>
      <c r="AY72" s="871"/>
      <c r="AZ72" s="871"/>
      <c r="BA72" s="871"/>
      <c r="BB72" s="871"/>
      <c r="BC72" s="871"/>
      <c r="BD72" s="871"/>
      <c r="BE72" s="871"/>
      <c r="BF72" s="871"/>
      <c r="BG72" s="871"/>
      <c r="BH72" s="871"/>
      <c r="BI72" s="871"/>
      <c r="BJ72" s="871"/>
      <c r="BK72" s="871"/>
      <c r="BL72" s="871"/>
      <c r="BM72" s="871"/>
      <c r="BN72" s="871"/>
      <c r="BO72" s="871"/>
      <c r="BP72" s="871"/>
      <c r="BQ72" s="871"/>
      <c r="BR72" s="871"/>
      <c r="BS72" s="871"/>
      <c r="BT72" s="871"/>
      <c r="BU72" s="871"/>
      <c r="BV72" s="871"/>
      <c r="BW72" s="872"/>
    </row>
    <row r="73" spans="1:114" s="284" customFormat="1" ht="17.25" customHeight="1">
      <c r="A73" s="137"/>
      <c r="B73" s="246"/>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8"/>
      <c r="AK73" s="288"/>
      <c r="AL73" s="288"/>
      <c r="AM73" s="288"/>
      <c r="AN73" s="288"/>
      <c r="AO73" s="288"/>
      <c r="AP73" s="289"/>
      <c r="AQ73" s="289"/>
      <c r="AR73" s="289"/>
      <c r="AS73" s="290"/>
      <c r="AT73" s="290"/>
      <c r="AU73" s="290"/>
      <c r="AV73" s="290"/>
      <c r="AW73" s="287"/>
      <c r="AX73" s="287"/>
      <c r="AY73" s="287"/>
      <c r="AZ73" s="287"/>
      <c r="BA73" s="291"/>
      <c r="BB73" s="291"/>
      <c r="BC73" s="291"/>
      <c r="BD73" s="291"/>
      <c r="BE73" s="291"/>
      <c r="BF73" s="291"/>
      <c r="BG73" s="291"/>
      <c r="BH73" s="291"/>
      <c r="BI73" s="718"/>
      <c r="BJ73" s="718"/>
      <c r="BK73" s="718"/>
      <c r="BL73" s="718"/>
      <c r="BM73" s="727"/>
      <c r="BN73" s="727"/>
      <c r="BO73" s="718"/>
      <c r="BP73" s="718"/>
      <c r="BQ73" s="718"/>
      <c r="BR73" s="727"/>
      <c r="BS73" s="727"/>
      <c r="BT73" s="236"/>
      <c r="BU73" s="718"/>
      <c r="BV73" s="718"/>
      <c r="BW73" s="234"/>
      <c r="BX73" s="286"/>
      <c r="BY73" s="286"/>
      <c r="BZ73" s="286"/>
      <c r="CA73" s="286"/>
      <c r="CB73" s="286"/>
      <c r="CC73" s="286"/>
      <c r="CD73" s="286"/>
      <c r="CE73" s="286"/>
      <c r="CF73" s="286"/>
      <c r="CG73" s="286"/>
      <c r="CH73" s="286"/>
      <c r="CI73" s="286"/>
      <c r="CJ73" s="286"/>
      <c r="CK73" s="286"/>
      <c r="CL73" s="140"/>
      <c r="CM73" s="140"/>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row>
    <row r="74" spans="1:114" s="284" customFormat="1" ht="3" customHeight="1">
      <c r="A74" s="137"/>
      <c r="B74" s="246"/>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8"/>
      <c r="AK74" s="288"/>
      <c r="AL74" s="288"/>
      <c r="AM74" s="288"/>
      <c r="AN74" s="288"/>
      <c r="AO74" s="288"/>
      <c r="AP74" s="289"/>
      <c r="AQ74" s="289"/>
      <c r="AR74" s="289"/>
      <c r="AS74" s="290"/>
      <c r="AT74" s="290"/>
      <c r="AU74" s="290"/>
      <c r="AV74" s="290"/>
      <c r="AW74" s="287"/>
      <c r="AX74" s="287"/>
      <c r="AY74" s="287"/>
      <c r="AZ74" s="287"/>
      <c r="BA74" s="291"/>
      <c r="BB74" s="291"/>
      <c r="BC74" s="291"/>
      <c r="BD74" s="291"/>
      <c r="BE74" s="291"/>
      <c r="BF74" s="291"/>
      <c r="BG74" s="291"/>
      <c r="BH74" s="291"/>
      <c r="BI74" s="235"/>
      <c r="BJ74" s="235"/>
      <c r="BK74" s="235"/>
      <c r="BL74" s="235"/>
      <c r="BM74" s="236"/>
      <c r="BN74" s="236"/>
      <c r="BO74" s="235"/>
      <c r="BP74" s="235"/>
      <c r="BQ74" s="235"/>
      <c r="BR74" s="236"/>
      <c r="BS74" s="236"/>
      <c r="BT74" s="236"/>
      <c r="BU74" s="235"/>
      <c r="BV74" s="235"/>
      <c r="BW74" s="234"/>
      <c r="BX74" s="286"/>
      <c r="BY74" s="286"/>
      <c r="BZ74" s="286"/>
      <c r="CA74" s="286"/>
      <c r="CB74" s="286"/>
      <c r="CC74" s="286"/>
      <c r="CD74" s="286"/>
      <c r="CE74" s="286"/>
      <c r="CF74" s="286"/>
      <c r="CG74" s="286"/>
      <c r="CH74" s="286"/>
      <c r="CI74" s="286"/>
      <c r="CJ74" s="286"/>
      <c r="CK74" s="286"/>
      <c r="CL74" s="140"/>
      <c r="CM74" s="140"/>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row>
    <row r="75" spans="1:114" ht="15" customHeight="1">
      <c r="A75" s="243"/>
      <c r="B75" s="250" t="s">
        <v>475</v>
      </c>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46"/>
      <c r="AP75" s="292"/>
      <c r="AQ75" s="292"/>
      <c r="AR75" s="292"/>
      <c r="AS75" s="292"/>
      <c r="AT75" s="292"/>
      <c r="AU75" s="292"/>
      <c r="AV75" s="292"/>
      <c r="AW75" s="292"/>
      <c r="AX75" s="292"/>
      <c r="AY75" s="292"/>
      <c r="AZ75" s="292"/>
      <c r="BA75" s="292"/>
      <c r="BB75" s="292"/>
      <c r="BC75" s="292"/>
      <c r="BD75" s="292"/>
      <c r="BE75" s="292"/>
      <c r="BF75" s="292"/>
      <c r="BG75" s="292"/>
      <c r="BH75" s="292"/>
      <c r="BI75" s="235"/>
      <c r="BJ75" s="235"/>
      <c r="BK75" s="236"/>
      <c r="BL75" s="236"/>
      <c r="BM75" s="235"/>
      <c r="BN75" s="235"/>
      <c r="BO75" s="236"/>
      <c r="BP75" s="236"/>
      <c r="BQ75" s="236"/>
      <c r="BR75" s="235"/>
      <c r="BS75" s="235"/>
      <c r="BT75" s="235"/>
      <c r="BU75" s="235"/>
      <c r="BV75" s="235"/>
      <c r="BW75" s="235"/>
      <c r="BX75" s="248"/>
      <c r="BY75" s="248"/>
      <c r="BZ75" s="248"/>
      <c r="CA75" s="248"/>
      <c r="CB75" s="248"/>
      <c r="CC75" s="248"/>
      <c r="CD75" s="248"/>
      <c r="CE75" s="248"/>
      <c r="CF75" s="248"/>
      <c r="CG75" s="248"/>
      <c r="CH75" s="248"/>
      <c r="CI75" s="248"/>
      <c r="CJ75" s="248"/>
      <c r="CK75" s="249"/>
    </row>
    <row r="76" spans="1:114" s="242" customFormat="1" ht="22.5" customHeight="1">
      <c r="A76" s="891"/>
      <c r="B76" s="892"/>
      <c r="C76" s="893" t="s">
        <v>380</v>
      </c>
      <c r="D76" s="894"/>
      <c r="E76" s="894"/>
      <c r="F76" s="894"/>
      <c r="G76" s="894"/>
      <c r="H76" s="894"/>
      <c r="I76" s="894"/>
      <c r="J76" s="894"/>
      <c r="K76" s="894"/>
      <c r="L76" s="894"/>
      <c r="M76" s="894"/>
      <c r="N76" s="894"/>
      <c r="O76" s="894"/>
      <c r="P76" s="894"/>
      <c r="Q76" s="894"/>
      <c r="R76" s="894"/>
      <c r="S76" s="894"/>
      <c r="T76" s="894"/>
      <c r="U76" s="894"/>
      <c r="V76" s="894"/>
      <c r="W76" s="894"/>
      <c r="X76" s="894"/>
      <c r="Y76" s="894"/>
      <c r="Z76" s="894"/>
      <c r="AA76" s="894"/>
      <c r="AB76" s="894"/>
      <c r="AC76" s="894"/>
      <c r="AD76" s="894"/>
      <c r="AE76" s="895"/>
      <c r="AF76" s="896" t="s">
        <v>379</v>
      </c>
      <c r="AG76" s="897"/>
      <c r="AH76" s="897"/>
      <c r="AI76" s="897"/>
      <c r="AJ76" s="897"/>
      <c r="AK76" s="897"/>
      <c r="AL76" s="897"/>
      <c r="AM76" s="897"/>
      <c r="AN76" s="897"/>
      <c r="AO76" s="897"/>
      <c r="AP76" s="897"/>
      <c r="AQ76" s="897"/>
      <c r="AR76" s="898"/>
      <c r="AS76" s="896" t="s">
        <v>463</v>
      </c>
      <c r="AT76" s="897"/>
      <c r="AU76" s="897"/>
      <c r="AV76" s="897"/>
      <c r="AW76" s="897"/>
      <c r="AX76" s="897"/>
      <c r="AY76" s="897"/>
      <c r="AZ76" s="897"/>
      <c r="BA76" s="897"/>
      <c r="BB76" s="897"/>
      <c r="BC76" s="897"/>
      <c r="BD76" s="897"/>
      <c r="BE76" s="897"/>
      <c r="BF76" s="897"/>
      <c r="BG76" s="897"/>
      <c r="BH76" s="897"/>
      <c r="BI76" s="897"/>
      <c r="BJ76" s="897"/>
      <c r="BK76" s="897"/>
      <c r="BL76" s="897"/>
      <c r="BM76" s="897"/>
      <c r="BN76" s="897"/>
      <c r="BO76" s="897"/>
      <c r="BP76" s="897"/>
      <c r="BQ76" s="897"/>
      <c r="BR76" s="897"/>
      <c r="BS76" s="897"/>
      <c r="BT76" s="897"/>
      <c r="BU76" s="897"/>
      <c r="BV76" s="897"/>
      <c r="BW76" s="899"/>
      <c r="BX76" s="295"/>
      <c r="BY76" s="295"/>
      <c r="BZ76" s="295"/>
      <c r="CA76" s="295"/>
      <c r="CB76" s="295"/>
      <c r="CC76" s="295"/>
      <c r="CD76" s="295"/>
      <c r="CE76" s="295"/>
      <c r="CF76" s="295"/>
      <c r="CG76" s="296"/>
      <c r="CJ76" s="297"/>
      <c r="CK76" s="297"/>
      <c r="CL76" s="297"/>
      <c r="CM76" s="297"/>
      <c r="CN76" s="297"/>
      <c r="CO76" s="297"/>
      <c r="CP76" s="297"/>
      <c r="CQ76" s="297"/>
      <c r="CR76" s="297"/>
      <c r="CS76" s="297"/>
      <c r="CT76" s="297"/>
      <c r="CU76" s="297"/>
      <c r="CV76" s="297"/>
      <c r="CW76" s="297"/>
    </row>
    <row r="77" spans="1:114" s="242" customFormat="1" ht="24.9" customHeight="1">
      <c r="A77" s="900">
        <v>21</v>
      </c>
      <c r="B77" s="901"/>
      <c r="C77" s="902" t="str">
        <f>IF(ＺＥＨデベロッパー公開情報!C217="","",ＺＥＨデベロッパー公開情報!C217)</f>
        <v/>
      </c>
      <c r="D77" s="747"/>
      <c r="E77" s="747"/>
      <c r="F77" s="747"/>
      <c r="G77" s="747"/>
      <c r="H77" s="747"/>
      <c r="I77" s="747"/>
      <c r="J77" s="747"/>
      <c r="K77" s="747"/>
      <c r="L77" s="747"/>
      <c r="M77" s="747"/>
      <c r="N77" s="747"/>
      <c r="O77" s="747"/>
      <c r="P77" s="747"/>
      <c r="Q77" s="747"/>
      <c r="R77" s="747"/>
      <c r="S77" s="747"/>
      <c r="T77" s="747"/>
      <c r="U77" s="747"/>
      <c r="V77" s="747"/>
      <c r="W77" s="747"/>
      <c r="X77" s="747"/>
      <c r="Y77" s="747"/>
      <c r="Z77" s="747"/>
      <c r="AA77" s="747"/>
      <c r="AB77" s="747"/>
      <c r="AC77" s="747"/>
      <c r="AD77" s="747"/>
      <c r="AE77" s="747"/>
      <c r="AF77" s="903" t="str">
        <f>IF(OR(ＺＥＨデベロッパー公開情報!Q217="",ＺＥＨデベロッパー公開情報!W217="",ＺＥＨデベロッパー公開情報!AC217=""),"",ＺＥＨデベロッパー公開情報!Q217&amp;"-"&amp;ＺＥＨデベロッパー公開情報!W217&amp;"-"&amp;ＺＥＨデベロッパー公開情報!AC217)</f>
        <v/>
      </c>
      <c r="AG77" s="904"/>
      <c r="AH77" s="904"/>
      <c r="AI77" s="904"/>
      <c r="AJ77" s="904"/>
      <c r="AK77" s="904"/>
      <c r="AL77" s="904"/>
      <c r="AM77" s="904"/>
      <c r="AN77" s="904"/>
      <c r="AO77" s="904"/>
      <c r="AP77" s="904"/>
      <c r="AQ77" s="904"/>
      <c r="AR77" s="905"/>
      <c r="AS77" s="906" t="str">
        <f>IF(ＺＥＨデベロッパー公開情報!AH217="","",ＺＥＨデベロッパー公開情報!AH217)</f>
        <v/>
      </c>
      <c r="AT77" s="906"/>
      <c r="AU77" s="906"/>
      <c r="AV77" s="906"/>
      <c r="AW77" s="906"/>
      <c r="AX77" s="906"/>
      <c r="AY77" s="906"/>
      <c r="AZ77" s="906"/>
      <c r="BA77" s="906"/>
      <c r="BB77" s="906"/>
      <c r="BC77" s="906"/>
      <c r="BD77" s="906"/>
      <c r="BE77" s="906"/>
      <c r="BF77" s="906"/>
      <c r="BG77" s="906"/>
      <c r="BH77" s="906"/>
      <c r="BI77" s="906"/>
      <c r="BJ77" s="906"/>
      <c r="BK77" s="906"/>
      <c r="BL77" s="906"/>
      <c r="BM77" s="906"/>
      <c r="BN77" s="906"/>
      <c r="BO77" s="906"/>
      <c r="BP77" s="906"/>
      <c r="BQ77" s="906"/>
      <c r="BR77" s="906"/>
      <c r="BS77" s="906"/>
      <c r="BT77" s="906"/>
      <c r="BU77" s="906"/>
      <c r="BV77" s="906"/>
      <c r="BW77" s="907"/>
      <c r="BX77" s="295"/>
      <c r="BY77" s="295"/>
      <c r="BZ77" s="295"/>
      <c r="CA77" s="295"/>
      <c r="CB77" s="295"/>
      <c r="CC77" s="295"/>
      <c r="CD77" s="295"/>
      <c r="CE77" s="295"/>
      <c r="CF77" s="295"/>
      <c r="CG77" s="298"/>
    </row>
    <row r="78" spans="1:114" s="242" customFormat="1" ht="24.9" customHeight="1">
      <c r="A78" s="863">
        <v>22</v>
      </c>
      <c r="B78" s="864"/>
      <c r="C78" s="865" t="str">
        <f>IF(ＺＥＨデベロッパー公開情報!C218="","",ＺＥＨデベロッパー公開情報!C218)</f>
        <v/>
      </c>
      <c r="D78" s="866"/>
      <c r="E78" s="866"/>
      <c r="F78" s="866"/>
      <c r="G78" s="866"/>
      <c r="H78" s="866"/>
      <c r="I78" s="866"/>
      <c r="J78" s="866"/>
      <c r="K78" s="866"/>
      <c r="L78" s="866"/>
      <c r="M78" s="866"/>
      <c r="N78" s="866"/>
      <c r="O78" s="866"/>
      <c r="P78" s="866"/>
      <c r="Q78" s="866"/>
      <c r="R78" s="866"/>
      <c r="S78" s="866"/>
      <c r="T78" s="866"/>
      <c r="U78" s="866"/>
      <c r="V78" s="866"/>
      <c r="W78" s="866"/>
      <c r="X78" s="866"/>
      <c r="Y78" s="866"/>
      <c r="Z78" s="866"/>
      <c r="AA78" s="866"/>
      <c r="AB78" s="866"/>
      <c r="AC78" s="866"/>
      <c r="AD78" s="866"/>
      <c r="AE78" s="866"/>
      <c r="AF78" s="867" t="str">
        <f>IF(OR(ＺＥＨデベロッパー公開情報!Q218="",ＺＥＨデベロッパー公開情報!W218="",ＺＥＨデベロッパー公開情報!AC218=""),"",ＺＥＨデベロッパー公開情報!Q218&amp;"-"&amp;ＺＥＨデベロッパー公開情報!W218&amp;"-"&amp;ＺＥＨデベロッパー公開情報!AC218)</f>
        <v/>
      </c>
      <c r="AG78" s="868"/>
      <c r="AH78" s="868"/>
      <c r="AI78" s="868"/>
      <c r="AJ78" s="868"/>
      <c r="AK78" s="868"/>
      <c r="AL78" s="868"/>
      <c r="AM78" s="868"/>
      <c r="AN78" s="868"/>
      <c r="AO78" s="868"/>
      <c r="AP78" s="868"/>
      <c r="AQ78" s="868"/>
      <c r="AR78" s="869"/>
      <c r="AS78" s="870" t="str">
        <f>IF(ＺＥＨデベロッパー公開情報!AH218="","",ＺＥＨデベロッパー公開情報!AH218)</f>
        <v/>
      </c>
      <c r="AT78" s="871"/>
      <c r="AU78" s="871"/>
      <c r="AV78" s="871"/>
      <c r="AW78" s="871"/>
      <c r="AX78" s="871"/>
      <c r="AY78" s="871"/>
      <c r="AZ78" s="871"/>
      <c r="BA78" s="871"/>
      <c r="BB78" s="871"/>
      <c r="BC78" s="871"/>
      <c r="BD78" s="871"/>
      <c r="BE78" s="871"/>
      <c r="BF78" s="871"/>
      <c r="BG78" s="871"/>
      <c r="BH78" s="871"/>
      <c r="BI78" s="871"/>
      <c r="BJ78" s="871"/>
      <c r="BK78" s="871"/>
      <c r="BL78" s="871"/>
      <c r="BM78" s="871"/>
      <c r="BN78" s="871"/>
      <c r="BO78" s="871"/>
      <c r="BP78" s="871"/>
      <c r="BQ78" s="871"/>
      <c r="BR78" s="871"/>
      <c r="BS78" s="871"/>
      <c r="BT78" s="871"/>
      <c r="BU78" s="871"/>
      <c r="BV78" s="871"/>
      <c r="BW78" s="872"/>
      <c r="BX78" s="295"/>
      <c r="BY78" s="295"/>
      <c r="BZ78" s="295"/>
      <c r="CA78" s="295"/>
      <c r="CB78" s="295"/>
      <c r="CC78" s="295"/>
      <c r="CD78" s="295"/>
      <c r="CE78" s="295"/>
      <c r="CF78" s="295"/>
      <c r="CG78" s="298"/>
    </row>
    <row r="79" spans="1:114" s="242" customFormat="1" ht="24.9" customHeight="1">
      <c r="A79" s="908">
        <v>23</v>
      </c>
      <c r="B79" s="909"/>
      <c r="C79" s="884" t="str">
        <f>IF(ＺＥＨデベロッパー公開情報!C219="","",ＺＥＨデベロッパー公開情報!C219)</f>
        <v/>
      </c>
      <c r="D79" s="885"/>
      <c r="E79" s="885"/>
      <c r="F79" s="885"/>
      <c r="G79" s="885"/>
      <c r="H79" s="885"/>
      <c r="I79" s="885"/>
      <c r="J79" s="885"/>
      <c r="K79" s="885"/>
      <c r="L79" s="885"/>
      <c r="M79" s="885"/>
      <c r="N79" s="885"/>
      <c r="O79" s="885"/>
      <c r="P79" s="885"/>
      <c r="Q79" s="885"/>
      <c r="R79" s="885"/>
      <c r="S79" s="885"/>
      <c r="T79" s="885"/>
      <c r="U79" s="885"/>
      <c r="V79" s="885"/>
      <c r="W79" s="885"/>
      <c r="X79" s="885"/>
      <c r="Y79" s="885"/>
      <c r="Z79" s="885"/>
      <c r="AA79" s="885"/>
      <c r="AB79" s="885"/>
      <c r="AC79" s="885"/>
      <c r="AD79" s="885"/>
      <c r="AE79" s="885"/>
      <c r="AF79" s="886" t="str">
        <f>IF(OR(ＺＥＨデベロッパー公開情報!Q219="",ＺＥＨデベロッパー公開情報!W219="",ＺＥＨデベロッパー公開情報!AC219=""),"",ＺＥＨデベロッパー公開情報!Q219&amp;"-"&amp;ＺＥＨデベロッパー公開情報!W219&amp;"-"&amp;ＺＥＨデベロッパー公開情報!AC219)</f>
        <v/>
      </c>
      <c r="AG79" s="887"/>
      <c r="AH79" s="887"/>
      <c r="AI79" s="887"/>
      <c r="AJ79" s="887"/>
      <c r="AK79" s="887"/>
      <c r="AL79" s="887"/>
      <c r="AM79" s="887"/>
      <c r="AN79" s="887"/>
      <c r="AO79" s="887"/>
      <c r="AP79" s="887"/>
      <c r="AQ79" s="887"/>
      <c r="AR79" s="888"/>
      <c r="AS79" s="889" t="str">
        <f>IF(ＺＥＨデベロッパー公開情報!AH219="","",ＺＥＨデベロッパー公開情報!AH219)</f>
        <v/>
      </c>
      <c r="AT79" s="889"/>
      <c r="AU79" s="889"/>
      <c r="AV79" s="889"/>
      <c r="AW79" s="889"/>
      <c r="AX79" s="889"/>
      <c r="AY79" s="889"/>
      <c r="AZ79" s="889"/>
      <c r="BA79" s="889"/>
      <c r="BB79" s="889"/>
      <c r="BC79" s="889"/>
      <c r="BD79" s="889"/>
      <c r="BE79" s="889"/>
      <c r="BF79" s="889"/>
      <c r="BG79" s="889"/>
      <c r="BH79" s="889"/>
      <c r="BI79" s="889"/>
      <c r="BJ79" s="889"/>
      <c r="BK79" s="889"/>
      <c r="BL79" s="889"/>
      <c r="BM79" s="889"/>
      <c r="BN79" s="889"/>
      <c r="BO79" s="889"/>
      <c r="BP79" s="889"/>
      <c r="BQ79" s="889"/>
      <c r="BR79" s="889"/>
      <c r="BS79" s="889"/>
      <c r="BT79" s="889"/>
      <c r="BU79" s="889"/>
      <c r="BV79" s="889"/>
      <c r="BW79" s="890"/>
      <c r="BX79" s="295"/>
      <c r="BY79" s="295"/>
      <c r="BZ79" s="295"/>
      <c r="CA79" s="295"/>
      <c r="CB79" s="295"/>
      <c r="CC79" s="295"/>
      <c r="CD79" s="295"/>
      <c r="CE79" s="295"/>
      <c r="CF79" s="295"/>
      <c r="CG79" s="298"/>
    </row>
    <row r="80" spans="1:114" s="242" customFormat="1" ht="24.9" customHeight="1">
      <c r="A80" s="910">
        <v>24</v>
      </c>
      <c r="B80" s="911"/>
      <c r="C80" s="865" t="str">
        <f>IF(ＺＥＨデベロッパー公開情報!C220="","",ＺＥＨデベロッパー公開情報!C220)</f>
        <v/>
      </c>
      <c r="D80" s="866"/>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7" t="str">
        <f>IF(OR(ＺＥＨデベロッパー公開情報!Q220="",ＺＥＨデベロッパー公開情報!W220="",ＺＥＨデベロッパー公開情報!AC220=""),"",ＺＥＨデベロッパー公開情報!Q220&amp;"-"&amp;ＺＥＨデベロッパー公開情報!W220&amp;"-"&amp;ＺＥＨデベロッパー公開情報!AC220)</f>
        <v/>
      </c>
      <c r="AG80" s="868"/>
      <c r="AH80" s="868"/>
      <c r="AI80" s="868"/>
      <c r="AJ80" s="868"/>
      <c r="AK80" s="868"/>
      <c r="AL80" s="868"/>
      <c r="AM80" s="868"/>
      <c r="AN80" s="868"/>
      <c r="AO80" s="868"/>
      <c r="AP80" s="868"/>
      <c r="AQ80" s="868"/>
      <c r="AR80" s="869"/>
      <c r="AS80" s="870" t="str">
        <f>IF(ＺＥＨデベロッパー公開情報!AH220="","",ＺＥＨデベロッパー公開情報!AH220)</f>
        <v/>
      </c>
      <c r="AT80" s="871"/>
      <c r="AU80" s="871"/>
      <c r="AV80" s="871"/>
      <c r="AW80" s="871"/>
      <c r="AX80" s="871"/>
      <c r="AY80" s="871"/>
      <c r="AZ80" s="871"/>
      <c r="BA80" s="871"/>
      <c r="BB80" s="871"/>
      <c r="BC80" s="871"/>
      <c r="BD80" s="871"/>
      <c r="BE80" s="871"/>
      <c r="BF80" s="871"/>
      <c r="BG80" s="871"/>
      <c r="BH80" s="871"/>
      <c r="BI80" s="871"/>
      <c r="BJ80" s="871"/>
      <c r="BK80" s="871"/>
      <c r="BL80" s="871"/>
      <c r="BM80" s="871"/>
      <c r="BN80" s="871"/>
      <c r="BO80" s="871"/>
      <c r="BP80" s="871"/>
      <c r="BQ80" s="871"/>
      <c r="BR80" s="871"/>
      <c r="BS80" s="871"/>
      <c r="BT80" s="871"/>
      <c r="BU80" s="871"/>
      <c r="BV80" s="871"/>
      <c r="BW80" s="872"/>
      <c r="BX80" s="295"/>
      <c r="BY80" s="295"/>
      <c r="BZ80" s="295"/>
      <c r="CA80" s="295"/>
      <c r="CB80" s="295"/>
      <c r="CC80" s="295"/>
      <c r="CD80" s="295"/>
      <c r="CE80" s="295"/>
      <c r="CF80" s="295"/>
      <c r="CG80" s="298"/>
    </row>
    <row r="81" spans="1:85" s="242" customFormat="1" ht="24.9" customHeight="1">
      <c r="A81" s="908">
        <v>25</v>
      </c>
      <c r="B81" s="909"/>
      <c r="C81" s="884" t="str">
        <f>IF(ＺＥＨデベロッパー公開情報!C221="","",ＺＥＨデベロッパー公開情報!C221)</f>
        <v/>
      </c>
      <c r="D81" s="885"/>
      <c r="E81" s="885"/>
      <c r="F81" s="885"/>
      <c r="G81" s="885"/>
      <c r="H81" s="885"/>
      <c r="I81" s="885"/>
      <c r="J81" s="885"/>
      <c r="K81" s="885"/>
      <c r="L81" s="885"/>
      <c r="M81" s="885"/>
      <c r="N81" s="885"/>
      <c r="O81" s="885"/>
      <c r="P81" s="885"/>
      <c r="Q81" s="885"/>
      <c r="R81" s="885"/>
      <c r="S81" s="885"/>
      <c r="T81" s="885"/>
      <c r="U81" s="885"/>
      <c r="V81" s="885"/>
      <c r="W81" s="885"/>
      <c r="X81" s="885"/>
      <c r="Y81" s="885"/>
      <c r="Z81" s="885"/>
      <c r="AA81" s="885"/>
      <c r="AB81" s="885"/>
      <c r="AC81" s="885"/>
      <c r="AD81" s="885"/>
      <c r="AE81" s="885"/>
      <c r="AF81" s="886" t="str">
        <f>IF(OR(ＺＥＨデベロッパー公開情報!Q221="",ＺＥＨデベロッパー公開情報!W221="",ＺＥＨデベロッパー公開情報!AC221=""),"",ＺＥＨデベロッパー公開情報!Q221&amp;"-"&amp;ＺＥＨデベロッパー公開情報!W221&amp;"-"&amp;ＺＥＨデベロッパー公開情報!AC221)</f>
        <v/>
      </c>
      <c r="AG81" s="887"/>
      <c r="AH81" s="887"/>
      <c r="AI81" s="887"/>
      <c r="AJ81" s="887"/>
      <c r="AK81" s="887"/>
      <c r="AL81" s="887"/>
      <c r="AM81" s="887"/>
      <c r="AN81" s="887"/>
      <c r="AO81" s="887"/>
      <c r="AP81" s="887"/>
      <c r="AQ81" s="887"/>
      <c r="AR81" s="888"/>
      <c r="AS81" s="889" t="str">
        <f>IF(ＺＥＨデベロッパー公開情報!AH221="","",ＺＥＨデベロッパー公開情報!AH221)</f>
        <v/>
      </c>
      <c r="AT81" s="889"/>
      <c r="AU81" s="889"/>
      <c r="AV81" s="889"/>
      <c r="AW81" s="889"/>
      <c r="AX81" s="889"/>
      <c r="AY81" s="889"/>
      <c r="AZ81" s="889"/>
      <c r="BA81" s="889"/>
      <c r="BB81" s="889"/>
      <c r="BC81" s="889"/>
      <c r="BD81" s="889"/>
      <c r="BE81" s="889"/>
      <c r="BF81" s="889"/>
      <c r="BG81" s="889"/>
      <c r="BH81" s="889"/>
      <c r="BI81" s="889"/>
      <c r="BJ81" s="889"/>
      <c r="BK81" s="889"/>
      <c r="BL81" s="889"/>
      <c r="BM81" s="889"/>
      <c r="BN81" s="889"/>
      <c r="BO81" s="889"/>
      <c r="BP81" s="889"/>
      <c r="BQ81" s="889"/>
      <c r="BR81" s="889"/>
      <c r="BS81" s="889"/>
      <c r="BT81" s="889"/>
      <c r="BU81" s="889"/>
      <c r="BV81" s="889"/>
      <c r="BW81" s="890"/>
      <c r="BX81" s="295"/>
      <c r="BY81" s="295"/>
      <c r="BZ81" s="295"/>
      <c r="CA81" s="295"/>
      <c r="CB81" s="295"/>
      <c r="CC81" s="295"/>
      <c r="CD81" s="295"/>
      <c r="CE81" s="295"/>
      <c r="CF81" s="295"/>
      <c r="CG81" s="298"/>
    </row>
    <row r="82" spans="1:85" ht="24.9" customHeight="1">
      <c r="A82" s="910">
        <v>26</v>
      </c>
      <c r="B82" s="911"/>
      <c r="C82" s="865" t="str">
        <f>IF(ＺＥＨデベロッパー公開情報!C222="","",ＺＥＨデベロッパー公開情報!C222)</f>
        <v/>
      </c>
      <c r="D82" s="866"/>
      <c r="E82" s="866"/>
      <c r="F82" s="866"/>
      <c r="G82" s="866"/>
      <c r="H82" s="866"/>
      <c r="I82" s="866"/>
      <c r="J82" s="866"/>
      <c r="K82" s="866"/>
      <c r="L82" s="866"/>
      <c r="M82" s="866"/>
      <c r="N82" s="866"/>
      <c r="O82" s="866"/>
      <c r="P82" s="866"/>
      <c r="Q82" s="866"/>
      <c r="R82" s="866"/>
      <c r="S82" s="866"/>
      <c r="T82" s="866"/>
      <c r="U82" s="866"/>
      <c r="V82" s="866"/>
      <c r="W82" s="866"/>
      <c r="X82" s="866"/>
      <c r="Y82" s="866"/>
      <c r="Z82" s="866"/>
      <c r="AA82" s="866"/>
      <c r="AB82" s="866"/>
      <c r="AC82" s="866"/>
      <c r="AD82" s="866"/>
      <c r="AE82" s="866"/>
      <c r="AF82" s="867" t="str">
        <f>IF(OR(ＺＥＨデベロッパー公開情報!Q222="",ＺＥＨデベロッパー公開情報!W222="",ＺＥＨデベロッパー公開情報!AC222=""),"",ＺＥＨデベロッパー公開情報!Q222&amp;"-"&amp;ＺＥＨデベロッパー公開情報!W222&amp;"-"&amp;ＺＥＨデベロッパー公開情報!AC222)</f>
        <v/>
      </c>
      <c r="AG82" s="868"/>
      <c r="AH82" s="868"/>
      <c r="AI82" s="868"/>
      <c r="AJ82" s="868"/>
      <c r="AK82" s="868"/>
      <c r="AL82" s="868"/>
      <c r="AM82" s="868"/>
      <c r="AN82" s="868"/>
      <c r="AO82" s="868"/>
      <c r="AP82" s="868"/>
      <c r="AQ82" s="868"/>
      <c r="AR82" s="869"/>
      <c r="AS82" s="870" t="str">
        <f>IF(ＺＥＨデベロッパー公開情報!AH222="","",ＺＥＨデベロッパー公開情報!AH222)</f>
        <v/>
      </c>
      <c r="AT82" s="871"/>
      <c r="AU82" s="871"/>
      <c r="AV82" s="871"/>
      <c r="AW82" s="871"/>
      <c r="AX82" s="871"/>
      <c r="AY82" s="871"/>
      <c r="AZ82" s="871"/>
      <c r="BA82" s="871"/>
      <c r="BB82" s="871"/>
      <c r="BC82" s="871"/>
      <c r="BD82" s="871"/>
      <c r="BE82" s="871"/>
      <c r="BF82" s="871"/>
      <c r="BG82" s="871"/>
      <c r="BH82" s="871"/>
      <c r="BI82" s="871"/>
      <c r="BJ82" s="871"/>
      <c r="BK82" s="871"/>
      <c r="BL82" s="871"/>
      <c r="BM82" s="871"/>
      <c r="BN82" s="871"/>
      <c r="BO82" s="871"/>
      <c r="BP82" s="871"/>
      <c r="BQ82" s="871"/>
      <c r="BR82" s="871"/>
      <c r="BS82" s="871"/>
      <c r="BT82" s="871"/>
      <c r="BU82" s="871"/>
      <c r="BV82" s="871"/>
      <c r="BW82" s="872"/>
    </row>
    <row r="83" spans="1:85" ht="24.9" customHeight="1">
      <c r="A83" s="908">
        <v>27</v>
      </c>
      <c r="B83" s="909"/>
      <c r="C83" s="884" t="str">
        <f>IF(ＺＥＨデベロッパー公開情報!C223="","",ＺＥＨデベロッパー公開情報!C223)</f>
        <v/>
      </c>
      <c r="D83" s="885"/>
      <c r="E83" s="885"/>
      <c r="F83" s="885"/>
      <c r="G83" s="885"/>
      <c r="H83" s="885"/>
      <c r="I83" s="885"/>
      <c r="J83" s="885"/>
      <c r="K83" s="885"/>
      <c r="L83" s="885"/>
      <c r="M83" s="885"/>
      <c r="N83" s="885"/>
      <c r="O83" s="885"/>
      <c r="P83" s="885"/>
      <c r="Q83" s="885"/>
      <c r="R83" s="885"/>
      <c r="S83" s="885"/>
      <c r="T83" s="885"/>
      <c r="U83" s="885"/>
      <c r="V83" s="885"/>
      <c r="W83" s="885"/>
      <c r="X83" s="885"/>
      <c r="Y83" s="885"/>
      <c r="Z83" s="885"/>
      <c r="AA83" s="885"/>
      <c r="AB83" s="885"/>
      <c r="AC83" s="885"/>
      <c r="AD83" s="885"/>
      <c r="AE83" s="885"/>
      <c r="AF83" s="886" t="str">
        <f>IF(OR(ＺＥＨデベロッパー公開情報!Q223="",ＺＥＨデベロッパー公開情報!W223="",ＺＥＨデベロッパー公開情報!AC223=""),"",ＺＥＨデベロッパー公開情報!Q223&amp;"-"&amp;ＺＥＨデベロッパー公開情報!W223&amp;"-"&amp;ＺＥＨデベロッパー公開情報!AC223)</f>
        <v/>
      </c>
      <c r="AG83" s="887"/>
      <c r="AH83" s="887"/>
      <c r="AI83" s="887"/>
      <c r="AJ83" s="887"/>
      <c r="AK83" s="887"/>
      <c r="AL83" s="887"/>
      <c r="AM83" s="887"/>
      <c r="AN83" s="887"/>
      <c r="AO83" s="887"/>
      <c r="AP83" s="887"/>
      <c r="AQ83" s="887"/>
      <c r="AR83" s="888"/>
      <c r="AS83" s="889" t="str">
        <f>IF(ＺＥＨデベロッパー公開情報!AH223="","",ＺＥＨデベロッパー公開情報!AH223)</f>
        <v/>
      </c>
      <c r="AT83" s="889"/>
      <c r="AU83" s="889"/>
      <c r="AV83" s="889"/>
      <c r="AW83" s="889"/>
      <c r="AX83" s="889"/>
      <c r="AY83" s="889"/>
      <c r="AZ83" s="889"/>
      <c r="BA83" s="889"/>
      <c r="BB83" s="889"/>
      <c r="BC83" s="889"/>
      <c r="BD83" s="889"/>
      <c r="BE83" s="889"/>
      <c r="BF83" s="889"/>
      <c r="BG83" s="889"/>
      <c r="BH83" s="889"/>
      <c r="BI83" s="889"/>
      <c r="BJ83" s="889"/>
      <c r="BK83" s="889"/>
      <c r="BL83" s="889"/>
      <c r="BM83" s="889"/>
      <c r="BN83" s="889"/>
      <c r="BO83" s="889"/>
      <c r="BP83" s="889"/>
      <c r="BQ83" s="889"/>
      <c r="BR83" s="889"/>
      <c r="BS83" s="889"/>
      <c r="BT83" s="889"/>
      <c r="BU83" s="889"/>
      <c r="BV83" s="889"/>
      <c r="BW83" s="890"/>
    </row>
    <row r="84" spans="1:85" ht="24.9" customHeight="1">
      <c r="A84" s="910">
        <v>28</v>
      </c>
      <c r="B84" s="911"/>
      <c r="C84" s="865" t="str">
        <f>IF(ＺＥＨデベロッパー公開情報!C224="","",ＺＥＨデベロッパー公開情報!C224)</f>
        <v/>
      </c>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7" t="str">
        <f>IF(OR(ＺＥＨデベロッパー公開情報!Q224="",ＺＥＨデベロッパー公開情報!W224="",ＺＥＨデベロッパー公開情報!AC224=""),"",ＺＥＨデベロッパー公開情報!Q224&amp;"-"&amp;ＺＥＨデベロッパー公開情報!W224&amp;"-"&amp;ＺＥＨデベロッパー公開情報!AC224)</f>
        <v/>
      </c>
      <c r="AG84" s="868"/>
      <c r="AH84" s="868"/>
      <c r="AI84" s="868"/>
      <c r="AJ84" s="868"/>
      <c r="AK84" s="868"/>
      <c r="AL84" s="868"/>
      <c r="AM84" s="868"/>
      <c r="AN84" s="868"/>
      <c r="AO84" s="868"/>
      <c r="AP84" s="868"/>
      <c r="AQ84" s="868"/>
      <c r="AR84" s="869"/>
      <c r="AS84" s="870" t="str">
        <f>IF(ＺＥＨデベロッパー公開情報!AH224="","",ＺＥＨデベロッパー公開情報!AH224)</f>
        <v/>
      </c>
      <c r="AT84" s="871"/>
      <c r="AU84" s="871"/>
      <c r="AV84" s="871"/>
      <c r="AW84" s="871"/>
      <c r="AX84" s="871"/>
      <c r="AY84" s="871"/>
      <c r="AZ84" s="871"/>
      <c r="BA84" s="871"/>
      <c r="BB84" s="871"/>
      <c r="BC84" s="871"/>
      <c r="BD84" s="871"/>
      <c r="BE84" s="871"/>
      <c r="BF84" s="871"/>
      <c r="BG84" s="871"/>
      <c r="BH84" s="871"/>
      <c r="BI84" s="871"/>
      <c r="BJ84" s="871"/>
      <c r="BK84" s="871"/>
      <c r="BL84" s="871"/>
      <c r="BM84" s="871"/>
      <c r="BN84" s="871"/>
      <c r="BO84" s="871"/>
      <c r="BP84" s="871"/>
      <c r="BQ84" s="871"/>
      <c r="BR84" s="871"/>
      <c r="BS84" s="871"/>
      <c r="BT84" s="871"/>
      <c r="BU84" s="871"/>
      <c r="BV84" s="871"/>
      <c r="BW84" s="872"/>
    </row>
    <row r="85" spans="1:85" ht="24.9" customHeight="1">
      <c r="A85" s="908">
        <v>29</v>
      </c>
      <c r="B85" s="909"/>
      <c r="C85" s="884" t="str">
        <f>IF(ＺＥＨデベロッパー公開情報!C225="","",ＺＥＨデベロッパー公開情報!C225)</f>
        <v/>
      </c>
      <c r="D85" s="885"/>
      <c r="E85" s="885"/>
      <c r="F85" s="885"/>
      <c r="G85" s="885"/>
      <c r="H85" s="885"/>
      <c r="I85" s="885"/>
      <c r="J85" s="885"/>
      <c r="K85" s="885"/>
      <c r="L85" s="885"/>
      <c r="M85" s="885"/>
      <c r="N85" s="885"/>
      <c r="O85" s="885"/>
      <c r="P85" s="885"/>
      <c r="Q85" s="885"/>
      <c r="R85" s="885"/>
      <c r="S85" s="885"/>
      <c r="T85" s="885"/>
      <c r="U85" s="885"/>
      <c r="V85" s="885"/>
      <c r="W85" s="885"/>
      <c r="X85" s="885"/>
      <c r="Y85" s="885"/>
      <c r="Z85" s="885"/>
      <c r="AA85" s="885"/>
      <c r="AB85" s="885"/>
      <c r="AC85" s="885"/>
      <c r="AD85" s="885"/>
      <c r="AE85" s="885"/>
      <c r="AF85" s="886" t="str">
        <f>IF(OR(ＺＥＨデベロッパー公開情報!Q225="",ＺＥＨデベロッパー公開情報!W225="",ＺＥＨデベロッパー公開情報!AC225=""),"",ＺＥＨデベロッパー公開情報!Q225&amp;"-"&amp;ＺＥＨデベロッパー公開情報!W225&amp;"-"&amp;ＺＥＨデベロッパー公開情報!AC225)</f>
        <v/>
      </c>
      <c r="AG85" s="887"/>
      <c r="AH85" s="887"/>
      <c r="AI85" s="887"/>
      <c r="AJ85" s="887"/>
      <c r="AK85" s="887"/>
      <c r="AL85" s="887"/>
      <c r="AM85" s="887"/>
      <c r="AN85" s="887"/>
      <c r="AO85" s="887"/>
      <c r="AP85" s="887"/>
      <c r="AQ85" s="887"/>
      <c r="AR85" s="888"/>
      <c r="AS85" s="889" t="str">
        <f>IF(ＺＥＨデベロッパー公開情報!AH225="","",ＺＥＨデベロッパー公開情報!AH225)</f>
        <v/>
      </c>
      <c r="AT85" s="889"/>
      <c r="AU85" s="889"/>
      <c r="AV85" s="889"/>
      <c r="AW85" s="889"/>
      <c r="AX85" s="889"/>
      <c r="AY85" s="889"/>
      <c r="AZ85" s="889"/>
      <c r="BA85" s="889"/>
      <c r="BB85" s="889"/>
      <c r="BC85" s="889"/>
      <c r="BD85" s="889"/>
      <c r="BE85" s="889"/>
      <c r="BF85" s="889"/>
      <c r="BG85" s="889"/>
      <c r="BH85" s="889"/>
      <c r="BI85" s="889"/>
      <c r="BJ85" s="889"/>
      <c r="BK85" s="889"/>
      <c r="BL85" s="889"/>
      <c r="BM85" s="889"/>
      <c r="BN85" s="889"/>
      <c r="BO85" s="889"/>
      <c r="BP85" s="889"/>
      <c r="BQ85" s="889"/>
      <c r="BR85" s="889"/>
      <c r="BS85" s="889"/>
      <c r="BT85" s="889"/>
      <c r="BU85" s="889"/>
      <c r="BV85" s="889"/>
      <c r="BW85" s="890"/>
    </row>
    <row r="86" spans="1:85" ht="24.9" customHeight="1">
      <c r="A86" s="910">
        <v>30</v>
      </c>
      <c r="B86" s="911"/>
      <c r="C86" s="865" t="str">
        <f>IF(ＺＥＨデベロッパー公開情報!C226="","",ＺＥＨデベロッパー公開情報!C226)</f>
        <v/>
      </c>
      <c r="D86" s="866"/>
      <c r="E86" s="866"/>
      <c r="F86" s="866"/>
      <c r="G86" s="866"/>
      <c r="H86" s="866"/>
      <c r="I86" s="866"/>
      <c r="J86" s="866"/>
      <c r="K86" s="866"/>
      <c r="L86" s="866"/>
      <c r="M86" s="866"/>
      <c r="N86" s="866"/>
      <c r="O86" s="866"/>
      <c r="P86" s="866"/>
      <c r="Q86" s="866"/>
      <c r="R86" s="866"/>
      <c r="S86" s="866"/>
      <c r="T86" s="866"/>
      <c r="U86" s="866"/>
      <c r="V86" s="866"/>
      <c r="W86" s="866"/>
      <c r="X86" s="866"/>
      <c r="Y86" s="866"/>
      <c r="Z86" s="866"/>
      <c r="AA86" s="866"/>
      <c r="AB86" s="866"/>
      <c r="AC86" s="866"/>
      <c r="AD86" s="866"/>
      <c r="AE86" s="866"/>
      <c r="AF86" s="867" t="str">
        <f>IF(OR(ＺＥＨデベロッパー公開情報!Q226="",ＺＥＨデベロッパー公開情報!W226="",ＺＥＨデベロッパー公開情報!AC226=""),"",ＺＥＨデベロッパー公開情報!Q226&amp;"-"&amp;ＺＥＨデベロッパー公開情報!W226&amp;"-"&amp;ＺＥＨデベロッパー公開情報!AC226)</f>
        <v/>
      </c>
      <c r="AG86" s="868"/>
      <c r="AH86" s="868"/>
      <c r="AI86" s="868"/>
      <c r="AJ86" s="868"/>
      <c r="AK86" s="868"/>
      <c r="AL86" s="868"/>
      <c r="AM86" s="868"/>
      <c r="AN86" s="868"/>
      <c r="AO86" s="868"/>
      <c r="AP86" s="868"/>
      <c r="AQ86" s="868"/>
      <c r="AR86" s="869"/>
      <c r="AS86" s="870" t="str">
        <f>IF(ＺＥＨデベロッパー公開情報!AH226="","",ＺＥＨデベロッパー公開情報!AH226)</f>
        <v/>
      </c>
      <c r="AT86" s="871"/>
      <c r="AU86" s="871"/>
      <c r="AV86" s="871"/>
      <c r="AW86" s="871"/>
      <c r="AX86" s="871"/>
      <c r="AY86" s="871"/>
      <c r="AZ86" s="871"/>
      <c r="BA86" s="871"/>
      <c r="BB86" s="871"/>
      <c r="BC86" s="871"/>
      <c r="BD86" s="871"/>
      <c r="BE86" s="871"/>
      <c r="BF86" s="871"/>
      <c r="BG86" s="871"/>
      <c r="BH86" s="871"/>
      <c r="BI86" s="871"/>
      <c r="BJ86" s="871"/>
      <c r="BK86" s="871"/>
      <c r="BL86" s="871"/>
      <c r="BM86" s="871"/>
      <c r="BN86" s="871"/>
      <c r="BO86" s="871"/>
      <c r="BP86" s="871"/>
      <c r="BQ86" s="871"/>
      <c r="BR86" s="871"/>
      <c r="BS86" s="871"/>
      <c r="BT86" s="871"/>
      <c r="BU86" s="871"/>
      <c r="BV86" s="871"/>
      <c r="BW86" s="872"/>
    </row>
    <row r="87" spans="1:85" ht="24.9" customHeight="1">
      <c r="A87" s="908">
        <v>31</v>
      </c>
      <c r="B87" s="909"/>
      <c r="C87" s="884" t="str">
        <f>IF(ＺＥＨデベロッパー公開情報!C227="","",ＺＥＨデベロッパー公開情報!C227)</f>
        <v/>
      </c>
      <c r="D87" s="885"/>
      <c r="E87" s="885"/>
      <c r="F87" s="885"/>
      <c r="G87" s="885"/>
      <c r="H87" s="885"/>
      <c r="I87" s="885"/>
      <c r="J87" s="885"/>
      <c r="K87" s="885"/>
      <c r="L87" s="885"/>
      <c r="M87" s="885"/>
      <c r="N87" s="885"/>
      <c r="O87" s="885"/>
      <c r="P87" s="885"/>
      <c r="Q87" s="885"/>
      <c r="R87" s="885"/>
      <c r="S87" s="885"/>
      <c r="T87" s="885"/>
      <c r="U87" s="885"/>
      <c r="V87" s="885"/>
      <c r="W87" s="885"/>
      <c r="X87" s="885"/>
      <c r="Y87" s="885"/>
      <c r="Z87" s="885"/>
      <c r="AA87" s="885"/>
      <c r="AB87" s="885"/>
      <c r="AC87" s="885"/>
      <c r="AD87" s="885"/>
      <c r="AE87" s="885"/>
      <c r="AF87" s="886" t="str">
        <f>IF(OR(ＺＥＨデベロッパー公開情報!Q227="",ＺＥＨデベロッパー公開情報!W227="",ＺＥＨデベロッパー公開情報!AC227=""),"",ＺＥＨデベロッパー公開情報!Q227&amp;"-"&amp;ＺＥＨデベロッパー公開情報!W227&amp;"-"&amp;ＺＥＨデベロッパー公開情報!AC227)</f>
        <v/>
      </c>
      <c r="AG87" s="887"/>
      <c r="AH87" s="887"/>
      <c r="AI87" s="887"/>
      <c r="AJ87" s="887"/>
      <c r="AK87" s="887"/>
      <c r="AL87" s="887"/>
      <c r="AM87" s="887"/>
      <c r="AN87" s="887"/>
      <c r="AO87" s="887"/>
      <c r="AP87" s="887"/>
      <c r="AQ87" s="887"/>
      <c r="AR87" s="888"/>
      <c r="AS87" s="889" t="str">
        <f>IF(ＺＥＨデベロッパー公開情報!AH227="","",ＺＥＨデベロッパー公開情報!AH227)</f>
        <v/>
      </c>
      <c r="AT87" s="889"/>
      <c r="AU87" s="889"/>
      <c r="AV87" s="889"/>
      <c r="AW87" s="889"/>
      <c r="AX87" s="889"/>
      <c r="AY87" s="889"/>
      <c r="AZ87" s="889"/>
      <c r="BA87" s="889"/>
      <c r="BB87" s="889"/>
      <c r="BC87" s="889"/>
      <c r="BD87" s="889"/>
      <c r="BE87" s="889"/>
      <c r="BF87" s="889"/>
      <c r="BG87" s="889"/>
      <c r="BH87" s="889"/>
      <c r="BI87" s="889"/>
      <c r="BJ87" s="889"/>
      <c r="BK87" s="889"/>
      <c r="BL87" s="889"/>
      <c r="BM87" s="889"/>
      <c r="BN87" s="889"/>
      <c r="BO87" s="889"/>
      <c r="BP87" s="889"/>
      <c r="BQ87" s="889"/>
      <c r="BR87" s="889"/>
      <c r="BS87" s="889"/>
      <c r="BT87" s="889"/>
      <c r="BU87" s="889"/>
      <c r="BV87" s="889"/>
      <c r="BW87" s="890"/>
    </row>
    <row r="88" spans="1:85" ht="24.9" customHeight="1">
      <c r="A88" s="910">
        <v>32</v>
      </c>
      <c r="B88" s="911"/>
      <c r="C88" s="865" t="str">
        <f>IF(ＺＥＨデベロッパー公開情報!C228="","",ＺＥＨデベロッパー公開情報!C228)</f>
        <v/>
      </c>
      <c r="D88" s="866"/>
      <c r="E88" s="866"/>
      <c r="F88" s="866"/>
      <c r="G88" s="866"/>
      <c r="H88" s="866"/>
      <c r="I88" s="866"/>
      <c r="J88" s="866"/>
      <c r="K88" s="866"/>
      <c r="L88" s="866"/>
      <c r="M88" s="866"/>
      <c r="N88" s="866"/>
      <c r="O88" s="866"/>
      <c r="P88" s="866"/>
      <c r="Q88" s="866"/>
      <c r="R88" s="866"/>
      <c r="S88" s="866"/>
      <c r="T88" s="866"/>
      <c r="U88" s="866"/>
      <c r="V88" s="866"/>
      <c r="W88" s="866"/>
      <c r="X88" s="866"/>
      <c r="Y88" s="866"/>
      <c r="Z88" s="866"/>
      <c r="AA88" s="866"/>
      <c r="AB88" s="866"/>
      <c r="AC88" s="866"/>
      <c r="AD88" s="866"/>
      <c r="AE88" s="866"/>
      <c r="AF88" s="867" t="str">
        <f>IF(OR(ＺＥＨデベロッパー公開情報!Q228="",ＺＥＨデベロッパー公開情報!W228="",ＺＥＨデベロッパー公開情報!AC228=""),"",ＺＥＨデベロッパー公開情報!Q228&amp;"-"&amp;ＺＥＨデベロッパー公開情報!W228&amp;"-"&amp;ＺＥＨデベロッパー公開情報!AC228)</f>
        <v/>
      </c>
      <c r="AG88" s="868"/>
      <c r="AH88" s="868"/>
      <c r="AI88" s="868"/>
      <c r="AJ88" s="868"/>
      <c r="AK88" s="868"/>
      <c r="AL88" s="868"/>
      <c r="AM88" s="868"/>
      <c r="AN88" s="868"/>
      <c r="AO88" s="868"/>
      <c r="AP88" s="868"/>
      <c r="AQ88" s="868"/>
      <c r="AR88" s="869"/>
      <c r="AS88" s="870" t="str">
        <f>IF(ＺＥＨデベロッパー公開情報!AH228="","",ＺＥＨデベロッパー公開情報!AH228)</f>
        <v/>
      </c>
      <c r="AT88" s="871"/>
      <c r="AU88" s="871"/>
      <c r="AV88" s="871"/>
      <c r="AW88" s="871"/>
      <c r="AX88" s="871"/>
      <c r="AY88" s="871"/>
      <c r="AZ88" s="871"/>
      <c r="BA88" s="871"/>
      <c r="BB88" s="871"/>
      <c r="BC88" s="871"/>
      <c r="BD88" s="871"/>
      <c r="BE88" s="871"/>
      <c r="BF88" s="871"/>
      <c r="BG88" s="871"/>
      <c r="BH88" s="871"/>
      <c r="BI88" s="871"/>
      <c r="BJ88" s="871"/>
      <c r="BK88" s="871"/>
      <c r="BL88" s="871"/>
      <c r="BM88" s="871"/>
      <c r="BN88" s="871"/>
      <c r="BO88" s="871"/>
      <c r="BP88" s="871"/>
      <c r="BQ88" s="871"/>
      <c r="BR88" s="871"/>
      <c r="BS88" s="871"/>
      <c r="BT88" s="871"/>
      <c r="BU88" s="871"/>
      <c r="BV88" s="871"/>
      <c r="BW88" s="872"/>
    </row>
    <row r="89" spans="1:85" ht="24.9" customHeight="1">
      <c r="A89" s="908">
        <v>33</v>
      </c>
      <c r="B89" s="909"/>
      <c r="C89" s="884" t="str">
        <f>IF(ＺＥＨデベロッパー公開情報!C229="","",ＺＥＨデベロッパー公開情報!C229)</f>
        <v/>
      </c>
      <c r="D89" s="885"/>
      <c r="E89" s="885"/>
      <c r="F89" s="885"/>
      <c r="G89" s="885"/>
      <c r="H89" s="885"/>
      <c r="I89" s="885"/>
      <c r="J89" s="885"/>
      <c r="K89" s="885"/>
      <c r="L89" s="885"/>
      <c r="M89" s="885"/>
      <c r="N89" s="885"/>
      <c r="O89" s="885"/>
      <c r="P89" s="885"/>
      <c r="Q89" s="885"/>
      <c r="R89" s="885"/>
      <c r="S89" s="885"/>
      <c r="T89" s="885"/>
      <c r="U89" s="885"/>
      <c r="V89" s="885"/>
      <c r="W89" s="885"/>
      <c r="X89" s="885"/>
      <c r="Y89" s="885"/>
      <c r="Z89" s="885"/>
      <c r="AA89" s="885"/>
      <c r="AB89" s="885"/>
      <c r="AC89" s="885"/>
      <c r="AD89" s="885"/>
      <c r="AE89" s="885"/>
      <c r="AF89" s="886" t="str">
        <f>IF(OR(ＺＥＨデベロッパー公開情報!Q229="",ＺＥＨデベロッパー公開情報!W229="",ＺＥＨデベロッパー公開情報!AC229=""),"",ＺＥＨデベロッパー公開情報!Q229&amp;"-"&amp;ＺＥＨデベロッパー公開情報!W229&amp;"-"&amp;ＺＥＨデベロッパー公開情報!AC229)</f>
        <v/>
      </c>
      <c r="AG89" s="887"/>
      <c r="AH89" s="887"/>
      <c r="AI89" s="887"/>
      <c r="AJ89" s="887"/>
      <c r="AK89" s="887"/>
      <c r="AL89" s="887"/>
      <c r="AM89" s="887"/>
      <c r="AN89" s="887"/>
      <c r="AO89" s="887"/>
      <c r="AP89" s="887"/>
      <c r="AQ89" s="887"/>
      <c r="AR89" s="888"/>
      <c r="AS89" s="889" t="str">
        <f>IF(ＺＥＨデベロッパー公開情報!AH229="","",ＺＥＨデベロッパー公開情報!AH229)</f>
        <v/>
      </c>
      <c r="AT89" s="889"/>
      <c r="AU89" s="889"/>
      <c r="AV89" s="889"/>
      <c r="AW89" s="889"/>
      <c r="AX89" s="889"/>
      <c r="AY89" s="889"/>
      <c r="AZ89" s="889"/>
      <c r="BA89" s="889"/>
      <c r="BB89" s="889"/>
      <c r="BC89" s="889"/>
      <c r="BD89" s="889"/>
      <c r="BE89" s="889"/>
      <c r="BF89" s="889"/>
      <c r="BG89" s="889"/>
      <c r="BH89" s="889"/>
      <c r="BI89" s="889"/>
      <c r="BJ89" s="889"/>
      <c r="BK89" s="889"/>
      <c r="BL89" s="889"/>
      <c r="BM89" s="889"/>
      <c r="BN89" s="889"/>
      <c r="BO89" s="889"/>
      <c r="BP89" s="889"/>
      <c r="BQ89" s="889"/>
      <c r="BR89" s="889"/>
      <c r="BS89" s="889"/>
      <c r="BT89" s="889"/>
      <c r="BU89" s="889"/>
      <c r="BV89" s="889"/>
      <c r="BW89" s="890"/>
    </row>
    <row r="90" spans="1:85" ht="24.9" customHeight="1">
      <c r="A90" s="910">
        <v>34</v>
      </c>
      <c r="B90" s="911"/>
      <c r="C90" s="865" t="str">
        <f>IF(ＺＥＨデベロッパー公開情報!C230="","",ＺＥＨデベロッパー公開情報!C230)</f>
        <v/>
      </c>
      <c r="D90" s="866"/>
      <c r="E90" s="866"/>
      <c r="F90" s="866"/>
      <c r="G90" s="866"/>
      <c r="H90" s="866"/>
      <c r="I90" s="866"/>
      <c r="J90" s="866"/>
      <c r="K90" s="866"/>
      <c r="L90" s="866"/>
      <c r="M90" s="866"/>
      <c r="N90" s="866"/>
      <c r="O90" s="866"/>
      <c r="P90" s="866"/>
      <c r="Q90" s="866"/>
      <c r="R90" s="866"/>
      <c r="S90" s="866"/>
      <c r="T90" s="866"/>
      <c r="U90" s="866"/>
      <c r="V90" s="866"/>
      <c r="W90" s="866"/>
      <c r="X90" s="866"/>
      <c r="Y90" s="866"/>
      <c r="Z90" s="866"/>
      <c r="AA90" s="866"/>
      <c r="AB90" s="866"/>
      <c r="AC90" s="866"/>
      <c r="AD90" s="866"/>
      <c r="AE90" s="866"/>
      <c r="AF90" s="867" t="str">
        <f>IF(OR(ＺＥＨデベロッパー公開情報!Q230="",ＺＥＨデベロッパー公開情報!W230="",ＺＥＨデベロッパー公開情報!AC230=""),"",ＺＥＨデベロッパー公開情報!Q230&amp;"-"&amp;ＺＥＨデベロッパー公開情報!W230&amp;"-"&amp;ＺＥＨデベロッパー公開情報!AC230)</f>
        <v/>
      </c>
      <c r="AG90" s="868"/>
      <c r="AH90" s="868"/>
      <c r="AI90" s="868"/>
      <c r="AJ90" s="868"/>
      <c r="AK90" s="868"/>
      <c r="AL90" s="868"/>
      <c r="AM90" s="868"/>
      <c r="AN90" s="868"/>
      <c r="AO90" s="868"/>
      <c r="AP90" s="868"/>
      <c r="AQ90" s="868"/>
      <c r="AR90" s="869"/>
      <c r="AS90" s="870" t="str">
        <f>IF(ＺＥＨデベロッパー公開情報!AH230="","",ＺＥＨデベロッパー公開情報!AH230)</f>
        <v/>
      </c>
      <c r="AT90" s="871"/>
      <c r="AU90" s="871"/>
      <c r="AV90" s="871"/>
      <c r="AW90" s="871"/>
      <c r="AX90" s="871"/>
      <c r="AY90" s="871"/>
      <c r="AZ90" s="871"/>
      <c r="BA90" s="871"/>
      <c r="BB90" s="871"/>
      <c r="BC90" s="871"/>
      <c r="BD90" s="871"/>
      <c r="BE90" s="871"/>
      <c r="BF90" s="871"/>
      <c r="BG90" s="871"/>
      <c r="BH90" s="871"/>
      <c r="BI90" s="871"/>
      <c r="BJ90" s="871"/>
      <c r="BK90" s="871"/>
      <c r="BL90" s="871"/>
      <c r="BM90" s="871"/>
      <c r="BN90" s="871"/>
      <c r="BO90" s="871"/>
      <c r="BP90" s="871"/>
      <c r="BQ90" s="871"/>
      <c r="BR90" s="871"/>
      <c r="BS90" s="871"/>
      <c r="BT90" s="871"/>
      <c r="BU90" s="871"/>
      <c r="BV90" s="871"/>
      <c r="BW90" s="872"/>
    </row>
    <row r="91" spans="1:85" ht="24.9" customHeight="1">
      <c r="A91" s="908">
        <v>35</v>
      </c>
      <c r="B91" s="909"/>
      <c r="C91" s="884" t="str">
        <f>IF(ＺＥＨデベロッパー公開情報!C231="","",ＺＥＨデベロッパー公開情報!C231)</f>
        <v/>
      </c>
      <c r="D91" s="885"/>
      <c r="E91" s="885"/>
      <c r="F91" s="885"/>
      <c r="G91" s="885"/>
      <c r="H91" s="885"/>
      <c r="I91" s="885"/>
      <c r="J91" s="885"/>
      <c r="K91" s="885"/>
      <c r="L91" s="885"/>
      <c r="M91" s="885"/>
      <c r="N91" s="885"/>
      <c r="O91" s="885"/>
      <c r="P91" s="885"/>
      <c r="Q91" s="885"/>
      <c r="R91" s="885"/>
      <c r="S91" s="885"/>
      <c r="T91" s="885"/>
      <c r="U91" s="885"/>
      <c r="V91" s="885"/>
      <c r="W91" s="885"/>
      <c r="X91" s="885"/>
      <c r="Y91" s="885"/>
      <c r="Z91" s="885"/>
      <c r="AA91" s="885"/>
      <c r="AB91" s="885"/>
      <c r="AC91" s="885"/>
      <c r="AD91" s="885"/>
      <c r="AE91" s="885"/>
      <c r="AF91" s="886" t="str">
        <f>IF(OR(ＺＥＨデベロッパー公開情報!Q231="",ＺＥＨデベロッパー公開情報!W231="",ＺＥＨデベロッパー公開情報!AC231=""),"",ＺＥＨデベロッパー公開情報!Q231&amp;"-"&amp;ＺＥＨデベロッパー公開情報!W231&amp;"-"&amp;ＺＥＨデベロッパー公開情報!AC231)</f>
        <v/>
      </c>
      <c r="AG91" s="887"/>
      <c r="AH91" s="887"/>
      <c r="AI91" s="887"/>
      <c r="AJ91" s="887"/>
      <c r="AK91" s="887"/>
      <c r="AL91" s="887"/>
      <c r="AM91" s="887"/>
      <c r="AN91" s="887"/>
      <c r="AO91" s="887"/>
      <c r="AP91" s="887"/>
      <c r="AQ91" s="887"/>
      <c r="AR91" s="888"/>
      <c r="AS91" s="889" t="str">
        <f>IF(ＺＥＨデベロッパー公開情報!AH231="","",ＺＥＨデベロッパー公開情報!AH231)</f>
        <v/>
      </c>
      <c r="AT91" s="889"/>
      <c r="AU91" s="889"/>
      <c r="AV91" s="889"/>
      <c r="AW91" s="889"/>
      <c r="AX91" s="889"/>
      <c r="AY91" s="889"/>
      <c r="AZ91" s="889"/>
      <c r="BA91" s="889"/>
      <c r="BB91" s="889"/>
      <c r="BC91" s="889"/>
      <c r="BD91" s="889"/>
      <c r="BE91" s="889"/>
      <c r="BF91" s="889"/>
      <c r="BG91" s="889"/>
      <c r="BH91" s="889"/>
      <c r="BI91" s="889"/>
      <c r="BJ91" s="889"/>
      <c r="BK91" s="889"/>
      <c r="BL91" s="889"/>
      <c r="BM91" s="889"/>
      <c r="BN91" s="889"/>
      <c r="BO91" s="889"/>
      <c r="BP91" s="889"/>
      <c r="BQ91" s="889"/>
      <c r="BR91" s="889"/>
      <c r="BS91" s="889"/>
      <c r="BT91" s="889"/>
      <c r="BU91" s="889"/>
      <c r="BV91" s="889"/>
      <c r="BW91" s="890"/>
    </row>
    <row r="92" spans="1:85" ht="24.9" customHeight="1">
      <c r="A92" s="910">
        <v>36</v>
      </c>
      <c r="B92" s="911"/>
      <c r="C92" s="865" t="str">
        <f>IF(ＺＥＨデベロッパー公開情報!C232="","",ＺＥＨデベロッパー公開情報!C232)</f>
        <v/>
      </c>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7" t="str">
        <f>IF(OR(ＺＥＨデベロッパー公開情報!Q232="",ＺＥＨデベロッパー公開情報!W232="",ＺＥＨデベロッパー公開情報!AC232=""),"",ＺＥＨデベロッパー公開情報!Q232&amp;"-"&amp;ＺＥＨデベロッパー公開情報!W232&amp;"-"&amp;ＺＥＨデベロッパー公開情報!AC232)</f>
        <v/>
      </c>
      <c r="AG92" s="868"/>
      <c r="AH92" s="868"/>
      <c r="AI92" s="868"/>
      <c r="AJ92" s="868"/>
      <c r="AK92" s="868"/>
      <c r="AL92" s="868"/>
      <c r="AM92" s="868"/>
      <c r="AN92" s="868"/>
      <c r="AO92" s="868"/>
      <c r="AP92" s="868"/>
      <c r="AQ92" s="868"/>
      <c r="AR92" s="869"/>
      <c r="AS92" s="870" t="str">
        <f>IF(ＺＥＨデベロッパー公開情報!AH232="","",ＺＥＨデベロッパー公開情報!AH232)</f>
        <v/>
      </c>
      <c r="AT92" s="871"/>
      <c r="AU92" s="871"/>
      <c r="AV92" s="871"/>
      <c r="AW92" s="871"/>
      <c r="AX92" s="871"/>
      <c r="AY92" s="871"/>
      <c r="AZ92" s="871"/>
      <c r="BA92" s="871"/>
      <c r="BB92" s="871"/>
      <c r="BC92" s="871"/>
      <c r="BD92" s="871"/>
      <c r="BE92" s="871"/>
      <c r="BF92" s="871"/>
      <c r="BG92" s="871"/>
      <c r="BH92" s="871"/>
      <c r="BI92" s="871"/>
      <c r="BJ92" s="871"/>
      <c r="BK92" s="871"/>
      <c r="BL92" s="871"/>
      <c r="BM92" s="871"/>
      <c r="BN92" s="871"/>
      <c r="BO92" s="871"/>
      <c r="BP92" s="871"/>
      <c r="BQ92" s="871"/>
      <c r="BR92" s="871"/>
      <c r="BS92" s="871"/>
      <c r="BT92" s="871"/>
      <c r="BU92" s="871"/>
      <c r="BV92" s="871"/>
      <c r="BW92" s="872"/>
    </row>
    <row r="93" spans="1:85" ht="24.9" customHeight="1">
      <c r="A93" s="908">
        <v>37</v>
      </c>
      <c r="B93" s="909"/>
      <c r="C93" s="884" t="str">
        <f>IF(ＺＥＨデベロッパー公開情報!C233="","",ＺＥＨデベロッパー公開情報!C233)</f>
        <v/>
      </c>
      <c r="D93" s="885"/>
      <c r="E93" s="885"/>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6" t="str">
        <f>IF(OR(ＺＥＨデベロッパー公開情報!Q233="",ＺＥＨデベロッパー公開情報!W233="",ＺＥＨデベロッパー公開情報!AC233=""),"",ＺＥＨデベロッパー公開情報!Q233&amp;"-"&amp;ＺＥＨデベロッパー公開情報!W233&amp;"-"&amp;ＺＥＨデベロッパー公開情報!AC233)</f>
        <v/>
      </c>
      <c r="AG93" s="887"/>
      <c r="AH93" s="887"/>
      <c r="AI93" s="887"/>
      <c r="AJ93" s="887"/>
      <c r="AK93" s="887"/>
      <c r="AL93" s="887"/>
      <c r="AM93" s="887"/>
      <c r="AN93" s="887"/>
      <c r="AO93" s="887"/>
      <c r="AP93" s="887"/>
      <c r="AQ93" s="887"/>
      <c r="AR93" s="888"/>
      <c r="AS93" s="889" t="str">
        <f>IF(ＺＥＨデベロッパー公開情報!AH233="","",ＺＥＨデベロッパー公開情報!AH233)</f>
        <v/>
      </c>
      <c r="AT93" s="889"/>
      <c r="AU93" s="889"/>
      <c r="AV93" s="889"/>
      <c r="AW93" s="889"/>
      <c r="AX93" s="889"/>
      <c r="AY93" s="889"/>
      <c r="AZ93" s="889"/>
      <c r="BA93" s="889"/>
      <c r="BB93" s="889"/>
      <c r="BC93" s="889"/>
      <c r="BD93" s="889"/>
      <c r="BE93" s="889"/>
      <c r="BF93" s="889"/>
      <c r="BG93" s="889"/>
      <c r="BH93" s="889"/>
      <c r="BI93" s="889"/>
      <c r="BJ93" s="889"/>
      <c r="BK93" s="889"/>
      <c r="BL93" s="889"/>
      <c r="BM93" s="889"/>
      <c r="BN93" s="889"/>
      <c r="BO93" s="889"/>
      <c r="BP93" s="889"/>
      <c r="BQ93" s="889"/>
      <c r="BR93" s="889"/>
      <c r="BS93" s="889"/>
      <c r="BT93" s="889"/>
      <c r="BU93" s="889"/>
      <c r="BV93" s="889"/>
      <c r="BW93" s="890"/>
    </row>
    <row r="94" spans="1:85" ht="24.9" customHeight="1">
      <c r="A94" s="910">
        <v>38</v>
      </c>
      <c r="B94" s="911"/>
      <c r="C94" s="865" t="str">
        <f>IF(ＺＥＨデベロッパー公開情報!C234="","",ＺＥＨデベロッパー公開情報!C234)</f>
        <v/>
      </c>
      <c r="D94" s="866"/>
      <c r="E94" s="866"/>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7" t="str">
        <f>IF(OR(ＺＥＨデベロッパー公開情報!Q234="",ＺＥＨデベロッパー公開情報!W234="",ＺＥＨデベロッパー公開情報!AC234=""),"",ＺＥＨデベロッパー公開情報!Q234&amp;"-"&amp;ＺＥＨデベロッパー公開情報!W234&amp;"-"&amp;ＺＥＨデベロッパー公開情報!AC234)</f>
        <v/>
      </c>
      <c r="AG94" s="868"/>
      <c r="AH94" s="868"/>
      <c r="AI94" s="868"/>
      <c r="AJ94" s="868"/>
      <c r="AK94" s="868"/>
      <c r="AL94" s="868"/>
      <c r="AM94" s="868"/>
      <c r="AN94" s="868"/>
      <c r="AO94" s="868"/>
      <c r="AP94" s="868"/>
      <c r="AQ94" s="868"/>
      <c r="AR94" s="869"/>
      <c r="AS94" s="870" t="str">
        <f>IF(ＺＥＨデベロッパー公開情報!AH234="","",ＺＥＨデベロッパー公開情報!AH234)</f>
        <v/>
      </c>
      <c r="AT94" s="871"/>
      <c r="AU94" s="871"/>
      <c r="AV94" s="871"/>
      <c r="AW94" s="871"/>
      <c r="AX94" s="871"/>
      <c r="AY94" s="871"/>
      <c r="AZ94" s="871"/>
      <c r="BA94" s="871"/>
      <c r="BB94" s="871"/>
      <c r="BC94" s="871"/>
      <c r="BD94" s="871"/>
      <c r="BE94" s="871"/>
      <c r="BF94" s="871"/>
      <c r="BG94" s="871"/>
      <c r="BH94" s="871"/>
      <c r="BI94" s="871"/>
      <c r="BJ94" s="871"/>
      <c r="BK94" s="871"/>
      <c r="BL94" s="871"/>
      <c r="BM94" s="871"/>
      <c r="BN94" s="871"/>
      <c r="BO94" s="871"/>
      <c r="BP94" s="871"/>
      <c r="BQ94" s="871"/>
      <c r="BR94" s="871"/>
      <c r="BS94" s="871"/>
      <c r="BT94" s="871"/>
      <c r="BU94" s="871"/>
      <c r="BV94" s="871"/>
      <c r="BW94" s="872"/>
    </row>
    <row r="95" spans="1:85" ht="24.9" customHeight="1">
      <c r="A95" s="908">
        <v>39</v>
      </c>
      <c r="B95" s="909"/>
      <c r="C95" s="884" t="str">
        <f>IF(ＺＥＨデベロッパー公開情報!C235="","",ＺＥＨデベロッパー公開情報!C235)</f>
        <v/>
      </c>
      <c r="D95" s="885"/>
      <c r="E95" s="885"/>
      <c r="F95" s="885"/>
      <c r="G95" s="885"/>
      <c r="H95" s="885"/>
      <c r="I95" s="885"/>
      <c r="J95" s="885"/>
      <c r="K95" s="885"/>
      <c r="L95" s="885"/>
      <c r="M95" s="885"/>
      <c r="N95" s="885"/>
      <c r="O95" s="885"/>
      <c r="P95" s="885"/>
      <c r="Q95" s="885"/>
      <c r="R95" s="885"/>
      <c r="S95" s="885"/>
      <c r="T95" s="885"/>
      <c r="U95" s="885"/>
      <c r="V95" s="885"/>
      <c r="W95" s="885"/>
      <c r="X95" s="885"/>
      <c r="Y95" s="885"/>
      <c r="Z95" s="885"/>
      <c r="AA95" s="885"/>
      <c r="AB95" s="885"/>
      <c r="AC95" s="885"/>
      <c r="AD95" s="885"/>
      <c r="AE95" s="885"/>
      <c r="AF95" s="886" t="str">
        <f>IF(OR(ＺＥＨデベロッパー公開情報!Q235="",ＺＥＨデベロッパー公開情報!W235="",ＺＥＨデベロッパー公開情報!AC235=""),"",ＺＥＨデベロッパー公開情報!Q235&amp;"-"&amp;ＺＥＨデベロッパー公開情報!W235&amp;"-"&amp;ＺＥＨデベロッパー公開情報!AC235)</f>
        <v/>
      </c>
      <c r="AG95" s="887"/>
      <c r="AH95" s="887"/>
      <c r="AI95" s="887"/>
      <c r="AJ95" s="887"/>
      <c r="AK95" s="887"/>
      <c r="AL95" s="887"/>
      <c r="AM95" s="887"/>
      <c r="AN95" s="887"/>
      <c r="AO95" s="887"/>
      <c r="AP95" s="887"/>
      <c r="AQ95" s="887"/>
      <c r="AR95" s="888"/>
      <c r="AS95" s="889" t="str">
        <f>IF(ＺＥＨデベロッパー公開情報!AH235="","",ＺＥＨデベロッパー公開情報!AH235)</f>
        <v/>
      </c>
      <c r="AT95" s="889"/>
      <c r="AU95" s="889"/>
      <c r="AV95" s="889"/>
      <c r="AW95" s="889"/>
      <c r="AX95" s="889"/>
      <c r="AY95" s="889"/>
      <c r="AZ95" s="889"/>
      <c r="BA95" s="889"/>
      <c r="BB95" s="889"/>
      <c r="BC95" s="889"/>
      <c r="BD95" s="889"/>
      <c r="BE95" s="889"/>
      <c r="BF95" s="889"/>
      <c r="BG95" s="889"/>
      <c r="BH95" s="889"/>
      <c r="BI95" s="889"/>
      <c r="BJ95" s="889"/>
      <c r="BK95" s="889"/>
      <c r="BL95" s="889"/>
      <c r="BM95" s="889"/>
      <c r="BN95" s="889"/>
      <c r="BO95" s="889"/>
      <c r="BP95" s="889"/>
      <c r="BQ95" s="889"/>
      <c r="BR95" s="889"/>
      <c r="BS95" s="889"/>
      <c r="BT95" s="889"/>
      <c r="BU95" s="889"/>
      <c r="BV95" s="889"/>
      <c r="BW95" s="890"/>
    </row>
    <row r="96" spans="1:85" ht="24.9" customHeight="1">
      <c r="A96" s="910">
        <v>40</v>
      </c>
      <c r="B96" s="911"/>
      <c r="C96" s="865" t="str">
        <f>IF(ＺＥＨデベロッパー公開情報!C236="","",ＺＥＨデベロッパー公開情報!C236)</f>
        <v/>
      </c>
      <c r="D96" s="866"/>
      <c r="E96" s="866"/>
      <c r="F96" s="866"/>
      <c r="G96" s="866"/>
      <c r="H96" s="866"/>
      <c r="I96" s="866"/>
      <c r="J96" s="866"/>
      <c r="K96" s="866"/>
      <c r="L96" s="866"/>
      <c r="M96" s="866"/>
      <c r="N96" s="866"/>
      <c r="O96" s="866"/>
      <c r="P96" s="866"/>
      <c r="Q96" s="866"/>
      <c r="R96" s="866"/>
      <c r="S96" s="866"/>
      <c r="T96" s="866"/>
      <c r="U96" s="866"/>
      <c r="V96" s="866"/>
      <c r="W96" s="866"/>
      <c r="X96" s="866"/>
      <c r="Y96" s="866"/>
      <c r="Z96" s="866"/>
      <c r="AA96" s="866"/>
      <c r="AB96" s="866"/>
      <c r="AC96" s="866"/>
      <c r="AD96" s="866"/>
      <c r="AE96" s="866"/>
      <c r="AF96" s="867" t="str">
        <f>IF(OR(ＺＥＨデベロッパー公開情報!Q236="",ＺＥＨデベロッパー公開情報!W236="",ＺＥＨデベロッパー公開情報!AC236=""),"",ＺＥＨデベロッパー公開情報!Q236&amp;"-"&amp;ＺＥＨデベロッパー公開情報!W236&amp;"-"&amp;ＺＥＨデベロッパー公開情報!AC236)</f>
        <v/>
      </c>
      <c r="AG96" s="868"/>
      <c r="AH96" s="868"/>
      <c r="AI96" s="868"/>
      <c r="AJ96" s="868"/>
      <c r="AK96" s="868"/>
      <c r="AL96" s="868"/>
      <c r="AM96" s="868"/>
      <c r="AN96" s="868"/>
      <c r="AO96" s="868"/>
      <c r="AP96" s="868"/>
      <c r="AQ96" s="868"/>
      <c r="AR96" s="869"/>
      <c r="AS96" s="870" t="str">
        <f>IF(ＺＥＨデベロッパー公開情報!AH236="","",ＺＥＨデベロッパー公開情報!AH236)</f>
        <v/>
      </c>
      <c r="AT96" s="871"/>
      <c r="AU96" s="871"/>
      <c r="AV96" s="871"/>
      <c r="AW96" s="871"/>
      <c r="AX96" s="871"/>
      <c r="AY96" s="871"/>
      <c r="AZ96" s="871"/>
      <c r="BA96" s="871"/>
      <c r="BB96" s="871"/>
      <c r="BC96" s="871"/>
      <c r="BD96" s="871"/>
      <c r="BE96" s="871"/>
      <c r="BF96" s="871"/>
      <c r="BG96" s="871"/>
      <c r="BH96" s="871"/>
      <c r="BI96" s="871"/>
      <c r="BJ96" s="871"/>
      <c r="BK96" s="871"/>
      <c r="BL96" s="871"/>
      <c r="BM96" s="871"/>
      <c r="BN96" s="871"/>
      <c r="BO96" s="871"/>
      <c r="BP96" s="871"/>
      <c r="BQ96" s="871"/>
      <c r="BR96" s="871"/>
      <c r="BS96" s="871"/>
      <c r="BT96" s="871"/>
      <c r="BU96" s="871"/>
      <c r="BV96" s="871"/>
      <c r="BW96" s="872"/>
    </row>
    <row r="97" spans="1:114" s="284" customFormat="1" ht="17.25" customHeight="1">
      <c r="A97" s="137"/>
      <c r="B97" s="246"/>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8"/>
      <c r="AK97" s="288"/>
      <c r="AL97" s="288"/>
      <c r="AM97" s="288"/>
      <c r="AN97" s="288"/>
      <c r="AO97" s="288"/>
      <c r="AP97" s="289"/>
      <c r="AQ97" s="289"/>
      <c r="AR97" s="289"/>
      <c r="AS97" s="290"/>
      <c r="AT97" s="290"/>
      <c r="AU97" s="290"/>
      <c r="AV97" s="290"/>
      <c r="AW97" s="287"/>
      <c r="AX97" s="287"/>
      <c r="AY97" s="287"/>
      <c r="AZ97" s="287"/>
      <c r="BA97" s="291"/>
      <c r="BB97" s="291"/>
      <c r="BC97" s="291"/>
      <c r="BD97" s="291"/>
      <c r="BE97" s="291"/>
      <c r="BF97" s="291"/>
      <c r="BG97" s="291"/>
      <c r="BH97" s="291"/>
      <c r="BI97" s="718"/>
      <c r="BJ97" s="718"/>
      <c r="BK97" s="718"/>
      <c r="BL97" s="718"/>
      <c r="BM97" s="727"/>
      <c r="BN97" s="727"/>
      <c r="BO97" s="718"/>
      <c r="BP97" s="718"/>
      <c r="BQ97" s="718"/>
      <c r="BR97" s="727"/>
      <c r="BS97" s="727"/>
      <c r="BT97" s="236"/>
      <c r="BU97" s="718"/>
      <c r="BV97" s="718"/>
      <c r="BW97" s="234"/>
      <c r="BX97" s="286"/>
      <c r="BY97" s="286"/>
      <c r="BZ97" s="286"/>
      <c r="CA97" s="286"/>
      <c r="CB97" s="286"/>
      <c r="CC97" s="286"/>
      <c r="CD97" s="286"/>
      <c r="CE97" s="286"/>
      <c r="CF97" s="286"/>
      <c r="CG97" s="286"/>
      <c r="CH97" s="286"/>
      <c r="CI97" s="286"/>
      <c r="CJ97" s="286"/>
      <c r="CK97" s="286"/>
      <c r="CL97" s="140"/>
      <c r="CM97" s="140"/>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row>
    <row r="98" spans="1:114" s="284" customFormat="1" ht="3" customHeight="1">
      <c r="A98" s="137"/>
      <c r="B98" s="246"/>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8"/>
      <c r="AK98" s="288"/>
      <c r="AL98" s="288"/>
      <c r="AM98" s="288"/>
      <c r="AN98" s="288"/>
      <c r="AO98" s="288"/>
      <c r="AP98" s="289"/>
      <c r="AQ98" s="289"/>
      <c r="AR98" s="289"/>
      <c r="AS98" s="290"/>
      <c r="AT98" s="290"/>
      <c r="AU98" s="290"/>
      <c r="AV98" s="290"/>
      <c r="AW98" s="287"/>
      <c r="AX98" s="287"/>
      <c r="AY98" s="287"/>
      <c r="AZ98" s="287"/>
      <c r="BA98" s="291"/>
      <c r="BB98" s="291"/>
      <c r="BC98" s="291"/>
      <c r="BD98" s="291"/>
      <c r="BE98" s="291"/>
      <c r="BF98" s="291"/>
      <c r="BG98" s="291"/>
      <c r="BH98" s="291"/>
      <c r="BI98" s="235"/>
      <c r="BJ98" s="235"/>
      <c r="BK98" s="235"/>
      <c r="BL98" s="235"/>
      <c r="BM98" s="236"/>
      <c r="BN98" s="236"/>
      <c r="BO98" s="235"/>
      <c r="BP98" s="235"/>
      <c r="BQ98" s="235"/>
      <c r="BR98" s="236"/>
      <c r="BS98" s="236"/>
      <c r="BT98" s="236"/>
      <c r="BU98" s="235"/>
      <c r="BV98" s="235"/>
      <c r="BW98" s="234"/>
      <c r="BX98" s="286"/>
      <c r="BY98" s="286"/>
      <c r="BZ98" s="286"/>
      <c r="CA98" s="286"/>
      <c r="CB98" s="286"/>
      <c r="CC98" s="286"/>
      <c r="CD98" s="286"/>
      <c r="CE98" s="286"/>
      <c r="CF98" s="286"/>
      <c r="CG98" s="286"/>
      <c r="CH98" s="286"/>
      <c r="CI98" s="286"/>
      <c r="CJ98" s="286"/>
      <c r="CK98" s="286"/>
      <c r="CL98" s="140"/>
      <c r="CM98" s="140"/>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row>
    <row r="99" spans="1:114" ht="15" customHeight="1">
      <c r="A99" s="243"/>
      <c r="B99" s="250" t="s">
        <v>475</v>
      </c>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46"/>
      <c r="AP99" s="292"/>
      <c r="AQ99" s="292"/>
      <c r="AR99" s="292"/>
      <c r="AS99" s="292"/>
      <c r="AT99" s="292"/>
      <c r="AU99" s="292"/>
      <c r="AV99" s="292"/>
      <c r="AW99" s="292"/>
      <c r="AX99" s="292"/>
      <c r="AY99" s="292"/>
      <c r="AZ99" s="292"/>
      <c r="BA99" s="292"/>
      <c r="BB99" s="292"/>
      <c r="BC99" s="292"/>
      <c r="BD99" s="292"/>
      <c r="BE99" s="292"/>
      <c r="BF99" s="292"/>
      <c r="BG99" s="292"/>
      <c r="BH99" s="292"/>
      <c r="BI99" s="235"/>
      <c r="BJ99" s="235"/>
      <c r="BK99" s="236"/>
      <c r="BL99" s="236"/>
      <c r="BM99" s="235"/>
      <c r="BN99" s="235"/>
      <c r="BO99" s="236"/>
      <c r="BP99" s="236"/>
      <c r="BQ99" s="236"/>
      <c r="BR99" s="235"/>
      <c r="BS99" s="235"/>
      <c r="BT99" s="235"/>
      <c r="BU99" s="235"/>
      <c r="BV99" s="235"/>
      <c r="BW99" s="235"/>
      <c r="BX99" s="248"/>
      <c r="BY99" s="248"/>
      <c r="BZ99" s="248"/>
      <c r="CA99" s="248"/>
      <c r="CB99" s="248"/>
      <c r="CC99" s="248"/>
      <c r="CD99" s="248"/>
      <c r="CE99" s="248"/>
      <c r="CF99" s="248"/>
      <c r="CG99" s="248"/>
      <c r="CH99" s="248"/>
      <c r="CI99" s="248"/>
      <c r="CJ99" s="248"/>
      <c r="CK99" s="249"/>
    </row>
    <row r="100" spans="1:114" s="242" customFormat="1" ht="22.5" customHeight="1">
      <c r="A100" s="891"/>
      <c r="B100" s="892"/>
      <c r="C100" s="893" t="s">
        <v>380</v>
      </c>
      <c r="D100" s="894"/>
      <c r="E100" s="894"/>
      <c r="F100" s="894"/>
      <c r="G100" s="894"/>
      <c r="H100" s="894"/>
      <c r="I100" s="894"/>
      <c r="J100" s="894"/>
      <c r="K100" s="894"/>
      <c r="L100" s="894"/>
      <c r="M100" s="894"/>
      <c r="N100" s="894"/>
      <c r="O100" s="894"/>
      <c r="P100" s="894"/>
      <c r="Q100" s="894"/>
      <c r="R100" s="894"/>
      <c r="S100" s="894"/>
      <c r="T100" s="894"/>
      <c r="U100" s="894"/>
      <c r="V100" s="894"/>
      <c r="W100" s="894"/>
      <c r="X100" s="894"/>
      <c r="Y100" s="894"/>
      <c r="Z100" s="894"/>
      <c r="AA100" s="894"/>
      <c r="AB100" s="894"/>
      <c r="AC100" s="894"/>
      <c r="AD100" s="894"/>
      <c r="AE100" s="895"/>
      <c r="AF100" s="896" t="s">
        <v>379</v>
      </c>
      <c r="AG100" s="897"/>
      <c r="AH100" s="897"/>
      <c r="AI100" s="897"/>
      <c r="AJ100" s="897"/>
      <c r="AK100" s="897"/>
      <c r="AL100" s="897"/>
      <c r="AM100" s="897"/>
      <c r="AN100" s="897"/>
      <c r="AO100" s="897"/>
      <c r="AP100" s="897"/>
      <c r="AQ100" s="897"/>
      <c r="AR100" s="898"/>
      <c r="AS100" s="896" t="s">
        <v>463</v>
      </c>
      <c r="AT100" s="897"/>
      <c r="AU100" s="897"/>
      <c r="AV100" s="897"/>
      <c r="AW100" s="897"/>
      <c r="AX100" s="897"/>
      <c r="AY100" s="897"/>
      <c r="AZ100" s="897"/>
      <c r="BA100" s="897"/>
      <c r="BB100" s="897"/>
      <c r="BC100" s="897"/>
      <c r="BD100" s="897"/>
      <c r="BE100" s="897"/>
      <c r="BF100" s="897"/>
      <c r="BG100" s="897"/>
      <c r="BH100" s="897"/>
      <c r="BI100" s="897"/>
      <c r="BJ100" s="897"/>
      <c r="BK100" s="897"/>
      <c r="BL100" s="897"/>
      <c r="BM100" s="897"/>
      <c r="BN100" s="897"/>
      <c r="BO100" s="897"/>
      <c r="BP100" s="897"/>
      <c r="BQ100" s="897"/>
      <c r="BR100" s="897"/>
      <c r="BS100" s="897"/>
      <c r="BT100" s="897"/>
      <c r="BU100" s="897"/>
      <c r="BV100" s="897"/>
      <c r="BW100" s="899"/>
      <c r="BX100" s="295"/>
      <c r="BY100" s="295"/>
      <c r="BZ100" s="295"/>
      <c r="CA100" s="295"/>
      <c r="CB100" s="295"/>
      <c r="CC100" s="295"/>
      <c r="CD100" s="295"/>
      <c r="CE100" s="295"/>
      <c r="CF100" s="295"/>
      <c r="CG100" s="296"/>
      <c r="CJ100" s="297"/>
      <c r="CK100" s="297"/>
      <c r="CL100" s="297"/>
      <c r="CM100" s="297"/>
      <c r="CN100" s="297"/>
      <c r="CO100" s="297"/>
      <c r="CP100" s="297"/>
      <c r="CQ100" s="297"/>
      <c r="CR100" s="297"/>
      <c r="CS100" s="297"/>
      <c r="CT100" s="297"/>
      <c r="CU100" s="297"/>
      <c r="CV100" s="297"/>
      <c r="CW100" s="297"/>
    </row>
    <row r="101" spans="1:114" s="242" customFormat="1" ht="24.9" customHeight="1">
      <c r="A101" s="900">
        <v>41</v>
      </c>
      <c r="B101" s="901"/>
      <c r="C101" s="902" t="str">
        <f>IF(ＺＥＨデベロッパー公開情報!C243="","",ＺＥＨデベロッパー公開情報!C243)</f>
        <v/>
      </c>
      <c r="D101" s="747"/>
      <c r="E101" s="747"/>
      <c r="F101" s="747"/>
      <c r="G101" s="747"/>
      <c r="H101" s="747"/>
      <c r="I101" s="747"/>
      <c r="J101" s="747"/>
      <c r="K101" s="747"/>
      <c r="L101" s="747"/>
      <c r="M101" s="747"/>
      <c r="N101" s="747"/>
      <c r="O101" s="747"/>
      <c r="P101" s="747"/>
      <c r="Q101" s="747"/>
      <c r="R101" s="747"/>
      <c r="S101" s="747"/>
      <c r="T101" s="747"/>
      <c r="U101" s="747"/>
      <c r="V101" s="747"/>
      <c r="W101" s="747"/>
      <c r="X101" s="747"/>
      <c r="Y101" s="747"/>
      <c r="Z101" s="747"/>
      <c r="AA101" s="747"/>
      <c r="AB101" s="747"/>
      <c r="AC101" s="747"/>
      <c r="AD101" s="747"/>
      <c r="AE101" s="747"/>
      <c r="AF101" s="903" t="str">
        <f>IF(OR(ＺＥＨデベロッパー公開情報!Q243="",ＺＥＨデベロッパー公開情報!W243="",ＺＥＨデベロッパー公開情報!AC243=""),"",ＺＥＨデベロッパー公開情報!Q243&amp;"-"&amp;ＺＥＨデベロッパー公開情報!W243&amp;"-"&amp;ＺＥＨデベロッパー公開情報!AC243)</f>
        <v/>
      </c>
      <c r="AG101" s="904"/>
      <c r="AH101" s="904"/>
      <c r="AI101" s="904"/>
      <c r="AJ101" s="904"/>
      <c r="AK101" s="904"/>
      <c r="AL101" s="904"/>
      <c r="AM101" s="904"/>
      <c r="AN101" s="904"/>
      <c r="AO101" s="904"/>
      <c r="AP101" s="904"/>
      <c r="AQ101" s="904"/>
      <c r="AR101" s="905"/>
      <c r="AS101" s="906" t="str">
        <f>IF(ＺＥＨデベロッパー公開情報!AH243="","",ＺＥＨデベロッパー公開情報!AH243)</f>
        <v/>
      </c>
      <c r="AT101" s="906"/>
      <c r="AU101" s="906"/>
      <c r="AV101" s="906"/>
      <c r="AW101" s="906"/>
      <c r="AX101" s="906"/>
      <c r="AY101" s="906"/>
      <c r="AZ101" s="906"/>
      <c r="BA101" s="906"/>
      <c r="BB101" s="906"/>
      <c r="BC101" s="906"/>
      <c r="BD101" s="906"/>
      <c r="BE101" s="906"/>
      <c r="BF101" s="906"/>
      <c r="BG101" s="906"/>
      <c r="BH101" s="906"/>
      <c r="BI101" s="906"/>
      <c r="BJ101" s="906"/>
      <c r="BK101" s="906"/>
      <c r="BL101" s="906"/>
      <c r="BM101" s="906"/>
      <c r="BN101" s="906"/>
      <c r="BO101" s="906"/>
      <c r="BP101" s="906"/>
      <c r="BQ101" s="906"/>
      <c r="BR101" s="906"/>
      <c r="BS101" s="906"/>
      <c r="BT101" s="906"/>
      <c r="BU101" s="906"/>
      <c r="BV101" s="906"/>
      <c r="BW101" s="907"/>
      <c r="BX101" s="295"/>
      <c r="BY101" s="295"/>
      <c r="BZ101" s="295"/>
      <c r="CA101" s="295"/>
      <c r="CB101" s="295"/>
      <c r="CC101" s="295"/>
      <c r="CD101" s="295"/>
      <c r="CE101" s="295"/>
      <c r="CF101" s="295"/>
      <c r="CG101" s="298"/>
    </row>
    <row r="102" spans="1:114" s="242" customFormat="1" ht="24.9" customHeight="1">
      <c r="A102" s="863">
        <v>42</v>
      </c>
      <c r="B102" s="864"/>
      <c r="C102" s="865" t="str">
        <f>IF(ＺＥＨデベロッパー公開情報!C244="","",ＺＥＨデベロッパー公開情報!C244)</f>
        <v/>
      </c>
      <c r="D102" s="866"/>
      <c r="E102" s="866"/>
      <c r="F102" s="866"/>
      <c r="G102" s="866"/>
      <c r="H102" s="866"/>
      <c r="I102" s="866"/>
      <c r="J102" s="866"/>
      <c r="K102" s="866"/>
      <c r="L102" s="866"/>
      <c r="M102" s="866"/>
      <c r="N102" s="866"/>
      <c r="O102" s="866"/>
      <c r="P102" s="866"/>
      <c r="Q102" s="866"/>
      <c r="R102" s="866"/>
      <c r="S102" s="866"/>
      <c r="T102" s="866"/>
      <c r="U102" s="866"/>
      <c r="V102" s="866"/>
      <c r="W102" s="866"/>
      <c r="X102" s="866"/>
      <c r="Y102" s="866"/>
      <c r="Z102" s="866"/>
      <c r="AA102" s="866"/>
      <c r="AB102" s="866"/>
      <c r="AC102" s="866"/>
      <c r="AD102" s="866"/>
      <c r="AE102" s="866"/>
      <c r="AF102" s="867" t="str">
        <f>IF(OR(ＺＥＨデベロッパー公開情報!Q244="",ＺＥＨデベロッパー公開情報!W244="",ＺＥＨデベロッパー公開情報!AC244=""),"",ＺＥＨデベロッパー公開情報!Q244&amp;"-"&amp;ＺＥＨデベロッパー公開情報!W244&amp;"-"&amp;ＺＥＨデベロッパー公開情報!AC244)</f>
        <v/>
      </c>
      <c r="AG102" s="868"/>
      <c r="AH102" s="868"/>
      <c r="AI102" s="868"/>
      <c r="AJ102" s="868"/>
      <c r="AK102" s="868"/>
      <c r="AL102" s="868"/>
      <c r="AM102" s="868"/>
      <c r="AN102" s="868"/>
      <c r="AO102" s="868"/>
      <c r="AP102" s="868"/>
      <c r="AQ102" s="868"/>
      <c r="AR102" s="869"/>
      <c r="AS102" s="870" t="str">
        <f>IF(ＺＥＨデベロッパー公開情報!AH244="","",ＺＥＨデベロッパー公開情報!AH244)</f>
        <v/>
      </c>
      <c r="AT102" s="871"/>
      <c r="AU102" s="871"/>
      <c r="AV102" s="871"/>
      <c r="AW102" s="871"/>
      <c r="AX102" s="871"/>
      <c r="AY102" s="871"/>
      <c r="AZ102" s="871"/>
      <c r="BA102" s="871"/>
      <c r="BB102" s="871"/>
      <c r="BC102" s="871"/>
      <c r="BD102" s="871"/>
      <c r="BE102" s="871"/>
      <c r="BF102" s="871"/>
      <c r="BG102" s="871"/>
      <c r="BH102" s="871"/>
      <c r="BI102" s="871"/>
      <c r="BJ102" s="871"/>
      <c r="BK102" s="871"/>
      <c r="BL102" s="871"/>
      <c r="BM102" s="871"/>
      <c r="BN102" s="871"/>
      <c r="BO102" s="871"/>
      <c r="BP102" s="871"/>
      <c r="BQ102" s="871"/>
      <c r="BR102" s="871"/>
      <c r="BS102" s="871"/>
      <c r="BT102" s="871"/>
      <c r="BU102" s="871"/>
      <c r="BV102" s="871"/>
      <c r="BW102" s="872"/>
      <c r="BX102" s="295"/>
      <c r="BY102" s="295"/>
      <c r="BZ102" s="295"/>
      <c r="CA102" s="295"/>
      <c r="CB102" s="295"/>
      <c r="CC102" s="295"/>
      <c r="CD102" s="295"/>
      <c r="CE102" s="295"/>
      <c r="CF102" s="295"/>
      <c r="CG102" s="298"/>
    </row>
    <row r="103" spans="1:114" s="242" customFormat="1" ht="24.9" customHeight="1">
      <c r="A103" s="908">
        <v>43</v>
      </c>
      <c r="B103" s="909"/>
      <c r="C103" s="884" t="str">
        <f>IF(ＺＥＨデベロッパー公開情報!C245="","",ＺＥＨデベロッパー公開情報!C245)</f>
        <v/>
      </c>
      <c r="D103" s="885"/>
      <c r="E103" s="885"/>
      <c r="F103" s="885"/>
      <c r="G103" s="885"/>
      <c r="H103" s="885"/>
      <c r="I103" s="885"/>
      <c r="J103" s="885"/>
      <c r="K103" s="885"/>
      <c r="L103" s="885"/>
      <c r="M103" s="885"/>
      <c r="N103" s="885"/>
      <c r="O103" s="885"/>
      <c r="P103" s="885"/>
      <c r="Q103" s="885"/>
      <c r="R103" s="885"/>
      <c r="S103" s="885"/>
      <c r="T103" s="885"/>
      <c r="U103" s="885"/>
      <c r="V103" s="885"/>
      <c r="W103" s="885"/>
      <c r="X103" s="885"/>
      <c r="Y103" s="885"/>
      <c r="Z103" s="885"/>
      <c r="AA103" s="885"/>
      <c r="AB103" s="885"/>
      <c r="AC103" s="885"/>
      <c r="AD103" s="885"/>
      <c r="AE103" s="885"/>
      <c r="AF103" s="886" t="str">
        <f>IF(OR(ＺＥＨデベロッパー公開情報!Q245="",ＺＥＨデベロッパー公開情報!W245="",ＺＥＨデベロッパー公開情報!AC245=""),"",ＺＥＨデベロッパー公開情報!Q245&amp;"-"&amp;ＺＥＨデベロッパー公開情報!W245&amp;"-"&amp;ＺＥＨデベロッパー公開情報!AC245)</f>
        <v/>
      </c>
      <c r="AG103" s="887"/>
      <c r="AH103" s="887"/>
      <c r="AI103" s="887"/>
      <c r="AJ103" s="887"/>
      <c r="AK103" s="887"/>
      <c r="AL103" s="887"/>
      <c r="AM103" s="887"/>
      <c r="AN103" s="887"/>
      <c r="AO103" s="887"/>
      <c r="AP103" s="887"/>
      <c r="AQ103" s="887"/>
      <c r="AR103" s="888"/>
      <c r="AS103" s="889" t="str">
        <f>IF(ＺＥＨデベロッパー公開情報!AH245="","",ＺＥＨデベロッパー公開情報!AH245)</f>
        <v/>
      </c>
      <c r="AT103" s="889"/>
      <c r="AU103" s="889"/>
      <c r="AV103" s="889"/>
      <c r="AW103" s="889"/>
      <c r="AX103" s="889"/>
      <c r="AY103" s="889"/>
      <c r="AZ103" s="889"/>
      <c r="BA103" s="889"/>
      <c r="BB103" s="889"/>
      <c r="BC103" s="889"/>
      <c r="BD103" s="889"/>
      <c r="BE103" s="889"/>
      <c r="BF103" s="889"/>
      <c r="BG103" s="889"/>
      <c r="BH103" s="889"/>
      <c r="BI103" s="889"/>
      <c r="BJ103" s="889"/>
      <c r="BK103" s="889"/>
      <c r="BL103" s="889"/>
      <c r="BM103" s="889"/>
      <c r="BN103" s="889"/>
      <c r="BO103" s="889"/>
      <c r="BP103" s="889"/>
      <c r="BQ103" s="889"/>
      <c r="BR103" s="889"/>
      <c r="BS103" s="889"/>
      <c r="BT103" s="889"/>
      <c r="BU103" s="889"/>
      <c r="BV103" s="889"/>
      <c r="BW103" s="890"/>
      <c r="BX103" s="295"/>
      <c r="BY103" s="295"/>
      <c r="BZ103" s="295"/>
      <c r="CA103" s="295"/>
      <c r="CB103" s="295"/>
      <c r="CC103" s="295"/>
      <c r="CD103" s="295"/>
      <c r="CE103" s="295"/>
      <c r="CF103" s="295"/>
      <c r="CG103" s="298"/>
    </row>
    <row r="104" spans="1:114" s="242" customFormat="1" ht="24.9" customHeight="1">
      <c r="A104" s="910">
        <v>44</v>
      </c>
      <c r="B104" s="911"/>
      <c r="C104" s="865" t="str">
        <f>IF(ＺＥＨデベロッパー公開情報!C246="","",ＺＥＨデベロッパー公開情報!C246)</f>
        <v/>
      </c>
      <c r="D104" s="866"/>
      <c r="E104" s="866"/>
      <c r="F104" s="866"/>
      <c r="G104" s="866"/>
      <c r="H104" s="866"/>
      <c r="I104" s="866"/>
      <c r="J104" s="866"/>
      <c r="K104" s="866"/>
      <c r="L104" s="866"/>
      <c r="M104" s="866"/>
      <c r="N104" s="866"/>
      <c r="O104" s="866"/>
      <c r="P104" s="866"/>
      <c r="Q104" s="866"/>
      <c r="R104" s="866"/>
      <c r="S104" s="866"/>
      <c r="T104" s="866"/>
      <c r="U104" s="866"/>
      <c r="V104" s="866"/>
      <c r="W104" s="866"/>
      <c r="X104" s="866"/>
      <c r="Y104" s="866"/>
      <c r="Z104" s="866"/>
      <c r="AA104" s="866"/>
      <c r="AB104" s="866"/>
      <c r="AC104" s="866"/>
      <c r="AD104" s="866"/>
      <c r="AE104" s="866"/>
      <c r="AF104" s="867" t="str">
        <f>IF(OR(ＺＥＨデベロッパー公開情報!Q246="",ＺＥＨデベロッパー公開情報!W246="",ＺＥＨデベロッパー公開情報!AC246=""),"",ＺＥＨデベロッパー公開情報!Q246&amp;"-"&amp;ＺＥＨデベロッパー公開情報!W246&amp;"-"&amp;ＺＥＨデベロッパー公開情報!AC246)</f>
        <v/>
      </c>
      <c r="AG104" s="868"/>
      <c r="AH104" s="868"/>
      <c r="AI104" s="868"/>
      <c r="AJ104" s="868"/>
      <c r="AK104" s="868"/>
      <c r="AL104" s="868"/>
      <c r="AM104" s="868"/>
      <c r="AN104" s="868"/>
      <c r="AO104" s="868"/>
      <c r="AP104" s="868"/>
      <c r="AQ104" s="868"/>
      <c r="AR104" s="869"/>
      <c r="AS104" s="870" t="str">
        <f>IF(ＺＥＨデベロッパー公開情報!AH246="","",ＺＥＨデベロッパー公開情報!AH246)</f>
        <v/>
      </c>
      <c r="AT104" s="871"/>
      <c r="AU104" s="871"/>
      <c r="AV104" s="871"/>
      <c r="AW104" s="871"/>
      <c r="AX104" s="871"/>
      <c r="AY104" s="871"/>
      <c r="AZ104" s="871"/>
      <c r="BA104" s="871"/>
      <c r="BB104" s="871"/>
      <c r="BC104" s="871"/>
      <c r="BD104" s="871"/>
      <c r="BE104" s="871"/>
      <c r="BF104" s="871"/>
      <c r="BG104" s="871"/>
      <c r="BH104" s="871"/>
      <c r="BI104" s="871"/>
      <c r="BJ104" s="871"/>
      <c r="BK104" s="871"/>
      <c r="BL104" s="871"/>
      <c r="BM104" s="871"/>
      <c r="BN104" s="871"/>
      <c r="BO104" s="871"/>
      <c r="BP104" s="871"/>
      <c r="BQ104" s="871"/>
      <c r="BR104" s="871"/>
      <c r="BS104" s="871"/>
      <c r="BT104" s="871"/>
      <c r="BU104" s="871"/>
      <c r="BV104" s="871"/>
      <c r="BW104" s="872"/>
      <c r="BX104" s="295"/>
      <c r="BY104" s="295"/>
      <c r="BZ104" s="295"/>
      <c r="CA104" s="295"/>
      <c r="CB104" s="295"/>
      <c r="CC104" s="295"/>
      <c r="CD104" s="295"/>
      <c r="CE104" s="295"/>
      <c r="CF104" s="295"/>
      <c r="CG104" s="298"/>
    </row>
    <row r="105" spans="1:114" s="242" customFormat="1" ht="24.9" customHeight="1">
      <c r="A105" s="908">
        <v>45</v>
      </c>
      <c r="B105" s="909"/>
      <c r="C105" s="884" t="str">
        <f>IF(ＺＥＨデベロッパー公開情報!C247="","",ＺＥＨデベロッパー公開情報!C247)</f>
        <v/>
      </c>
      <c r="D105" s="885"/>
      <c r="E105" s="885"/>
      <c r="F105" s="885"/>
      <c r="G105" s="885"/>
      <c r="H105" s="885"/>
      <c r="I105" s="885"/>
      <c r="J105" s="885"/>
      <c r="K105" s="885"/>
      <c r="L105" s="885"/>
      <c r="M105" s="885"/>
      <c r="N105" s="885"/>
      <c r="O105" s="885"/>
      <c r="P105" s="885"/>
      <c r="Q105" s="885"/>
      <c r="R105" s="885"/>
      <c r="S105" s="885"/>
      <c r="T105" s="885"/>
      <c r="U105" s="885"/>
      <c r="V105" s="885"/>
      <c r="W105" s="885"/>
      <c r="X105" s="885"/>
      <c r="Y105" s="885"/>
      <c r="Z105" s="885"/>
      <c r="AA105" s="885"/>
      <c r="AB105" s="885"/>
      <c r="AC105" s="885"/>
      <c r="AD105" s="885"/>
      <c r="AE105" s="885"/>
      <c r="AF105" s="886" t="str">
        <f>IF(OR(ＺＥＨデベロッパー公開情報!Q247="",ＺＥＨデベロッパー公開情報!W247="",ＺＥＨデベロッパー公開情報!AC247=""),"",ＺＥＨデベロッパー公開情報!Q247&amp;"-"&amp;ＺＥＨデベロッパー公開情報!W247&amp;"-"&amp;ＺＥＨデベロッパー公開情報!AC247)</f>
        <v/>
      </c>
      <c r="AG105" s="887"/>
      <c r="AH105" s="887"/>
      <c r="AI105" s="887"/>
      <c r="AJ105" s="887"/>
      <c r="AK105" s="887"/>
      <c r="AL105" s="887"/>
      <c r="AM105" s="887"/>
      <c r="AN105" s="887"/>
      <c r="AO105" s="887"/>
      <c r="AP105" s="887"/>
      <c r="AQ105" s="887"/>
      <c r="AR105" s="888"/>
      <c r="AS105" s="889" t="str">
        <f>IF(ＺＥＨデベロッパー公開情報!AH247="","",ＺＥＨデベロッパー公開情報!AH247)</f>
        <v/>
      </c>
      <c r="AT105" s="889"/>
      <c r="AU105" s="889"/>
      <c r="AV105" s="889"/>
      <c r="AW105" s="889"/>
      <c r="AX105" s="889"/>
      <c r="AY105" s="889"/>
      <c r="AZ105" s="889"/>
      <c r="BA105" s="889"/>
      <c r="BB105" s="889"/>
      <c r="BC105" s="889"/>
      <c r="BD105" s="889"/>
      <c r="BE105" s="889"/>
      <c r="BF105" s="889"/>
      <c r="BG105" s="889"/>
      <c r="BH105" s="889"/>
      <c r="BI105" s="889"/>
      <c r="BJ105" s="889"/>
      <c r="BK105" s="889"/>
      <c r="BL105" s="889"/>
      <c r="BM105" s="889"/>
      <c r="BN105" s="889"/>
      <c r="BO105" s="889"/>
      <c r="BP105" s="889"/>
      <c r="BQ105" s="889"/>
      <c r="BR105" s="889"/>
      <c r="BS105" s="889"/>
      <c r="BT105" s="889"/>
      <c r="BU105" s="889"/>
      <c r="BV105" s="889"/>
      <c r="BW105" s="890"/>
      <c r="BX105" s="295"/>
      <c r="BY105" s="295"/>
      <c r="BZ105" s="295"/>
      <c r="CA105" s="295"/>
      <c r="CB105" s="295"/>
      <c r="CC105" s="295"/>
      <c r="CD105" s="295"/>
      <c r="CE105" s="295"/>
      <c r="CF105" s="295"/>
      <c r="CG105" s="298"/>
    </row>
    <row r="106" spans="1:114" ht="24.9" customHeight="1">
      <c r="A106" s="910">
        <v>46</v>
      </c>
      <c r="B106" s="911"/>
      <c r="C106" s="865" t="str">
        <f>IF(ＺＥＨデベロッパー公開情報!C248="","",ＺＥＨデベロッパー公開情報!C248)</f>
        <v/>
      </c>
      <c r="D106" s="866"/>
      <c r="E106" s="866"/>
      <c r="F106" s="866"/>
      <c r="G106" s="866"/>
      <c r="H106" s="866"/>
      <c r="I106" s="866"/>
      <c r="J106" s="866"/>
      <c r="K106" s="866"/>
      <c r="L106" s="866"/>
      <c r="M106" s="866"/>
      <c r="N106" s="866"/>
      <c r="O106" s="866"/>
      <c r="P106" s="866"/>
      <c r="Q106" s="866"/>
      <c r="R106" s="866"/>
      <c r="S106" s="866"/>
      <c r="T106" s="866"/>
      <c r="U106" s="866"/>
      <c r="V106" s="866"/>
      <c r="W106" s="866"/>
      <c r="X106" s="866"/>
      <c r="Y106" s="866"/>
      <c r="Z106" s="866"/>
      <c r="AA106" s="866"/>
      <c r="AB106" s="866"/>
      <c r="AC106" s="866"/>
      <c r="AD106" s="866"/>
      <c r="AE106" s="866"/>
      <c r="AF106" s="867" t="str">
        <f>IF(OR(ＺＥＨデベロッパー公開情報!Q248="",ＺＥＨデベロッパー公開情報!W248="",ＺＥＨデベロッパー公開情報!AC248=""),"",ＺＥＨデベロッパー公開情報!Q248&amp;"-"&amp;ＺＥＨデベロッパー公開情報!W248&amp;"-"&amp;ＺＥＨデベロッパー公開情報!AC248)</f>
        <v/>
      </c>
      <c r="AG106" s="868"/>
      <c r="AH106" s="868"/>
      <c r="AI106" s="868"/>
      <c r="AJ106" s="868"/>
      <c r="AK106" s="868"/>
      <c r="AL106" s="868"/>
      <c r="AM106" s="868"/>
      <c r="AN106" s="868"/>
      <c r="AO106" s="868"/>
      <c r="AP106" s="868"/>
      <c r="AQ106" s="868"/>
      <c r="AR106" s="869"/>
      <c r="AS106" s="870" t="str">
        <f>IF(ＺＥＨデベロッパー公開情報!AH248="","",ＺＥＨデベロッパー公開情報!AH248)</f>
        <v/>
      </c>
      <c r="AT106" s="871"/>
      <c r="AU106" s="871"/>
      <c r="AV106" s="871"/>
      <c r="AW106" s="871"/>
      <c r="AX106" s="871"/>
      <c r="AY106" s="871"/>
      <c r="AZ106" s="871"/>
      <c r="BA106" s="871"/>
      <c r="BB106" s="871"/>
      <c r="BC106" s="871"/>
      <c r="BD106" s="871"/>
      <c r="BE106" s="871"/>
      <c r="BF106" s="871"/>
      <c r="BG106" s="871"/>
      <c r="BH106" s="871"/>
      <c r="BI106" s="871"/>
      <c r="BJ106" s="871"/>
      <c r="BK106" s="871"/>
      <c r="BL106" s="871"/>
      <c r="BM106" s="871"/>
      <c r="BN106" s="871"/>
      <c r="BO106" s="871"/>
      <c r="BP106" s="871"/>
      <c r="BQ106" s="871"/>
      <c r="BR106" s="871"/>
      <c r="BS106" s="871"/>
      <c r="BT106" s="871"/>
      <c r="BU106" s="871"/>
      <c r="BV106" s="871"/>
      <c r="BW106" s="872"/>
    </row>
    <row r="107" spans="1:114" ht="24.9" customHeight="1">
      <c r="A107" s="908">
        <v>47</v>
      </c>
      <c r="B107" s="909"/>
      <c r="C107" s="884" t="str">
        <f>IF(ＺＥＨデベロッパー公開情報!C249="","",ＺＥＨデベロッパー公開情報!C249)</f>
        <v/>
      </c>
      <c r="D107" s="885"/>
      <c r="E107" s="885"/>
      <c r="F107" s="885"/>
      <c r="G107" s="885"/>
      <c r="H107" s="885"/>
      <c r="I107" s="885"/>
      <c r="J107" s="885"/>
      <c r="K107" s="885"/>
      <c r="L107" s="885"/>
      <c r="M107" s="885"/>
      <c r="N107" s="885"/>
      <c r="O107" s="885"/>
      <c r="P107" s="885"/>
      <c r="Q107" s="885"/>
      <c r="R107" s="885"/>
      <c r="S107" s="885"/>
      <c r="T107" s="885"/>
      <c r="U107" s="885"/>
      <c r="V107" s="885"/>
      <c r="W107" s="885"/>
      <c r="X107" s="885"/>
      <c r="Y107" s="885"/>
      <c r="Z107" s="885"/>
      <c r="AA107" s="885"/>
      <c r="AB107" s="885"/>
      <c r="AC107" s="885"/>
      <c r="AD107" s="885"/>
      <c r="AE107" s="885"/>
      <c r="AF107" s="886" t="str">
        <f>IF(OR(ＺＥＨデベロッパー公開情報!Q249="",ＺＥＨデベロッパー公開情報!W249="",ＺＥＨデベロッパー公開情報!AC249=""),"",ＺＥＨデベロッパー公開情報!Q249&amp;"-"&amp;ＺＥＨデベロッパー公開情報!W249&amp;"-"&amp;ＺＥＨデベロッパー公開情報!AC249)</f>
        <v/>
      </c>
      <c r="AG107" s="887"/>
      <c r="AH107" s="887"/>
      <c r="AI107" s="887"/>
      <c r="AJ107" s="887"/>
      <c r="AK107" s="887"/>
      <c r="AL107" s="887"/>
      <c r="AM107" s="887"/>
      <c r="AN107" s="887"/>
      <c r="AO107" s="887"/>
      <c r="AP107" s="887"/>
      <c r="AQ107" s="887"/>
      <c r="AR107" s="888"/>
      <c r="AS107" s="889" t="str">
        <f>IF(ＺＥＨデベロッパー公開情報!AH249="","",ＺＥＨデベロッパー公開情報!AH249)</f>
        <v/>
      </c>
      <c r="AT107" s="889"/>
      <c r="AU107" s="889"/>
      <c r="AV107" s="889"/>
      <c r="AW107" s="889"/>
      <c r="AX107" s="889"/>
      <c r="AY107" s="889"/>
      <c r="AZ107" s="889"/>
      <c r="BA107" s="889"/>
      <c r="BB107" s="889"/>
      <c r="BC107" s="889"/>
      <c r="BD107" s="889"/>
      <c r="BE107" s="889"/>
      <c r="BF107" s="889"/>
      <c r="BG107" s="889"/>
      <c r="BH107" s="889"/>
      <c r="BI107" s="889"/>
      <c r="BJ107" s="889"/>
      <c r="BK107" s="889"/>
      <c r="BL107" s="889"/>
      <c r="BM107" s="889"/>
      <c r="BN107" s="889"/>
      <c r="BO107" s="889"/>
      <c r="BP107" s="889"/>
      <c r="BQ107" s="889"/>
      <c r="BR107" s="889"/>
      <c r="BS107" s="889"/>
      <c r="BT107" s="889"/>
      <c r="BU107" s="889"/>
      <c r="BV107" s="889"/>
      <c r="BW107" s="890"/>
    </row>
    <row r="108" spans="1:114" ht="24.9" customHeight="1">
      <c r="A108" s="910">
        <v>48</v>
      </c>
      <c r="B108" s="911"/>
      <c r="C108" s="865" t="str">
        <f>IF(ＺＥＨデベロッパー公開情報!C250="","",ＺＥＨデベロッパー公開情報!C250)</f>
        <v/>
      </c>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7" t="str">
        <f>IF(OR(ＺＥＨデベロッパー公開情報!Q250="",ＺＥＨデベロッパー公開情報!W250="",ＺＥＨデベロッパー公開情報!AC250=""),"",ＺＥＨデベロッパー公開情報!Q250&amp;"-"&amp;ＺＥＨデベロッパー公開情報!W250&amp;"-"&amp;ＺＥＨデベロッパー公開情報!AC250)</f>
        <v/>
      </c>
      <c r="AG108" s="868"/>
      <c r="AH108" s="868"/>
      <c r="AI108" s="868"/>
      <c r="AJ108" s="868"/>
      <c r="AK108" s="868"/>
      <c r="AL108" s="868"/>
      <c r="AM108" s="868"/>
      <c r="AN108" s="868"/>
      <c r="AO108" s="868"/>
      <c r="AP108" s="868"/>
      <c r="AQ108" s="868"/>
      <c r="AR108" s="869"/>
      <c r="AS108" s="870" t="str">
        <f>IF(ＺＥＨデベロッパー公開情報!AH250="","",ＺＥＨデベロッパー公開情報!AH250)</f>
        <v/>
      </c>
      <c r="AT108" s="871"/>
      <c r="AU108" s="871"/>
      <c r="AV108" s="871"/>
      <c r="AW108" s="871"/>
      <c r="AX108" s="871"/>
      <c r="AY108" s="871"/>
      <c r="AZ108" s="871"/>
      <c r="BA108" s="871"/>
      <c r="BB108" s="871"/>
      <c r="BC108" s="871"/>
      <c r="BD108" s="871"/>
      <c r="BE108" s="871"/>
      <c r="BF108" s="871"/>
      <c r="BG108" s="871"/>
      <c r="BH108" s="871"/>
      <c r="BI108" s="871"/>
      <c r="BJ108" s="871"/>
      <c r="BK108" s="871"/>
      <c r="BL108" s="871"/>
      <c r="BM108" s="871"/>
      <c r="BN108" s="871"/>
      <c r="BO108" s="871"/>
      <c r="BP108" s="871"/>
      <c r="BQ108" s="871"/>
      <c r="BR108" s="871"/>
      <c r="BS108" s="871"/>
      <c r="BT108" s="871"/>
      <c r="BU108" s="871"/>
      <c r="BV108" s="871"/>
      <c r="BW108" s="872"/>
    </row>
    <row r="109" spans="1:114" ht="24.9" customHeight="1">
      <c r="A109" s="908">
        <v>49</v>
      </c>
      <c r="B109" s="909"/>
      <c r="C109" s="884" t="str">
        <f>IF(ＺＥＨデベロッパー公開情報!C251="","",ＺＥＨデベロッパー公開情報!C251)</f>
        <v/>
      </c>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5"/>
      <c r="AA109" s="885"/>
      <c r="AB109" s="885"/>
      <c r="AC109" s="885"/>
      <c r="AD109" s="885"/>
      <c r="AE109" s="885"/>
      <c r="AF109" s="886" t="str">
        <f>IF(OR(ＺＥＨデベロッパー公開情報!Q251="",ＺＥＨデベロッパー公開情報!W251="",ＺＥＨデベロッパー公開情報!AC251=""),"",ＺＥＨデベロッパー公開情報!Q251&amp;"-"&amp;ＺＥＨデベロッパー公開情報!W251&amp;"-"&amp;ＺＥＨデベロッパー公開情報!AC251)</f>
        <v/>
      </c>
      <c r="AG109" s="887"/>
      <c r="AH109" s="887"/>
      <c r="AI109" s="887"/>
      <c r="AJ109" s="887"/>
      <c r="AK109" s="887"/>
      <c r="AL109" s="887"/>
      <c r="AM109" s="887"/>
      <c r="AN109" s="887"/>
      <c r="AO109" s="887"/>
      <c r="AP109" s="887"/>
      <c r="AQ109" s="887"/>
      <c r="AR109" s="888"/>
      <c r="AS109" s="889" t="str">
        <f>IF(ＺＥＨデベロッパー公開情報!AH251="","",ＺＥＨデベロッパー公開情報!AH251)</f>
        <v/>
      </c>
      <c r="AT109" s="889"/>
      <c r="AU109" s="889"/>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89"/>
      <c r="BQ109" s="889"/>
      <c r="BR109" s="889"/>
      <c r="BS109" s="889"/>
      <c r="BT109" s="889"/>
      <c r="BU109" s="889"/>
      <c r="BV109" s="889"/>
      <c r="BW109" s="890"/>
    </row>
    <row r="110" spans="1:114" ht="24.9" customHeight="1">
      <c r="A110" s="910">
        <v>50</v>
      </c>
      <c r="B110" s="911"/>
      <c r="C110" s="865" t="str">
        <f>IF(ＺＥＨデベロッパー公開情報!C252="","",ＺＥＨデベロッパー公開情報!C252)</f>
        <v/>
      </c>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6"/>
      <c r="AA110" s="866"/>
      <c r="AB110" s="866"/>
      <c r="AC110" s="866"/>
      <c r="AD110" s="866"/>
      <c r="AE110" s="866"/>
      <c r="AF110" s="867" t="str">
        <f>IF(OR(ＺＥＨデベロッパー公開情報!Q252="",ＺＥＨデベロッパー公開情報!W252="",ＺＥＨデベロッパー公開情報!AC252=""),"",ＺＥＨデベロッパー公開情報!Q252&amp;"-"&amp;ＺＥＨデベロッパー公開情報!W252&amp;"-"&amp;ＺＥＨデベロッパー公開情報!AC252)</f>
        <v/>
      </c>
      <c r="AG110" s="868"/>
      <c r="AH110" s="868"/>
      <c r="AI110" s="868"/>
      <c r="AJ110" s="868"/>
      <c r="AK110" s="868"/>
      <c r="AL110" s="868"/>
      <c r="AM110" s="868"/>
      <c r="AN110" s="868"/>
      <c r="AO110" s="868"/>
      <c r="AP110" s="868"/>
      <c r="AQ110" s="868"/>
      <c r="AR110" s="869"/>
      <c r="AS110" s="870" t="str">
        <f>IF(ＺＥＨデベロッパー公開情報!AH252="","",ＺＥＨデベロッパー公開情報!AH252)</f>
        <v/>
      </c>
      <c r="AT110" s="871"/>
      <c r="AU110" s="871"/>
      <c r="AV110" s="871"/>
      <c r="AW110" s="871"/>
      <c r="AX110" s="871"/>
      <c r="AY110" s="871"/>
      <c r="AZ110" s="871"/>
      <c r="BA110" s="871"/>
      <c r="BB110" s="871"/>
      <c r="BC110" s="871"/>
      <c r="BD110" s="871"/>
      <c r="BE110" s="871"/>
      <c r="BF110" s="871"/>
      <c r="BG110" s="871"/>
      <c r="BH110" s="871"/>
      <c r="BI110" s="871"/>
      <c r="BJ110" s="871"/>
      <c r="BK110" s="871"/>
      <c r="BL110" s="871"/>
      <c r="BM110" s="871"/>
      <c r="BN110" s="871"/>
      <c r="BO110" s="871"/>
      <c r="BP110" s="871"/>
      <c r="BQ110" s="871"/>
      <c r="BR110" s="871"/>
      <c r="BS110" s="871"/>
      <c r="BT110" s="871"/>
      <c r="BU110" s="871"/>
      <c r="BV110" s="871"/>
      <c r="BW110" s="872"/>
    </row>
    <row r="111" spans="1:114" ht="24.9" customHeight="1">
      <c r="A111" s="908">
        <v>51</v>
      </c>
      <c r="B111" s="909"/>
      <c r="C111" s="884" t="str">
        <f>IF(ＺＥＨデベロッパー公開情報!C253="","",ＺＥＨデベロッパー公開情報!C253)</f>
        <v/>
      </c>
      <c r="D111" s="885"/>
      <c r="E111" s="885"/>
      <c r="F111" s="885"/>
      <c r="G111" s="885"/>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6" t="str">
        <f>IF(OR(ＺＥＨデベロッパー公開情報!Q253="",ＺＥＨデベロッパー公開情報!W253="",ＺＥＨデベロッパー公開情報!AC253=""),"",ＺＥＨデベロッパー公開情報!Q253&amp;"-"&amp;ＺＥＨデベロッパー公開情報!W253&amp;"-"&amp;ＺＥＨデベロッパー公開情報!AC253)</f>
        <v/>
      </c>
      <c r="AG111" s="887"/>
      <c r="AH111" s="887"/>
      <c r="AI111" s="887"/>
      <c r="AJ111" s="887"/>
      <c r="AK111" s="887"/>
      <c r="AL111" s="887"/>
      <c r="AM111" s="887"/>
      <c r="AN111" s="887"/>
      <c r="AO111" s="887"/>
      <c r="AP111" s="887"/>
      <c r="AQ111" s="887"/>
      <c r="AR111" s="888"/>
      <c r="AS111" s="889" t="str">
        <f>IF(ＺＥＨデベロッパー公開情報!AH253="","",ＺＥＨデベロッパー公開情報!AH253)</f>
        <v/>
      </c>
      <c r="AT111" s="889"/>
      <c r="AU111" s="889"/>
      <c r="AV111" s="889"/>
      <c r="AW111" s="889"/>
      <c r="AX111" s="889"/>
      <c r="AY111" s="889"/>
      <c r="AZ111" s="889"/>
      <c r="BA111" s="889"/>
      <c r="BB111" s="889"/>
      <c r="BC111" s="889"/>
      <c r="BD111" s="889"/>
      <c r="BE111" s="889"/>
      <c r="BF111" s="889"/>
      <c r="BG111" s="889"/>
      <c r="BH111" s="889"/>
      <c r="BI111" s="889"/>
      <c r="BJ111" s="889"/>
      <c r="BK111" s="889"/>
      <c r="BL111" s="889"/>
      <c r="BM111" s="889"/>
      <c r="BN111" s="889"/>
      <c r="BO111" s="889"/>
      <c r="BP111" s="889"/>
      <c r="BQ111" s="889"/>
      <c r="BR111" s="889"/>
      <c r="BS111" s="889"/>
      <c r="BT111" s="889"/>
      <c r="BU111" s="889"/>
      <c r="BV111" s="889"/>
      <c r="BW111" s="890"/>
    </row>
    <row r="112" spans="1:114" ht="24.9" customHeight="1">
      <c r="A112" s="910">
        <v>52</v>
      </c>
      <c r="B112" s="911"/>
      <c r="C112" s="865" t="str">
        <f>IF(ＺＥＨデベロッパー公開情報!C254="","",ＺＥＨデベロッパー公開情報!C254)</f>
        <v/>
      </c>
      <c r="D112" s="866"/>
      <c r="E112" s="866"/>
      <c r="F112" s="866"/>
      <c r="G112" s="866"/>
      <c r="H112" s="866"/>
      <c r="I112" s="866"/>
      <c r="J112" s="866"/>
      <c r="K112" s="866"/>
      <c r="L112" s="866"/>
      <c r="M112" s="866"/>
      <c r="N112" s="866"/>
      <c r="O112" s="866"/>
      <c r="P112" s="866"/>
      <c r="Q112" s="866"/>
      <c r="R112" s="866"/>
      <c r="S112" s="866"/>
      <c r="T112" s="866"/>
      <c r="U112" s="866"/>
      <c r="V112" s="866"/>
      <c r="W112" s="866"/>
      <c r="X112" s="866"/>
      <c r="Y112" s="866"/>
      <c r="Z112" s="866"/>
      <c r="AA112" s="866"/>
      <c r="AB112" s="866"/>
      <c r="AC112" s="866"/>
      <c r="AD112" s="866"/>
      <c r="AE112" s="866"/>
      <c r="AF112" s="867" t="str">
        <f>IF(OR(ＺＥＨデベロッパー公開情報!Q254="",ＺＥＨデベロッパー公開情報!W254="",ＺＥＨデベロッパー公開情報!AC254=""),"",ＺＥＨデベロッパー公開情報!Q254&amp;"-"&amp;ＺＥＨデベロッパー公開情報!W254&amp;"-"&amp;ＺＥＨデベロッパー公開情報!AC254)</f>
        <v/>
      </c>
      <c r="AG112" s="868"/>
      <c r="AH112" s="868"/>
      <c r="AI112" s="868"/>
      <c r="AJ112" s="868"/>
      <c r="AK112" s="868"/>
      <c r="AL112" s="868"/>
      <c r="AM112" s="868"/>
      <c r="AN112" s="868"/>
      <c r="AO112" s="868"/>
      <c r="AP112" s="868"/>
      <c r="AQ112" s="868"/>
      <c r="AR112" s="869"/>
      <c r="AS112" s="870" t="str">
        <f>IF(ＺＥＨデベロッパー公開情報!AH254="","",ＺＥＨデベロッパー公開情報!AH254)</f>
        <v/>
      </c>
      <c r="AT112" s="871"/>
      <c r="AU112" s="871"/>
      <c r="AV112" s="871"/>
      <c r="AW112" s="871"/>
      <c r="AX112" s="871"/>
      <c r="AY112" s="871"/>
      <c r="AZ112" s="871"/>
      <c r="BA112" s="871"/>
      <c r="BB112" s="871"/>
      <c r="BC112" s="871"/>
      <c r="BD112" s="871"/>
      <c r="BE112" s="871"/>
      <c r="BF112" s="871"/>
      <c r="BG112" s="871"/>
      <c r="BH112" s="871"/>
      <c r="BI112" s="871"/>
      <c r="BJ112" s="871"/>
      <c r="BK112" s="871"/>
      <c r="BL112" s="871"/>
      <c r="BM112" s="871"/>
      <c r="BN112" s="871"/>
      <c r="BO112" s="871"/>
      <c r="BP112" s="871"/>
      <c r="BQ112" s="871"/>
      <c r="BR112" s="871"/>
      <c r="BS112" s="871"/>
      <c r="BT112" s="871"/>
      <c r="BU112" s="871"/>
      <c r="BV112" s="871"/>
      <c r="BW112" s="872"/>
    </row>
    <row r="113" spans="1:114" ht="24.9" customHeight="1">
      <c r="A113" s="908">
        <v>53</v>
      </c>
      <c r="B113" s="909"/>
      <c r="C113" s="884" t="str">
        <f>IF(ＺＥＨデベロッパー公開情報!C255="","",ＺＥＨデベロッパー公開情報!C255)</f>
        <v/>
      </c>
      <c r="D113" s="885"/>
      <c r="E113" s="885"/>
      <c r="F113" s="885"/>
      <c r="G113" s="885"/>
      <c r="H113" s="885"/>
      <c r="I113" s="885"/>
      <c r="J113" s="885"/>
      <c r="K113" s="885"/>
      <c r="L113" s="885"/>
      <c r="M113" s="885"/>
      <c r="N113" s="885"/>
      <c r="O113" s="885"/>
      <c r="P113" s="885"/>
      <c r="Q113" s="885"/>
      <c r="R113" s="885"/>
      <c r="S113" s="885"/>
      <c r="T113" s="885"/>
      <c r="U113" s="885"/>
      <c r="V113" s="885"/>
      <c r="W113" s="885"/>
      <c r="X113" s="885"/>
      <c r="Y113" s="885"/>
      <c r="Z113" s="885"/>
      <c r="AA113" s="885"/>
      <c r="AB113" s="885"/>
      <c r="AC113" s="885"/>
      <c r="AD113" s="885"/>
      <c r="AE113" s="885"/>
      <c r="AF113" s="886" t="str">
        <f>IF(OR(ＺＥＨデベロッパー公開情報!Q255="",ＺＥＨデベロッパー公開情報!W255="",ＺＥＨデベロッパー公開情報!AC255=""),"",ＺＥＨデベロッパー公開情報!Q255&amp;"-"&amp;ＺＥＨデベロッパー公開情報!W255&amp;"-"&amp;ＺＥＨデベロッパー公開情報!AC255)</f>
        <v/>
      </c>
      <c r="AG113" s="887"/>
      <c r="AH113" s="887"/>
      <c r="AI113" s="887"/>
      <c r="AJ113" s="887"/>
      <c r="AK113" s="887"/>
      <c r="AL113" s="887"/>
      <c r="AM113" s="887"/>
      <c r="AN113" s="887"/>
      <c r="AO113" s="887"/>
      <c r="AP113" s="887"/>
      <c r="AQ113" s="887"/>
      <c r="AR113" s="888"/>
      <c r="AS113" s="889" t="str">
        <f>IF(ＺＥＨデベロッパー公開情報!AH255="","",ＺＥＨデベロッパー公開情報!AH255)</f>
        <v/>
      </c>
      <c r="AT113" s="889"/>
      <c r="AU113" s="889"/>
      <c r="AV113" s="889"/>
      <c r="AW113" s="889"/>
      <c r="AX113" s="889"/>
      <c r="AY113" s="889"/>
      <c r="AZ113" s="889"/>
      <c r="BA113" s="889"/>
      <c r="BB113" s="889"/>
      <c r="BC113" s="889"/>
      <c r="BD113" s="889"/>
      <c r="BE113" s="889"/>
      <c r="BF113" s="889"/>
      <c r="BG113" s="889"/>
      <c r="BH113" s="889"/>
      <c r="BI113" s="889"/>
      <c r="BJ113" s="889"/>
      <c r="BK113" s="889"/>
      <c r="BL113" s="889"/>
      <c r="BM113" s="889"/>
      <c r="BN113" s="889"/>
      <c r="BO113" s="889"/>
      <c r="BP113" s="889"/>
      <c r="BQ113" s="889"/>
      <c r="BR113" s="889"/>
      <c r="BS113" s="889"/>
      <c r="BT113" s="889"/>
      <c r="BU113" s="889"/>
      <c r="BV113" s="889"/>
      <c r="BW113" s="890"/>
    </row>
    <row r="114" spans="1:114" ht="24.9" customHeight="1">
      <c r="A114" s="910">
        <v>54</v>
      </c>
      <c r="B114" s="911"/>
      <c r="C114" s="865" t="str">
        <f>IF(ＺＥＨデベロッパー公開情報!C256="","",ＺＥＨデベロッパー公開情報!C256)</f>
        <v/>
      </c>
      <c r="D114" s="866"/>
      <c r="E114" s="866"/>
      <c r="F114" s="866"/>
      <c r="G114" s="866"/>
      <c r="H114" s="866"/>
      <c r="I114" s="866"/>
      <c r="J114" s="866"/>
      <c r="K114" s="866"/>
      <c r="L114" s="866"/>
      <c r="M114" s="866"/>
      <c r="N114" s="866"/>
      <c r="O114" s="866"/>
      <c r="P114" s="866"/>
      <c r="Q114" s="866"/>
      <c r="R114" s="866"/>
      <c r="S114" s="866"/>
      <c r="T114" s="866"/>
      <c r="U114" s="866"/>
      <c r="V114" s="866"/>
      <c r="W114" s="866"/>
      <c r="X114" s="866"/>
      <c r="Y114" s="866"/>
      <c r="Z114" s="866"/>
      <c r="AA114" s="866"/>
      <c r="AB114" s="866"/>
      <c r="AC114" s="866"/>
      <c r="AD114" s="866"/>
      <c r="AE114" s="866"/>
      <c r="AF114" s="867" t="str">
        <f>IF(OR(ＺＥＨデベロッパー公開情報!Q256="",ＺＥＨデベロッパー公開情報!W256="",ＺＥＨデベロッパー公開情報!AC256=""),"",ＺＥＨデベロッパー公開情報!Q256&amp;"-"&amp;ＺＥＨデベロッパー公開情報!W256&amp;"-"&amp;ＺＥＨデベロッパー公開情報!AC256)</f>
        <v/>
      </c>
      <c r="AG114" s="868"/>
      <c r="AH114" s="868"/>
      <c r="AI114" s="868"/>
      <c r="AJ114" s="868"/>
      <c r="AK114" s="868"/>
      <c r="AL114" s="868"/>
      <c r="AM114" s="868"/>
      <c r="AN114" s="868"/>
      <c r="AO114" s="868"/>
      <c r="AP114" s="868"/>
      <c r="AQ114" s="868"/>
      <c r="AR114" s="869"/>
      <c r="AS114" s="870" t="str">
        <f>IF(ＺＥＨデベロッパー公開情報!AH256="","",ＺＥＨデベロッパー公開情報!AH256)</f>
        <v/>
      </c>
      <c r="AT114" s="871"/>
      <c r="AU114" s="871"/>
      <c r="AV114" s="871"/>
      <c r="AW114" s="871"/>
      <c r="AX114" s="871"/>
      <c r="AY114" s="871"/>
      <c r="AZ114" s="871"/>
      <c r="BA114" s="871"/>
      <c r="BB114" s="871"/>
      <c r="BC114" s="871"/>
      <c r="BD114" s="871"/>
      <c r="BE114" s="871"/>
      <c r="BF114" s="871"/>
      <c r="BG114" s="871"/>
      <c r="BH114" s="871"/>
      <c r="BI114" s="871"/>
      <c r="BJ114" s="871"/>
      <c r="BK114" s="871"/>
      <c r="BL114" s="871"/>
      <c r="BM114" s="871"/>
      <c r="BN114" s="871"/>
      <c r="BO114" s="871"/>
      <c r="BP114" s="871"/>
      <c r="BQ114" s="871"/>
      <c r="BR114" s="871"/>
      <c r="BS114" s="871"/>
      <c r="BT114" s="871"/>
      <c r="BU114" s="871"/>
      <c r="BV114" s="871"/>
      <c r="BW114" s="872"/>
    </row>
    <row r="115" spans="1:114" ht="24.9" customHeight="1">
      <c r="A115" s="908">
        <v>55</v>
      </c>
      <c r="B115" s="909"/>
      <c r="C115" s="884" t="str">
        <f>IF(ＺＥＨデベロッパー公開情報!C257="","",ＺＥＨデベロッパー公開情報!C257)</f>
        <v/>
      </c>
      <c r="D115" s="885"/>
      <c r="E115" s="885"/>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6" t="str">
        <f>IF(OR(ＺＥＨデベロッパー公開情報!Q257="",ＺＥＨデベロッパー公開情報!W257="",ＺＥＨデベロッパー公開情報!AC257=""),"",ＺＥＨデベロッパー公開情報!Q257&amp;"-"&amp;ＺＥＨデベロッパー公開情報!W257&amp;"-"&amp;ＺＥＨデベロッパー公開情報!AC257)</f>
        <v/>
      </c>
      <c r="AG115" s="887"/>
      <c r="AH115" s="887"/>
      <c r="AI115" s="887"/>
      <c r="AJ115" s="887"/>
      <c r="AK115" s="887"/>
      <c r="AL115" s="887"/>
      <c r="AM115" s="887"/>
      <c r="AN115" s="887"/>
      <c r="AO115" s="887"/>
      <c r="AP115" s="887"/>
      <c r="AQ115" s="887"/>
      <c r="AR115" s="888"/>
      <c r="AS115" s="889" t="str">
        <f>IF(ＺＥＨデベロッパー公開情報!AH257="","",ＺＥＨデベロッパー公開情報!AH257)</f>
        <v/>
      </c>
      <c r="AT115" s="889"/>
      <c r="AU115" s="889"/>
      <c r="AV115" s="889"/>
      <c r="AW115" s="889"/>
      <c r="AX115" s="889"/>
      <c r="AY115" s="889"/>
      <c r="AZ115" s="889"/>
      <c r="BA115" s="889"/>
      <c r="BB115" s="889"/>
      <c r="BC115" s="889"/>
      <c r="BD115" s="889"/>
      <c r="BE115" s="889"/>
      <c r="BF115" s="889"/>
      <c r="BG115" s="889"/>
      <c r="BH115" s="889"/>
      <c r="BI115" s="889"/>
      <c r="BJ115" s="889"/>
      <c r="BK115" s="889"/>
      <c r="BL115" s="889"/>
      <c r="BM115" s="889"/>
      <c r="BN115" s="889"/>
      <c r="BO115" s="889"/>
      <c r="BP115" s="889"/>
      <c r="BQ115" s="889"/>
      <c r="BR115" s="889"/>
      <c r="BS115" s="889"/>
      <c r="BT115" s="889"/>
      <c r="BU115" s="889"/>
      <c r="BV115" s="889"/>
      <c r="BW115" s="890"/>
    </row>
    <row r="116" spans="1:114" ht="24.9" customHeight="1">
      <c r="A116" s="910">
        <v>56</v>
      </c>
      <c r="B116" s="911"/>
      <c r="C116" s="865" t="str">
        <f>IF(ＺＥＨデベロッパー公開情報!C258="","",ＺＥＨデベロッパー公開情報!C258)</f>
        <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7" t="str">
        <f>IF(OR(ＺＥＨデベロッパー公開情報!Q258="",ＺＥＨデベロッパー公開情報!W258="",ＺＥＨデベロッパー公開情報!AC258=""),"",ＺＥＨデベロッパー公開情報!Q258&amp;"-"&amp;ＺＥＨデベロッパー公開情報!W258&amp;"-"&amp;ＺＥＨデベロッパー公開情報!AC258)</f>
        <v/>
      </c>
      <c r="AG116" s="868"/>
      <c r="AH116" s="868"/>
      <c r="AI116" s="868"/>
      <c r="AJ116" s="868"/>
      <c r="AK116" s="868"/>
      <c r="AL116" s="868"/>
      <c r="AM116" s="868"/>
      <c r="AN116" s="868"/>
      <c r="AO116" s="868"/>
      <c r="AP116" s="868"/>
      <c r="AQ116" s="868"/>
      <c r="AR116" s="869"/>
      <c r="AS116" s="870" t="str">
        <f>IF(ＺＥＨデベロッパー公開情報!AH258="","",ＺＥＨデベロッパー公開情報!AH258)</f>
        <v/>
      </c>
      <c r="AT116" s="871"/>
      <c r="AU116" s="871"/>
      <c r="AV116" s="871"/>
      <c r="AW116" s="871"/>
      <c r="AX116" s="871"/>
      <c r="AY116" s="871"/>
      <c r="AZ116" s="871"/>
      <c r="BA116" s="871"/>
      <c r="BB116" s="871"/>
      <c r="BC116" s="871"/>
      <c r="BD116" s="871"/>
      <c r="BE116" s="871"/>
      <c r="BF116" s="871"/>
      <c r="BG116" s="871"/>
      <c r="BH116" s="871"/>
      <c r="BI116" s="871"/>
      <c r="BJ116" s="871"/>
      <c r="BK116" s="871"/>
      <c r="BL116" s="871"/>
      <c r="BM116" s="871"/>
      <c r="BN116" s="871"/>
      <c r="BO116" s="871"/>
      <c r="BP116" s="871"/>
      <c r="BQ116" s="871"/>
      <c r="BR116" s="871"/>
      <c r="BS116" s="871"/>
      <c r="BT116" s="871"/>
      <c r="BU116" s="871"/>
      <c r="BV116" s="871"/>
      <c r="BW116" s="872"/>
    </row>
    <row r="117" spans="1:114" ht="24.9" customHeight="1">
      <c r="A117" s="908">
        <v>57</v>
      </c>
      <c r="B117" s="909"/>
      <c r="C117" s="884" t="str">
        <f>IF(ＺＥＨデベロッパー公開情報!C259="","",ＺＥＨデベロッパー公開情報!C259)</f>
        <v/>
      </c>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85"/>
      <c r="Z117" s="885"/>
      <c r="AA117" s="885"/>
      <c r="AB117" s="885"/>
      <c r="AC117" s="885"/>
      <c r="AD117" s="885"/>
      <c r="AE117" s="885"/>
      <c r="AF117" s="886" t="str">
        <f>IF(OR(ＺＥＨデベロッパー公開情報!Q259="",ＺＥＨデベロッパー公開情報!W259="",ＺＥＨデベロッパー公開情報!AC259=""),"",ＺＥＨデベロッパー公開情報!Q259&amp;"-"&amp;ＺＥＨデベロッパー公開情報!W259&amp;"-"&amp;ＺＥＨデベロッパー公開情報!AC259)</f>
        <v/>
      </c>
      <c r="AG117" s="887"/>
      <c r="AH117" s="887"/>
      <c r="AI117" s="887"/>
      <c r="AJ117" s="887"/>
      <c r="AK117" s="887"/>
      <c r="AL117" s="887"/>
      <c r="AM117" s="887"/>
      <c r="AN117" s="887"/>
      <c r="AO117" s="887"/>
      <c r="AP117" s="887"/>
      <c r="AQ117" s="887"/>
      <c r="AR117" s="888"/>
      <c r="AS117" s="889" t="str">
        <f>IF(ＺＥＨデベロッパー公開情報!AH259="","",ＺＥＨデベロッパー公開情報!AH259)</f>
        <v/>
      </c>
      <c r="AT117" s="889"/>
      <c r="AU117" s="889"/>
      <c r="AV117" s="889"/>
      <c r="AW117" s="889"/>
      <c r="AX117" s="889"/>
      <c r="AY117" s="889"/>
      <c r="AZ117" s="889"/>
      <c r="BA117" s="889"/>
      <c r="BB117" s="889"/>
      <c r="BC117" s="889"/>
      <c r="BD117" s="889"/>
      <c r="BE117" s="889"/>
      <c r="BF117" s="889"/>
      <c r="BG117" s="889"/>
      <c r="BH117" s="889"/>
      <c r="BI117" s="889"/>
      <c r="BJ117" s="889"/>
      <c r="BK117" s="889"/>
      <c r="BL117" s="889"/>
      <c r="BM117" s="889"/>
      <c r="BN117" s="889"/>
      <c r="BO117" s="889"/>
      <c r="BP117" s="889"/>
      <c r="BQ117" s="889"/>
      <c r="BR117" s="889"/>
      <c r="BS117" s="889"/>
      <c r="BT117" s="889"/>
      <c r="BU117" s="889"/>
      <c r="BV117" s="889"/>
      <c r="BW117" s="890"/>
    </row>
    <row r="118" spans="1:114" ht="24.9" customHeight="1">
      <c r="A118" s="910">
        <v>58</v>
      </c>
      <c r="B118" s="911"/>
      <c r="C118" s="865" t="str">
        <f>IF(ＺＥＨデベロッパー公開情報!C260="","",ＺＥＨデベロッパー公開情報!C260)</f>
        <v/>
      </c>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6"/>
      <c r="AA118" s="866"/>
      <c r="AB118" s="866"/>
      <c r="AC118" s="866"/>
      <c r="AD118" s="866"/>
      <c r="AE118" s="866"/>
      <c r="AF118" s="867" t="str">
        <f>IF(OR(ＺＥＨデベロッパー公開情報!Q260="",ＺＥＨデベロッパー公開情報!W260="",ＺＥＨデベロッパー公開情報!AC260=""),"",ＺＥＨデベロッパー公開情報!Q260&amp;"-"&amp;ＺＥＨデベロッパー公開情報!W260&amp;"-"&amp;ＺＥＨデベロッパー公開情報!AC260)</f>
        <v/>
      </c>
      <c r="AG118" s="868"/>
      <c r="AH118" s="868"/>
      <c r="AI118" s="868"/>
      <c r="AJ118" s="868"/>
      <c r="AK118" s="868"/>
      <c r="AL118" s="868"/>
      <c r="AM118" s="868"/>
      <c r="AN118" s="868"/>
      <c r="AO118" s="868"/>
      <c r="AP118" s="868"/>
      <c r="AQ118" s="868"/>
      <c r="AR118" s="869"/>
      <c r="AS118" s="870" t="str">
        <f>IF(ＺＥＨデベロッパー公開情報!AH260="","",ＺＥＨデベロッパー公開情報!AH260)</f>
        <v/>
      </c>
      <c r="AT118" s="871"/>
      <c r="AU118" s="871"/>
      <c r="AV118" s="871"/>
      <c r="AW118" s="871"/>
      <c r="AX118" s="871"/>
      <c r="AY118" s="871"/>
      <c r="AZ118" s="871"/>
      <c r="BA118" s="871"/>
      <c r="BB118" s="871"/>
      <c r="BC118" s="871"/>
      <c r="BD118" s="871"/>
      <c r="BE118" s="871"/>
      <c r="BF118" s="871"/>
      <c r="BG118" s="871"/>
      <c r="BH118" s="871"/>
      <c r="BI118" s="871"/>
      <c r="BJ118" s="871"/>
      <c r="BK118" s="871"/>
      <c r="BL118" s="871"/>
      <c r="BM118" s="871"/>
      <c r="BN118" s="871"/>
      <c r="BO118" s="871"/>
      <c r="BP118" s="871"/>
      <c r="BQ118" s="871"/>
      <c r="BR118" s="871"/>
      <c r="BS118" s="871"/>
      <c r="BT118" s="871"/>
      <c r="BU118" s="871"/>
      <c r="BV118" s="871"/>
      <c r="BW118" s="872"/>
    </row>
    <row r="119" spans="1:114" ht="24.9" customHeight="1">
      <c r="A119" s="908">
        <v>59</v>
      </c>
      <c r="B119" s="909"/>
      <c r="C119" s="884" t="str">
        <f>IF(ＺＥＨデベロッパー公開情報!C261="","",ＺＥＨデベロッパー公開情報!C261)</f>
        <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5"/>
      <c r="AA119" s="885"/>
      <c r="AB119" s="885"/>
      <c r="AC119" s="885"/>
      <c r="AD119" s="885"/>
      <c r="AE119" s="885"/>
      <c r="AF119" s="886" t="str">
        <f>IF(OR(ＺＥＨデベロッパー公開情報!Q261="",ＺＥＨデベロッパー公開情報!W261="",ＺＥＨデベロッパー公開情報!AC261=""),"",ＺＥＨデベロッパー公開情報!Q261&amp;"-"&amp;ＺＥＨデベロッパー公開情報!W261&amp;"-"&amp;ＺＥＨデベロッパー公開情報!AC261)</f>
        <v/>
      </c>
      <c r="AG119" s="887"/>
      <c r="AH119" s="887"/>
      <c r="AI119" s="887"/>
      <c r="AJ119" s="887"/>
      <c r="AK119" s="887"/>
      <c r="AL119" s="887"/>
      <c r="AM119" s="887"/>
      <c r="AN119" s="887"/>
      <c r="AO119" s="887"/>
      <c r="AP119" s="887"/>
      <c r="AQ119" s="887"/>
      <c r="AR119" s="888"/>
      <c r="AS119" s="889" t="str">
        <f>IF(ＺＥＨデベロッパー公開情報!AH261="","",ＺＥＨデベロッパー公開情報!AH261)</f>
        <v/>
      </c>
      <c r="AT119" s="889"/>
      <c r="AU119" s="889"/>
      <c r="AV119" s="889"/>
      <c r="AW119" s="889"/>
      <c r="AX119" s="889"/>
      <c r="AY119" s="889"/>
      <c r="AZ119" s="889"/>
      <c r="BA119" s="889"/>
      <c r="BB119" s="889"/>
      <c r="BC119" s="889"/>
      <c r="BD119" s="889"/>
      <c r="BE119" s="889"/>
      <c r="BF119" s="889"/>
      <c r="BG119" s="889"/>
      <c r="BH119" s="889"/>
      <c r="BI119" s="889"/>
      <c r="BJ119" s="889"/>
      <c r="BK119" s="889"/>
      <c r="BL119" s="889"/>
      <c r="BM119" s="889"/>
      <c r="BN119" s="889"/>
      <c r="BO119" s="889"/>
      <c r="BP119" s="889"/>
      <c r="BQ119" s="889"/>
      <c r="BR119" s="889"/>
      <c r="BS119" s="889"/>
      <c r="BT119" s="889"/>
      <c r="BU119" s="889"/>
      <c r="BV119" s="889"/>
      <c r="BW119" s="890"/>
    </row>
    <row r="120" spans="1:114" ht="24.9" customHeight="1">
      <c r="A120" s="910">
        <v>60</v>
      </c>
      <c r="B120" s="911"/>
      <c r="C120" s="865" t="str">
        <f>IF(ＺＥＨデベロッパー公開情報!C262="","",ＺＥＨデベロッパー公開情報!C262)</f>
        <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6"/>
      <c r="AA120" s="866"/>
      <c r="AB120" s="866"/>
      <c r="AC120" s="866"/>
      <c r="AD120" s="866"/>
      <c r="AE120" s="866"/>
      <c r="AF120" s="867" t="str">
        <f>IF(OR(ＺＥＨデベロッパー公開情報!Q262="",ＺＥＨデベロッパー公開情報!W262="",ＺＥＨデベロッパー公開情報!AC262=""),"",ＺＥＨデベロッパー公開情報!Q262&amp;"-"&amp;ＺＥＨデベロッパー公開情報!W262&amp;"-"&amp;ＺＥＨデベロッパー公開情報!AC262)</f>
        <v/>
      </c>
      <c r="AG120" s="868"/>
      <c r="AH120" s="868"/>
      <c r="AI120" s="868"/>
      <c r="AJ120" s="868"/>
      <c r="AK120" s="868"/>
      <c r="AL120" s="868"/>
      <c r="AM120" s="868"/>
      <c r="AN120" s="868"/>
      <c r="AO120" s="868"/>
      <c r="AP120" s="868"/>
      <c r="AQ120" s="868"/>
      <c r="AR120" s="869"/>
      <c r="AS120" s="870" t="str">
        <f>IF(ＺＥＨデベロッパー公開情報!AH262="","",ＺＥＨデベロッパー公開情報!AH262)</f>
        <v/>
      </c>
      <c r="AT120" s="871"/>
      <c r="AU120" s="871"/>
      <c r="AV120" s="871"/>
      <c r="AW120" s="871"/>
      <c r="AX120" s="871"/>
      <c r="AY120" s="871"/>
      <c r="AZ120" s="871"/>
      <c r="BA120" s="871"/>
      <c r="BB120" s="871"/>
      <c r="BC120" s="871"/>
      <c r="BD120" s="871"/>
      <c r="BE120" s="871"/>
      <c r="BF120" s="871"/>
      <c r="BG120" s="871"/>
      <c r="BH120" s="871"/>
      <c r="BI120" s="871"/>
      <c r="BJ120" s="871"/>
      <c r="BK120" s="871"/>
      <c r="BL120" s="871"/>
      <c r="BM120" s="871"/>
      <c r="BN120" s="871"/>
      <c r="BO120" s="871"/>
      <c r="BP120" s="871"/>
      <c r="BQ120" s="871"/>
      <c r="BR120" s="871"/>
      <c r="BS120" s="871"/>
      <c r="BT120" s="871"/>
      <c r="BU120" s="871"/>
      <c r="BV120" s="871"/>
      <c r="BW120" s="872"/>
    </row>
    <row r="121" spans="1:114" s="284" customFormat="1" ht="17.25" customHeight="1">
      <c r="A121" s="137"/>
      <c r="B121" s="246"/>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8"/>
      <c r="AK121" s="288"/>
      <c r="AL121" s="288"/>
      <c r="AM121" s="288"/>
      <c r="AN121" s="288"/>
      <c r="AO121" s="288"/>
      <c r="AP121" s="289"/>
      <c r="AQ121" s="289"/>
      <c r="AR121" s="289"/>
      <c r="AS121" s="290"/>
      <c r="AT121" s="290"/>
      <c r="AU121" s="290"/>
      <c r="AV121" s="290"/>
      <c r="AW121" s="287"/>
      <c r="AX121" s="287"/>
      <c r="AY121" s="287"/>
      <c r="AZ121" s="287"/>
      <c r="BA121" s="291"/>
      <c r="BB121" s="291"/>
      <c r="BC121" s="291"/>
      <c r="BD121" s="291"/>
      <c r="BE121" s="291"/>
      <c r="BF121" s="291"/>
      <c r="BG121" s="291"/>
      <c r="BH121" s="291"/>
      <c r="BI121" s="718"/>
      <c r="BJ121" s="718"/>
      <c r="BK121" s="718"/>
      <c r="BL121" s="718"/>
      <c r="BM121" s="727"/>
      <c r="BN121" s="727"/>
      <c r="BO121" s="718"/>
      <c r="BP121" s="718"/>
      <c r="BQ121" s="718"/>
      <c r="BR121" s="727"/>
      <c r="BS121" s="727"/>
      <c r="BT121" s="236"/>
      <c r="BU121" s="718"/>
      <c r="BV121" s="718"/>
      <c r="BW121" s="234"/>
      <c r="BX121" s="286"/>
      <c r="BY121" s="286"/>
      <c r="BZ121" s="286"/>
      <c r="CA121" s="286"/>
      <c r="CB121" s="286"/>
      <c r="CC121" s="286"/>
      <c r="CD121" s="286"/>
      <c r="CE121" s="286"/>
      <c r="CF121" s="286"/>
      <c r="CG121" s="286"/>
      <c r="CH121" s="286"/>
      <c r="CI121" s="286"/>
      <c r="CJ121" s="286"/>
      <c r="CK121" s="286"/>
      <c r="CL121" s="140"/>
      <c r="CM121" s="140"/>
      <c r="CN121" s="139"/>
      <c r="CO121" s="139"/>
      <c r="CP121" s="139"/>
      <c r="CQ121" s="139"/>
      <c r="CR121" s="139"/>
      <c r="CS121" s="139"/>
      <c r="CT121" s="139"/>
      <c r="CU121" s="139"/>
      <c r="CV121" s="139"/>
      <c r="CW121" s="139"/>
      <c r="CX121" s="139"/>
      <c r="CY121" s="139"/>
      <c r="CZ121" s="139"/>
      <c r="DA121" s="139"/>
      <c r="DB121" s="139"/>
      <c r="DC121" s="139"/>
      <c r="DD121" s="139"/>
      <c r="DE121" s="139"/>
      <c r="DF121" s="139"/>
      <c r="DG121" s="139"/>
      <c r="DH121" s="139"/>
      <c r="DI121" s="139"/>
      <c r="DJ121" s="139"/>
    </row>
    <row r="122" spans="1:114" s="284" customFormat="1" ht="3" customHeight="1">
      <c r="A122" s="137"/>
      <c r="B122" s="246"/>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8"/>
      <c r="AK122" s="288"/>
      <c r="AL122" s="288"/>
      <c r="AM122" s="288"/>
      <c r="AN122" s="288"/>
      <c r="AO122" s="288"/>
      <c r="AP122" s="289"/>
      <c r="AQ122" s="289"/>
      <c r="AR122" s="289"/>
      <c r="AS122" s="290"/>
      <c r="AT122" s="290"/>
      <c r="AU122" s="290"/>
      <c r="AV122" s="290"/>
      <c r="AW122" s="287"/>
      <c r="AX122" s="287"/>
      <c r="AY122" s="287"/>
      <c r="AZ122" s="287"/>
      <c r="BA122" s="291"/>
      <c r="BB122" s="291"/>
      <c r="BC122" s="291"/>
      <c r="BD122" s="291"/>
      <c r="BE122" s="291"/>
      <c r="BF122" s="291"/>
      <c r="BG122" s="291"/>
      <c r="BH122" s="291"/>
      <c r="BI122" s="235"/>
      <c r="BJ122" s="235"/>
      <c r="BK122" s="235"/>
      <c r="BL122" s="235"/>
      <c r="BM122" s="236"/>
      <c r="BN122" s="236"/>
      <c r="BO122" s="235"/>
      <c r="BP122" s="235"/>
      <c r="BQ122" s="235"/>
      <c r="BR122" s="236"/>
      <c r="BS122" s="236"/>
      <c r="BT122" s="236"/>
      <c r="BU122" s="235"/>
      <c r="BV122" s="235"/>
      <c r="BW122" s="234"/>
      <c r="BX122" s="286"/>
      <c r="BY122" s="286"/>
      <c r="BZ122" s="286"/>
      <c r="CA122" s="286"/>
      <c r="CB122" s="286"/>
      <c r="CC122" s="286"/>
      <c r="CD122" s="286"/>
      <c r="CE122" s="286"/>
      <c r="CF122" s="286"/>
      <c r="CG122" s="286"/>
      <c r="CH122" s="286"/>
      <c r="CI122" s="286"/>
      <c r="CJ122" s="286"/>
      <c r="CK122" s="286"/>
      <c r="CL122" s="140"/>
      <c r="CM122" s="140"/>
      <c r="CN122" s="139"/>
      <c r="CO122" s="139"/>
      <c r="CP122" s="139"/>
      <c r="CQ122" s="139"/>
      <c r="CR122" s="139"/>
      <c r="CS122" s="139"/>
      <c r="CT122" s="139"/>
      <c r="CU122" s="139"/>
      <c r="CV122" s="139"/>
      <c r="CW122" s="139"/>
      <c r="CX122" s="139"/>
      <c r="CY122" s="139"/>
      <c r="CZ122" s="139"/>
      <c r="DA122" s="139"/>
      <c r="DB122" s="139"/>
      <c r="DC122" s="139"/>
      <c r="DD122" s="139"/>
      <c r="DE122" s="139"/>
      <c r="DF122" s="139"/>
      <c r="DG122" s="139"/>
      <c r="DH122" s="139"/>
      <c r="DI122" s="139"/>
      <c r="DJ122" s="139"/>
    </row>
    <row r="123" spans="1:114" ht="15" customHeight="1">
      <c r="A123" s="243"/>
      <c r="B123" s="250" t="s">
        <v>475</v>
      </c>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46"/>
      <c r="AP123" s="292"/>
      <c r="AQ123" s="292"/>
      <c r="AR123" s="292"/>
      <c r="AS123" s="292"/>
      <c r="AT123" s="292"/>
      <c r="AU123" s="292"/>
      <c r="AV123" s="292"/>
      <c r="AW123" s="292"/>
      <c r="AX123" s="292"/>
      <c r="AY123" s="292"/>
      <c r="AZ123" s="292"/>
      <c r="BA123" s="292"/>
      <c r="BB123" s="292"/>
      <c r="BC123" s="292"/>
      <c r="BD123" s="292"/>
      <c r="BE123" s="292"/>
      <c r="BF123" s="292"/>
      <c r="BG123" s="292"/>
      <c r="BH123" s="292"/>
      <c r="BI123" s="235"/>
      <c r="BJ123" s="235"/>
      <c r="BK123" s="236"/>
      <c r="BL123" s="236"/>
      <c r="BM123" s="235"/>
      <c r="BN123" s="235"/>
      <c r="BO123" s="236"/>
      <c r="BP123" s="236"/>
      <c r="BQ123" s="236"/>
      <c r="BR123" s="235"/>
      <c r="BS123" s="235"/>
      <c r="BT123" s="235"/>
      <c r="BU123" s="235"/>
      <c r="BV123" s="235"/>
      <c r="BW123" s="235"/>
      <c r="BX123" s="248"/>
      <c r="BY123" s="248"/>
      <c r="BZ123" s="248"/>
      <c r="CA123" s="248"/>
      <c r="CB123" s="248"/>
      <c r="CC123" s="248"/>
      <c r="CD123" s="248"/>
      <c r="CE123" s="248"/>
      <c r="CF123" s="248"/>
      <c r="CG123" s="248"/>
      <c r="CH123" s="248"/>
      <c r="CI123" s="248"/>
      <c r="CJ123" s="248"/>
      <c r="CK123" s="249"/>
    </row>
    <row r="124" spans="1:114" s="242" customFormat="1" ht="22.5" customHeight="1">
      <c r="A124" s="891"/>
      <c r="B124" s="892"/>
      <c r="C124" s="893" t="s">
        <v>380</v>
      </c>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c r="Z124" s="894"/>
      <c r="AA124" s="894"/>
      <c r="AB124" s="894"/>
      <c r="AC124" s="894"/>
      <c r="AD124" s="894"/>
      <c r="AE124" s="895"/>
      <c r="AF124" s="896" t="s">
        <v>379</v>
      </c>
      <c r="AG124" s="897"/>
      <c r="AH124" s="897"/>
      <c r="AI124" s="897"/>
      <c r="AJ124" s="897"/>
      <c r="AK124" s="897"/>
      <c r="AL124" s="897"/>
      <c r="AM124" s="897"/>
      <c r="AN124" s="897"/>
      <c r="AO124" s="897"/>
      <c r="AP124" s="897"/>
      <c r="AQ124" s="897"/>
      <c r="AR124" s="898"/>
      <c r="AS124" s="896" t="s">
        <v>463</v>
      </c>
      <c r="AT124" s="897"/>
      <c r="AU124" s="897"/>
      <c r="AV124" s="897"/>
      <c r="AW124" s="897"/>
      <c r="AX124" s="897"/>
      <c r="AY124" s="897"/>
      <c r="AZ124" s="897"/>
      <c r="BA124" s="897"/>
      <c r="BB124" s="897"/>
      <c r="BC124" s="897"/>
      <c r="BD124" s="897"/>
      <c r="BE124" s="897"/>
      <c r="BF124" s="897"/>
      <c r="BG124" s="897"/>
      <c r="BH124" s="897"/>
      <c r="BI124" s="897"/>
      <c r="BJ124" s="897"/>
      <c r="BK124" s="897"/>
      <c r="BL124" s="897"/>
      <c r="BM124" s="897"/>
      <c r="BN124" s="897"/>
      <c r="BO124" s="897"/>
      <c r="BP124" s="897"/>
      <c r="BQ124" s="897"/>
      <c r="BR124" s="897"/>
      <c r="BS124" s="897"/>
      <c r="BT124" s="897"/>
      <c r="BU124" s="897"/>
      <c r="BV124" s="897"/>
      <c r="BW124" s="899"/>
      <c r="BX124" s="295"/>
      <c r="BY124" s="295"/>
      <c r="BZ124" s="295"/>
      <c r="CA124" s="295"/>
      <c r="CB124" s="295"/>
      <c r="CC124" s="295"/>
      <c r="CD124" s="295"/>
      <c r="CE124" s="295"/>
      <c r="CF124" s="295"/>
      <c r="CG124" s="296"/>
      <c r="CJ124" s="297"/>
      <c r="CK124" s="297"/>
      <c r="CL124" s="297"/>
      <c r="CM124" s="297"/>
      <c r="CN124" s="297"/>
      <c r="CO124" s="297"/>
      <c r="CP124" s="297"/>
      <c r="CQ124" s="297"/>
      <c r="CR124" s="297"/>
      <c r="CS124" s="297"/>
      <c r="CT124" s="297"/>
      <c r="CU124" s="297"/>
      <c r="CV124" s="297"/>
      <c r="CW124" s="297"/>
    </row>
    <row r="125" spans="1:114" s="242" customFormat="1" ht="24.9" customHeight="1">
      <c r="A125" s="900">
        <v>61</v>
      </c>
      <c r="B125" s="901"/>
      <c r="C125" s="902" t="str">
        <f>IF(ＺＥＨデベロッパー公開情報!C263="","",ＺＥＨデベロッパー公開情報!C263)</f>
        <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7"/>
      <c r="AA125" s="747"/>
      <c r="AB125" s="747"/>
      <c r="AC125" s="747"/>
      <c r="AD125" s="747"/>
      <c r="AE125" s="747"/>
      <c r="AF125" s="903" t="str">
        <f>IF(OR(ＺＥＨデベロッパー公開情報!Q263="",ＺＥＨデベロッパー公開情報!W263="",ＺＥＨデベロッパー公開情報!AC263=""),"",ＺＥＨデベロッパー公開情報!Q263&amp;"-"&amp;ＺＥＨデベロッパー公開情報!W263&amp;"-"&amp;ＺＥＨデベロッパー公開情報!AC263)</f>
        <v/>
      </c>
      <c r="AG125" s="904"/>
      <c r="AH125" s="904"/>
      <c r="AI125" s="904"/>
      <c r="AJ125" s="904"/>
      <c r="AK125" s="904"/>
      <c r="AL125" s="904"/>
      <c r="AM125" s="904"/>
      <c r="AN125" s="904"/>
      <c r="AO125" s="904"/>
      <c r="AP125" s="904"/>
      <c r="AQ125" s="904"/>
      <c r="AR125" s="905"/>
      <c r="AS125" s="906" t="str">
        <f>IF(ＺＥＨデベロッパー公開情報!AH263="","",ＺＥＨデベロッパー公開情報!AH263)</f>
        <v/>
      </c>
      <c r="AT125" s="906"/>
      <c r="AU125" s="906"/>
      <c r="AV125" s="906"/>
      <c r="AW125" s="906"/>
      <c r="AX125" s="906"/>
      <c r="AY125" s="906"/>
      <c r="AZ125" s="906"/>
      <c r="BA125" s="906"/>
      <c r="BB125" s="906"/>
      <c r="BC125" s="906"/>
      <c r="BD125" s="906"/>
      <c r="BE125" s="906"/>
      <c r="BF125" s="906"/>
      <c r="BG125" s="906"/>
      <c r="BH125" s="906"/>
      <c r="BI125" s="906"/>
      <c r="BJ125" s="906"/>
      <c r="BK125" s="906"/>
      <c r="BL125" s="906"/>
      <c r="BM125" s="906"/>
      <c r="BN125" s="906"/>
      <c r="BO125" s="906"/>
      <c r="BP125" s="906"/>
      <c r="BQ125" s="906"/>
      <c r="BR125" s="906"/>
      <c r="BS125" s="906"/>
      <c r="BT125" s="906"/>
      <c r="BU125" s="906"/>
      <c r="BV125" s="906"/>
      <c r="BW125" s="907"/>
      <c r="BX125" s="295"/>
      <c r="BY125" s="295"/>
      <c r="BZ125" s="295"/>
      <c r="CA125" s="295"/>
      <c r="CB125" s="295"/>
      <c r="CC125" s="295"/>
      <c r="CD125" s="295"/>
      <c r="CE125" s="295"/>
      <c r="CF125" s="295"/>
      <c r="CG125" s="298"/>
    </row>
    <row r="126" spans="1:114" s="242" customFormat="1" ht="24.9" customHeight="1">
      <c r="A126" s="863">
        <v>62</v>
      </c>
      <c r="B126" s="864"/>
      <c r="C126" s="865" t="str">
        <f>IF(ＺＥＨデベロッパー公開情報!C264="","",ＺＥＨデベロッパー公開情報!C264)</f>
        <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6"/>
      <c r="AA126" s="866"/>
      <c r="AB126" s="866"/>
      <c r="AC126" s="866"/>
      <c r="AD126" s="866"/>
      <c r="AE126" s="866"/>
      <c r="AF126" s="867" t="str">
        <f>IF(OR(ＺＥＨデベロッパー公開情報!Q264="",ＺＥＨデベロッパー公開情報!W264="",ＺＥＨデベロッパー公開情報!AC264=""),"",ＺＥＨデベロッパー公開情報!Q264&amp;"-"&amp;ＺＥＨデベロッパー公開情報!W264&amp;"-"&amp;ＺＥＨデベロッパー公開情報!AC264)</f>
        <v/>
      </c>
      <c r="AG126" s="868"/>
      <c r="AH126" s="868"/>
      <c r="AI126" s="868"/>
      <c r="AJ126" s="868"/>
      <c r="AK126" s="868"/>
      <c r="AL126" s="868"/>
      <c r="AM126" s="868"/>
      <c r="AN126" s="868"/>
      <c r="AO126" s="868"/>
      <c r="AP126" s="868"/>
      <c r="AQ126" s="868"/>
      <c r="AR126" s="869"/>
      <c r="AS126" s="870" t="str">
        <f>IF(ＺＥＨデベロッパー公開情報!AH264="","",ＺＥＨデベロッパー公開情報!AH264)</f>
        <v/>
      </c>
      <c r="AT126" s="871"/>
      <c r="AU126" s="871"/>
      <c r="AV126" s="871"/>
      <c r="AW126" s="871"/>
      <c r="AX126" s="871"/>
      <c r="AY126" s="871"/>
      <c r="AZ126" s="871"/>
      <c r="BA126" s="871"/>
      <c r="BB126" s="871"/>
      <c r="BC126" s="871"/>
      <c r="BD126" s="871"/>
      <c r="BE126" s="871"/>
      <c r="BF126" s="871"/>
      <c r="BG126" s="871"/>
      <c r="BH126" s="871"/>
      <c r="BI126" s="871"/>
      <c r="BJ126" s="871"/>
      <c r="BK126" s="871"/>
      <c r="BL126" s="871"/>
      <c r="BM126" s="871"/>
      <c r="BN126" s="871"/>
      <c r="BO126" s="871"/>
      <c r="BP126" s="871"/>
      <c r="BQ126" s="871"/>
      <c r="BR126" s="871"/>
      <c r="BS126" s="871"/>
      <c r="BT126" s="871"/>
      <c r="BU126" s="871"/>
      <c r="BV126" s="871"/>
      <c r="BW126" s="872"/>
      <c r="BX126" s="295"/>
      <c r="BY126" s="295"/>
      <c r="BZ126" s="295"/>
      <c r="CA126" s="295"/>
      <c r="CB126" s="295"/>
      <c r="CC126" s="295"/>
      <c r="CD126" s="295"/>
      <c r="CE126" s="295"/>
      <c r="CF126" s="295"/>
      <c r="CG126" s="298"/>
    </row>
    <row r="127" spans="1:114" s="242" customFormat="1" ht="24.9" customHeight="1">
      <c r="A127" s="908">
        <v>63</v>
      </c>
      <c r="B127" s="909"/>
      <c r="C127" s="884" t="str">
        <f>IF(ＺＥＨデベロッパー公開情報!C265="","",ＺＥＨデベロッパー公開情報!C265)</f>
        <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5"/>
      <c r="AA127" s="885"/>
      <c r="AB127" s="885"/>
      <c r="AC127" s="885"/>
      <c r="AD127" s="885"/>
      <c r="AE127" s="885"/>
      <c r="AF127" s="886" t="str">
        <f>IF(OR(ＺＥＨデベロッパー公開情報!Q265="",ＺＥＨデベロッパー公開情報!W265="",ＺＥＨデベロッパー公開情報!AC265=""),"",ＺＥＨデベロッパー公開情報!Q265&amp;"-"&amp;ＺＥＨデベロッパー公開情報!W265&amp;"-"&amp;ＺＥＨデベロッパー公開情報!AC265)</f>
        <v/>
      </c>
      <c r="AG127" s="887"/>
      <c r="AH127" s="887"/>
      <c r="AI127" s="887"/>
      <c r="AJ127" s="887"/>
      <c r="AK127" s="887"/>
      <c r="AL127" s="887"/>
      <c r="AM127" s="887"/>
      <c r="AN127" s="887"/>
      <c r="AO127" s="887"/>
      <c r="AP127" s="887"/>
      <c r="AQ127" s="887"/>
      <c r="AR127" s="888"/>
      <c r="AS127" s="889" t="str">
        <f>IF(ＺＥＨデベロッパー公開情報!AH265="","",ＺＥＨデベロッパー公開情報!AH265)</f>
        <v/>
      </c>
      <c r="AT127" s="889"/>
      <c r="AU127" s="889"/>
      <c r="AV127" s="889"/>
      <c r="AW127" s="889"/>
      <c r="AX127" s="889"/>
      <c r="AY127" s="889"/>
      <c r="AZ127" s="889"/>
      <c r="BA127" s="889"/>
      <c r="BB127" s="889"/>
      <c r="BC127" s="889"/>
      <c r="BD127" s="889"/>
      <c r="BE127" s="889"/>
      <c r="BF127" s="889"/>
      <c r="BG127" s="889"/>
      <c r="BH127" s="889"/>
      <c r="BI127" s="889"/>
      <c r="BJ127" s="889"/>
      <c r="BK127" s="889"/>
      <c r="BL127" s="889"/>
      <c r="BM127" s="889"/>
      <c r="BN127" s="889"/>
      <c r="BO127" s="889"/>
      <c r="BP127" s="889"/>
      <c r="BQ127" s="889"/>
      <c r="BR127" s="889"/>
      <c r="BS127" s="889"/>
      <c r="BT127" s="889"/>
      <c r="BU127" s="889"/>
      <c r="BV127" s="889"/>
      <c r="BW127" s="890"/>
      <c r="BX127" s="295"/>
      <c r="BY127" s="295"/>
      <c r="BZ127" s="295"/>
      <c r="CA127" s="295"/>
      <c r="CB127" s="295"/>
      <c r="CC127" s="295"/>
      <c r="CD127" s="295"/>
      <c r="CE127" s="295"/>
      <c r="CF127" s="295"/>
      <c r="CG127" s="298"/>
    </row>
    <row r="128" spans="1:114" s="242" customFormat="1" ht="24.9" customHeight="1">
      <c r="A128" s="910">
        <v>64</v>
      </c>
      <c r="B128" s="911"/>
      <c r="C128" s="865" t="str">
        <f>IF(ＺＥＨデベロッパー公開情報!C266="","",ＺＥＨデベロッパー公開情報!C266)</f>
        <v/>
      </c>
      <c r="D128" s="866"/>
      <c r="E128" s="866"/>
      <c r="F128" s="866"/>
      <c r="G128" s="866"/>
      <c r="H128" s="866"/>
      <c r="I128" s="866"/>
      <c r="J128" s="866"/>
      <c r="K128" s="866"/>
      <c r="L128" s="866"/>
      <c r="M128" s="866"/>
      <c r="N128" s="866"/>
      <c r="O128" s="866"/>
      <c r="P128" s="866"/>
      <c r="Q128" s="866"/>
      <c r="R128" s="866"/>
      <c r="S128" s="866"/>
      <c r="T128" s="866"/>
      <c r="U128" s="866"/>
      <c r="V128" s="866"/>
      <c r="W128" s="866"/>
      <c r="X128" s="866"/>
      <c r="Y128" s="866"/>
      <c r="Z128" s="866"/>
      <c r="AA128" s="866"/>
      <c r="AB128" s="866"/>
      <c r="AC128" s="866"/>
      <c r="AD128" s="866"/>
      <c r="AE128" s="866"/>
      <c r="AF128" s="867" t="str">
        <f>IF(OR(ＺＥＨデベロッパー公開情報!Q266="",ＺＥＨデベロッパー公開情報!W266="",ＺＥＨデベロッパー公開情報!AC266=""),"",ＺＥＨデベロッパー公開情報!Q266&amp;"-"&amp;ＺＥＨデベロッパー公開情報!W266&amp;"-"&amp;ＺＥＨデベロッパー公開情報!AC266)</f>
        <v/>
      </c>
      <c r="AG128" s="868"/>
      <c r="AH128" s="868"/>
      <c r="AI128" s="868"/>
      <c r="AJ128" s="868"/>
      <c r="AK128" s="868"/>
      <c r="AL128" s="868"/>
      <c r="AM128" s="868"/>
      <c r="AN128" s="868"/>
      <c r="AO128" s="868"/>
      <c r="AP128" s="868"/>
      <c r="AQ128" s="868"/>
      <c r="AR128" s="869"/>
      <c r="AS128" s="870" t="str">
        <f>IF(ＺＥＨデベロッパー公開情報!AH266="","",ＺＥＨデベロッパー公開情報!AH266)</f>
        <v/>
      </c>
      <c r="AT128" s="871"/>
      <c r="AU128" s="871"/>
      <c r="AV128" s="871"/>
      <c r="AW128" s="871"/>
      <c r="AX128" s="871"/>
      <c r="AY128" s="871"/>
      <c r="AZ128" s="871"/>
      <c r="BA128" s="871"/>
      <c r="BB128" s="871"/>
      <c r="BC128" s="871"/>
      <c r="BD128" s="871"/>
      <c r="BE128" s="871"/>
      <c r="BF128" s="871"/>
      <c r="BG128" s="871"/>
      <c r="BH128" s="871"/>
      <c r="BI128" s="871"/>
      <c r="BJ128" s="871"/>
      <c r="BK128" s="871"/>
      <c r="BL128" s="871"/>
      <c r="BM128" s="871"/>
      <c r="BN128" s="871"/>
      <c r="BO128" s="871"/>
      <c r="BP128" s="871"/>
      <c r="BQ128" s="871"/>
      <c r="BR128" s="871"/>
      <c r="BS128" s="871"/>
      <c r="BT128" s="871"/>
      <c r="BU128" s="871"/>
      <c r="BV128" s="871"/>
      <c r="BW128" s="872"/>
      <c r="BX128" s="295"/>
      <c r="BY128" s="295"/>
      <c r="BZ128" s="295"/>
      <c r="CA128" s="295"/>
      <c r="CB128" s="295"/>
      <c r="CC128" s="295"/>
      <c r="CD128" s="295"/>
      <c r="CE128" s="295"/>
      <c r="CF128" s="295"/>
      <c r="CG128" s="298"/>
    </row>
    <row r="129" spans="1:85" s="242" customFormat="1" ht="24.9" customHeight="1">
      <c r="A129" s="908">
        <v>65</v>
      </c>
      <c r="B129" s="909"/>
      <c r="C129" s="884" t="str">
        <f>IF(ＺＥＨデベロッパー公開情報!C267="","",ＺＥＨデベロッパー公開情報!C267)</f>
        <v/>
      </c>
      <c r="D129" s="885"/>
      <c r="E129" s="885"/>
      <c r="F129" s="885"/>
      <c r="G129" s="885"/>
      <c r="H129" s="885"/>
      <c r="I129" s="885"/>
      <c r="J129" s="885"/>
      <c r="K129" s="885"/>
      <c r="L129" s="885"/>
      <c r="M129" s="885"/>
      <c r="N129" s="885"/>
      <c r="O129" s="885"/>
      <c r="P129" s="885"/>
      <c r="Q129" s="885"/>
      <c r="R129" s="885"/>
      <c r="S129" s="885"/>
      <c r="T129" s="885"/>
      <c r="U129" s="885"/>
      <c r="V129" s="885"/>
      <c r="W129" s="885"/>
      <c r="X129" s="885"/>
      <c r="Y129" s="885"/>
      <c r="Z129" s="885"/>
      <c r="AA129" s="885"/>
      <c r="AB129" s="885"/>
      <c r="AC129" s="885"/>
      <c r="AD129" s="885"/>
      <c r="AE129" s="885"/>
      <c r="AF129" s="886" t="str">
        <f>IF(OR(ＺＥＨデベロッパー公開情報!Q267="",ＺＥＨデベロッパー公開情報!W267="",ＺＥＨデベロッパー公開情報!AC267=""),"",ＺＥＨデベロッパー公開情報!Q267&amp;"-"&amp;ＺＥＨデベロッパー公開情報!W267&amp;"-"&amp;ＺＥＨデベロッパー公開情報!AC267)</f>
        <v/>
      </c>
      <c r="AG129" s="887"/>
      <c r="AH129" s="887"/>
      <c r="AI129" s="887"/>
      <c r="AJ129" s="887"/>
      <c r="AK129" s="887"/>
      <c r="AL129" s="887"/>
      <c r="AM129" s="887"/>
      <c r="AN129" s="887"/>
      <c r="AO129" s="887"/>
      <c r="AP129" s="887"/>
      <c r="AQ129" s="887"/>
      <c r="AR129" s="888"/>
      <c r="AS129" s="889" t="str">
        <f>IF(ＺＥＨデベロッパー公開情報!AH267="","",ＺＥＨデベロッパー公開情報!AH267)</f>
        <v/>
      </c>
      <c r="AT129" s="889"/>
      <c r="AU129" s="889"/>
      <c r="AV129" s="889"/>
      <c r="AW129" s="889"/>
      <c r="AX129" s="889"/>
      <c r="AY129" s="889"/>
      <c r="AZ129" s="889"/>
      <c r="BA129" s="889"/>
      <c r="BB129" s="889"/>
      <c r="BC129" s="889"/>
      <c r="BD129" s="889"/>
      <c r="BE129" s="889"/>
      <c r="BF129" s="889"/>
      <c r="BG129" s="889"/>
      <c r="BH129" s="889"/>
      <c r="BI129" s="889"/>
      <c r="BJ129" s="889"/>
      <c r="BK129" s="889"/>
      <c r="BL129" s="889"/>
      <c r="BM129" s="889"/>
      <c r="BN129" s="889"/>
      <c r="BO129" s="889"/>
      <c r="BP129" s="889"/>
      <c r="BQ129" s="889"/>
      <c r="BR129" s="889"/>
      <c r="BS129" s="889"/>
      <c r="BT129" s="889"/>
      <c r="BU129" s="889"/>
      <c r="BV129" s="889"/>
      <c r="BW129" s="890"/>
      <c r="BX129" s="295"/>
      <c r="BY129" s="295"/>
      <c r="BZ129" s="295"/>
      <c r="CA129" s="295"/>
      <c r="CB129" s="295"/>
      <c r="CC129" s="295"/>
      <c r="CD129" s="295"/>
      <c r="CE129" s="295"/>
      <c r="CF129" s="295"/>
      <c r="CG129" s="298"/>
    </row>
    <row r="130" spans="1:85" ht="24.9" customHeight="1">
      <c r="A130" s="910">
        <v>66</v>
      </c>
      <c r="B130" s="911"/>
      <c r="C130" s="865" t="str">
        <f>IF(ＺＥＨデベロッパー公開情報!C268="","",ＺＥＨデベロッパー公開情報!C268)</f>
        <v/>
      </c>
      <c r="D130" s="866"/>
      <c r="E130" s="866"/>
      <c r="F130" s="866"/>
      <c r="G130" s="866"/>
      <c r="H130" s="866"/>
      <c r="I130" s="866"/>
      <c r="J130" s="866"/>
      <c r="K130" s="866"/>
      <c r="L130" s="866"/>
      <c r="M130" s="866"/>
      <c r="N130" s="866"/>
      <c r="O130" s="866"/>
      <c r="P130" s="866"/>
      <c r="Q130" s="866"/>
      <c r="R130" s="866"/>
      <c r="S130" s="866"/>
      <c r="T130" s="866"/>
      <c r="U130" s="866"/>
      <c r="V130" s="866"/>
      <c r="W130" s="866"/>
      <c r="X130" s="866"/>
      <c r="Y130" s="866"/>
      <c r="Z130" s="866"/>
      <c r="AA130" s="866"/>
      <c r="AB130" s="866"/>
      <c r="AC130" s="866"/>
      <c r="AD130" s="866"/>
      <c r="AE130" s="866"/>
      <c r="AF130" s="867" t="str">
        <f>IF(OR(ＺＥＨデベロッパー公開情報!Q268="",ＺＥＨデベロッパー公開情報!W268="",ＺＥＨデベロッパー公開情報!AC268=""),"",ＺＥＨデベロッパー公開情報!Q268&amp;"-"&amp;ＺＥＨデベロッパー公開情報!W268&amp;"-"&amp;ＺＥＨデベロッパー公開情報!AC268)</f>
        <v/>
      </c>
      <c r="AG130" s="868"/>
      <c r="AH130" s="868"/>
      <c r="AI130" s="868"/>
      <c r="AJ130" s="868"/>
      <c r="AK130" s="868"/>
      <c r="AL130" s="868"/>
      <c r="AM130" s="868"/>
      <c r="AN130" s="868"/>
      <c r="AO130" s="868"/>
      <c r="AP130" s="868"/>
      <c r="AQ130" s="868"/>
      <c r="AR130" s="869"/>
      <c r="AS130" s="870" t="str">
        <f>IF(ＺＥＨデベロッパー公開情報!AH268="","",ＺＥＨデベロッパー公開情報!AH268)</f>
        <v/>
      </c>
      <c r="AT130" s="871"/>
      <c r="AU130" s="871"/>
      <c r="AV130" s="871"/>
      <c r="AW130" s="871"/>
      <c r="AX130" s="871"/>
      <c r="AY130" s="871"/>
      <c r="AZ130" s="871"/>
      <c r="BA130" s="871"/>
      <c r="BB130" s="871"/>
      <c r="BC130" s="871"/>
      <c r="BD130" s="871"/>
      <c r="BE130" s="871"/>
      <c r="BF130" s="871"/>
      <c r="BG130" s="871"/>
      <c r="BH130" s="871"/>
      <c r="BI130" s="871"/>
      <c r="BJ130" s="871"/>
      <c r="BK130" s="871"/>
      <c r="BL130" s="871"/>
      <c r="BM130" s="871"/>
      <c r="BN130" s="871"/>
      <c r="BO130" s="871"/>
      <c r="BP130" s="871"/>
      <c r="BQ130" s="871"/>
      <c r="BR130" s="871"/>
      <c r="BS130" s="871"/>
      <c r="BT130" s="871"/>
      <c r="BU130" s="871"/>
      <c r="BV130" s="871"/>
      <c r="BW130" s="872"/>
    </row>
    <row r="131" spans="1:85" ht="24.9" customHeight="1">
      <c r="A131" s="908">
        <v>67</v>
      </c>
      <c r="B131" s="909"/>
      <c r="C131" s="884" t="str">
        <f>IF(ＺＥＨデベロッパー公開情報!C269="","",ＺＥＨデベロッパー公開情報!C269)</f>
        <v/>
      </c>
      <c r="D131" s="885"/>
      <c r="E131" s="885"/>
      <c r="F131" s="885"/>
      <c r="G131" s="885"/>
      <c r="H131" s="885"/>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6" t="str">
        <f>IF(OR(ＺＥＨデベロッパー公開情報!Q269="",ＺＥＨデベロッパー公開情報!W269="",ＺＥＨデベロッパー公開情報!AC269=""),"",ＺＥＨデベロッパー公開情報!Q269&amp;"-"&amp;ＺＥＨデベロッパー公開情報!W269&amp;"-"&amp;ＺＥＨデベロッパー公開情報!AC269)</f>
        <v/>
      </c>
      <c r="AG131" s="887"/>
      <c r="AH131" s="887"/>
      <c r="AI131" s="887"/>
      <c r="AJ131" s="887"/>
      <c r="AK131" s="887"/>
      <c r="AL131" s="887"/>
      <c r="AM131" s="887"/>
      <c r="AN131" s="887"/>
      <c r="AO131" s="887"/>
      <c r="AP131" s="887"/>
      <c r="AQ131" s="887"/>
      <c r="AR131" s="888"/>
      <c r="AS131" s="889" t="str">
        <f>IF(ＺＥＨデベロッパー公開情報!AH269="","",ＺＥＨデベロッパー公開情報!AH269)</f>
        <v/>
      </c>
      <c r="AT131" s="889"/>
      <c r="AU131" s="889"/>
      <c r="AV131" s="889"/>
      <c r="AW131" s="889"/>
      <c r="AX131" s="889"/>
      <c r="AY131" s="889"/>
      <c r="AZ131" s="889"/>
      <c r="BA131" s="889"/>
      <c r="BB131" s="889"/>
      <c r="BC131" s="889"/>
      <c r="BD131" s="889"/>
      <c r="BE131" s="889"/>
      <c r="BF131" s="889"/>
      <c r="BG131" s="889"/>
      <c r="BH131" s="889"/>
      <c r="BI131" s="889"/>
      <c r="BJ131" s="889"/>
      <c r="BK131" s="889"/>
      <c r="BL131" s="889"/>
      <c r="BM131" s="889"/>
      <c r="BN131" s="889"/>
      <c r="BO131" s="889"/>
      <c r="BP131" s="889"/>
      <c r="BQ131" s="889"/>
      <c r="BR131" s="889"/>
      <c r="BS131" s="889"/>
      <c r="BT131" s="889"/>
      <c r="BU131" s="889"/>
      <c r="BV131" s="889"/>
      <c r="BW131" s="890"/>
    </row>
    <row r="132" spans="1:85" ht="24.9" customHeight="1">
      <c r="A132" s="910">
        <v>68</v>
      </c>
      <c r="B132" s="911"/>
      <c r="C132" s="865" t="str">
        <f>IF(ＺＥＨデベロッパー公開情報!C270="","",ＺＥＨデベロッパー公開情報!C270)</f>
        <v/>
      </c>
      <c r="D132" s="866"/>
      <c r="E132" s="866"/>
      <c r="F132" s="866"/>
      <c r="G132" s="866"/>
      <c r="H132" s="866"/>
      <c r="I132" s="866"/>
      <c r="J132" s="866"/>
      <c r="K132" s="866"/>
      <c r="L132" s="866"/>
      <c r="M132" s="866"/>
      <c r="N132" s="866"/>
      <c r="O132" s="866"/>
      <c r="P132" s="866"/>
      <c r="Q132" s="866"/>
      <c r="R132" s="866"/>
      <c r="S132" s="866"/>
      <c r="T132" s="866"/>
      <c r="U132" s="866"/>
      <c r="V132" s="866"/>
      <c r="W132" s="866"/>
      <c r="X132" s="866"/>
      <c r="Y132" s="866"/>
      <c r="Z132" s="866"/>
      <c r="AA132" s="866"/>
      <c r="AB132" s="866"/>
      <c r="AC132" s="866"/>
      <c r="AD132" s="866"/>
      <c r="AE132" s="866"/>
      <c r="AF132" s="867" t="str">
        <f>IF(OR(ＺＥＨデベロッパー公開情報!Q270="",ＺＥＨデベロッパー公開情報!W270="",ＺＥＨデベロッパー公開情報!AC270=""),"",ＺＥＨデベロッパー公開情報!Q270&amp;"-"&amp;ＺＥＨデベロッパー公開情報!W270&amp;"-"&amp;ＺＥＨデベロッパー公開情報!AC270)</f>
        <v/>
      </c>
      <c r="AG132" s="868"/>
      <c r="AH132" s="868"/>
      <c r="AI132" s="868"/>
      <c r="AJ132" s="868"/>
      <c r="AK132" s="868"/>
      <c r="AL132" s="868"/>
      <c r="AM132" s="868"/>
      <c r="AN132" s="868"/>
      <c r="AO132" s="868"/>
      <c r="AP132" s="868"/>
      <c r="AQ132" s="868"/>
      <c r="AR132" s="869"/>
      <c r="AS132" s="870" t="str">
        <f>IF(ＺＥＨデベロッパー公開情報!AH270="","",ＺＥＨデベロッパー公開情報!AH270)</f>
        <v/>
      </c>
      <c r="AT132" s="871"/>
      <c r="AU132" s="871"/>
      <c r="AV132" s="871"/>
      <c r="AW132" s="871"/>
      <c r="AX132" s="871"/>
      <c r="AY132" s="871"/>
      <c r="AZ132" s="871"/>
      <c r="BA132" s="871"/>
      <c r="BB132" s="871"/>
      <c r="BC132" s="871"/>
      <c r="BD132" s="871"/>
      <c r="BE132" s="871"/>
      <c r="BF132" s="871"/>
      <c r="BG132" s="871"/>
      <c r="BH132" s="871"/>
      <c r="BI132" s="871"/>
      <c r="BJ132" s="871"/>
      <c r="BK132" s="871"/>
      <c r="BL132" s="871"/>
      <c r="BM132" s="871"/>
      <c r="BN132" s="871"/>
      <c r="BO132" s="871"/>
      <c r="BP132" s="871"/>
      <c r="BQ132" s="871"/>
      <c r="BR132" s="871"/>
      <c r="BS132" s="871"/>
      <c r="BT132" s="871"/>
      <c r="BU132" s="871"/>
      <c r="BV132" s="871"/>
      <c r="BW132" s="872"/>
    </row>
    <row r="133" spans="1:85" ht="24.9" customHeight="1">
      <c r="A133" s="908">
        <v>69</v>
      </c>
      <c r="B133" s="909"/>
      <c r="C133" s="884" t="str">
        <f>IF(ＺＥＨデベロッパー公開情報!C271="","",ＺＥＨデベロッパー公開情報!C271)</f>
        <v/>
      </c>
      <c r="D133" s="885"/>
      <c r="E133" s="885"/>
      <c r="F133" s="885"/>
      <c r="G133" s="885"/>
      <c r="H133" s="885"/>
      <c r="I133" s="885"/>
      <c r="J133" s="885"/>
      <c r="K133" s="885"/>
      <c r="L133" s="885"/>
      <c r="M133" s="885"/>
      <c r="N133" s="885"/>
      <c r="O133" s="885"/>
      <c r="P133" s="885"/>
      <c r="Q133" s="885"/>
      <c r="R133" s="885"/>
      <c r="S133" s="885"/>
      <c r="T133" s="885"/>
      <c r="U133" s="885"/>
      <c r="V133" s="885"/>
      <c r="W133" s="885"/>
      <c r="X133" s="885"/>
      <c r="Y133" s="885"/>
      <c r="Z133" s="885"/>
      <c r="AA133" s="885"/>
      <c r="AB133" s="885"/>
      <c r="AC133" s="885"/>
      <c r="AD133" s="885"/>
      <c r="AE133" s="885"/>
      <c r="AF133" s="886" t="str">
        <f>IF(OR(ＺＥＨデベロッパー公開情報!Q271="",ＺＥＨデベロッパー公開情報!W271="",ＺＥＨデベロッパー公開情報!AC271=""),"",ＺＥＨデベロッパー公開情報!Q271&amp;"-"&amp;ＺＥＨデベロッパー公開情報!W271&amp;"-"&amp;ＺＥＨデベロッパー公開情報!AC271)</f>
        <v/>
      </c>
      <c r="AG133" s="887"/>
      <c r="AH133" s="887"/>
      <c r="AI133" s="887"/>
      <c r="AJ133" s="887"/>
      <c r="AK133" s="887"/>
      <c r="AL133" s="887"/>
      <c r="AM133" s="887"/>
      <c r="AN133" s="887"/>
      <c r="AO133" s="887"/>
      <c r="AP133" s="887"/>
      <c r="AQ133" s="887"/>
      <c r="AR133" s="888"/>
      <c r="AS133" s="889" t="str">
        <f>IF(ＺＥＨデベロッパー公開情報!AH271="","",ＺＥＨデベロッパー公開情報!AH271)</f>
        <v/>
      </c>
      <c r="AT133" s="889"/>
      <c r="AU133" s="889"/>
      <c r="AV133" s="889"/>
      <c r="AW133" s="889"/>
      <c r="AX133" s="889"/>
      <c r="AY133" s="889"/>
      <c r="AZ133" s="889"/>
      <c r="BA133" s="889"/>
      <c r="BB133" s="889"/>
      <c r="BC133" s="889"/>
      <c r="BD133" s="889"/>
      <c r="BE133" s="889"/>
      <c r="BF133" s="889"/>
      <c r="BG133" s="889"/>
      <c r="BH133" s="889"/>
      <c r="BI133" s="889"/>
      <c r="BJ133" s="889"/>
      <c r="BK133" s="889"/>
      <c r="BL133" s="889"/>
      <c r="BM133" s="889"/>
      <c r="BN133" s="889"/>
      <c r="BO133" s="889"/>
      <c r="BP133" s="889"/>
      <c r="BQ133" s="889"/>
      <c r="BR133" s="889"/>
      <c r="BS133" s="889"/>
      <c r="BT133" s="889"/>
      <c r="BU133" s="889"/>
      <c r="BV133" s="889"/>
      <c r="BW133" s="890"/>
    </row>
    <row r="134" spans="1:85" ht="24.9" customHeight="1">
      <c r="A134" s="910">
        <v>70</v>
      </c>
      <c r="B134" s="911"/>
      <c r="C134" s="865" t="str">
        <f>IF(ＺＥＨデベロッパー公開情報!C272="","",ＺＥＨデベロッパー公開情報!C272)</f>
        <v/>
      </c>
      <c r="D134" s="866"/>
      <c r="E134" s="866"/>
      <c r="F134" s="866"/>
      <c r="G134" s="866"/>
      <c r="H134" s="866"/>
      <c r="I134" s="866"/>
      <c r="J134" s="866"/>
      <c r="K134" s="866"/>
      <c r="L134" s="866"/>
      <c r="M134" s="866"/>
      <c r="N134" s="866"/>
      <c r="O134" s="866"/>
      <c r="P134" s="866"/>
      <c r="Q134" s="866"/>
      <c r="R134" s="866"/>
      <c r="S134" s="866"/>
      <c r="T134" s="866"/>
      <c r="U134" s="866"/>
      <c r="V134" s="866"/>
      <c r="W134" s="866"/>
      <c r="X134" s="866"/>
      <c r="Y134" s="866"/>
      <c r="Z134" s="866"/>
      <c r="AA134" s="866"/>
      <c r="AB134" s="866"/>
      <c r="AC134" s="866"/>
      <c r="AD134" s="866"/>
      <c r="AE134" s="866"/>
      <c r="AF134" s="867" t="str">
        <f>IF(OR(ＺＥＨデベロッパー公開情報!Q272="",ＺＥＨデベロッパー公開情報!W272="",ＺＥＨデベロッパー公開情報!AC272=""),"",ＺＥＨデベロッパー公開情報!Q272&amp;"-"&amp;ＺＥＨデベロッパー公開情報!W272&amp;"-"&amp;ＺＥＨデベロッパー公開情報!AC272)</f>
        <v/>
      </c>
      <c r="AG134" s="868"/>
      <c r="AH134" s="868"/>
      <c r="AI134" s="868"/>
      <c r="AJ134" s="868"/>
      <c r="AK134" s="868"/>
      <c r="AL134" s="868"/>
      <c r="AM134" s="868"/>
      <c r="AN134" s="868"/>
      <c r="AO134" s="868"/>
      <c r="AP134" s="868"/>
      <c r="AQ134" s="868"/>
      <c r="AR134" s="869"/>
      <c r="AS134" s="870" t="str">
        <f>IF(ＺＥＨデベロッパー公開情報!AH272="","",ＺＥＨデベロッパー公開情報!AH272)</f>
        <v/>
      </c>
      <c r="AT134" s="871"/>
      <c r="AU134" s="871"/>
      <c r="AV134" s="871"/>
      <c r="AW134" s="871"/>
      <c r="AX134" s="871"/>
      <c r="AY134" s="871"/>
      <c r="AZ134" s="871"/>
      <c r="BA134" s="871"/>
      <c r="BB134" s="871"/>
      <c r="BC134" s="871"/>
      <c r="BD134" s="871"/>
      <c r="BE134" s="871"/>
      <c r="BF134" s="871"/>
      <c r="BG134" s="871"/>
      <c r="BH134" s="871"/>
      <c r="BI134" s="871"/>
      <c r="BJ134" s="871"/>
      <c r="BK134" s="871"/>
      <c r="BL134" s="871"/>
      <c r="BM134" s="871"/>
      <c r="BN134" s="871"/>
      <c r="BO134" s="871"/>
      <c r="BP134" s="871"/>
      <c r="BQ134" s="871"/>
      <c r="BR134" s="871"/>
      <c r="BS134" s="871"/>
      <c r="BT134" s="871"/>
      <c r="BU134" s="871"/>
      <c r="BV134" s="871"/>
      <c r="BW134" s="872"/>
    </row>
    <row r="135" spans="1:85" ht="24.9" customHeight="1">
      <c r="A135" s="908">
        <v>71</v>
      </c>
      <c r="B135" s="909"/>
      <c r="C135" s="884" t="str">
        <f>IF(ＺＥＨデベロッパー公開情報!C273="","",ＺＥＨデベロッパー公開情報!C273)</f>
        <v/>
      </c>
      <c r="D135" s="885"/>
      <c r="E135" s="885"/>
      <c r="F135" s="885"/>
      <c r="G135" s="885"/>
      <c r="H135" s="885"/>
      <c r="I135" s="885"/>
      <c r="J135" s="885"/>
      <c r="K135" s="885"/>
      <c r="L135" s="885"/>
      <c r="M135" s="885"/>
      <c r="N135" s="885"/>
      <c r="O135" s="885"/>
      <c r="P135" s="885"/>
      <c r="Q135" s="885"/>
      <c r="R135" s="885"/>
      <c r="S135" s="885"/>
      <c r="T135" s="885"/>
      <c r="U135" s="885"/>
      <c r="V135" s="885"/>
      <c r="W135" s="885"/>
      <c r="X135" s="885"/>
      <c r="Y135" s="885"/>
      <c r="Z135" s="885"/>
      <c r="AA135" s="885"/>
      <c r="AB135" s="885"/>
      <c r="AC135" s="885"/>
      <c r="AD135" s="885"/>
      <c r="AE135" s="885"/>
      <c r="AF135" s="886" t="str">
        <f>IF(OR(ＺＥＨデベロッパー公開情報!Q273="",ＺＥＨデベロッパー公開情報!W273="",ＺＥＨデベロッパー公開情報!AC273=""),"",ＺＥＨデベロッパー公開情報!Q273&amp;"-"&amp;ＺＥＨデベロッパー公開情報!W273&amp;"-"&amp;ＺＥＨデベロッパー公開情報!AC273)</f>
        <v/>
      </c>
      <c r="AG135" s="887"/>
      <c r="AH135" s="887"/>
      <c r="AI135" s="887"/>
      <c r="AJ135" s="887"/>
      <c r="AK135" s="887"/>
      <c r="AL135" s="887"/>
      <c r="AM135" s="887"/>
      <c r="AN135" s="887"/>
      <c r="AO135" s="887"/>
      <c r="AP135" s="887"/>
      <c r="AQ135" s="887"/>
      <c r="AR135" s="888"/>
      <c r="AS135" s="889" t="str">
        <f>IF(ＺＥＨデベロッパー公開情報!AH273="","",ＺＥＨデベロッパー公開情報!AH273)</f>
        <v/>
      </c>
      <c r="AT135" s="889"/>
      <c r="AU135" s="889"/>
      <c r="AV135" s="889"/>
      <c r="AW135" s="889"/>
      <c r="AX135" s="889"/>
      <c r="AY135" s="889"/>
      <c r="AZ135" s="889"/>
      <c r="BA135" s="889"/>
      <c r="BB135" s="889"/>
      <c r="BC135" s="889"/>
      <c r="BD135" s="889"/>
      <c r="BE135" s="889"/>
      <c r="BF135" s="889"/>
      <c r="BG135" s="889"/>
      <c r="BH135" s="889"/>
      <c r="BI135" s="889"/>
      <c r="BJ135" s="889"/>
      <c r="BK135" s="889"/>
      <c r="BL135" s="889"/>
      <c r="BM135" s="889"/>
      <c r="BN135" s="889"/>
      <c r="BO135" s="889"/>
      <c r="BP135" s="889"/>
      <c r="BQ135" s="889"/>
      <c r="BR135" s="889"/>
      <c r="BS135" s="889"/>
      <c r="BT135" s="889"/>
      <c r="BU135" s="889"/>
      <c r="BV135" s="889"/>
      <c r="BW135" s="890"/>
    </row>
    <row r="136" spans="1:85" ht="24.9" customHeight="1">
      <c r="A136" s="910">
        <v>72</v>
      </c>
      <c r="B136" s="911"/>
      <c r="C136" s="865" t="str">
        <f>IF(ＺＥＨデベロッパー公開情報!C274="","",ＺＥＨデベロッパー公開情報!C274)</f>
        <v/>
      </c>
      <c r="D136" s="866"/>
      <c r="E136" s="866"/>
      <c r="F136" s="866"/>
      <c r="G136" s="866"/>
      <c r="H136" s="866"/>
      <c r="I136" s="866"/>
      <c r="J136" s="866"/>
      <c r="K136" s="866"/>
      <c r="L136" s="866"/>
      <c r="M136" s="866"/>
      <c r="N136" s="866"/>
      <c r="O136" s="866"/>
      <c r="P136" s="866"/>
      <c r="Q136" s="866"/>
      <c r="R136" s="866"/>
      <c r="S136" s="866"/>
      <c r="T136" s="866"/>
      <c r="U136" s="866"/>
      <c r="V136" s="866"/>
      <c r="W136" s="866"/>
      <c r="X136" s="866"/>
      <c r="Y136" s="866"/>
      <c r="Z136" s="866"/>
      <c r="AA136" s="866"/>
      <c r="AB136" s="866"/>
      <c r="AC136" s="866"/>
      <c r="AD136" s="866"/>
      <c r="AE136" s="866"/>
      <c r="AF136" s="867" t="str">
        <f>IF(OR(ＺＥＨデベロッパー公開情報!Q274="",ＺＥＨデベロッパー公開情報!W274="",ＺＥＨデベロッパー公開情報!AC274=""),"",ＺＥＨデベロッパー公開情報!Q274&amp;"-"&amp;ＺＥＨデベロッパー公開情報!W274&amp;"-"&amp;ＺＥＨデベロッパー公開情報!AC274)</f>
        <v/>
      </c>
      <c r="AG136" s="868"/>
      <c r="AH136" s="868"/>
      <c r="AI136" s="868"/>
      <c r="AJ136" s="868"/>
      <c r="AK136" s="868"/>
      <c r="AL136" s="868"/>
      <c r="AM136" s="868"/>
      <c r="AN136" s="868"/>
      <c r="AO136" s="868"/>
      <c r="AP136" s="868"/>
      <c r="AQ136" s="868"/>
      <c r="AR136" s="869"/>
      <c r="AS136" s="870" t="str">
        <f>IF(ＺＥＨデベロッパー公開情報!AH274="","",ＺＥＨデベロッパー公開情報!AH274)</f>
        <v/>
      </c>
      <c r="AT136" s="871"/>
      <c r="AU136" s="871"/>
      <c r="AV136" s="871"/>
      <c r="AW136" s="871"/>
      <c r="AX136" s="871"/>
      <c r="AY136" s="871"/>
      <c r="AZ136" s="871"/>
      <c r="BA136" s="871"/>
      <c r="BB136" s="871"/>
      <c r="BC136" s="871"/>
      <c r="BD136" s="871"/>
      <c r="BE136" s="871"/>
      <c r="BF136" s="871"/>
      <c r="BG136" s="871"/>
      <c r="BH136" s="871"/>
      <c r="BI136" s="871"/>
      <c r="BJ136" s="871"/>
      <c r="BK136" s="871"/>
      <c r="BL136" s="871"/>
      <c r="BM136" s="871"/>
      <c r="BN136" s="871"/>
      <c r="BO136" s="871"/>
      <c r="BP136" s="871"/>
      <c r="BQ136" s="871"/>
      <c r="BR136" s="871"/>
      <c r="BS136" s="871"/>
      <c r="BT136" s="871"/>
      <c r="BU136" s="871"/>
      <c r="BV136" s="871"/>
      <c r="BW136" s="872"/>
    </row>
    <row r="137" spans="1:85" ht="24.9" customHeight="1">
      <c r="A137" s="908">
        <v>73</v>
      </c>
      <c r="B137" s="909"/>
      <c r="C137" s="884" t="str">
        <f>IF(ＺＥＨデベロッパー公開情報!C275="","",ＺＥＨデベロッパー公開情報!C275)</f>
        <v/>
      </c>
      <c r="D137" s="885"/>
      <c r="E137" s="885"/>
      <c r="F137" s="885"/>
      <c r="G137" s="885"/>
      <c r="H137" s="885"/>
      <c r="I137" s="885"/>
      <c r="J137" s="885"/>
      <c r="K137" s="885"/>
      <c r="L137" s="885"/>
      <c r="M137" s="885"/>
      <c r="N137" s="885"/>
      <c r="O137" s="885"/>
      <c r="P137" s="885"/>
      <c r="Q137" s="885"/>
      <c r="R137" s="885"/>
      <c r="S137" s="885"/>
      <c r="T137" s="885"/>
      <c r="U137" s="885"/>
      <c r="V137" s="885"/>
      <c r="W137" s="885"/>
      <c r="X137" s="885"/>
      <c r="Y137" s="885"/>
      <c r="Z137" s="885"/>
      <c r="AA137" s="885"/>
      <c r="AB137" s="885"/>
      <c r="AC137" s="885"/>
      <c r="AD137" s="885"/>
      <c r="AE137" s="885"/>
      <c r="AF137" s="886" t="str">
        <f>IF(OR(ＺＥＨデベロッパー公開情報!Q275="",ＺＥＨデベロッパー公開情報!W275="",ＺＥＨデベロッパー公開情報!AC275=""),"",ＺＥＨデベロッパー公開情報!Q275&amp;"-"&amp;ＺＥＨデベロッパー公開情報!W275&amp;"-"&amp;ＺＥＨデベロッパー公開情報!AC275)</f>
        <v/>
      </c>
      <c r="AG137" s="887"/>
      <c r="AH137" s="887"/>
      <c r="AI137" s="887"/>
      <c r="AJ137" s="887"/>
      <c r="AK137" s="887"/>
      <c r="AL137" s="887"/>
      <c r="AM137" s="887"/>
      <c r="AN137" s="887"/>
      <c r="AO137" s="887"/>
      <c r="AP137" s="887"/>
      <c r="AQ137" s="887"/>
      <c r="AR137" s="888"/>
      <c r="AS137" s="889" t="str">
        <f>IF(ＺＥＨデベロッパー公開情報!AH275="","",ＺＥＨデベロッパー公開情報!AH275)</f>
        <v/>
      </c>
      <c r="AT137" s="889"/>
      <c r="AU137" s="889"/>
      <c r="AV137" s="889"/>
      <c r="AW137" s="889"/>
      <c r="AX137" s="889"/>
      <c r="AY137" s="889"/>
      <c r="AZ137" s="889"/>
      <c r="BA137" s="889"/>
      <c r="BB137" s="889"/>
      <c r="BC137" s="889"/>
      <c r="BD137" s="889"/>
      <c r="BE137" s="889"/>
      <c r="BF137" s="889"/>
      <c r="BG137" s="889"/>
      <c r="BH137" s="889"/>
      <c r="BI137" s="889"/>
      <c r="BJ137" s="889"/>
      <c r="BK137" s="889"/>
      <c r="BL137" s="889"/>
      <c r="BM137" s="889"/>
      <c r="BN137" s="889"/>
      <c r="BO137" s="889"/>
      <c r="BP137" s="889"/>
      <c r="BQ137" s="889"/>
      <c r="BR137" s="889"/>
      <c r="BS137" s="889"/>
      <c r="BT137" s="889"/>
      <c r="BU137" s="889"/>
      <c r="BV137" s="889"/>
      <c r="BW137" s="890"/>
    </row>
    <row r="138" spans="1:85" ht="24.9" customHeight="1">
      <c r="A138" s="910">
        <v>74</v>
      </c>
      <c r="B138" s="911"/>
      <c r="C138" s="865" t="str">
        <f>IF(ＺＥＨデベロッパー公開情報!C276="","",ＺＥＨデベロッパー公開情報!C276)</f>
        <v/>
      </c>
      <c r="D138" s="866"/>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7" t="str">
        <f>IF(OR(ＺＥＨデベロッパー公開情報!Q276="",ＺＥＨデベロッパー公開情報!W276="",ＺＥＨデベロッパー公開情報!AC276=""),"",ＺＥＨデベロッパー公開情報!Q276&amp;"-"&amp;ＺＥＨデベロッパー公開情報!W276&amp;"-"&amp;ＺＥＨデベロッパー公開情報!AC276)</f>
        <v/>
      </c>
      <c r="AG138" s="868"/>
      <c r="AH138" s="868"/>
      <c r="AI138" s="868"/>
      <c r="AJ138" s="868"/>
      <c r="AK138" s="868"/>
      <c r="AL138" s="868"/>
      <c r="AM138" s="868"/>
      <c r="AN138" s="868"/>
      <c r="AO138" s="868"/>
      <c r="AP138" s="868"/>
      <c r="AQ138" s="868"/>
      <c r="AR138" s="869"/>
      <c r="AS138" s="870" t="str">
        <f>IF(ＺＥＨデベロッパー公開情報!AH276="","",ＺＥＨデベロッパー公開情報!AH276)</f>
        <v/>
      </c>
      <c r="AT138" s="871"/>
      <c r="AU138" s="871"/>
      <c r="AV138" s="871"/>
      <c r="AW138" s="871"/>
      <c r="AX138" s="871"/>
      <c r="AY138" s="871"/>
      <c r="AZ138" s="871"/>
      <c r="BA138" s="871"/>
      <c r="BB138" s="871"/>
      <c r="BC138" s="871"/>
      <c r="BD138" s="871"/>
      <c r="BE138" s="871"/>
      <c r="BF138" s="871"/>
      <c r="BG138" s="871"/>
      <c r="BH138" s="871"/>
      <c r="BI138" s="871"/>
      <c r="BJ138" s="871"/>
      <c r="BK138" s="871"/>
      <c r="BL138" s="871"/>
      <c r="BM138" s="871"/>
      <c r="BN138" s="871"/>
      <c r="BO138" s="871"/>
      <c r="BP138" s="871"/>
      <c r="BQ138" s="871"/>
      <c r="BR138" s="871"/>
      <c r="BS138" s="871"/>
      <c r="BT138" s="871"/>
      <c r="BU138" s="871"/>
      <c r="BV138" s="871"/>
      <c r="BW138" s="872"/>
    </row>
    <row r="139" spans="1:85" ht="24.9" customHeight="1">
      <c r="A139" s="908">
        <v>75</v>
      </c>
      <c r="B139" s="909"/>
      <c r="C139" s="884" t="str">
        <f>IF(ＺＥＨデベロッパー公開情報!C277="","",ＺＥＨデベロッパー公開情報!C277)</f>
        <v/>
      </c>
      <c r="D139" s="885"/>
      <c r="E139" s="885"/>
      <c r="F139" s="885"/>
      <c r="G139" s="885"/>
      <c r="H139" s="885"/>
      <c r="I139" s="885"/>
      <c r="J139" s="885"/>
      <c r="K139" s="885"/>
      <c r="L139" s="885"/>
      <c r="M139" s="885"/>
      <c r="N139" s="885"/>
      <c r="O139" s="885"/>
      <c r="P139" s="885"/>
      <c r="Q139" s="885"/>
      <c r="R139" s="885"/>
      <c r="S139" s="885"/>
      <c r="T139" s="885"/>
      <c r="U139" s="885"/>
      <c r="V139" s="885"/>
      <c r="W139" s="885"/>
      <c r="X139" s="885"/>
      <c r="Y139" s="885"/>
      <c r="Z139" s="885"/>
      <c r="AA139" s="885"/>
      <c r="AB139" s="885"/>
      <c r="AC139" s="885"/>
      <c r="AD139" s="885"/>
      <c r="AE139" s="885"/>
      <c r="AF139" s="886" t="str">
        <f>IF(OR(ＺＥＨデベロッパー公開情報!Q277="",ＺＥＨデベロッパー公開情報!W277="",ＺＥＨデベロッパー公開情報!AC277=""),"",ＺＥＨデベロッパー公開情報!Q277&amp;"-"&amp;ＺＥＨデベロッパー公開情報!W277&amp;"-"&amp;ＺＥＨデベロッパー公開情報!AC277)</f>
        <v/>
      </c>
      <c r="AG139" s="887"/>
      <c r="AH139" s="887"/>
      <c r="AI139" s="887"/>
      <c r="AJ139" s="887"/>
      <c r="AK139" s="887"/>
      <c r="AL139" s="887"/>
      <c r="AM139" s="887"/>
      <c r="AN139" s="887"/>
      <c r="AO139" s="887"/>
      <c r="AP139" s="887"/>
      <c r="AQ139" s="887"/>
      <c r="AR139" s="888"/>
      <c r="AS139" s="889" t="str">
        <f>IF(ＺＥＨデベロッパー公開情報!AH277="","",ＺＥＨデベロッパー公開情報!AH277)</f>
        <v/>
      </c>
      <c r="AT139" s="889"/>
      <c r="AU139" s="889"/>
      <c r="AV139" s="889"/>
      <c r="AW139" s="889"/>
      <c r="AX139" s="889"/>
      <c r="AY139" s="889"/>
      <c r="AZ139" s="889"/>
      <c r="BA139" s="889"/>
      <c r="BB139" s="889"/>
      <c r="BC139" s="889"/>
      <c r="BD139" s="889"/>
      <c r="BE139" s="889"/>
      <c r="BF139" s="889"/>
      <c r="BG139" s="889"/>
      <c r="BH139" s="889"/>
      <c r="BI139" s="889"/>
      <c r="BJ139" s="889"/>
      <c r="BK139" s="889"/>
      <c r="BL139" s="889"/>
      <c r="BM139" s="889"/>
      <c r="BN139" s="889"/>
      <c r="BO139" s="889"/>
      <c r="BP139" s="889"/>
      <c r="BQ139" s="889"/>
      <c r="BR139" s="889"/>
      <c r="BS139" s="889"/>
      <c r="BT139" s="889"/>
      <c r="BU139" s="889"/>
      <c r="BV139" s="889"/>
      <c r="BW139" s="890"/>
    </row>
    <row r="140" spans="1:85" ht="24.9" customHeight="1">
      <c r="A140" s="910">
        <v>76</v>
      </c>
      <c r="B140" s="911"/>
      <c r="C140" s="865" t="str">
        <f>IF(ＺＥＨデベロッパー公開情報!C278="","",ＺＥＨデベロッパー公開情報!C278)</f>
        <v/>
      </c>
      <c r="D140" s="866"/>
      <c r="E140" s="866"/>
      <c r="F140" s="866"/>
      <c r="G140" s="866"/>
      <c r="H140" s="866"/>
      <c r="I140" s="866"/>
      <c r="J140" s="866"/>
      <c r="K140" s="866"/>
      <c r="L140" s="866"/>
      <c r="M140" s="866"/>
      <c r="N140" s="866"/>
      <c r="O140" s="866"/>
      <c r="P140" s="866"/>
      <c r="Q140" s="866"/>
      <c r="R140" s="866"/>
      <c r="S140" s="866"/>
      <c r="T140" s="866"/>
      <c r="U140" s="866"/>
      <c r="V140" s="866"/>
      <c r="W140" s="866"/>
      <c r="X140" s="866"/>
      <c r="Y140" s="866"/>
      <c r="Z140" s="866"/>
      <c r="AA140" s="866"/>
      <c r="AB140" s="866"/>
      <c r="AC140" s="866"/>
      <c r="AD140" s="866"/>
      <c r="AE140" s="866"/>
      <c r="AF140" s="867" t="str">
        <f>IF(OR(ＺＥＨデベロッパー公開情報!Q278="",ＺＥＨデベロッパー公開情報!W278="",ＺＥＨデベロッパー公開情報!AC278=""),"",ＺＥＨデベロッパー公開情報!Q278&amp;"-"&amp;ＺＥＨデベロッパー公開情報!W278&amp;"-"&amp;ＺＥＨデベロッパー公開情報!AC278)</f>
        <v/>
      </c>
      <c r="AG140" s="868"/>
      <c r="AH140" s="868"/>
      <c r="AI140" s="868"/>
      <c r="AJ140" s="868"/>
      <c r="AK140" s="868"/>
      <c r="AL140" s="868"/>
      <c r="AM140" s="868"/>
      <c r="AN140" s="868"/>
      <c r="AO140" s="868"/>
      <c r="AP140" s="868"/>
      <c r="AQ140" s="868"/>
      <c r="AR140" s="869"/>
      <c r="AS140" s="870" t="str">
        <f>IF(ＺＥＨデベロッパー公開情報!AH278="","",ＺＥＨデベロッパー公開情報!AH278)</f>
        <v/>
      </c>
      <c r="AT140" s="871"/>
      <c r="AU140" s="871"/>
      <c r="AV140" s="871"/>
      <c r="AW140" s="871"/>
      <c r="AX140" s="871"/>
      <c r="AY140" s="871"/>
      <c r="AZ140" s="871"/>
      <c r="BA140" s="871"/>
      <c r="BB140" s="871"/>
      <c r="BC140" s="871"/>
      <c r="BD140" s="871"/>
      <c r="BE140" s="871"/>
      <c r="BF140" s="871"/>
      <c r="BG140" s="871"/>
      <c r="BH140" s="871"/>
      <c r="BI140" s="871"/>
      <c r="BJ140" s="871"/>
      <c r="BK140" s="871"/>
      <c r="BL140" s="871"/>
      <c r="BM140" s="871"/>
      <c r="BN140" s="871"/>
      <c r="BO140" s="871"/>
      <c r="BP140" s="871"/>
      <c r="BQ140" s="871"/>
      <c r="BR140" s="871"/>
      <c r="BS140" s="871"/>
      <c r="BT140" s="871"/>
      <c r="BU140" s="871"/>
      <c r="BV140" s="871"/>
      <c r="BW140" s="872"/>
    </row>
    <row r="141" spans="1:85" ht="24.9" customHeight="1">
      <c r="A141" s="908">
        <v>77</v>
      </c>
      <c r="B141" s="909"/>
      <c r="C141" s="884" t="str">
        <f>IF(ＺＥＨデベロッパー公開情報!C279="","",ＺＥＨデベロッパー公開情報!C279)</f>
        <v/>
      </c>
      <c r="D141" s="885"/>
      <c r="E141" s="885"/>
      <c r="F141" s="885"/>
      <c r="G141" s="885"/>
      <c r="H141" s="885"/>
      <c r="I141" s="885"/>
      <c r="J141" s="885"/>
      <c r="K141" s="885"/>
      <c r="L141" s="885"/>
      <c r="M141" s="885"/>
      <c r="N141" s="885"/>
      <c r="O141" s="885"/>
      <c r="P141" s="885"/>
      <c r="Q141" s="885"/>
      <c r="R141" s="885"/>
      <c r="S141" s="885"/>
      <c r="T141" s="885"/>
      <c r="U141" s="885"/>
      <c r="V141" s="885"/>
      <c r="W141" s="885"/>
      <c r="X141" s="885"/>
      <c r="Y141" s="885"/>
      <c r="Z141" s="885"/>
      <c r="AA141" s="885"/>
      <c r="AB141" s="885"/>
      <c r="AC141" s="885"/>
      <c r="AD141" s="885"/>
      <c r="AE141" s="885"/>
      <c r="AF141" s="886" t="str">
        <f>IF(OR(ＺＥＨデベロッパー公開情報!Q279="",ＺＥＨデベロッパー公開情報!W279="",ＺＥＨデベロッパー公開情報!AC279=""),"",ＺＥＨデベロッパー公開情報!Q279&amp;"-"&amp;ＺＥＨデベロッパー公開情報!W279&amp;"-"&amp;ＺＥＨデベロッパー公開情報!AC279)</f>
        <v/>
      </c>
      <c r="AG141" s="887"/>
      <c r="AH141" s="887"/>
      <c r="AI141" s="887"/>
      <c r="AJ141" s="887"/>
      <c r="AK141" s="887"/>
      <c r="AL141" s="887"/>
      <c r="AM141" s="887"/>
      <c r="AN141" s="887"/>
      <c r="AO141" s="887"/>
      <c r="AP141" s="887"/>
      <c r="AQ141" s="887"/>
      <c r="AR141" s="888"/>
      <c r="AS141" s="889" t="str">
        <f>IF(ＺＥＨデベロッパー公開情報!AH279="","",ＺＥＨデベロッパー公開情報!AH279)</f>
        <v/>
      </c>
      <c r="AT141" s="889"/>
      <c r="AU141" s="889"/>
      <c r="AV141" s="889"/>
      <c r="AW141" s="889"/>
      <c r="AX141" s="889"/>
      <c r="AY141" s="889"/>
      <c r="AZ141" s="889"/>
      <c r="BA141" s="889"/>
      <c r="BB141" s="889"/>
      <c r="BC141" s="889"/>
      <c r="BD141" s="889"/>
      <c r="BE141" s="889"/>
      <c r="BF141" s="889"/>
      <c r="BG141" s="889"/>
      <c r="BH141" s="889"/>
      <c r="BI141" s="889"/>
      <c r="BJ141" s="889"/>
      <c r="BK141" s="889"/>
      <c r="BL141" s="889"/>
      <c r="BM141" s="889"/>
      <c r="BN141" s="889"/>
      <c r="BO141" s="889"/>
      <c r="BP141" s="889"/>
      <c r="BQ141" s="889"/>
      <c r="BR141" s="889"/>
      <c r="BS141" s="889"/>
      <c r="BT141" s="889"/>
      <c r="BU141" s="889"/>
      <c r="BV141" s="889"/>
      <c r="BW141" s="890"/>
    </row>
    <row r="142" spans="1:85" ht="24.9" customHeight="1">
      <c r="A142" s="910">
        <v>78</v>
      </c>
      <c r="B142" s="911"/>
      <c r="C142" s="865" t="str">
        <f>IF(ＺＥＨデベロッパー公開情報!C280="","",ＺＥＨデベロッパー公開情報!C280)</f>
        <v/>
      </c>
      <c r="D142" s="866"/>
      <c r="E142" s="866"/>
      <c r="F142" s="866"/>
      <c r="G142" s="866"/>
      <c r="H142" s="866"/>
      <c r="I142" s="866"/>
      <c r="J142" s="866"/>
      <c r="K142" s="866"/>
      <c r="L142" s="866"/>
      <c r="M142" s="866"/>
      <c r="N142" s="866"/>
      <c r="O142" s="866"/>
      <c r="P142" s="866"/>
      <c r="Q142" s="866"/>
      <c r="R142" s="866"/>
      <c r="S142" s="866"/>
      <c r="T142" s="866"/>
      <c r="U142" s="866"/>
      <c r="V142" s="866"/>
      <c r="W142" s="866"/>
      <c r="X142" s="866"/>
      <c r="Y142" s="866"/>
      <c r="Z142" s="866"/>
      <c r="AA142" s="866"/>
      <c r="AB142" s="866"/>
      <c r="AC142" s="866"/>
      <c r="AD142" s="866"/>
      <c r="AE142" s="866"/>
      <c r="AF142" s="867" t="str">
        <f>IF(OR(ＺＥＨデベロッパー公開情報!Q280="",ＺＥＨデベロッパー公開情報!W280="",ＺＥＨデベロッパー公開情報!AC280=""),"",ＺＥＨデベロッパー公開情報!Q280&amp;"-"&amp;ＺＥＨデベロッパー公開情報!W280&amp;"-"&amp;ＺＥＨデベロッパー公開情報!AC280)</f>
        <v/>
      </c>
      <c r="AG142" s="868"/>
      <c r="AH142" s="868"/>
      <c r="AI142" s="868"/>
      <c r="AJ142" s="868"/>
      <c r="AK142" s="868"/>
      <c r="AL142" s="868"/>
      <c r="AM142" s="868"/>
      <c r="AN142" s="868"/>
      <c r="AO142" s="868"/>
      <c r="AP142" s="868"/>
      <c r="AQ142" s="868"/>
      <c r="AR142" s="869"/>
      <c r="AS142" s="870" t="str">
        <f>IF(ＺＥＨデベロッパー公開情報!AH280="","",ＺＥＨデベロッパー公開情報!AH280)</f>
        <v/>
      </c>
      <c r="AT142" s="871"/>
      <c r="AU142" s="871"/>
      <c r="AV142" s="871"/>
      <c r="AW142" s="871"/>
      <c r="AX142" s="871"/>
      <c r="AY142" s="871"/>
      <c r="AZ142" s="871"/>
      <c r="BA142" s="871"/>
      <c r="BB142" s="871"/>
      <c r="BC142" s="871"/>
      <c r="BD142" s="871"/>
      <c r="BE142" s="871"/>
      <c r="BF142" s="871"/>
      <c r="BG142" s="871"/>
      <c r="BH142" s="871"/>
      <c r="BI142" s="871"/>
      <c r="BJ142" s="871"/>
      <c r="BK142" s="871"/>
      <c r="BL142" s="871"/>
      <c r="BM142" s="871"/>
      <c r="BN142" s="871"/>
      <c r="BO142" s="871"/>
      <c r="BP142" s="871"/>
      <c r="BQ142" s="871"/>
      <c r="BR142" s="871"/>
      <c r="BS142" s="871"/>
      <c r="BT142" s="871"/>
      <c r="BU142" s="871"/>
      <c r="BV142" s="871"/>
      <c r="BW142" s="872"/>
    </row>
    <row r="143" spans="1:85" ht="24.9" customHeight="1">
      <c r="A143" s="908">
        <v>79</v>
      </c>
      <c r="B143" s="909"/>
      <c r="C143" s="884" t="str">
        <f>IF(ＺＥＨデベロッパー公開情報!C281="","",ＺＥＨデベロッパー公開情報!C281)</f>
        <v/>
      </c>
      <c r="D143" s="885"/>
      <c r="E143" s="885"/>
      <c r="F143" s="885"/>
      <c r="G143" s="885"/>
      <c r="H143" s="885"/>
      <c r="I143" s="885"/>
      <c r="J143" s="885"/>
      <c r="K143" s="885"/>
      <c r="L143" s="885"/>
      <c r="M143" s="885"/>
      <c r="N143" s="885"/>
      <c r="O143" s="885"/>
      <c r="P143" s="885"/>
      <c r="Q143" s="885"/>
      <c r="R143" s="885"/>
      <c r="S143" s="885"/>
      <c r="T143" s="885"/>
      <c r="U143" s="885"/>
      <c r="V143" s="885"/>
      <c r="W143" s="885"/>
      <c r="X143" s="885"/>
      <c r="Y143" s="885"/>
      <c r="Z143" s="885"/>
      <c r="AA143" s="885"/>
      <c r="AB143" s="885"/>
      <c r="AC143" s="885"/>
      <c r="AD143" s="885"/>
      <c r="AE143" s="885"/>
      <c r="AF143" s="886" t="str">
        <f>IF(OR(ＺＥＨデベロッパー公開情報!Q281="",ＺＥＨデベロッパー公開情報!W281="",ＺＥＨデベロッパー公開情報!AC281=""),"",ＺＥＨデベロッパー公開情報!Q281&amp;"-"&amp;ＺＥＨデベロッパー公開情報!W281&amp;"-"&amp;ＺＥＨデベロッパー公開情報!AC281)</f>
        <v/>
      </c>
      <c r="AG143" s="887"/>
      <c r="AH143" s="887"/>
      <c r="AI143" s="887"/>
      <c r="AJ143" s="887"/>
      <c r="AK143" s="887"/>
      <c r="AL143" s="887"/>
      <c r="AM143" s="887"/>
      <c r="AN143" s="887"/>
      <c r="AO143" s="887"/>
      <c r="AP143" s="887"/>
      <c r="AQ143" s="887"/>
      <c r="AR143" s="888"/>
      <c r="AS143" s="889" t="str">
        <f>IF(ＺＥＨデベロッパー公開情報!AH281="","",ＺＥＨデベロッパー公開情報!AH281)</f>
        <v/>
      </c>
      <c r="AT143" s="889"/>
      <c r="AU143" s="889"/>
      <c r="AV143" s="889"/>
      <c r="AW143" s="889"/>
      <c r="AX143" s="889"/>
      <c r="AY143" s="889"/>
      <c r="AZ143" s="889"/>
      <c r="BA143" s="889"/>
      <c r="BB143" s="889"/>
      <c r="BC143" s="889"/>
      <c r="BD143" s="889"/>
      <c r="BE143" s="889"/>
      <c r="BF143" s="889"/>
      <c r="BG143" s="889"/>
      <c r="BH143" s="889"/>
      <c r="BI143" s="889"/>
      <c r="BJ143" s="889"/>
      <c r="BK143" s="889"/>
      <c r="BL143" s="889"/>
      <c r="BM143" s="889"/>
      <c r="BN143" s="889"/>
      <c r="BO143" s="889"/>
      <c r="BP143" s="889"/>
      <c r="BQ143" s="889"/>
      <c r="BR143" s="889"/>
      <c r="BS143" s="889"/>
      <c r="BT143" s="889"/>
      <c r="BU143" s="889"/>
      <c r="BV143" s="889"/>
      <c r="BW143" s="890"/>
    </row>
    <row r="144" spans="1:85" ht="24.9" customHeight="1">
      <c r="A144" s="910">
        <v>80</v>
      </c>
      <c r="B144" s="911"/>
      <c r="C144" s="865" t="str">
        <f>IF(ＺＥＨデベロッパー公開情報!C282="","",ＺＥＨデベロッパー公開情報!C282)</f>
        <v/>
      </c>
      <c r="D144" s="866"/>
      <c r="E144" s="866"/>
      <c r="F144" s="866"/>
      <c r="G144" s="866"/>
      <c r="H144" s="866"/>
      <c r="I144" s="866"/>
      <c r="J144" s="866"/>
      <c r="K144" s="866"/>
      <c r="L144" s="866"/>
      <c r="M144" s="866"/>
      <c r="N144" s="866"/>
      <c r="O144" s="866"/>
      <c r="P144" s="866"/>
      <c r="Q144" s="866"/>
      <c r="R144" s="866"/>
      <c r="S144" s="866"/>
      <c r="T144" s="866"/>
      <c r="U144" s="866"/>
      <c r="V144" s="866"/>
      <c r="W144" s="866"/>
      <c r="X144" s="866"/>
      <c r="Y144" s="866"/>
      <c r="Z144" s="866"/>
      <c r="AA144" s="866"/>
      <c r="AB144" s="866"/>
      <c r="AC144" s="866"/>
      <c r="AD144" s="866"/>
      <c r="AE144" s="866"/>
      <c r="AF144" s="867" t="str">
        <f>IF(OR(ＺＥＨデベロッパー公開情報!Q282="",ＺＥＨデベロッパー公開情報!W282="",ＺＥＨデベロッパー公開情報!AC282=""),"",ＺＥＨデベロッパー公開情報!Q282&amp;"-"&amp;ＺＥＨデベロッパー公開情報!W282&amp;"-"&amp;ＺＥＨデベロッパー公開情報!AC282)</f>
        <v/>
      </c>
      <c r="AG144" s="868"/>
      <c r="AH144" s="868"/>
      <c r="AI144" s="868"/>
      <c r="AJ144" s="868"/>
      <c r="AK144" s="868"/>
      <c r="AL144" s="868"/>
      <c r="AM144" s="868"/>
      <c r="AN144" s="868"/>
      <c r="AO144" s="868"/>
      <c r="AP144" s="868"/>
      <c r="AQ144" s="868"/>
      <c r="AR144" s="869"/>
      <c r="AS144" s="870" t="str">
        <f>IF(ＺＥＨデベロッパー公開情報!AH282="","",ＺＥＨデベロッパー公開情報!AH282)</f>
        <v/>
      </c>
      <c r="AT144" s="871"/>
      <c r="AU144" s="871"/>
      <c r="AV144" s="871"/>
      <c r="AW144" s="871"/>
      <c r="AX144" s="871"/>
      <c r="AY144" s="871"/>
      <c r="AZ144" s="871"/>
      <c r="BA144" s="871"/>
      <c r="BB144" s="871"/>
      <c r="BC144" s="871"/>
      <c r="BD144" s="871"/>
      <c r="BE144" s="871"/>
      <c r="BF144" s="871"/>
      <c r="BG144" s="871"/>
      <c r="BH144" s="871"/>
      <c r="BI144" s="871"/>
      <c r="BJ144" s="871"/>
      <c r="BK144" s="871"/>
      <c r="BL144" s="871"/>
      <c r="BM144" s="871"/>
      <c r="BN144" s="871"/>
      <c r="BO144" s="871"/>
      <c r="BP144" s="871"/>
      <c r="BQ144" s="871"/>
      <c r="BR144" s="871"/>
      <c r="BS144" s="871"/>
      <c r="BT144" s="871"/>
      <c r="BU144" s="871"/>
      <c r="BV144" s="871"/>
      <c r="BW144" s="872"/>
    </row>
  </sheetData>
  <sheetProtection algorithmName="SHA-512" hashValue="GQ9ySLnyehi2jpfyG3UZ/FLoYAF6zUULqbluvqF8jAKRKBLM2DtHNHQLmAN+6Nov46U3FkyU7Nun3780Wtnsqg==" saltValue="CaxIi13H+dO3HAJZXL5ihg==" spinCount="100000" sheet="1" selectLockedCells="1" selectUnlockedCells="1"/>
  <dataConsolidate/>
  <mergeCells count="683">
    <mergeCell ref="A144:B144"/>
    <mergeCell ref="C144:AE144"/>
    <mergeCell ref="AF144:AR144"/>
    <mergeCell ref="AS144:BW144"/>
    <mergeCell ref="A142:B142"/>
    <mergeCell ref="C142:AE142"/>
    <mergeCell ref="AF142:AR142"/>
    <mergeCell ref="AS142:BW142"/>
    <mergeCell ref="A143:B143"/>
    <mergeCell ref="C143:AE143"/>
    <mergeCell ref="AF143:AR143"/>
    <mergeCell ref="AS143:BW143"/>
    <mergeCell ref="A140:B140"/>
    <mergeCell ref="C140:AE140"/>
    <mergeCell ref="AF140:AR140"/>
    <mergeCell ref="AS140:BW140"/>
    <mergeCell ref="A141:B141"/>
    <mergeCell ref="C141:AE141"/>
    <mergeCell ref="AF141:AR141"/>
    <mergeCell ref="AS141:BW141"/>
    <mergeCell ref="A138:B138"/>
    <mergeCell ref="C138:AE138"/>
    <mergeCell ref="AF138:AR138"/>
    <mergeCell ref="AS138:BW138"/>
    <mergeCell ref="A139:B139"/>
    <mergeCell ref="C139:AE139"/>
    <mergeCell ref="AF139:AR139"/>
    <mergeCell ref="AS139:BW139"/>
    <mergeCell ref="A136:B136"/>
    <mergeCell ref="C136:AE136"/>
    <mergeCell ref="AF136:AR136"/>
    <mergeCell ref="AS136:BW136"/>
    <mergeCell ref="A137:B137"/>
    <mergeCell ref="C137:AE137"/>
    <mergeCell ref="AF137:AR137"/>
    <mergeCell ref="AS137:BW137"/>
    <mergeCell ref="A134:B134"/>
    <mergeCell ref="C134:AE134"/>
    <mergeCell ref="AF134:AR134"/>
    <mergeCell ref="AS134:BW134"/>
    <mergeCell ref="A135:B135"/>
    <mergeCell ref="C135:AE135"/>
    <mergeCell ref="AF135:AR135"/>
    <mergeCell ref="AS135:BW135"/>
    <mergeCell ref="A132:B132"/>
    <mergeCell ref="C132:AE132"/>
    <mergeCell ref="AF132:AR132"/>
    <mergeCell ref="AS132:BW132"/>
    <mergeCell ref="A133:B133"/>
    <mergeCell ref="C133:AE133"/>
    <mergeCell ref="AF133:AR133"/>
    <mergeCell ref="AS133:BW133"/>
    <mergeCell ref="A130:B130"/>
    <mergeCell ref="C130:AE130"/>
    <mergeCell ref="AF130:AR130"/>
    <mergeCell ref="AS130:BW130"/>
    <mergeCell ref="A131:B131"/>
    <mergeCell ref="C131:AE131"/>
    <mergeCell ref="AF131:AR131"/>
    <mergeCell ref="AS131:BW131"/>
    <mergeCell ref="A128:B128"/>
    <mergeCell ref="C128:AE128"/>
    <mergeCell ref="AF128:AR128"/>
    <mergeCell ref="AS128:BW128"/>
    <mergeCell ref="A129:B129"/>
    <mergeCell ref="C129:AE129"/>
    <mergeCell ref="AF129:AR129"/>
    <mergeCell ref="AS129:BW129"/>
    <mergeCell ref="A126:B126"/>
    <mergeCell ref="C126:AE126"/>
    <mergeCell ref="AF126:AR126"/>
    <mergeCell ref="AS126:BW126"/>
    <mergeCell ref="A127:B127"/>
    <mergeCell ref="C127:AE127"/>
    <mergeCell ref="AF127:AR127"/>
    <mergeCell ref="AS127:BW127"/>
    <mergeCell ref="A124:B124"/>
    <mergeCell ref="C124:AE124"/>
    <mergeCell ref="AF124:AR124"/>
    <mergeCell ref="AS124:BW124"/>
    <mergeCell ref="A125:B125"/>
    <mergeCell ref="C125:AE125"/>
    <mergeCell ref="AF125:AR125"/>
    <mergeCell ref="AS125:BW125"/>
    <mergeCell ref="A120:B120"/>
    <mergeCell ref="C120:AE120"/>
    <mergeCell ref="AF120:AR120"/>
    <mergeCell ref="AS120:BW120"/>
    <mergeCell ref="BI121:BJ121"/>
    <mergeCell ref="BK121:BL121"/>
    <mergeCell ref="BM121:BN121"/>
    <mergeCell ref="BO121:BQ121"/>
    <mergeCell ref="BR121:BS121"/>
    <mergeCell ref="BU121:BV121"/>
    <mergeCell ref="A118:B118"/>
    <mergeCell ref="C118:AE118"/>
    <mergeCell ref="AF118:AR118"/>
    <mergeCell ref="AS118:BW118"/>
    <mergeCell ref="A119:B119"/>
    <mergeCell ref="C119:AE119"/>
    <mergeCell ref="AF119:AR119"/>
    <mergeCell ref="AS119:BW119"/>
    <mergeCell ref="A116:B116"/>
    <mergeCell ref="C116:AE116"/>
    <mergeCell ref="AF116:AR116"/>
    <mergeCell ref="AS116:BW116"/>
    <mergeCell ref="A117:B117"/>
    <mergeCell ref="C117:AE117"/>
    <mergeCell ref="AF117:AR117"/>
    <mergeCell ref="AS117:BW117"/>
    <mergeCell ref="A114:B114"/>
    <mergeCell ref="C114:AE114"/>
    <mergeCell ref="AF114:AR114"/>
    <mergeCell ref="AS114:BW114"/>
    <mergeCell ref="A115:B115"/>
    <mergeCell ref="C115:AE115"/>
    <mergeCell ref="AF115:AR115"/>
    <mergeCell ref="AS115:BW115"/>
    <mergeCell ref="A112:B112"/>
    <mergeCell ref="C112:AE112"/>
    <mergeCell ref="AF112:AR112"/>
    <mergeCell ref="AS112:BW112"/>
    <mergeCell ref="A113:B113"/>
    <mergeCell ref="C113:AE113"/>
    <mergeCell ref="AF113:AR113"/>
    <mergeCell ref="AS113:BW113"/>
    <mergeCell ref="A110:B110"/>
    <mergeCell ref="C110:AE110"/>
    <mergeCell ref="AF110:AR110"/>
    <mergeCell ref="AS110:BW110"/>
    <mergeCell ref="A111:B111"/>
    <mergeCell ref="C111:AE111"/>
    <mergeCell ref="AF111:AR111"/>
    <mergeCell ref="AS111:BW111"/>
    <mergeCell ref="A108:B108"/>
    <mergeCell ref="C108:AE108"/>
    <mergeCell ref="AF108:AR108"/>
    <mergeCell ref="AS108:BW108"/>
    <mergeCell ref="A109:B109"/>
    <mergeCell ref="C109:AE109"/>
    <mergeCell ref="AF109:AR109"/>
    <mergeCell ref="AS109:BW109"/>
    <mergeCell ref="A106:B106"/>
    <mergeCell ref="C106:AE106"/>
    <mergeCell ref="AF106:AR106"/>
    <mergeCell ref="AS106:BW106"/>
    <mergeCell ref="A107:B107"/>
    <mergeCell ref="C107:AE107"/>
    <mergeCell ref="AF107:AR107"/>
    <mergeCell ref="AS107:BW107"/>
    <mergeCell ref="A104:B104"/>
    <mergeCell ref="C104:AE104"/>
    <mergeCell ref="AF104:AR104"/>
    <mergeCell ref="AS104:BW104"/>
    <mergeCell ref="A105:B105"/>
    <mergeCell ref="C105:AE105"/>
    <mergeCell ref="AF105:AR105"/>
    <mergeCell ref="AS105:BW105"/>
    <mergeCell ref="A102:B102"/>
    <mergeCell ref="C102:AE102"/>
    <mergeCell ref="AF102:AR102"/>
    <mergeCell ref="AS102:BW102"/>
    <mergeCell ref="A103:B103"/>
    <mergeCell ref="C103:AE103"/>
    <mergeCell ref="AF103:AR103"/>
    <mergeCell ref="AS103:BW103"/>
    <mergeCell ref="A100:B100"/>
    <mergeCell ref="C100:AE100"/>
    <mergeCell ref="AF100:AR100"/>
    <mergeCell ref="AS100:BW100"/>
    <mergeCell ref="A101:B101"/>
    <mergeCell ref="C101:AE101"/>
    <mergeCell ref="AF101:AR101"/>
    <mergeCell ref="AS101:BW101"/>
    <mergeCell ref="A96:B96"/>
    <mergeCell ref="C96:AE96"/>
    <mergeCell ref="AF96:AR96"/>
    <mergeCell ref="AS96:BW96"/>
    <mergeCell ref="BI97:BJ97"/>
    <mergeCell ref="BK97:BL97"/>
    <mergeCell ref="BM97:BN97"/>
    <mergeCell ref="BO97:BQ97"/>
    <mergeCell ref="BR97:BS97"/>
    <mergeCell ref="BU97:BV97"/>
    <mergeCell ref="A94:B94"/>
    <mergeCell ref="C94:AE94"/>
    <mergeCell ref="AF94:AR94"/>
    <mergeCell ref="AS94:BW94"/>
    <mergeCell ref="A95:B95"/>
    <mergeCell ref="C95:AE95"/>
    <mergeCell ref="AF95:AR95"/>
    <mergeCell ref="AS95:BW95"/>
    <mergeCell ref="A92:B92"/>
    <mergeCell ref="C92:AE92"/>
    <mergeCell ref="AF92:AR92"/>
    <mergeCell ref="AS92:BW92"/>
    <mergeCell ref="A93:B93"/>
    <mergeCell ref="C93:AE93"/>
    <mergeCell ref="AF93:AR93"/>
    <mergeCell ref="AS93:BW93"/>
    <mergeCell ref="A90:B90"/>
    <mergeCell ref="C90:AE90"/>
    <mergeCell ref="AF90:AR90"/>
    <mergeCell ref="AS90:BW90"/>
    <mergeCell ref="A91:B91"/>
    <mergeCell ref="C91:AE91"/>
    <mergeCell ref="AF91:AR91"/>
    <mergeCell ref="AS91:BW91"/>
    <mergeCell ref="A88:B88"/>
    <mergeCell ref="C88:AE88"/>
    <mergeCell ref="AF88:AR88"/>
    <mergeCell ref="AS88:BW88"/>
    <mergeCell ref="A89:B89"/>
    <mergeCell ref="C89:AE89"/>
    <mergeCell ref="AF89:AR89"/>
    <mergeCell ref="AS89:BW89"/>
    <mergeCell ref="A86:B86"/>
    <mergeCell ref="C86:AE86"/>
    <mergeCell ref="AF86:AR86"/>
    <mergeCell ref="AS86:BW86"/>
    <mergeCell ref="A87:B87"/>
    <mergeCell ref="C87:AE87"/>
    <mergeCell ref="AF87:AR87"/>
    <mergeCell ref="AS87:BW87"/>
    <mergeCell ref="A84:B84"/>
    <mergeCell ref="C84:AE84"/>
    <mergeCell ref="AF84:AR84"/>
    <mergeCell ref="AS84:BW84"/>
    <mergeCell ref="A85:B85"/>
    <mergeCell ref="C85:AE85"/>
    <mergeCell ref="AF85:AR85"/>
    <mergeCell ref="AS85:BW85"/>
    <mergeCell ref="A82:B82"/>
    <mergeCell ref="C82:AE82"/>
    <mergeCell ref="AF82:AR82"/>
    <mergeCell ref="AS82:BW82"/>
    <mergeCell ref="A83:B83"/>
    <mergeCell ref="C83:AE83"/>
    <mergeCell ref="AF83:AR83"/>
    <mergeCell ref="AS83:BW83"/>
    <mergeCell ref="A80:B80"/>
    <mergeCell ref="C80:AE80"/>
    <mergeCell ref="AF80:AR80"/>
    <mergeCell ref="AS80:BW80"/>
    <mergeCell ref="A81:B81"/>
    <mergeCell ref="C81:AE81"/>
    <mergeCell ref="AF81:AR81"/>
    <mergeCell ref="AS81:BW81"/>
    <mergeCell ref="A78:B78"/>
    <mergeCell ref="C78:AE78"/>
    <mergeCell ref="AF78:AR78"/>
    <mergeCell ref="AS78:BW78"/>
    <mergeCell ref="A79:B79"/>
    <mergeCell ref="C79:AE79"/>
    <mergeCell ref="AF79:AR79"/>
    <mergeCell ref="AS79:BW79"/>
    <mergeCell ref="A76:B76"/>
    <mergeCell ref="C76:AE76"/>
    <mergeCell ref="AF76:AR76"/>
    <mergeCell ref="AS76:BW76"/>
    <mergeCell ref="A77:B77"/>
    <mergeCell ref="C77:AE77"/>
    <mergeCell ref="AF77:AR77"/>
    <mergeCell ref="AS77:BW77"/>
    <mergeCell ref="A72:B72"/>
    <mergeCell ref="C72:AE72"/>
    <mergeCell ref="AF72:AR72"/>
    <mergeCell ref="AS72:BW72"/>
    <mergeCell ref="BI73:BJ73"/>
    <mergeCell ref="BK73:BL73"/>
    <mergeCell ref="BM73:BN73"/>
    <mergeCell ref="BO73:BQ73"/>
    <mergeCell ref="BR73:BS73"/>
    <mergeCell ref="BU73:BV73"/>
    <mergeCell ref="A70:B70"/>
    <mergeCell ref="C70:AE70"/>
    <mergeCell ref="AF70:AR70"/>
    <mergeCell ref="AS70:BW70"/>
    <mergeCell ref="A71:B71"/>
    <mergeCell ref="C71:AE71"/>
    <mergeCell ref="AF71:AR71"/>
    <mergeCell ref="AS71:BW71"/>
    <mergeCell ref="A68:B68"/>
    <mergeCell ref="C68:AE68"/>
    <mergeCell ref="AF68:AR68"/>
    <mergeCell ref="AS68:BW68"/>
    <mergeCell ref="A69:B69"/>
    <mergeCell ref="C69:AE69"/>
    <mergeCell ref="AF69:AR69"/>
    <mergeCell ref="AS69:BW69"/>
    <mergeCell ref="A66:B66"/>
    <mergeCell ref="C66:AE66"/>
    <mergeCell ref="AF66:AR66"/>
    <mergeCell ref="AS66:BW66"/>
    <mergeCell ref="A67:B67"/>
    <mergeCell ref="C67:AE67"/>
    <mergeCell ref="AF67:AR67"/>
    <mergeCell ref="AS67:BW67"/>
    <mergeCell ref="A64:B64"/>
    <mergeCell ref="C64:AE64"/>
    <mergeCell ref="AF64:AR64"/>
    <mergeCell ref="AS64:BW64"/>
    <mergeCell ref="A65:B65"/>
    <mergeCell ref="C65:AE65"/>
    <mergeCell ref="AF65:AR65"/>
    <mergeCell ref="AS65:BW65"/>
    <mergeCell ref="A62:B62"/>
    <mergeCell ref="C62:AE62"/>
    <mergeCell ref="AF62:AR62"/>
    <mergeCell ref="AS62:BW62"/>
    <mergeCell ref="A63:B63"/>
    <mergeCell ref="C63:AE63"/>
    <mergeCell ref="AF63:AR63"/>
    <mergeCell ref="AS63:BW63"/>
    <mergeCell ref="A60:B60"/>
    <mergeCell ref="C60:AE60"/>
    <mergeCell ref="AF60:AR60"/>
    <mergeCell ref="AS60:BW60"/>
    <mergeCell ref="A61:B61"/>
    <mergeCell ref="C61:AE61"/>
    <mergeCell ref="AF61:AR61"/>
    <mergeCell ref="AS61:BW61"/>
    <mergeCell ref="A58:B58"/>
    <mergeCell ref="C58:AE58"/>
    <mergeCell ref="AF58:AR58"/>
    <mergeCell ref="AS58:BW58"/>
    <mergeCell ref="A59:B59"/>
    <mergeCell ref="C59:AE59"/>
    <mergeCell ref="AF59:AR59"/>
    <mergeCell ref="AS59:BW59"/>
    <mergeCell ref="A56:B56"/>
    <mergeCell ref="C56:AE56"/>
    <mergeCell ref="AF56:AR56"/>
    <mergeCell ref="AS56:BW56"/>
    <mergeCell ref="A57:B57"/>
    <mergeCell ref="C57:AE57"/>
    <mergeCell ref="AF57:AR57"/>
    <mergeCell ref="AS57:BW57"/>
    <mergeCell ref="A54:B54"/>
    <mergeCell ref="C54:AE54"/>
    <mergeCell ref="AF54:AR54"/>
    <mergeCell ref="AS54:BW54"/>
    <mergeCell ref="A47:P47"/>
    <mergeCell ref="Q47:BW47"/>
    <mergeCell ref="A48:P48"/>
    <mergeCell ref="Q48:BW48"/>
    <mergeCell ref="A55:B55"/>
    <mergeCell ref="C55:AE55"/>
    <mergeCell ref="AF55:AR55"/>
    <mergeCell ref="AS55:BW55"/>
    <mergeCell ref="A52:B52"/>
    <mergeCell ref="C52:AE52"/>
    <mergeCell ref="AF52:AR52"/>
    <mergeCell ref="AS52:BW52"/>
    <mergeCell ref="A53:B53"/>
    <mergeCell ref="C53:AE53"/>
    <mergeCell ref="AF53:AR53"/>
    <mergeCell ref="AS53:BW53"/>
    <mergeCell ref="A41:B41"/>
    <mergeCell ref="AF41:AI41"/>
    <mergeCell ref="AJ41:AO41"/>
    <mergeCell ref="AP41:AR41"/>
    <mergeCell ref="AP40:AR40"/>
    <mergeCell ref="AS40:AV40"/>
    <mergeCell ref="AW40:AZ40"/>
    <mergeCell ref="BA40:BF40"/>
    <mergeCell ref="A49:P49"/>
    <mergeCell ref="Q49:BW49"/>
    <mergeCell ref="BI44:BJ44"/>
    <mergeCell ref="BK44:BL44"/>
    <mergeCell ref="BM44:BN44"/>
    <mergeCell ref="BO44:BQ44"/>
    <mergeCell ref="BR44:BS44"/>
    <mergeCell ref="BU44:BV44"/>
    <mergeCell ref="BM42:BW42"/>
    <mergeCell ref="BG43:BR43"/>
    <mergeCell ref="AS41:AV41"/>
    <mergeCell ref="AW41:AZ41"/>
    <mergeCell ref="BA41:BF41"/>
    <mergeCell ref="BG41:BL41"/>
    <mergeCell ref="BM41:BW41"/>
    <mergeCell ref="A42:B42"/>
    <mergeCell ref="BM39:BW39"/>
    <mergeCell ref="C39:Z39"/>
    <mergeCell ref="C40:Z40"/>
    <mergeCell ref="C41:Z41"/>
    <mergeCell ref="AA39:AE39"/>
    <mergeCell ref="AA40:AE40"/>
    <mergeCell ref="AA41:AE41"/>
    <mergeCell ref="AP42:AR42"/>
    <mergeCell ref="AS42:AV42"/>
    <mergeCell ref="AW42:AZ42"/>
    <mergeCell ref="BA42:BF42"/>
    <mergeCell ref="BG42:BL42"/>
    <mergeCell ref="BM40:BW40"/>
    <mergeCell ref="AF42:AI42"/>
    <mergeCell ref="AJ42:AO42"/>
    <mergeCell ref="C42:Z42"/>
    <mergeCell ref="AA42:AE42"/>
    <mergeCell ref="A39:B39"/>
    <mergeCell ref="AF39:AI39"/>
    <mergeCell ref="AJ39:AO39"/>
    <mergeCell ref="AP39:AR39"/>
    <mergeCell ref="BG40:BL40"/>
    <mergeCell ref="A40:B40"/>
    <mergeCell ref="AF40:AI40"/>
    <mergeCell ref="AJ40:AO40"/>
    <mergeCell ref="A38:B38"/>
    <mergeCell ref="AF38:AI38"/>
    <mergeCell ref="AJ38:AO38"/>
    <mergeCell ref="AP38:AR38"/>
    <mergeCell ref="AS38:AV38"/>
    <mergeCell ref="AW38:AZ38"/>
    <mergeCell ref="BA38:BF38"/>
    <mergeCell ref="BG38:BL38"/>
    <mergeCell ref="C38:Z38"/>
    <mergeCell ref="AA38:AE38"/>
    <mergeCell ref="AS39:AV39"/>
    <mergeCell ref="AW39:AZ39"/>
    <mergeCell ref="BA39:BF39"/>
    <mergeCell ref="BG39:BL39"/>
    <mergeCell ref="BM38:BW38"/>
    <mergeCell ref="AW33:AZ33"/>
    <mergeCell ref="BA33:BF33"/>
    <mergeCell ref="BG33:BL33"/>
    <mergeCell ref="BG34:BR34"/>
    <mergeCell ref="A36:B37"/>
    <mergeCell ref="AF36:AI37"/>
    <mergeCell ref="AJ36:AO37"/>
    <mergeCell ref="AP36:AR37"/>
    <mergeCell ref="AS36:AV37"/>
    <mergeCell ref="A33:B33"/>
    <mergeCell ref="AF33:AI33"/>
    <mergeCell ref="AJ33:AO33"/>
    <mergeCell ref="AP33:AR33"/>
    <mergeCell ref="AS33:AV33"/>
    <mergeCell ref="AW36:AZ37"/>
    <mergeCell ref="BA36:BL36"/>
    <mergeCell ref="BM36:BW37"/>
    <mergeCell ref="BA37:BF37"/>
    <mergeCell ref="BG37:BL37"/>
    <mergeCell ref="C33:Z33"/>
    <mergeCell ref="AA33:AE33"/>
    <mergeCell ref="C36:Z37"/>
    <mergeCell ref="AA36:AE37"/>
    <mergeCell ref="A32:B32"/>
    <mergeCell ref="AF32:AI32"/>
    <mergeCell ref="AJ32:AO32"/>
    <mergeCell ref="AP32:AR32"/>
    <mergeCell ref="AS32:AV32"/>
    <mergeCell ref="AW32:AZ32"/>
    <mergeCell ref="BA32:BF32"/>
    <mergeCell ref="BG32:BL32"/>
    <mergeCell ref="C32:Z32"/>
    <mergeCell ref="AA32:AE32"/>
    <mergeCell ref="A31:B31"/>
    <mergeCell ref="AF31:AI31"/>
    <mergeCell ref="AJ31:AO31"/>
    <mergeCell ref="AP31:AR31"/>
    <mergeCell ref="AS31:AV31"/>
    <mergeCell ref="AW31:AZ31"/>
    <mergeCell ref="BA31:BF31"/>
    <mergeCell ref="BG31:BL31"/>
    <mergeCell ref="C31:Z31"/>
    <mergeCell ref="AA31:AE31"/>
    <mergeCell ref="AW29:AZ29"/>
    <mergeCell ref="BA29:BF29"/>
    <mergeCell ref="BG29:BL29"/>
    <mergeCell ref="A30:B30"/>
    <mergeCell ref="AF30:AI30"/>
    <mergeCell ref="AJ30:AO30"/>
    <mergeCell ref="AP30:AR30"/>
    <mergeCell ref="AS30:AV30"/>
    <mergeCell ref="AW30:AZ30"/>
    <mergeCell ref="A29:B29"/>
    <mergeCell ref="AF29:AI29"/>
    <mergeCell ref="AJ29:AO29"/>
    <mergeCell ref="AP29:AR29"/>
    <mergeCell ref="AS29:AV29"/>
    <mergeCell ref="BA30:BF30"/>
    <mergeCell ref="BG30:BL30"/>
    <mergeCell ref="C29:Z29"/>
    <mergeCell ref="AA29:AE29"/>
    <mergeCell ref="C30:Z30"/>
    <mergeCell ref="AA30:AE30"/>
    <mergeCell ref="AS27:AV28"/>
    <mergeCell ref="AW27:AZ28"/>
    <mergeCell ref="BA27:BL27"/>
    <mergeCell ref="BM27:BR28"/>
    <mergeCell ref="BS27:BW28"/>
    <mergeCell ref="BA28:BF28"/>
    <mergeCell ref="BG28:BL28"/>
    <mergeCell ref="U24:W24"/>
    <mergeCell ref="X24:Z24"/>
    <mergeCell ref="AF27:AI28"/>
    <mergeCell ref="AJ27:AO28"/>
    <mergeCell ref="A24:E24"/>
    <mergeCell ref="F24:H24"/>
    <mergeCell ref="I24:K24"/>
    <mergeCell ref="L24:N24"/>
    <mergeCell ref="O24:Q24"/>
    <mergeCell ref="R24:T24"/>
    <mergeCell ref="AP27:AR28"/>
    <mergeCell ref="A23:E23"/>
    <mergeCell ref="F23:H23"/>
    <mergeCell ref="I23:K23"/>
    <mergeCell ref="L23:N23"/>
    <mergeCell ref="O23:Q23"/>
    <mergeCell ref="R23:T23"/>
    <mergeCell ref="U23:W23"/>
    <mergeCell ref="X23:Z23"/>
    <mergeCell ref="A27:B28"/>
    <mergeCell ref="C27:Z28"/>
    <mergeCell ref="AA27:AE28"/>
    <mergeCell ref="A22:E22"/>
    <mergeCell ref="F22:H22"/>
    <mergeCell ref="I22:K22"/>
    <mergeCell ref="L22:N22"/>
    <mergeCell ref="O22:Q22"/>
    <mergeCell ref="R22:T22"/>
    <mergeCell ref="U22:W22"/>
    <mergeCell ref="X22:Z22"/>
    <mergeCell ref="AA22:AM22"/>
    <mergeCell ref="U20:W20"/>
    <mergeCell ref="X20:Z20"/>
    <mergeCell ref="AA20:AM20"/>
    <mergeCell ref="A21:E21"/>
    <mergeCell ref="F21:H21"/>
    <mergeCell ref="I21:K21"/>
    <mergeCell ref="L21:N21"/>
    <mergeCell ref="O21:Q21"/>
    <mergeCell ref="R21:T21"/>
    <mergeCell ref="U21:W21"/>
    <mergeCell ref="A20:E20"/>
    <mergeCell ref="F20:H20"/>
    <mergeCell ref="I20:K20"/>
    <mergeCell ref="L20:N20"/>
    <mergeCell ref="O20:Q20"/>
    <mergeCell ref="R20:T20"/>
    <mergeCell ref="X21:Z21"/>
    <mergeCell ref="AA21:AM21"/>
    <mergeCell ref="A19:E19"/>
    <mergeCell ref="F19:H19"/>
    <mergeCell ref="I19:K19"/>
    <mergeCell ref="L19:N19"/>
    <mergeCell ref="O19:Q19"/>
    <mergeCell ref="R19:T19"/>
    <mergeCell ref="U19:W19"/>
    <mergeCell ref="X19:Z19"/>
    <mergeCell ref="AA19:AM19"/>
    <mergeCell ref="X17:Z17"/>
    <mergeCell ref="AA17:AM17"/>
    <mergeCell ref="A18:E18"/>
    <mergeCell ref="F18:H18"/>
    <mergeCell ref="I18:K18"/>
    <mergeCell ref="L18:N18"/>
    <mergeCell ref="O18:Q18"/>
    <mergeCell ref="R18:T18"/>
    <mergeCell ref="U18:W18"/>
    <mergeCell ref="X18:Z18"/>
    <mergeCell ref="AA18:AM18"/>
    <mergeCell ref="F17:H17"/>
    <mergeCell ref="I17:K17"/>
    <mergeCell ref="L17:N17"/>
    <mergeCell ref="O17:Q17"/>
    <mergeCell ref="R17:T17"/>
    <mergeCell ref="U17:W17"/>
    <mergeCell ref="A14:E14"/>
    <mergeCell ref="F14:Z14"/>
    <mergeCell ref="AA14:AM14"/>
    <mergeCell ref="A15:E15"/>
    <mergeCell ref="F15:H15"/>
    <mergeCell ref="I15:K15"/>
    <mergeCell ref="L15:N15"/>
    <mergeCell ref="O15:Q15"/>
    <mergeCell ref="R15:T15"/>
    <mergeCell ref="U15:W15"/>
    <mergeCell ref="X15:Z15"/>
    <mergeCell ref="U16:W16"/>
    <mergeCell ref="X16:Z16"/>
    <mergeCell ref="AA16:AM16"/>
    <mergeCell ref="A17:E17"/>
    <mergeCell ref="BI1:BJ1"/>
    <mergeCell ref="BK1:BL1"/>
    <mergeCell ref="BM1:BN1"/>
    <mergeCell ref="A16:E16"/>
    <mergeCell ref="F16:H16"/>
    <mergeCell ref="I16:K16"/>
    <mergeCell ref="L16:N16"/>
    <mergeCell ref="O16:Q16"/>
    <mergeCell ref="R16:T16"/>
    <mergeCell ref="A3:D3"/>
    <mergeCell ref="P3:BD3"/>
    <mergeCell ref="A5:D5"/>
    <mergeCell ref="E5:AM5"/>
    <mergeCell ref="A6:D6"/>
    <mergeCell ref="E6:AM6"/>
    <mergeCell ref="AO6:BW24"/>
    <mergeCell ref="A9:J11"/>
    <mergeCell ref="L9:U11"/>
    <mergeCell ref="BO1:BQ1"/>
    <mergeCell ref="BR1:BS1"/>
    <mergeCell ref="BU1:BV1"/>
    <mergeCell ref="CO16:CQ16"/>
    <mergeCell ref="CO15:CQ15"/>
    <mergeCell ref="CO17:CQ17"/>
    <mergeCell ref="CO18:CQ18"/>
    <mergeCell ref="CO19:CQ19"/>
    <mergeCell ref="CO20:CQ20"/>
    <mergeCell ref="CO21:CQ21"/>
    <mergeCell ref="CO22:CQ22"/>
    <mergeCell ref="CO23:CQ23"/>
    <mergeCell ref="CO24:CQ24"/>
    <mergeCell ref="CR16:CT16"/>
    <mergeCell ref="CR17:CT17"/>
    <mergeCell ref="CR18:CT18"/>
    <mergeCell ref="CR19:CT19"/>
    <mergeCell ref="CR20:CT20"/>
    <mergeCell ref="CR21:CT21"/>
    <mergeCell ref="CR22:CT22"/>
    <mergeCell ref="CR23:CT23"/>
    <mergeCell ref="CR24:CT24"/>
    <mergeCell ref="CR15:CT15"/>
    <mergeCell ref="CU15:CW15"/>
    <mergeCell ref="CU16:CW16"/>
    <mergeCell ref="CU17:CW17"/>
    <mergeCell ref="CU18:CW18"/>
    <mergeCell ref="CU19:CW19"/>
    <mergeCell ref="CU20:CW20"/>
    <mergeCell ref="CU21:CW21"/>
    <mergeCell ref="CU22:CW22"/>
    <mergeCell ref="CU23:CW23"/>
    <mergeCell ref="CU24:CW24"/>
    <mergeCell ref="CX15:CZ15"/>
    <mergeCell ref="CX16:CZ16"/>
    <mergeCell ref="CX17:CZ17"/>
    <mergeCell ref="CX18:CZ18"/>
    <mergeCell ref="CX19:CZ19"/>
    <mergeCell ref="CX20:CZ20"/>
    <mergeCell ref="CX21:CZ21"/>
    <mergeCell ref="CX22:CZ22"/>
    <mergeCell ref="CX23:CZ23"/>
    <mergeCell ref="CX24:CZ24"/>
    <mergeCell ref="DA24:DC24"/>
    <mergeCell ref="DD15:DF15"/>
    <mergeCell ref="DD16:DF16"/>
    <mergeCell ref="DD17:DF17"/>
    <mergeCell ref="DD18:DF18"/>
    <mergeCell ref="DD19:DF19"/>
    <mergeCell ref="DD20:DF20"/>
    <mergeCell ref="DD21:DF21"/>
    <mergeCell ref="DD22:DF22"/>
    <mergeCell ref="DD23:DF23"/>
    <mergeCell ref="DD24:DF24"/>
    <mergeCell ref="DA15:DC15"/>
    <mergeCell ref="DA16:DC16"/>
    <mergeCell ref="DA17:DC17"/>
    <mergeCell ref="DA18:DC18"/>
    <mergeCell ref="DA19:DC19"/>
    <mergeCell ref="DA20:DC20"/>
    <mergeCell ref="DA21:DC21"/>
    <mergeCell ref="DA22:DC22"/>
    <mergeCell ref="DA23:DC23"/>
    <mergeCell ref="DG24:DI24"/>
    <mergeCell ref="DG15:DI15"/>
    <mergeCell ref="DG16:DI16"/>
    <mergeCell ref="DG17:DI17"/>
    <mergeCell ref="DG18:DI18"/>
    <mergeCell ref="DG19:DI19"/>
    <mergeCell ref="DG20:DI20"/>
    <mergeCell ref="DG21:DI21"/>
    <mergeCell ref="DG22:DI22"/>
    <mergeCell ref="DG23:DI23"/>
    <mergeCell ref="BM29:BR29"/>
    <mergeCell ref="BM30:BR30"/>
    <mergeCell ref="BM31:BR31"/>
    <mergeCell ref="BM32:BR32"/>
    <mergeCell ref="BM33:BR33"/>
    <mergeCell ref="BS29:BW29"/>
    <mergeCell ref="BS30:BW30"/>
    <mergeCell ref="BS31:BW31"/>
    <mergeCell ref="BS32:BW32"/>
    <mergeCell ref="BS33:BW33"/>
  </mergeCells>
  <phoneticPr fontId="1"/>
  <conditionalFormatting sqref="A15:E24">
    <cfRule type="expression" dxfId="21" priority="21">
      <formula>$CN15=TRUE</formula>
    </cfRule>
  </conditionalFormatting>
  <conditionalFormatting sqref="A15:H15">
    <cfRule type="expression" dxfId="20" priority="18">
      <formula>$CM$14=TRUE</formula>
    </cfRule>
  </conditionalFormatting>
  <conditionalFormatting sqref="A24:H24">
    <cfRule type="expression" dxfId="19" priority="9">
      <formula>$CM$14=TRUE</formula>
    </cfRule>
  </conditionalFormatting>
  <conditionalFormatting sqref="A9:J11">
    <cfRule type="expression" dxfId="18" priority="20">
      <formula>$CM$9=TRUE</formula>
    </cfRule>
  </conditionalFormatting>
  <conditionalFormatting sqref="A18:Q18">
    <cfRule type="expression" dxfId="17" priority="15">
      <formula>$CM$14=TRUE</formula>
    </cfRule>
  </conditionalFormatting>
  <conditionalFormatting sqref="A22:Q22">
    <cfRule type="expression" dxfId="16" priority="11">
      <formula>$CM$14=TRUE</formula>
    </cfRule>
  </conditionalFormatting>
  <conditionalFormatting sqref="A19:T19">
    <cfRule type="expression" dxfId="15" priority="14">
      <formula>$CM$14=TRUE</formula>
    </cfRule>
  </conditionalFormatting>
  <conditionalFormatting sqref="A21:T21">
    <cfRule type="expression" dxfId="14" priority="12">
      <formula>$CM$14=TRUE</formula>
    </cfRule>
  </conditionalFormatting>
  <conditionalFormatting sqref="A16:W16">
    <cfRule type="expression" dxfId="13" priority="17">
      <formula>$CM$14=TRUE</formula>
    </cfRule>
  </conditionalFormatting>
  <conditionalFormatting sqref="A17:Z17">
    <cfRule type="expression" dxfId="12" priority="16">
      <formula>$CM$14=TRUE</formula>
    </cfRule>
  </conditionalFormatting>
  <conditionalFormatting sqref="A20:Z20">
    <cfRule type="expression" dxfId="11" priority="13">
      <formula>$CM$14=TRUE</formula>
    </cfRule>
  </conditionalFormatting>
  <conditionalFormatting sqref="A23:Z23">
    <cfRule type="expression" dxfId="10" priority="10">
      <formula>$CM$14=TRUE</formula>
    </cfRule>
  </conditionalFormatting>
  <conditionalFormatting sqref="A13:AM24">
    <cfRule type="expression" dxfId="9" priority="8">
      <formula>AND($CM$9=TRUE,$CN$9=FALSE)</formula>
    </cfRule>
  </conditionalFormatting>
  <conditionalFormatting sqref="A46:BW72">
    <cfRule type="expression" dxfId="8" priority="7">
      <formula>AND($CM$9=TRUE,$CN$9=FALSE)</formula>
    </cfRule>
  </conditionalFormatting>
  <conditionalFormatting sqref="A75:BW96">
    <cfRule type="expression" dxfId="7" priority="3">
      <formula>AND($CM$9=TRUE,$CN$9=FALSE)</formula>
    </cfRule>
  </conditionalFormatting>
  <conditionalFormatting sqref="A99:BW120">
    <cfRule type="expression" dxfId="6" priority="2">
      <formula>AND($CM$9=TRUE,$CN$9=FALSE)</formula>
    </cfRule>
  </conditionalFormatting>
  <conditionalFormatting sqref="A123:BW144">
    <cfRule type="expression" dxfId="5" priority="1">
      <formula>AND($CM$9=TRUE,$CN$9=FALSE)</formula>
    </cfRule>
  </conditionalFormatting>
  <conditionalFormatting sqref="F15:Z24">
    <cfRule type="expression" dxfId="4" priority="22">
      <formula>CO15=TRUE</formula>
    </cfRule>
  </conditionalFormatting>
  <conditionalFormatting sqref="L9:U11">
    <cfRule type="expression" dxfId="3" priority="19">
      <formula>$CN$9=TRUE</formula>
    </cfRule>
  </conditionalFormatting>
  <conditionalFormatting sqref="W9:AM9">
    <cfRule type="expression" dxfId="2" priority="6">
      <formula>$X$9&lt;&gt;""</formula>
    </cfRule>
  </conditionalFormatting>
  <conditionalFormatting sqref="W10:AM10">
    <cfRule type="expression" dxfId="1" priority="5">
      <formula>$X$10&lt;&gt;""</formula>
    </cfRule>
  </conditionalFormatting>
  <conditionalFormatting sqref="W11:AM11">
    <cfRule type="expression" dxfId="0" priority="4">
      <formula>$X$11&lt;&gt;""</formula>
    </cfRule>
  </conditionalFormatting>
  <printOptions horizontalCentered="1" verticalCentered="1"/>
  <pageMargins left="0.7" right="0.7" top="0.75" bottom="0.75" header="0.3" footer="0.3"/>
  <pageSetup paperSize="9" scale="79" fitToHeight="0" orientation="landscape" r:id="rId1"/>
  <rowBreaks count="1" manualBreakCount="1">
    <brk id="43" max="16383" man="1"/>
  </rowBreaks>
  <colBreaks count="1" manualBreakCount="1">
    <brk id="89" min="2" max="39" man="1"/>
  </colBreaks>
  <ignoredErrors>
    <ignoredError sqref="BM1 BR1 BM44 BR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U32"/>
  <sheetViews>
    <sheetView workbookViewId="0">
      <pane xSplit="1" topLeftCell="L1" activePane="topRight" state="frozen"/>
      <selection activeCell="AW36" sqref="AW36:AZ37"/>
      <selection pane="topRight" activeCell="AW36" sqref="AW36:AZ37"/>
    </sheetView>
  </sheetViews>
  <sheetFormatPr defaultColWidth="9" defaultRowHeight="13.2"/>
  <cols>
    <col min="1" max="1" width="23.77734375" style="23" hidden="1" customWidth="1"/>
    <col min="2" max="2" width="7.77734375" style="23" hidden="1" customWidth="1"/>
    <col min="3" max="3" width="8.33203125" style="23" hidden="1" customWidth="1"/>
    <col min="4" max="4" width="17.44140625" style="23" hidden="1" customWidth="1"/>
    <col min="5" max="5" width="8.33203125" style="23" hidden="1" customWidth="1"/>
    <col min="6" max="6" width="24.77734375" style="23" hidden="1" customWidth="1"/>
    <col min="7" max="7" width="18" style="23" hidden="1" customWidth="1"/>
    <col min="8" max="8" width="19.77734375" style="23" hidden="1" customWidth="1"/>
    <col min="9" max="9" width="18.77734375" style="23" hidden="1" customWidth="1"/>
    <col min="10" max="10" width="23.77734375" style="23" hidden="1" customWidth="1"/>
    <col min="11" max="11" width="33.109375" style="23" hidden="1" customWidth="1"/>
    <col min="12" max="12" width="15.109375" style="23" hidden="1" customWidth="1"/>
    <col min="13" max="13" width="21.77734375" style="23" hidden="1" customWidth="1"/>
    <col min="14" max="14" width="20.33203125" style="23" hidden="1" customWidth="1"/>
    <col min="15" max="15" width="20" style="23" hidden="1" customWidth="1"/>
    <col min="16" max="16" width="18.109375" style="23" hidden="1" customWidth="1"/>
    <col min="17" max="17" width="20.44140625" style="23" hidden="1" customWidth="1"/>
    <col min="18" max="18" width="22.44140625" style="23" hidden="1" customWidth="1"/>
    <col min="19" max="19" width="23.77734375" style="23" hidden="1" customWidth="1"/>
    <col min="20" max="20" width="21.6640625" style="23" hidden="1" customWidth="1"/>
    <col min="21" max="21" width="11.21875" style="22" hidden="1" customWidth="1"/>
    <col min="22" max="16384" width="9" style="22"/>
  </cols>
  <sheetData>
    <row r="1" spans="1:21">
      <c r="A1" s="42" t="s">
        <v>41</v>
      </c>
      <c r="B1" s="43" t="s">
        <v>311</v>
      </c>
      <c r="C1" s="43" t="s">
        <v>312</v>
      </c>
      <c r="D1" s="43" t="s">
        <v>313</v>
      </c>
      <c r="E1" s="43" t="s">
        <v>314</v>
      </c>
      <c r="F1" s="43" t="s">
        <v>315</v>
      </c>
      <c r="G1" s="43" t="s">
        <v>316</v>
      </c>
      <c r="H1" s="43" t="s">
        <v>317</v>
      </c>
      <c r="I1" s="43" t="s">
        <v>318</v>
      </c>
      <c r="J1" s="43" t="s">
        <v>319</v>
      </c>
      <c r="K1" s="43" t="s">
        <v>320</v>
      </c>
      <c r="L1" s="43" t="s">
        <v>321</v>
      </c>
      <c r="M1" s="43" t="s">
        <v>322</v>
      </c>
      <c r="N1" s="43" t="s">
        <v>323</v>
      </c>
      <c r="O1" s="43" t="s">
        <v>324</v>
      </c>
      <c r="P1" s="43" t="s">
        <v>386</v>
      </c>
      <c r="Q1" s="43" t="s">
        <v>325</v>
      </c>
      <c r="R1" s="43" t="s">
        <v>326</v>
      </c>
      <c r="S1" s="43" t="s">
        <v>327</v>
      </c>
      <c r="T1" s="43" t="s">
        <v>328</v>
      </c>
      <c r="U1" s="43" t="s">
        <v>329</v>
      </c>
    </row>
    <row r="2" spans="1:21">
      <c r="A2" s="44" t="s">
        <v>375</v>
      </c>
      <c r="B2" s="44" t="s">
        <v>375</v>
      </c>
      <c r="C2" s="44" t="s">
        <v>375</v>
      </c>
      <c r="D2" s="44" t="s">
        <v>375</v>
      </c>
      <c r="E2" s="44" t="s">
        <v>375</v>
      </c>
      <c r="F2" s="44" t="s">
        <v>375</v>
      </c>
      <c r="G2" s="44" t="s">
        <v>375</v>
      </c>
      <c r="H2" s="44" t="s">
        <v>375</v>
      </c>
      <c r="I2" s="44" t="s">
        <v>375</v>
      </c>
      <c r="J2" s="44" t="s">
        <v>375</v>
      </c>
      <c r="K2" s="44" t="s">
        <v>375</v>
      </c>
      <c r="L2" s="44" t="s">
        <v>375</v>
      </c>
      <c r="M2" s="44" t="s">
        <v>375</v>
      </c>
      <c r="N2" s="44" t="s">
        <v>375</v>
      </c>
      <c r="O2" s="44" t="s">
        <v>375</v>
      </c>
      <c r="P2" s="44" t="s">
        <v>375</v>
      </c>
      <c r="Q2" s="44" t="s">
        <v>375</v>
      </c>
      <c r="R2" s="44" t="s">
        <v>375</v>
      </c>
      <c r="S2" s="44" t="s">
        <v>375</v>
      </c>
      <c r="T2" s="44" t="s">
        <v>375</v>
      </c>
      <c r="U2" s="44" t="s">
        <v>375</v>
      </c>
    </row>
    <row r="3" spans="1:21">
      <c r="A3" s="45" t="s">
        <v>111</v>
      </c>
      <c r="B3" s="45" t="s">
        <v>147</v>
      </c>
      <c r="C3" s="45" t="s">
        <v>112</v>
      </c>
      <c r="D3" s="45" t="s">
        <v>313</v>
      </c>
      <c r="E3" s="45" t="s">
        <v>122</v>
      </c>
      <c r="F3" s="45" t="s">
        <v>683</v>
      </c>
      <c r="G3" s="45" t="s">
        <v>330</v>
      </c>
      <c r="H3" s="45" t="s">
        <v>678</v>
      </c>
      <c r="I3" s="46" t="s">
        <v>671</v>
      </c>
      <c r="J3" s="46" t="s">
        <v>659</v>
      </c>
      <c r="K3" s="45" t="s">
        <v>653</v>
      </c>
      <c r="L3" s="45" t="s">
        <v>331</v>
      </c>
      <c r="M3" s="45" t="s">
        <v>382</v>
      </c>
      <c r="N3" s="45" t="s">
        <v>148</v>
      </c>
      <c r="O3" s="45" t="s">
        <v>151</v>
      </c>
      <c r="P3" s="45" t="s">
        <v>332</v>
      </c>
      <c r="Q3" s="45" t="s">
        <v>333</v>
      </c>
      <c r="R3" s="45" t="s">
        <v>334</v>
      </c>
      <c r="S3" s="45" t="s">
        <v>650</v>
      </c>
      <c r="T3" s="46" t="s">
        <v>210</v>
      </c>
      <c r="U3" s="46" t="s">
        <v>212</v>
      </c>
    </row>
    <row r="4" spans="1:21">
      <c r="A4" s="45" t="s">
        <v>112</v>
      </c>
      <c r="B4" s="45" t="s">
        <v>120</v>
      </c>
      <c r="C4" s="45" t="s">
        <v>121</v>
      </c>
      <c r="D4" s="45"/>
      <c r="E4" s="45" t="s">
        <v>123</v>
      </c>
      <c r="F4" s="45" t="s">
        <v>684</v>
      </c>
      <c r="G4" s="45" t="s">
        <v>335</v>
      </c>
      <c r="H4" s="45" t="s">
        <v>679</v>
      </c>
      <c r="I4" s="46" t="s">
        <v>672</v>
      </c>
      <c r="J4" s="46" t="s">
        <v>660</v>
      </c>
      <c r="K4" s="45" t="s">
        <v>654</v>
      </c>
      <c r="L4" s="45" t="s">
        <v>336</v>
      </c>
      <c r="M4" s="45" t="s">
        <v>384</v>
      </c>
      <c r="N4" s="45" t="s">
        <v>149</v>
      </c>
      <c r="O4" s="45" t="s">
        <v>152</v>
      </c>
      <c r="P4" s="45" t="s">
        <v>154</v>
      </c>
      <c r="Q4" s="45" t="s">
        <v>337</v>
      </c>
      <c r="R4" s="45" t="s">
        <v>338</v>
      </c>
      <c r="S4" s="45" t="s">
        <v>651</v>
      </c>
      <c r="T4" s="45" t="s">
        <v>211</v>
      </c>
      <c r="U4" s="47"/>
    </row>
    <row r="5" spans="1:21">
      <c r="A5" s="45" t="s">
        <v>113</v>
      </c>
      <c r="B5" s="45"/>
      <c r="C5" s="45"/>
      <c r="D5" s="45"/>
      <c r="E5" s="45" t="s">
        <v>124</v>
      </c>
      <c r="F5" s="45" t="s">
        <v>685</v>
      </c>
      <c r="G5" s="45" t="s">
        <v>339</v>
      </c>
      <c r="H5" s="45" t="s">
        <v>680</v>
      </c>
      <c r="I5" s="46" t="s">
        <v>673</v>
      </c>
      <c r="J5" s="46" t="s">
        <v>661</v>
      </c>
      <c r="K5" s="45" t="s">
        <v>655</v>
      </c>
      <c r="L5" s="45" t="s">
        <v>340</v>
      </c>
      <c r="M5" s="45" t="s">
        <v>383</v>
      </c>
      <c r="N5" s="45" t="s">
        <v>150</v>
      </c>
      <c r="O5" s="45" t="s">
        <v>153</v>
      </c>
      <c r="P5" s="45"/>
      <c r="Q5" s="45" t="s">
        <v>341</v>
      </c>
      <c r="R5" s="45"/>
      <c r="S5" s="45" t="s">
        <v>652</v>
      </c>
      <c r="T5" s="45"/>
      <c r="U5" s="47"/>
    </row>
    <row r="6" spans="1:21">
      <c r="A6" s="45" t="s">
        <v>114</v>
      </c>
      <c r="B6" s="45"/>
      <c r="C6" s="45"/>
      <c r="D6" s="45"/>
      <c r="E6" s="45"/>
      <c r="F6" s="45" t="s">
        <v>686</v>
      </c>
      <c r="G6" s="45" t="s">
        <v>342</v>
      </c>
      <c r="H6" s="45" t="s">
        <v>681</v>
      </c>
      <c r="I6" s="46" t="s">
        <v>674</v>
      </c>
      <c r="J6" s="46" t="s">
        <v>662</v>
      </c>
      <c r="K6" s="45" t="s">
        <v>656</v>
      </c>
      <c r="L6" s="45"/>
      <c r="M6" s="45" t="s">
        <v>385</v>
      </c>
      <c r="N6" s="45"/>
      <c r="O6" s="45"/>
      <c r="P6" s="45"/>
      <c r="Q6" s="45"/>
      <c r="R6" s="45"/>
      <c r="S6" s="45" t="s">
        <v>204</v>
      </c>
      <c r="T6" s="45"/>
      <c r="U6" s="47"/>
    </row>
    <row r="7" spans="1:21">
      <c r="A7" s="45" t="s">
        <v>115</v>
      </c>
      <c r="B7" s="45"/>
      <c r="C7" s="45"/>
      <c r="D7" s="45"/>
      <c r="E7" s="45"/>
      <c r="F7" s="45" t="s">
        <v>687</v>
      </c>
      <c r="G7" s="45"/>
      <c r="H7" s="45" t="s">
        <v>682</v>
      </c>
      <c r="I7" s="46" t="s">
        <v>675</v>
      </c>
      <c r="J7" s="46" t="s">
        <v>663</v>
      </c>
      <c r="K7" s="45" t="s">
        <v>657</v>
      </c>
      <c r="L7" s="45"/>
      <c r="M7" s="45"/>
      <c r="N7" s="45"/>
      <c r="O7" s="45"/>
      <c r="P7" s="45"/>
      <c r="Q7" s="45"/>
      <c r="R7" s="45"/>
      <c r="S7" s="45" t="s">
        <v>205</v>
      </c>
      <c r="T7" s="45"/>
      <c r="U7" s="47"/>
    </row>
    <row r="8" spans="1:21">
      <c r="A8" s="45" t="s">
        <v>116</v>
      </c>
      <c r="B8" s="45"/>
      <c r="C8" s="45"/>
      <c r="D8" s="45"/>
      <c r="E8" s="45"/>
      <c r="F8" s="45" t="s">
        <v>688</v>
      </c>
      <c r="G8" s="45"/>
      <c r="H8" s="45"/>
      <c r="I8" s="46" t="s">
        <v>676</v>
      </c>
      <c r="J8" s="46" t="s">
        <v>664</v>
      </c>
      <c r="K8" s="45" t="s">
        <v>658</v>
      </c>
      <c r="L8" s="45"/>
      <c r="M8" s="45"/>
      <c r="N8" s="45"/>
      <c r="O8" s="45"/>
      <c r="P8" s="45"/>
      <c r="Q8" s="45"/>
      <c r="R8" s="45"/>
      <c r="S8" s="45" t="s">
        <v>206</v>
      </c>
      <c r="T8" s="45"/>
      <c r="U8" s="47"/>
    </row>
    <row r="9" spans="1:21">
      <c r="A9" s="45" t="s">
        <v>117</v>
      </c>
      <c r="B9" s="45"/>
      <c r="C9" s="45"/>
      <c r="D9" s="45"/>
      <c r="E9" s="45"/>
      <c r="F9" s="45" t="s">
        <v>689</v>
      </c>
      <c r="G9" s="45"/>
      <c r="H9" s="45"/>
      <c r="I9" s="46" t="s">
        <v>677</v>
      </c>
      <c r="J9" s="46" t="s">
        <v>665</v>
      </c>
      <c r="K9" s="45"/>
      <c r="L9" s="45"/>
      <c r="M9" s="45"/>
      <c r="N9" s="45"/>
      <c r="O9" s="45"/>
      <c r="P9" s="45"/>
      <c r="Q9" s="45"/>
      <c r="R9" s="45"/>
      <c r="S9" s="45" t="s">
        <v>207</v>
      </c>
      <c r="T9" s="45"/>
      <c r="U9" s="47"/>
    </row>
    <row r="10" spans="1:21">
      <c r="A10" s="45" t="s">
        <v>318</v>
      </c>
      <c r="B10" s="45"/>
      <c r="C10" s="45"/>
      <c r="D10" s="45"/>
      <c r="E10" s="45"/>
      <c r="F10" s="45" t="s">
        <v>690</v>
      </c>
      <c r="G10" s="45"/>
      <c r="H10" s="45"/>
      <c r="I10" s="46" t="s">
        <v>146</v>
      </c>
      <c r="J10" s="46" t="s">
        <v>666</v>
      </c>
      <c r="K10" s="45"/>
      <c r="L10" s="45"/>
      <c r="M10" s="45"/>
      <c r="N10" s="45"/>
      <c r="O10" s="45"/>
      <c r="P10" s="45"/>
      <c r="Q10" s="45"/>
      <c r="R10" s="45"/>
      <c r="S10" s="45" t="s">
        <v>208</v>
      </c>
      <c r="T10" s="45"/>
      <c r="U10" s="47"/>
    </row>
    <row r="11" spans="1:21">
      <c r="A11" s="45" t="s">
        <v>118</v>
      </c>
      <c r="B11" s="45"/>
      <c r="C11" s="45"/>
      <c r="D11" s="45"/>
      <c r="E11" s="45"/>
      <c r="F11" s="45" t="s">
        <v>691</v>
      </c>
      <c r="G11" s="45"/>
      <c r="H11" s="45"/>
      <c r="I11" s="45"/>
      <c r="J11" s="46" t="s">
        <v>667</v>
      </c>
      <c r="K11" s="45"/>
      <c r="L11" s="45"/>
      <c r="M11" s="45"/>
      <c r="N11" s="45"/>
      <c r="O11" s="45"/>
      <c r="P11" s="45"/>
      <c r="Q11" s="45"/>
      <c r="R11" s="45"/>
      <c r="S11" s="45" t="s">
        <v>209</v>
      </c>
      <c r="T11" s="45"/>
      <c r="U11" s="47"/>
    </row>
    <row r="12" spans="1:21">
      <c r="A12" s="45" t="s">
        <v>119</v>
      </c>
      <c r="B12" s="45"/>
      <c r="C12" s="45"/>
      <c r="D12" s="45"/>
      <c r="E12" s="45"/>
      <c r="F12" s="45" t="s">
        <v>692</v>
      </c>
      <c r="G12" s="45"/>
      <c r="H12" s="45"/>
      <c r="I12" s="45"/>
      <c r="J12" s="46" t="s">
        <v>668</v>
      </c>
      <c r="K12" s="45"/>
      <c r="L12" s="45"/>
      <c r="M12" s="45"/>
      <c r="N12" s="45"/>
      <c r="O12" s="45"/>
      <c r="P12" s="45"/>
      <c r="Q12" s="45"/>
      <c r="R12" s="45"/>
      <c r="S12" s="45"/>
      <c r="T12" s="45"/>
      <c r="U12" s="47"/>
    </row>
    <row r="13" spans="1:21">
      <c r="A13" s="45" t="s">
        <v>125</v>
      </c>
      <c r="B13" s="45"/>
      <c r="C13" s="45"/>
      <c r="D13" s="45"/>
      <c r="E13" s="45"/>
      <c r="F13" s="45" t="s">
        <v>693</v>
      </c>
      <c r="G13" s="45"/>
      <c r="H13" s="45"/>
      <c r="I13" s="45"/>
      <c r="J13" s="46" t="s">
        <v>669</v>
      </c>
      <c r="K13" s="45"/>
      <c r="L13" s="45"/>
      <c r="M13" s="45"/>
      <c r="N13" s="45"/>
      <c r="O13" s="45"/>
      <c r="P13" s="45"/>
      <c r="Q13" s="45"/>
      <c r="R13" s="45"/>
      <c r="S13" s="45"/>
      <c r="T13" s="45"/>
      <c r="U13" s="47"/>
    </row>
    <row r="14" spans="1:21">
      <c r="A14" s="45" t="s">
        <v>322</v>
      </c>
      <c r="B14" s="45"/>
      <c r="C14" s="45"/>
      <c r="D14" s="45"/>
      <c r="E14" s="45"/>
      <c r="F14" s="45" t="s">
        <v>694</v>
      </c>
      <c r="G14" s="45"/>
      <c r="H14" s="45"/>
      <c r="I14" s="45"/>
      <c r="J14" s="46" t="s">
        <v>670</v>
      </c>
      <c r="K14" s="45"/>
      <c r="L14" s="45"/>
      <c r="M14" s="45"/>
      <c r="N14" s="45"/>
      <c r="O14" s="45"/>
      <c r="P14" s="45"/>
      <c r="Q14" s="45"/>
      <c r="R14" s="45"/>
      <c r="S14" s="45"/>
      <c r="T14" s="45"/>
      <c r="U14" s="47"/>
    </row>
    <row r="15" spans="1:21">
      <c r="A15" s="45" t="s">
        <v>126</v>
      </c>
      <c r="B15" s="45"/>
      <c r="C15" s="45"/>
      <c r="D15" s="45"/>
      <c r="E15" s="45"/>
      <c r="F15" s="45" t="s">
        <v>695</v>
      </c>
      <c r="G15" s="45"/>
      <c r="H15" s="45"/>
      <c r="I15" s="45"/>
      <c r="J15" s="45"/>
      <c r="K15" s="45"/>
      <c r="L15" s="45"/>
      <c r="M15" s="45"/>
      <c r="N15" s="45"/>
      <c r="O15" s="45"/>
      <c r="P15" s="45"/>
      <c r="Q15" s="45"/>
      <c r="R15" s="45"/>
      <c r="S15" s="45"/>
      <c r="T15" s="45"/>
      <c r="U15" s="47"/>
    </row>
    <row r="16" spans="1:21">
      <c r="A16" s="45" t="s">
        <v>127</v>
      </c>
      <c r="B16" s="45"/>
      <c r="C16" s="45"/>
      <c r="D16" s="45"/>
      <c r="E16" s="45"/>
      <c r="F16" s="45" t="s">
        <v>696</v>
      </c>
      <c r="G16" s="45"/>
      <c r="H16" s="45"/>
      <c r="I16" s="45"/>
      <c r="J16" s="45"/>
      <c r="K16" s="45"/>
      <c r="L16" s="45"/>
      <c r="M16" s="45"/>
      <c r="N16" s="45"/>
      <c r="O16" s="45"/>
      <c r="P16" s="45"/>
      <c r="Q16" s="45"/>
      <c r="R16" s="45"/>
      <c r="S16" s="45"/>
      <c r="T16" s="45"/>
      <c r="U16" s="47"/>
    </row>
    <row r="17" spans="1:21">
      <c r="A17" s="45" t="s">
        <v>387</v>
      </c>
      <c r="B17" s="45"/>
      <c r="C17" s="45"/>
      <c r="D17" s="45"/>
      <c r="E17" s="45"/>
      <c r="F17" s="45" t="s">
        <v>136</v>
      </c>
      <c r="G17" s="45"/>
      <c r="H17" s="45"/>
      <c r="I17" s="45"/>
      <c r="J17" s="45"/>
      <c r="K17" s="45"/>
      <c r="L17" s="45"/>
      <c r="M17" s="45"/>
      <c r="N17" s="45"/>
      <c r="O17" s="45"/>
      <c r="P17" s="45"/>
      <c r="Q17" s="45"/>
      <c r="R17" s="45"/>
      <c r="S17" s="45"/>
      <c r="T17" s="45"/>
      <c r="U17" s="47"/>
    </row>
    <row r="18" spans="1:21">
      <c r="A18" s="45" t="s">
        <v>128</v>
      </c>
      <c r="B18" s="45"/>
      <c r="C18" s="45"/>
      <c r="D18" s="45"/>
      <c r="E18" s="45"/>
      <c r="F18" s="45" t="s">
        <v>137</v>
      </c>
      <c r="G18" s="45"/>
      <c r="H18" s="45"/>
      <c r="I18" s="45"/>
      <c r="J18" s="45"/>
      <c r="K18" s="45"/>
      <c r="L18" s="45"/>
      <c r="M18" s="45"/>
      <c r="N18" s="45"/>
      <c r="O18" s="45"/>
      <c r="P18" s="45"/>
      <c r="Q18" s="45"/>
      <c r="R18" s="45"/>
      <c r="S18" s="45"/>
      <c r="T18" s="45"/>
      <c r="U18" s="47"/>
    </row>
    <row r="19" spans="1:21">
      <c r="A19" s="45" t="s">
        <v>129</v>
      </c>
      <c r="B19" s="45"/>
      <c r="C19" s="45"/>
      <c r="D19" s="45"/>
      <c r="E19" s="45"/>
      <c r="F19" s="45" t="s">
        <v>138</v>
      </c>
      <c r="G19" s="45"/>
      <c r="H19" s="45"/>
      <c r="I19" s="45"/>
      <c r="J19" s="45"/>
      <c r="K19" s="45"/>
      <c r="L19" s="45"/>
      <c r="M19" s="45"/>
      <c r="N19" s="45"/>
      <c r="O19" s="45"/>
      <c r="P19" s="45"/>
      <c r="Q19" s="45"/>
      <c r="R19" s="45"/>
      <c r="S19" s="45"/>
      <c r="T19" s="45"/>
      <c r="U19" s="47"/>
    </row>
    <row r="20" spans="1:21">
      <c r="A20" s="46" t="s">
        <v>327</v>
      </c>
      <c r="B20" s="45"/>
      <c r="C20" s="45"/>
      <c r="D20" s="45"/>
      <c r="E20" s="45"/>
      <c r="F20" s="45" t="s">
        <v>139</v>
      </c>
      <c r="G20" s="45"/>
      <c r="H20" s="45"/>
      <c r="I20" s="45"/>
      <c r="J20" s="45"/>
      <c r="K20" s="45"/>
      <c r="L20" s="45"/>
      <c r="M20" s="45"/>
      <c r="N20" s="45"/>
      <c r="O20" s="45"/>
      <c r="P20" s="45"/>
      <c r="Q20" s="45"/>
      <c r="R20" s="45"/>
      <c r="S20" s="45"/>
      <c r="T20" s="45"/>
      <c r="U20" s="47"/>
    </row>
    <row r="21" spans="1:21">
      <c r="A21" s="45" t="s">
        <v>343</v>
      </c>
      <c r="B21" s="45"/>
      <c r="C21" s="45"/>
      <c r="D21" s="45"/>
      <c r="E21" s="45"/>
      <c r="F21" s="45" t="s">
        <v>140</v>
      </c>
      <c r="G21" s="45"/>
      <c r="H21" s="45"/>
      <c r="I21" s="45"/>
      <c r="J21" s="45"/>
      <c r="K21" s="45"/>
      <c r="L21" s="45"/>
      <c r="M21" s="45"/>
      <c r="N21" s="45"/>
      <c r="O21" s="45"/>
      <c r="P21" s="45"/>
      <c r="Q21" s="45"/>
      <c r="R21" s="45"/>
      <c r="S21" s="45"/>
      <c r="T21" s="45"/>
      <c r="U21" s="47"/>
    </row>
    <row r="22" spans="1:21">
      <c r="A22" s="45" t="s">
        <v>130</v>
      </c>
      <c r="B22" s="45"/>
      <c r="C22" s="45"/>
      <c r="D22" s="45"/>
      <c r="E22" s="45"/>
      <c r="F22" s="45" t="s">
        <v>141</v>
      </c>
      <c r="G22" s="45"/>
      <c r="H22" s="45"/>
      <c r="I22" s="45"/>
      <c r="J22" s="45"/>
      <c r="K22" s="45"/>
      <c r="L22" s="45"/>
      <c r="M22" s="45"/>
      <c r="N22" s="45"/>
      <c r="O22" s="45"/>
      <c r="P22" s="45"/>
      <c r="Q22" s="45"/>
      <c r="R22" s="45"/>
      <c r="S22" s="45"/>
      <c r="T22" s="45"/>
      <c r="U22" s="47"/>
    </row>
    <row r="23" spans="1:21">
      <c r="A23" s="45"/>
      <c r="B23" s="45"/>
      <c r="C23" s="45"/>
      <c r="D23" s="45"/>
      <c r="E23" s="45"/>
      <c r="F23" s="45" t="s">
        <v>142</v>
      </c>
      <c r="G23" s="45"/>
      <c r="H23" s="45"/>
      <c r="I23" s="45"/>
      <c r="J23" s="45"/>
      <c r="K23" s="45"/>
      <c r="L23" s="45"/>
      <c r="M23" s="45"/>
      <c r="N23" s="45"/>
      <c r="O23" s="45"/>
      <c r="P23" s="45"/>
      <c r="Q23" s="45"/>
      <c r="R23" s="45"/>
      <c r="S23" s="45"/>
      <c r="T23" s="45"/>
      <c r="U23" s="47"/>
    </row>
    <row r="24" spans="1:21">
      <c r="A24" s="45"/>
      <c r="B24" s="45"/>
      <c r="C24" s="45"/>
      <c r="D24" s="45"/>
      <c r="E24" s="45"/>
      <c r="F24" s="45" t="s">
        <v>143</v>
      </c>
      <c r="G24" s="45"/>
      <c r="H24" s="45"/>
      <c r="I24" s="45"/>
      <c r="J24" s="45"/>
      <c r="K24" s="45"/>
      <c r="L24" s="45"/>
      <c r="M24" s="45"/>
      <c r="N24" s="45"/>
      <c r="O24" s="45"/>
      <c r="P24" s="45"/>
      <c r="Q24" s="45"/>
      <c r="R24" s="45"/>
      <c r="S24" s="45"/>
      <c r="T24" s="45"/>
      <c r="U24" s="47"/>
    </row>
    <row r="25" spans="1:21">
      <c r="A25" s="45"/>
      <c r="B25" s="45"/>
      <c r="C25" s="45"/>
      <c r="D25" s="45"/>
      <c r="E25" s="45"/>
      <c r="F25" s="45" t="s">
        <v>697</v>
      </c>
      <c r="G25" s="45"/>
      <c r="H25" s="45"/>
      <c r="I25" s="45"/>
      <c r="J25" s="45"/>
      <c r="K25" s="45"/>
      <c r="L25" s="45"/>
      <c r="M25" s="45"/>
      <c r="N25" s="45"/>
      <c r="O25" s="45"/>
      <c r="P25" s="45"/>
      <c r="Q25" s="45"/>
      <c r="R25" s="45"/>
      <c r="S25" s="45"/>
      <c r="T25" s="45"/>
      <c r="U25" s="47"/>
    </row>
    <row r="26" spans="1:21">
      <c r="A26" s="45"/>
      <c r="B26" s="45"/>
      <c r="C26" s="45"/>
      <c r="D26" s="45"/>
      <c r="E26" s="45"/>
      <c r="F26" s="45" t="s">
        <v>698</v>
      </c>
      <c r="G26" s="45"/>
      <c r="H26" s="45"/>
      <c r="I26" s="45"/>
      <c r="J26" s="45"/>
      <c r="K26" s="45"/>
      <c r="L26" s="45"/>
      <c r="M26" s="45"/>
      <c r="N26" s="45"/>
      <c r="O26" s="45"/>
      <c r="P26" s="45"/>
      <c r="Q26" s="45"/>
      <c r="R26" s="45"/>
      <c r="S26" s="45"/>
      <c r="T26" s="45"/>
      <c r="U26" s="47"/>
    </row>
    <row r="31" spans="1:21" ht="17.399999999999999">
      <c r="C31" s="24"/>
    </row>
    <row r="32" spans="1:21" ht="13.5" customHeight="1"/>
  </sheetData>
  <sheetProtection algorithmName="SHA-512" hashValue="egIh7kEuVte/WdnfbVqhapLKiMemXhxSw7WRJEPd9Woz+6/D+CUldyo0clQXxyssbXGAyDv4DZZ8D5VtynLmtA==" saltValue="v7SNTrtS76UxQ0eW4wcMvw==" spinCount="100000" sheet="1" selectLockedCells="1" selectUn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49"/>
  <sheetViews>
    <sheetView showGridLines="0" topLeftCell="E1" zoomScaleNormal="100" workbookViewId="0">
      <selection activeCell="AW36" sqref="AW36:AZ37"/>
    </sheetView>
  </sheetViews>
  <sheetFormatPr defaultColWidth="9" defaultRowHeight="13.2"/>
  <cols>
    <col min="1" max="2" width="9" style="20" hidden="1" customWidth="1"/>
    <col min="3" max="3" width="11.33203125" style="25" hidden="1" customWidth="1"/>
    <col min="4" max="4" width="9" style="20" hidden="1" customWidth="1"/>
    <col min="5" max="6" width="9" style="20" customWidth="1"/>
    <col min="7" max="7" width="9" style="20"/>
    <col min="8" max="8" width="8.33203125" style="20" customWidth="1"/>
    <col min="9" max="16384" width="9" style="20"/>
  </cols>
  <sheetData>
    <row r="1" spans="1:4">
      <c r="C1" s="20"/>
    </row>
    <row r="2" spans="1:4">
      <c r="A2" s="21" t="s">
        <v>306</v>
      </c>
      <c r="B2" s="21" t="s">
        <v>306</v>
      </c>
      <c r="C2" s="21" t="s">
        <v>306</v>
      </c>
      <c r="D2" s="21" t="s">
        <v>306</v>
      </c>
    </row>
    <row r="3" spans="1:4">
      <c r="A3" s="20" t="s">
        <v>218</v>
      </c>
      <c r="B3" s="20" t="s">
        <v>305</v>
      </c>
      <c r="C3" s="20" t="s">
        <v>703</v>
      </c>
      <c r="D3" s="20" t="s">
        <v>476</v>
      </c>
    </row>
    <row r="4" spans="1:4">
      <c r="A4" s="20" t="s">
        <v>219</v>
      </c>
      <c r="B4" s="20" t="s">
        <v>259</v>
      </c>
      <c r="C4" s="20" t="s">
        <v>704</v>
      </c>
      <c r="D4" s="20" t="s">
        <v>477</v>
      </c>
    </row>
    <row r="5" spans="1:4">
      <c r="A5" s="20" t="s">
        <v>220</v>
      </c>
      <c r="B5" s="20" t="s">
        <v>260</v>
      </c>
      <c r="C5" s="20" t="s">
        <v>705</v>
      </c>
    </row>
    <row r="6" spans="1:4">
      <c r="A6" s="20" t="s">
        <v>221</v>
      </c>
      <c r="B6" s="20" t="s">
        <v>261</v>
      </c>
      <c r="C6" s="20"/>
    </row>
    <row r="7" spans="1:4">
      <c r="A7" s="20" t="s">
        <v>222</v>
      </c>
      <c r="B7" s="20" t="s">
        <v>262</v>
      </c>
      <c r="C7" s="20"/>
    </row>
    <row r="8" spans="1:4">
      <c r="A8" s="20" t="s">
        <v>223</v>
      </c>
      <c r="B8" s="20" t="s">
        <v>263</v>
      </c>
      <c r="C8" s="20"/>
    </row>
    <row r="9" spans="1:4">
      <c r="A9" s="20" t="s">
        <v>224</v>
      </c>
      <c r="B9" s="20" t="s">
        <v>264</v>
      </c>
      <c r="C9" s="20"/>
      <c r="D9" s="21"/>
    </row>
    <row r="10" spans="1:4">
      <c r="A10" s="20" t="s">
        <v>164</v>
      </c>
      <c r="B10" s="20" t="s">
        <v>265</v>
      </c>
      <c r="C10" s="20"/>
    </row>
    <row r="11" spans="1:4">
      <c r="A11" s="20" t="s">
        <v>165</v>
      </c>
      <c r="B11" s="20" t="s">
        <v>266</v>
      </c>
      <c r="C11" s="20"/>
    </row>
    <row r="12" spans="1:4">
      <c r="A12" s="20" t="s">
        <v>166</v>
      </c>
      <c r="B12" s="20" t="s">
        <v>267</v>
      </c>
      <c r="C12" s="20"/>
    </row>
    <row r="13" spans="1:4">
      <c r="A13" s="20" t="s">
        <v>167</v>
      </c>
      <c r="B13" s="20" t="s">
        <v>268</v>
      </c>
      <c r="C13" s="20"/>
    </row>
    <row r="14" spans="1:4">
      <c r="A14" s="20" t="s">
        <v>168</v>
      </c>
      <c r="B14" s="20" t="s">
        <v>269</v>
      </c>
      <c r="C14" s="20"/>
    </row>
    <row r="15" spans="1:4">
      <c r="A15" s="20" t="s">
        <v>169</v>
      </c>
      <c r="B15" s="20" t="s">
        <v>270</v>
      </c>
      <c r="C15" s="20"/>
    </row>
    <row r="16" spans="1:4">
      <c r="A16" s="20" t="s">
        <v>225</v>
      </c>
      <c r="B16" s="20" t="s">
        <v>271</v>
      </c>
      <c r="C16" s="20"/>
    </row>
    <row r="17" spans="1:3">
      <c r="A17" s="20" t="s">
        <v>226</v>
      </c>
      <c r="B17" s="20" t="s">
        <v>272</v>
      </c>
      <c r="C17" s="20"/>
    </row>
    <row r="18" spans="1:3">
      <c r="A18" s="20" t="s">
        <v>227</v>
      </c>
      <c r="B18" s="20" t="s">
        <v>273</v>
      </c>
      <c r="C18" s="20"/>
    </row>
    <row r="19" spans="1:3">
      <c r="A19" s="20" t="s">
        <v>228</v>
      </c>
      <c r="B19" s="20" t="s">
        <v>274</v>
      </c>
      <c r="C19" s="20"/>
    </row>
    <row r="20" spans="1:3">
      <c r="A20" s="20" t="s">
        <v>229</v>
      </c>
      <c r="B20" s="20" t="s">
        <v>275</v>
      </c>
      <c r="C20" s="20"/>
    </row>
    <row r="21" spans="1:3">
      <c r="A21" s="20" t="s">
        <v>230</v>
      </c>
      <c r="B21" s="20" t="s">
        <v>276</v>
      </c>
    </row>
    <row r="22" spans="1:3">
      <c r="A22" s="20" t="s">
        <v>231</v>
      </c>
      <c r="B22" s="20" t="s">
        <v>277</v>
      </c>
    </row>
    <row r="23" spans="1:3">
      <c r="A23" s="20" t="s">
        <v>232</v>
      </c>
      <c r="B23" s="20" t="s">
        <v>278</v>
      </c>
    </row>
    <row r="24" spans="1:3">
      <c r="A24" s="20" t="s">
        <v>233</v>
      </c>
      <c r="B24" s="20" t="s">
        <v>279</v>
      </c>
    </row>
    <row r="25" spans="1:3">
      <c r="A25" s="20" t="s">
        <v>234</v>
      </c>
      <c r="B25" s="20" t="s">
        <v>280</v>
      </c>
    </row>
    <row r="26" spans="1:3">
      <c r="A26" s="20" t="s">
        <v>235</v>
      </c>
      <c r="B26" s="20" t="s">
        <v>281</v>
      </c>
    </row>
    <row r="27" spans="1:3">
      <c r="A27" s="20" t="s">
        <v>236</v>
      </c>
      <c r="B27" s="20" t="s">
        <v>282</v>
      </c>
    </row>
    <row r="28" spans="1:3">
      <c r="A28" s="20" t="s">
        <v>237</v>
      </c>
      <c r="B28" s="20" t="s">
        <v>283</v>
      </c>
    </row>
    <row r="29" spans="1:3">
      <c r="A29" s="20" t="s">
        <v>238</v>
      </c>
      <c r="B29" s="20" t="s">
        <v>284</v>
      </c>
    </row>
    <row r="30" spans="1:3">
      <c r="A30" s="20" t="s">
        <v>239</v>
      </c>
      <c r="B30" s="20" t="s">
        <v>285</v>
      </c>
    </row>
    <row r="31" spans="1:3">
      <c r="A31" s="20" t="s">
        <v>240</v>
      </c>
      <c r="B31" s="20" t="s">
        <v>286</v>
      </c>
    </row>
    <row r="32" spans="1:3">
      <c r="A32" s="20" t="s">
        <v>241</v>
      </c>
      <c r="B32" s="20" t="s">
        <v>287</v>
      </c>
    </row>
    <row r="33" spans="1:2">
      <c r="A33" s="20" t="s">
        <v>242</v>
      </c>
      <c r="B33" s="20" t="s">
        <v>288</v>
      </c>
    </row>
    <row r="34" spans="1:2">
      <c r="A34" s="20" t="s">
        <v>243</v>
      </c>
      <c r="B34" s="20" t="s">
        <v>289</v>
      </c>
    </row>
    <row r="35" spans="1:2">
      <c r="A35" s="20" t="s">
        <v>244</v>
      </c>
      <c r="B35" s="20" t="s">
        <v>290</v>
      </c>
    </row>
    <row r="36" spans="1:2">
      <c r="A36" s="20" t="s">
        <v>245</v>
      </c>
      <c r="B36" s="20" t="s">
        <v>291</v>
      </c>
    </row>
    <row r="37" spans="1:2">
      <c r="A37" s="20" t="s">
        <v>246</v>
      </c>
      <c r="B37" s="20" t="s">
        <v>292</v>
      </c>
    </row>
    <row r="38" spans="1:2">
      <c r="A38" s="20" t="s">
        <v>247</v>
      </c>
      <c r="B38" s="20" t="s">
        <v>293</v>
      </c>
    </row>
    <row r="39" spans="1:2">
      <c r="A39" s="20" t="s">
        <v>248</v>
      </c>
      <c r="B39" s="20" t="s">
        <v>294</v>
      </c>
    </row>
    <row r="40" spans="1:2">
      <c r="A40" s="20" t="s">
        <v>249</v>
      </c>
      <c r="B40" s="20" t="s">
        <v>295</v>
      </c>
    </row>
    <row r="41" spans="1:2">
      <c r="A41" s="20" t="s">
        <v>250</v>
      </c>
      <c r="B41" s="20" t="s">
        <v>296</v>
      </c>
    </row>
    <row r="42" spans="1:2">
      <c r="A42" s="20" t="s">
        <v>251</v>
      </c>
      <c r="B42" s="20" t="s">
        <v>297</v>
      </c>
    </row>
    <row r="43" spans="1:2">
      <c r="A43" s="20" t="s">
        <v>252</v>
      </c>
      <c r="B43" s="20" t="s">
        <v>298</v>
      </c>
    </row>
    <row r="44" spans="1:2">
      <c r="A44" s="20" t="s">
        <v>253</v>
      </c>
      <c r="B44" s="20" t="s">
        <v>299</v>
      </c>
    </row>
    <row r="45" spans="1:2">
      <c r="A45" s="20" t="s">
        <v>254</v>
      </c>
      <c r="B45" s="20" t="s">
        <v>300</v>
      </c>
    </row>
    <row r="46" spans="1:2">
      <c r="A46" s="20" t="s">
        <v>255</v>
      </c>
      <c r="B46" s="20" t="s">
        <v>301</v>
      </c>
    </row>
    <row r="47" spans="1:2">
      <c r="A47" s="20" t="s">
        <v>256</v>
      </c>
      <c r="B47" s="20" t="s">
        <v>302</v>
      </c>
    </row>
    <row r="48" spans="1:2">
      <c r="A48" s="20" t="s">
        <v>257</v>
      </c>
      <c r="B48" s="20" t="s">
        <v>303</v>
      </c>
    </row>
    <row r="49" spans="1:2">
      <c r="A49" s="20" t="s">
        <v>258</v>
      </c>
      <c r="B49" s="20" t="s">
        <v>304</v>
      </c>
    </row>
  </sheetData>
  <sheetProtection algorithmName="SHA-512" hashValue="DD/ty9rt+FaWwszc2v6foOxa+nfo1TgrFHM/ll2oIuc0uk38tTl9GXacwwd885e/U3ZQNf0uMloLsCe7js9oFQ==" saltValue="oGTrxsdS9TuobaI1T9j7SA==" spinCount="100000" sheet="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K3"/>
  <sheetViews>
    <sheetView topLeftCell="A3" zoomScale="85" zoomScaleNormal="85" workbookViewId="0">
      <selection sqref="A1:XFD2"/>
    </sheetView>
  </sheetViews>
  <sheetFormatPr defaultColWidth="9" defaultRowHeight="13.2"/>
  <cols>
    <col min="1" max="1" width="13" bestFit="1" customWidth="1"/>
    <col min="2" max="2" width="12.33203125" customWidth="1"/>
    <col min="3" max="3" width="13" bestFit="1" customWidth="1"/>
    <col min="4" max="4" width="20.109375" bestFit="1" customWidth="1"/>
    <col min="5" max="5" width="7.109375" bestFit="1" customWidth="1"/>
    <col min="6" max="6" width="17.88671875" bestFit="1" customWidth="1"/>
    <col min="7" max="7" width="17.88671875" customWidth="1"/>
    <col min="8" max="8" width="20" bestFit="1" customWidth="1"/>
    <col min="9" max="9" width="22" bestFit="1" customWidth="1"/>
    <col min="10" max="14" width="20" bestFit="1" customWidth="1"/>
    <col min="15" max="15" width="24.109375" bestFit="1" customWidth="1"/>
    <col min="16" max="17" width="6.44140625" bestFit="1" customWidth="1"/>
    <col min="18" max="19" width="11.6640625" bestFit="1" customWidth="1"/>
    <col min="20" max="20" width="9.6640625" bestFit="1" customWidth="1"/>
    <col min="21" max="22" width="15.88671875" bestFit="1" customWidth="1"/>
    <col min="23" max="23" width="20" bestFit="1" customWidth="1"/>
    <col min="24" max="24" width="15.88671875" bestFit="1" customWidth="1"/>
    <col min="25" max="27" width="20" bestFit="1" customWidth="1"/>
    <col min="28" max="28" width="24.109375" bestFit="1" customWidth="1"/>
    <col min="29" max="29" width="20" bestFit="1" customWidth="1"/>
    <col min="30" max="30" width="24.109375" bestFit="1" customWidth="1"/>
    <col min="31" max="31" width="19.44140625" bestFit="1" customWidth="1"/>
    <col min="32" max="32" width="26.44140625" bestFit="1" customWidth="1"/>
    <col min="33" max="45" width="12.6640625" bestFit="1" customWidth="1"/>
    <col min="46" max="46" width="14.77734375" bestFit="1" customWidth="1"/>
    <col min="47" max="61" width="12.6640625" bestFit="1" customWidth="1"/>
    <col min="62" max="62" width="14.77734375" bestFit="1" customWidth="1"/>
    <col min="63" max="77" width="12.6640625" bestFit="1" customWidth="1"/>
    <col min="78" max="78" width="14.77734375" bestFit="1" customWidth="1"/>
    <col min="79" max="79" width="12.6640625" bestFit="1" customWidth="1"/>
    <col min="80" max="80" width="24" bestFit="1" customWidth="1"/>
    <col min="81" max="81" width="22" bestFit="1" customWidth="1"/>
    <col min="82" max="82" width="17.88671875" bestFit="1" customWidth="1"/>
    <col min="83" max="83" width="18.77734375" bestFit="1" customWidth="1"/>
    <col min="84" max="84" width="28.109375" bestFit="1" customWidth="1"/>
    <col min="85" max="85" width="28.109375" customWidth="1"/>
    <col min="86" max="86" width="10.6640625" bestFit="1" customWidth="1"/>
    <col min="87" max="87" width="10.6640625" customWidth="1"/>
    <col min="88" max="89" width="14.88671875" bestFit="1" customWidth="1"/>
    <col min="90" max="90" width="10.6640625" bestFit="1" customWidth="1"/>
    <col min="91" max="92" width="12.77734375" bestFit="1" customWidth="1"/>
    <col min="93" max="93" width="25.109375" bestFit="1" customWidth="1"/>
    <col min="94" max="94" width="23.21875" bestFit="1" customWidth="1"/>
    <col min="95" max="95" width="17.77734375" bestFit="1" customWidth="1"/>
    <col min="96" max="96" width="15.44140625" bestFit="1" customWidth="1"/>
    <col min="97" max="97" width="10.6640625" bestFit="1" customWidth="1"/>
    <col min="98" max="98" width="10.6640625" customWidth="1"/>
    <col min="99" max="100" width="14.88671875" bestFit="1" customWidth="1"/>
    <col min="101" max="101" width="10.6640625" bestFit="1" customWidth="1"/>
    <col min="102" max="103" width="12.77734375" bestFit="1" customWidth="1"/>
    <col min="104" max="104" width="25.109375" bestFit="1" customWidth="1"/>
    <col min="105" max="105" width="23.21875" bestFit="1" customWidth="1"/>
    <col min="106" max="106" width="17.77734375" bestFit="1" customWidth="1"/>
    <col min="107" max="107" width="15.44140625" bestFit="1" customWidth="1"/>
    <col min="108" max="108" width="10.6640625" bestFit="1" customWidth="1"/>
    <col min="109" max="109" width="10.6640625" customWidth="1"/>
    <col min="110" max="111" width="14.88671875" bestFit="1" customWidth="1"/>
    <col min="112" max="112" width="10.6640625" bestFit="1" customWidth="1"/>
    <col min="113" max="114" width="12.77734375" bestFit="1" customWidth="1"/>
    <col min="115" max="115" width="25.109375" bestFit="1" customWidth="1"/>
    <col min="116" max="116" width="23.21875" bestFit="1" customWidth="1"/>
    <col min="117" max="117" width="17.77734375" bestFit="1" customWidth="1"/>
    <col min="118" max="118" width="15.44140625" bestFit="1" customWidth="1"/>
    <col min="119" max="119" width="10.6640625" bestFit="1" customWidth="1"/>
    <col min="120" max="120" width="10.6640625" customWidth="1"/>
    <col min="121" max="122" width="14.88671875" bestFit="1" customWidth="1"/>
    <col min="123" max="123" width="10.6640625" bestFit="1" customWidth="1"/>
    <col min="124" max="125" width="12.77734375" bestFit="1" customWidth="1"/>
    <col min="126" max="126" width="25.109375" bestFit="1" customWidth="1"/>
    <col min="127" max="127" width="23.21875" bestFit="1" customWidth="1"/>
    <col min="128" max="128" width="17.77734375" bestFit="1" customWidth="1"/>
    <col min="129" max="129" width="15.44140625" bestFit="1" customWidth="1"/>
    <col min="130" max="130" width="10.6640625" bestFit="1" customWidth="1"/>
    <col min="131" max="131" width="10.6640625" customWidth="1"/>
    <col min="132" max="133" width="14.88671875" bestFit="1" customWidth="1"/>
    <col min="134" max="134" width="10.6640625" bestFit="1" customWidth="1"/>
    <col min="135" max="136" width="12.77734375" bestFit="1" customWidth="1"/>
    <col min="137" max="137" width="25.109375" bestFit="1" customWidth="1"/>
    <col min="138" max="138" width="23.21875" bestFit="1" customWidth="1"/>
    <col min="139" max="139" width="17.77734375" bestFit="1" customWidth="1"/>
    <col min="140" max="140" width="15.44140625" bestFit="1" customWidth="1"/>
    <col min="141" max="141" width="10.6640625" bestFit="1" customWidth="1"/>
    <col min="142" max="142" width="10.6640625" customWidth="1"/>
    <col min="143" max="144" width="14.88671875" bestFit="1" customWidth="1"/>
    <col min="145" max="145" width="10.6640625" bestFit="1" customWidth="1"/>
    <col min="146" max="147" width="12.77734375" bestFit="1" customWidth="1"/>
    <col min="148" max="148" width="25.109375" bestFit="1" customWidth="1"/>
    <col min="149" max="149" width="23.21875" bestFit="1" customWidth="1"/>
    <col min="150" max="150" width="17.77734375" bestFit="1" customWidth="1"/>
    <col min="151" max="151" width="10.6640625" bestFit="1" customWidth="1"/>
    <col min="152" max="152" width="10.6640625" customWidth="1"/>
    <col min="153" max="154" width="14.88671875" bestFit="1" customWidth="1"/>
    <col min="155" max="155" width="10.6640625" bestFit="1" customWidth="1"/>
    <col min="156" max="157" width="12.77734375" bestFit="1" customWidth="1"/>
    <col min="158" max="158" width="25.109375" bestFit="1" customWidth="1"/>
    <col min="159" max="159" width="23.21875" bestFit="1" customWidth="1"/>
    <col min="160" max="160" width="17.77734375" bestFit="1" customWidth="1"/>
    <col min="161" max="161" width="10.6640625" bestFit="1" customWidth="1"/>
    <col min="162" max="162" width="10.6640625" customWidth="1"/>
    <col min="163" max="164" width="14.88671875" bestFit="1" customWidth="1"/>
    <col min="165" max="165" width="10.6640625" bestFit="1" customWidth="1"/>
    <col min="166" max="167" width="12.77734375" bestFit="1" customWidth="1"/>
    <col min="168" max="168" width="25.109375" bestFit="1" customWidth="1"/>
    <col min="169" max="169" width="23.21875" bestFit="1" customWidth="1"/>
    <col min="170" max="170" width="17.77734375" bestFit="1" customWidth="1"/>
    <col min="171" max="171" width="10.6640625" bestFit="1" customWidth="1"/>
    <col min="172" max="172" width="10.6640625" customWidth="1"/>
    <col min="173" max="174" width="14.88671875" bestFit="1" customWidth="1"/>
    <col min="175" max="175" width="10.6640625" bestFit="1" customWidth="1"/>
    <col min="176" max="177" width="12.77734375" bestFit="1" customWidth="1"/>
    <col min="178" max="178" width="25.109375" bestFit="1" customWidth="1"/>
    <col min="179" max="179" width="23.21875" bestFit="1" customWidth="1"/>
    <col min="180" max="180" width="17.77734375" bestFit="1" customWidth="1"/>
    <col min="181" max="181" width="10.6640625" bestFit="1" customWidth="1"/>
    <col min="182" max="182" width="10.6640625" customWidth="1"/>
    <col min="183" max="184" width="14.88671875" bestFit="1" customWidth="1"/>
    <col min="185" max="185" width="10.6640625" bestFit="1" customWidth="1"/>
    <col min="186" max="187" width="12.77734375" bestFit="1" customWidth="1"/>
    <col min="188" max="188" width="25.109375" bestFit="1" customWidth="1"/>
    <col min="189" max="189" width="23.21875" bestFit="1" customWidth="1"/>
    <col min="190" max="190" width="17.77734375" bestFit="1" customWidth="1"/>
    <col min="191" max="191" width="37.109375" bestFit="1" customWidth="1"/>
    <col min="192" max="192" width="19" bestFit="1" customWidth="1"/>
    <col min="193" max="193" width="14.33203125" bestFit="1" customWidth="1"/>
  </cols>
  <sheetData>
    <row r="1" spans="1:193" ht="26.4" hidden="1">
      <c r="A1" s="30" t="s">
        <v>648</v>
      </c>
      <c r="B1" s="30" t="s">
        <v>378</v>
      </c>
      <c r="C1" s="31" t="s">
        <v>717</v>
      </c>
      <c r="D1" s="30" t="s">
        <v>649</v>
      </c>
      <c r="E1" s="26" t="s">
        <v>478</v>
      </c>
      <c r="F1" s="28" t="s">
        <v>483</v>
      </c>
      <c r="G1" s="28" t="s">
        <v>754</v>
      </c>
      <c r="H1" s="28" t="s">
        <v>484</v>
      </c>
      <c r="I1" s="28" t="s">
        <v>485</v>
      </c>
      <c r="J1" s="28" t="s">
        <v>486</v>
      </c>
      <c r="K1" s="28" t="s">
        <v>487</v>
      </c>
      <c r="L1" s="28" t="s">
        <v>482</v>
      </c>
      <c r="M1" s="28" t="s">
        <v>481</v>
      </c>
      <c r="N1" s="28" t="s">
        <v>480</v>
      </c>
      <c r="O1" s="27" t="s">
        <v>479</v>
      </c>
      <c r="P1" s="33" t="s">
        <v>488</v>
      </c>
      <c r="Q1" s="33" t="s">
        <v>489</v>
      </c>
      <c r="R1" s="33" t="s">
        <v>490</v>
      </c>
      <c r="S1" s="33" t="s">
        <v>491</v>
      </c>
      <c r="T1" s="34" t="s">
        <v>492</v>
      </c>
      <c r="U1" s="34" t="s">
        <v>493</v>
      </c>
      <c r="V1" s="34" t="s">
        <v>494</v>
      </c>
      <c r="W1" s="35" t="s">
        <v>496</v>
      </c>
      <c r="X1" s="35" t="s">
        <v>495</v>
      </c>
      <c r="Y1" s="35" t="s">
        <v>497</v>
      </c>
      <c r="Z1" s="35" t="s">
        <v>498</v>
      </c>
      <c r="AA1" s="35" t="s">
        <v>499</v>
      </c>
      <c r="AB1" s="35" t="s">
        <v>500</v>
      </c>
      <c r="AC1" s="35" t="s">
        <v>501</v>
      </c>
      <c r="AD1" s="35" t="s">
        <v>502</v>
      </c>
      <c r="AE1" s="35" t="s">
        <v>503</v>
      </c>
      <c r="AF1" s="26" t="s">
        <v>504</v>
      </c>
      <c r="AG1" s="36" t="s">
        <v>505</v>
      </c>
      <c r="AH1" s="36" t="s">
        <v>506</v>
      </c>
      <c r="AI1" s="36" t="s">
        <v>507</v>
      </c>
      <c r="AJ1" s="36" t="s">
        <v>508</v>
      </c>
      <c r="AK1" s="36" t="s">
        <v>509</v>
      </c>
      <c r="AL1" s="36" t="s">
        <v>510</v>
      </c>
      <c r="AM1" s="36" t="s">
        <v>511</v>
      </c>
      <c r="AN1" s="36" t="s">
        <v>512</v>
      </c>
      <c r="AO1" s="36" t="s">
        <v>513</v>
      </c>
      <c r="AP1" s="36" t="s">
        <v>514</v>
      </c>
      <c r="AQ1" s="36" t="s">
        <v>515</v>
      </c>
      <c r="AR1" s="36" t="s">
        <v>516</v>
      </c>
      <c r="AS1" s="36" t="s">
        <v>517</v>
      </c>
      <c r="AT1" s="36" t="s">
        <v>518</v>
      </c>
      <c r="AU1" s="36" t="s">
        <v>519</v>
      </c>
      <c r="AV1" s="36" t="s">
        <v>520</v>
      </c>
      <c r="AW1" s="36" t="s">
        <v>521</v>
      </c>
      <c r="AX1" s="36" t="s">
        <v>522</v>
      </c>
      <c r="AY1" s="36" t="s">
        <v>523</v>
      </c>
      <c r="AZ1" s="36" t="s">
        <v>524</v>
      </c>
      <c r="BA1" s="36" t="s">
        <v>525</v>
      </c>
      <c r="BB1" s="36" t="s">
        <v>526</v>
      </c>
      <c r="BC1" s="36" t="s">
        <v>527</v>
      </c>
      <c r="BD1" s="36" t="s">
        <v>528</v>
      </c>
      <c r="BE1" s="36" t="s">
        <v>529</v>
      </c>
      <c r="BF1" s="36" t="s">
        <v>530</v>
      </c>
      <c r="BG1" s="36" t="s">
        <v>531</v>
      </c>
      <c r="BH1" s="36" t="s">
        <v>532</v>
      </c>
      <c r="BI1" s="36" t="s">
        <v>533</v>
      </c>
      <c r="BJ1" s="36" t="s">
        <v>534</v>
      </c>
      <c r="BK1" s="36" t="s">
        <v>535</v>
      </c>
      <c r="BL1" s="36" t="s">
        <v>536</v>
      </c>
      <c r="BM1" s="36" t="s">
        <v>537</v>
      </c>
      <c r="BN1" s="36" t="s">
        <v>538</v>
      </c>
      <c r="BO1" s="36" t="s">
        <v>539</v>
      </c>
      <c r="BP1" s="36" t="s">
        <v>540</v>
      </c>
      <c r="BQ1" s="36" t="s">
        <v>541</v>
      </c>
      <c r="BR1" s="36" t="s">
        <v>542</v>
      </c>
      <c r="BS1" s="36" t="s">
        <v>543</v>
      </c>
      <c r="BT1" s="36" t="s">
        <v>544</v>
      </c>
      <c r="BU1" s="36" t="s">
        <v>545</v>
      </c>
      <c r="BV1" s="36" t="s">
        <v>546</v>
      </c>
      <c r="BW1" s="36" t="s">
        <v>547</v>
      </c>
      <c r="BX1" s="36" t="s">
        <v>548</v>
      </c>
      <c r="BY1" s="36" t="s">
        <v>549</v>
      </c>
      <c r="BZ1" s="36" t="s">
        <v>550</v>
      </c>
      <c r="CA1" s="36" t="s">
        <v>551</v>
      </c>
      <c r="CB1" s="36" t="s">
        <v>552</v>
      </c>
      <c r="CC1" s="36" t="s">
        <v>553</v>
      </c>
      <c r="CD1" s="36" t="s">
        <v>554</v>
      </c>
      <c r="CE1" s="32" t="s">
        <v>577</v>
      </c>
      <c r="CF1" s="29" t="s">
        <v>555</v>
      </c>
      <c r="CG1" s="29" t="s">
        <v>556</v>
      </c>
      <c r="CH1" s="37" t="s">
        <v>557</v>
      </c>
      <c r="CI1" s="37" t="s">
        <v>707</v>
      </c>
      <c r="CJ1" s="37" t="s">
        <v>558</v>
      </c>
      <c r="CK1" s="37" t="s">
        <v>559</v>
      </c>
      <c r="CL1" s="37" t="s">
        <v>560</v>
      </c>
      <c r="CM1" s="37" t="s">
        <v>561</v>
      </c>
      <c r="CN1" s="37" t="s">
        <v>734</v>
      </c>
      <c r="CO1" s="37" t="s">
        <v>562</v>
      </c>
      <c r="CP1" s="37" t="s">
        <v>563</v>
      </c>
      <c r="CQ1" s="37" t="s">
        <v>564</v>
      </c>
      <c r="CR1" s="37" t="s">
        <v>565</v>
      </c>
      <c r="CS1" s="37" t="s">
        <v>580</v>
      </c>
      <c r="CT1" s="37" t="s">
        <v>708</v>
      </c>
      <c r="CU1" s="37" t="s">
        <v>581</v>
      </c>
      <c r="CV1" s="37" t="s">
        <v>582</v>
      </c>
      <c r="CW1" s="37" t="s">
        <v>583</v>
      </c>
      <c r="CX1" s="37" t="s">
        <v>584</v>
      </c>
      <c r="CY1" s="37" t="s">
        <v>735</v>
      </c>
      <c r="CZ1" s="37" t="s">
        <v>585</v>
      </c>
      <c r="DA1" s="37" t="s">
        <v>586</v>
      </c>
      <c r="DB1" s="37" t="s">
        <v>587</v>
      </c>
      <c r="DC1" s="37" t="s">
        <v>588</v>
      </c>
      <c r="DD1" s="37" t="s">
        <v>589</v>
      </c>
      <c r="DE1" s="37" t="s">
        <v>709</v>
      </c>
      <c r="DF1" s="37" t="s">
        <v>590</v>
      </c>
      <c r="DG1" s="37" t="s">
        <v>591</v>
      </c>
      <c r="DH1" s="37" t="s">
        <v>592</v>
      </c>
      <c r="DI1" s="37" t="s">
        <v>593</v>
      </c>
      <c r="DJ1" s="37" t="s">
        <v>736</v>
      </c>
      <c r="DK1" s="37" t="s">
        <v>594</v>
      </c>
      <c r="DL1" s="37" t="s">
        <v>595</v>
      </c>
      <c r="DM1" s="37" t="s">
        <v>596</v>
      </c>
      <c r="DN1" s="37" t="s">
        <v>597</v>
      </c>
      <c r="DO1" s="37" t="s">
        <v>598</v>
      </c>
      <c r="DP1" s="37" t="s">
        <v>710</v>
      </c>
      <c r="DQ1" s="37" t="s">
        <v>599</v>
      </c>
      <c r="DR1" s="37" t="s">
        <v>600</v>
      </c>
      <c r="DS1" s="37" t="s">
        <v>601</v>
      </c>
      <c r="DT1" s="37" t="s">
        <v>602</v>
      </c>
      <c r="DU1" s="37" t="s">
        <v>737</v>
      </c>
      <c r="DV1" s="37" t="s">
        <v>603</v>
      </c>
      <c r="DW1" s="37" t="s">
        <v>604</v>
      </c>
      <c r="DX1" s="37" t="s">
        <v>605</v>
      </c>
      <c r="DY1" s="37" t="s">
        <v>606</v>
      </c>
      <c r="DZ1" s="37" t="s">
        <v>607</v>
      </c>
      <c r="EA1" s="37" t="s">
        <v>711</v>
      </c>
      <c r="EB1" s="37" t="s">
        <v>608</v>
      </c>
      <c r="EC1" s="37" t="s">
        <v>609</v>
      </c>
      <c r="ED1" s="37" t="s">
        <v>610</v>
      </c>
      <c r="EE1" s="37" t="s">
        <v>611</v>
      </c>
      <c r="EF1" s="37" t="s">
        <v>738</v>
      </c>
      <c r="EG1" s="37" t="s">
        <v>612</v>
      </c>
      <c r="EH1" s="37" t="s">
        <v>613</v>
      </c>
      <c r="EI1" s="37" t="s">
        <v>614</v>
      </c>
      <c r="EJ1" s="37" t="s">
        <v>615</v>
      </c>
      <c r="EK1" s="38" t="s">
        <v>566</v>
      </c>
      <c r="EL1" s="38" t="s">
        <v>712</v>
      </c>
      <c r="EM1" s="38" t="s">
        <v>567</v>
      </c>
      <c r="EN1" s="38" t="s">
        <v>568</v>
      </c>
      <c r="EO1" s="38" t="s">
        <v>569</v>
      </c>
      <c r="EP1" s="38" t="s">
        <v>570</v>
      </c>
      <c r="EQ1" s="38" t="s">
        <v>739</v>
      </c>
      <c r="ER1" s="38" t="s">
        <v>571</v>
      </c>
      <c r="ES1" s="38" t="s">
        <v>572</v>
      </c>
      <c r="ET1" s="38" t="s">
        <v>573</v>
      </c>
      <c r="EU1" s="38" t="s">
        <v>616</v>
      </c>
      <c r="EV1" s="38" t="s">
        <v>713</v>
      </c>
      <c r="EW1" s="38" t="s">
        <v>617</v>
      </c>
      <c r="EX1" s="38" t="s">
        <v>618</v>
      </c>
      <c r="EY1" s="38" t="s">
        <v>619</v>
      </c>
      <c r="EZ1" s="38" t="s">
        <v>620</v>
      </c>
      <c r="FA1" s="38" t="s">
        <v>740</v>
      </c>
      <c r="FB1" s="38" t="s">
        <v>621</v>
      </c>
      <c r="FC1" s="38" t="s">
        <v>622</v>
      </c>
      <c r="FD1" s="38" t="s">
        <v>623</v>
      </c>
      <c r="FE1" s="38" t="s">
        <v>624</v>
      </c>
      <c r="FF1" s="38" t="s">
        <v>714</v>
      </c>
      <c r="FG1" s="38" t="s">
        <v>625</v>
      </c>
      <c r="FH1" s="38" t="s">
        <v>626</v>
      </c>
      <c r="FI1" s="38" t="s">
        <v>627</v>
      </c>
      <c r="FJ1" s="38" t="s">
        <v>628</v>
      </c>
      <c r="FK1" s="38" t="s">
        <v>741</v>
      </c>
      <c r="FL1" s="38" t="s">
        <v>629</v>
      </c>
      <c r="FM1" s="38" t="s">
        <v>630</v>
      </c>
      <c r="FN1" s="38" t="s">
        <v>631</v>
      </c>
      <c r="FO1" s="38" t="s">
        <v>632</v>
      </c>
      <c r="FP1" s="38" t="s">
        <v>715</v>
      </c>
      <c r="FQ1" s="38" t="s">
        <v>633</v>
      </c>
      <c r="FR1" s="38" t="s">
        <v>634</v>
      </c>
      <c r="FS1" s="38" t="s">
        <v>635</v>
      </c>
      <c r="FT1" s="38" t="s">
        <v>636</v>
      </c>
      <c r="FU1" s="38" t="s">
        <v>742</v>
      </c>
      <c r="FV1" s="38" t="s">
        <v>637</v>
      </c>
      <c r="FW1" s="38" t="s">
        <v>638</v>
      </c>
      <c r="FX1" s="38" t="s">
        <v>639</v>
      </c>
      <c r="FY1" s="38" t="s">
        <v>640</v>
      </c>
      <c r="FZ1" s="38" t="s">
        <v>716</v>
      </c>
      <c r="GA1" s="38" t="s">
        <v>641</v>
      </c>
      <c r="GB1" s="38" t="s">
        <v>642</v>
      </c>
      <c r="GC1" s="38" t="s">
        <v>643</v>
      </c>
      <c r="GD1" s="38" t="s">
        <v>644</v>
      </c>
      <c r="GE1" s="38" t="s">
        <v>743</v>
      </c>
      <c r="GF1" s="38" t="s">
        <v>645</v>
      </c>
      <c r="GG1" s="38" t="s">
        <v>646</v>
      </c>
      <c r="GH1" s="38" t="s">
        <v>647</v>
      </c>
      <c r="GI1" s="29" t="s">
        <v>574</v>
      </c>
      <c r="GJ1" s="29" t="s">
        <v>575</v>
      </c>
      <c r="GK1" s="29" t="s">
        <v>576</v>
      </c>
    </row>
    <row r="2" spans="1:193" hidden="1">
      <c r="A2" s="39"/>
      <c r="B2" s="19"/>
      <c r="C2" s="19"/>
      <c r="D2" s="19"/>
      <c r="E2" s="19" t="str">
        <f>ＺＥＨデベロッパー登録申請書!AD2&amp;"/"&amp;ＺＥＨデベロッパー登録申請書!AH2&amp;"/"&amp;ＺＥＨデベロッパー登録申請書!AL2</f>
        <v>//</v>
      </c>
      <c r="F2" s="39">
        <f>ＺＥＨデベロッパー登録申請書!F47</f>
        <v>0</v>
      </c>
      <c r="G2" s="19">
        <f>ＺＥＨデベロッパー登録申請書!F46</f>
        <v>0</v>
      </c>
      <c r="H2" s="39">
        <f>ＺＥＨデベロッパー登録申請書!F48</f>
        <v>0</v>
      </c>
      <c r="I2" s="39">
        <f>ＺＥＨデベロッパー登録申請書!F49</f>
        <v>0</v>
      </c>
      <c r="J2" s="39">
        <f>ＺＥＨデベロッパー登録申請書!H51</f>
        <v>0</v>
      </c>
      <c r="K2" s="39">
        <f>ＺＥＨデベロッパー登録申請書!AA51</f>
        <v>0</v>
      </c>
      <c r="L2" s="19" t="str">
        <f>ＺＥＨデベロッパー登録申請書!H52&amp;"-"&amp;ＺＥＨデベロッパー登録申請書!L52</f>
        <v>-</v>
      </c>
      <c r="M2" s="39" t="str">
        <f>ＺＥＨデベロッパー登録申請書!S52</f>
        <v>--選択--</v>
      </c>
      <c r="N2" s="39">
        <f>ＺＥＨデベロッパー登録申請書!AB52</f>
        <v>0</v>
      </c>
      <c r="O2" s="39">
        <f>ＺＥＨデベロッパー登録申請書!F53</f>
        <v>0</v>
      </c>
      <c r="P2" s="41">
        <f>IF(ＺＥＨデベロッパー登録票!CM9=TRUE,1,0)</f>
        <v>0</v>
      </c>
      <c r="Q2" s="41">
        <f>IF(ＺＥＨデベロッパー登録票!CN9=TRUE,1,0)</f>
        <v>0</v>
      </c>
      <c r="R2" s="19">
        <f>ＺＥＨデベロッパー登録申請書!J55</f>
        <v>0</v>
      </c>
      <c r="S2" s="19">
        <f>ＺＥＨデベロッパー登録申請書!J56</f>
        <v>0</v>
      </c>
      <c r="T2" s="19">
        <f>IF(ＺＥＨデベロッパー登録申請書!W59="",0,1)</f>
        <v>0</v>
      </c>
      <c r="U2" s="19">
        <f>IF(ＺＥＨデベロッパー登録申請書!W63="",0,1)</f>
        <v>0</v>
      </c>
      <c r="V2" s="19">
        <f>IF(ＺＥＨデベロッパー登録申請書!W63="",0,1)</f>
        <v>0</v>
      </c>
      <c r="W2" s="39">
        <f>ＺＥＨデベロッパー登録申請書!F65</f>
        <v>0</v>
      </c>
      <c r="X2" s="39">
        <f>ＺＥＨデベロッパー登録申請書!H67</f>
        <v>0</v>
      </c>
      <c r="Y2" s="19" t="str">
        <f>ＺＥＨデベロッパー登録申請書!H68&amp;"-"&amp;ＺＥＨデベロッパー登録申請書!L68</f>
        <v>-</v>
      </c>
      <c r="Z2" s="39" t="str">
        <f>ＺＥＨデベロッパー登録申請書!S68</f>
        <v>--選択--</v>
      </c>
      <c r="AA2" s="39">
        <f>ＺＥＨデベロッパー登録申請書!AB68</f>
        <v>0</v>
      </c>
      <c r="AB2" s="39">
        <f>ＺＥＨデベロッパー登録申請書!F69</f>
        <v>0</v>
      </c>
      <c r="AC2" s="19" t="str">
        <f>ＺＥＨデベロッパー登録申請書!F70&amp;"-"&amp;ＺＥＨデベロッパー登録申請書!K70&amp;"-"&amp;ＺＥＨデベロッパー登録申請書!P70</f>
        <v>--</v>
      </c>
      <c r="AD2" s="19" t="str">
        <f>ＺＥＨデベロッパー登録申請書!F71&amp;"-"&amp;ＺＥＨデベロッパー登録申請書!K71&amp;"-"&amp;ＺＥＨデベロッパー登録申請書!P71</f>
        <v>--</v>
      </c>
      <c r="AE2" s="19" t="str">
        <f>ＺＥＨデベロッパー登録申請書!F72&amp;"@"&amp;ＺＥＨデベロッパー登録申請書!Z72</f>
        <v>@</v>
      </c>
      <c r="AF2" s="19">
        <f>ＺＥＨデベロッパー公開情報!AD27</f>
        <v>0</v>
      </c>
      <c r="AG2" s="41">
        <f>IF(OR(ＺＥＨデベロッパー登録票!CO15,ＺＥＨデベロッパー登録票!CM14)=TRUE,1,0)</f>
        <v>0</v>
      </c>
      <c r="AH2" s="41">
        <f>IF(OR(ＺＥＨデベロッパー登録票!CO16,ＺＥＨデベロッパー登録票!CM14)=TRUE,1,0)</f>
        <v>0</v>
      </c>
      <c r="AI2" s="41">
        <f>IF(OR(ＺＥＨデベロッパー登録票!CR16,ＺＥＨデベロッパー登録票!CM14)=TRUE,1,0)</f>
        <v>0</v>
      </c>
      <c r="AJ2" s="41">
        <f>IF(OR(ＺＥＨデベロッパー登録票!CU16,ＺＥＨデベロッパー登録票!CM14)=TRUE,1,0)</f>
        <v>0</v>
      </c>
      <c r="AK2" s="41">
        <f>IF(OR(ＺＥＨデベロッパー登録票!CX16,ＺＥＨデベロッパー登録票!CM14)=TRUE,1,0)</f>
        <v>0</v>
      </c>
      <c r="AL2" s="41">
        <f>IF(OR(ＺＥＨデベロッパー登録票!DA16,ＺＥＨデベロッパー登録票!CM14)=TRUE,1,0)</f>
        <v>0</v>
      </c>
      <c r="AM2" s="41">
        <f>IF(OR(ＺＥＨデベロッパー登録票!DD16,ＺＥＨデベロッパー登録票!CM14)=TRUE,1,0)</f>
        <v>0</v>
      </c>
      <c r="AN2" s="41">
        <f>IF(OR(ＺＥＨデベロッパー登録票!CO17,ＺＥＨデベロッパー登録票!CM14)=TRUE,1,0)</f>
        <v>0</v>
      </c>
      <c r="AO2" s="41">
        <f>IF(OR(ＺＥＨデベロッパー登録票!CR17,ＺＥＨデベロッパー登録票!CM14)=TRUE,1,0)</f>
        <v>0</v>
      </c>
      <c r="AP2" s="41">
        <f>IF(OR(ＺＥＨデベロッパー登録票!CU17,ＺＥＨデベロッパー登録票!CM14)=TRUE,1,0)</f>
        <v>0</v>
      </c>
      <c r="AQ2" s="41">
        <f>IF(OR(ＺＥＨデベロッパー登録票!CX17,ＺＥＨデベロッパー登録票!CM14)=TRUE,1,0)</f>
        <v>0</v>
      </c>
      <c r="AR2" s="41">
        <f>IF(OR(ＺＥＨデベロッパー登録票!DA17,ＺＥＨデベロッパー登録票!CM14)=TRUE,1,0)</f>
        <v>0</v>
      </c>
      <c r="AS2" s="41">
        <f>IF(OR(ＺＥＨデベロッパー登録票!DD17,ＺＥＨデベロッパー登録票!CM14)=TRUE,1,0)</f>
        <v>0</v>
      </c>
      <c r="AT2" s="41">
        <f>IF(OR(ＺＥＨデベロッパー登録票!DG17,ＺＥＨデベロッパー登録票!CM14)=TRUE,1,0)</f>
        <v>0</v>
      </c>
      <c r="AU2" s="41">
        <f>IF(OR(ＺＥＨデベロッパー登録票!CO18,ＺＥＨデベロッパー登録票!CM14)=TRUE,1,0)</f>
        <v>0</v>
      </c>
      <c r="AV2" s="41">
        <f>IF(OR(ＺＥＨデベロッパー登録票!CR18,ＺＥＨデベロッパー登録票!CM14)=TRUE,1,0)</f>
        <v>0</v>
      </c>
      <c r="AW2" s="41">
        <f>IF(OR(ＺＥＨデベロッパー登録票!CU18,ＺＥＨデベロッパー登録票!CM14)=TRUE,1,0)</f>
        <v>0</v>
      </c>
      <c r="AX2" s="41">
        <f>IF(OR(ＺＥＨデベロッパー登録票!CX18,ＺＥＨデベロッパー登録票!CM14)=TRUE,1,0)</f>
        <v>0</v>
      </c>
      <c r="AY2" s="41">
        <f>IF(OR(ＺＥＨデベロッパー登録票!CO19,ＺＥＨデベロッパー登録票!CM14)=TRUE,1,0)</f>
        <v>0</v>
      </c>
      <c r="AZ2" s="41">
        <f>IF(OR(ＺＥＨデベロッパー登録票!CR19,ＺＥＨデベロッパー登録票!CM14)=TRUE,1,0)</f>
        <v>0</v>
      </c>
      <c r="BA2" s="41">
        <f>IF(OR(ＺＥＨデベロッパー登録票!CU19,ＺＥＨデベロッパー登録票!CM14)=TRUE,1,0)</f>
        <v>0</v>
      </c>
      <c r="BB2" s="41">
        <f>IF(OR(ＺＥＨデベロッパー登録票!CX19,ＺＥＨデベロッパー登録票!CM14)=TRUE,1,0)</f>
        <v>0</v>
      </c>
      <c r="BC2" s="41">
        <f>IF(OR(ＺＥＨデベロッパー登録票!DA19,ＺＥＨデベロッパー登録票!CM14)=TRUE,1,0)</f>
        <v>0</v>
      </c>
      <c r="BD2" s="41">
        <f>IF(OR(ＺＥＨデベロッパー登録票!CO20,ＺＥＨデベロッパー登録票!CM14)=TRUE,1,0)</f>
        <v>0</v>
      </c>
      <c r="BE2" s="41">
        <f>IF(OR(ＺＥＨデベロッパー登録票!CR20,ＺＥＨデベロッパー登録票!CM14)=TRUE,1,0)</f>
        <v>0</v>
      </c>
      <c r="BF2" s="41">
        <f>IF(OR(ＺＥＨデベロッパー登録票!CU20,ＺＥＨデベロッパー登録票!CM14)=TRUE,1,0)</f>
        <v>0</v>
      </c>
      <c r="BG2" s="41">
        <f>IF(OR(ＺＥＨデベロッパー登録票!CX20,ＺＥＨデベロッパー登録票!CM14)=TRUE,1,0)</f>
        <v>0</v>
      </c>
      <c r="BH2" s="41">
        <f>IF(OR(ＺＥＨデベロッパー登録票!DA20,ＺＥＨデベロッパー登録票!CM14)=TRUE,1,0)</f>
        <v>0</v>
      </c>
      <c r="BI2" s="41">
        <f>IF(OR(ＺＥＨデベロッパー登録票!DD20,ＺＥＨデベロッパー登録票!CM14)=TRUE,1,0)</f>
        <v>0</v>
      </c>
      <c r="BJ2" s="41">
        <f>IF(OR(ＺＥＨデベロッパー登録票!DG20,ＺＥＨデベロッパー登録票!CM14)=TRUE,1,0)</f>
        <v>0</v>
      </c>
      <c r="BK2" s="41">
        <f>IF(OR(ＺＥＨデベロッパー登録票!CO21,ＺＥＨデベロッパー登録票!CM14)=TRUE,1,0)</f>
        <v>0</v>
      </c>
      <c r="BL2" s="41">
        <f>IF(OR(ＺＥＨデベロッパー登録票!CR21,ＺＥＨデベロッパー登録票!CM14)=TRUE,1,0)</f>
        <v>0</v>
      </c>
      <c r="BM2" s="41">
        <f>IF(OR(ＺＥＨデベロッパー登録票!CU21,ＺＥＨデベロッパー登録票!CM14)=TRUE,1,0)</f>
        <v>0</v>
      </c>
      <c r="BN2" s="41">
        <f>IF(OR(ＺＥＨデベロッパー登録票!CX21,ＺＥＨデベロッパー登録票!CM14)=TRUE,1,0)</f>
        <v>0</v>
      </c>
      <c r="BO2" s="41">
        <f>IF(OR(ＺＥＨデベロッパー登録票!DA21,ＺＥＨデベロッパー登録票!CM14)=TRUE,1,0)</f>
        <v>0</v>
      </c>
      <c r="BP2" s="41">
        <f>IF(OR(ＺＥＨデベロッパー登録票!CO22,ＺＥＨデベロッパー登録票!CM14)=TRUE,1,0)</f>
        <v>0</v>
      </c>
      <c r="BQ2" s="41">
        <f>IF(OR(ＺＥＨデベロッパー登録票!CR22,ＺＥＨデベロッパー登録票!CM14)=TRUE,1,0)</f>
        <v>0</v>
      </c>
      <c r="BR2" s="41">
        <f>IF(OR(ＺＥＨデベロッパー登録票!CU22,ＺＥＨデベロッパー登録票!CM14)=TRUE,1,0)</f>
        <v>0</v>
      </c>
      <c r="BS2" s="41">
        <f>IF(OR(ＺＥＨデベロッパー登録票!CX22,ＺＥＨデベロッパー登録票!CM14)=TRUE,1,0)</f>
        <v>0</v>
      </c>
      <c r="BT2" s="41">
        <f>IF(OR(ＺＥＨデベロッパー登録票!CO23,ＺＥＨデベロッパー登録票!CM14)=TRUE,1,0)</f>
        <v>0</v>
      </c>
      <c r="BU2" s="41">
        <f>IF(OR(ＺＥＨデベロッパー登録票!CR23,ＺＥＨデベロッパー登録票!CM14)=TRUE,1,0)</f>
        <v>0</v>
      </c>
      <c r="BV2" s="41">
        <f>IF(OR(ＺＥＨデベロッパー登録票!CU23,ＺＥＨデベロッパー登録票!CM14)=TRUE,1,0)</f>
        <v>0</v>
      </c>
      <c r="BW2" s="41">
        <f>IF(OR(ＺＥＨデベロッパー登録票!CX23,ＺＥＨデベロッパー登録票!CM14)=TRUE,1,0)</f>
        <v>0</v>
      </c>
      <c r="BX2" s="41">
        <f>IF(OR(ＺＥＨデベロッパー登録票!DA23,ＺＥＨデベロッパー登録票!CM14)=TRUE,1,0)</f>
        <v>0</v>
      </c>
      <c r="BY2" s="41">
        <f>IF(OR(ＺＥＨデベロッパー登録票!DD23,ＺＥＨデベロッパー登録票!CM14)=TRUE,1,0)</f>
        <v>0</v>
      </c>
      <c r="BZ2" s="41">
        <f>IF(OR(ＺＥＨデベロッパー登録票!DG23,ＺＥＨデベロッパー登録票!CM14)=TRUE,1,0)</f>
        <v>0</v>
      </c>
      <c r="CA2" s="41">
        <f>IF(OR(ＺＥＨデベロッパー登録票!CO24,ＺＥＨデベロッパー登録票!CM14)=TRUE,1,0)</f>
        <v>0</v>
      </c>
      <c r="CB2" s="41">
        <f>IF(ＺＥＨデベロッパー登録票!DJ20=1,1,0)</f>
        <v>1</v>
      </c>
      <c r="CC2" s="41">
        <f>ＺＥＨデベロッパー公開情報!U43</f>
        <v>0</v>
      </c>
      <c r="CD2" s="41">
        <f>ＺＥＨデベロッパー公開情報!U44</f>
        <v>0</v>
      </c>
      <c r="CE2" s="41">
        <f>ＺＥＨデベロッパー公開情報!B175</f>
        <v>0</v>
      </c>
      <c r="CF2" s="48">
        <f>ＺＥＨデベロッパー公開情報!BZ50</f>
        <v>0</v>
      </c>
      <c r="CG2" s="48">
        <f>ＺＥＨデベロッパー公開情報!BZ111</f>
        <v>0</v>
      </c>
      <c r="CH2" s="48">
        <f>ＺＥＨデベロッパー公開情報!C56</f>
        <v>0</v>
      </c>
      <c r="CI2" s="48" t="str">
        <f>ＺＥＨデベロッパー公開情報!AD56</f>
        <v>--選択--</v>
      </c>
      <c r="CJ2" s="48" t="str">
        <f>ＺＥＨデベロッパー公開情報!AI56</f>
        <v>--選択--</v>
      </c>
      <c r="CK2" s="48">
        <f>ＺＥＨデベロッパー公開情報!AN56</f>
        <v>0</v>
      </c>
      <c r="CL2" s="48">
        <f>ＺＥＨデベロッパー公開情報!AT56</f>
        <v>0</v>
      </c>
      <c r="CM2" s="48">
        <f>ＺＥＨデベロッパー公開情報!AX56</f>
        <v>0</v>
      </c>
      <c r="CN2" s="318" t="str">
        <f>IF(ＺＥＨデベロッパー公開情報!BB56="","0",ＺＥＨデベロッパー公開情報!BB56)</f>
        <v>0</v>
      </c>
      <c r="CO2" s="317">
        <f>ＺＥＨデベロッパー公開情報!BF56</f>
        <v>0</v>
      </c>
      <c r="CP2" s="317">
        <f>ＺＥＨデベロッパー公開情報!BL56</f>
        <v>0</v>
      </c>
      <c r="CQ2" s="48" t="str">
        <f>ＺＥＨデベロッパー公開情報!BR56</f>
        <v/>
      </c>
      <c r="CR2" s="48" t="str">
        <f>ＺＥＨデベロッパー公開情報!BZ56</f>
        <v>--選択--</v>
      </c>
      <c r="CS2" s="48">
        <f>ＺＥＨデベロッパー公開情報!C57</f>
        <v>0</v>
      </c>
      <c r="CT2" s="48" t="str">
        <f>ＺＥＨデベロッパー公開情報!AD57</f>
        <v>--選択--</v>
      </c>
      <c r="CU2" s="48" t="str">
        <f>ＺＥＨデベロッパー公開情報!AI57</f>
        <v>--選択--</v>
      </c>
      <c r="CV2" s="48">
        <f>ＺＥＨデベロッパー公開情報!AN57</f>
        <v>0</v>
      </c>
      <c r="CW2" s="48">
        <f>ＺＥＨデベロッパー公開情報!AT57</f>
        <v>0</v>
      </c>
      <c r="CX2" s="48">
        <f>ＺＥＨデベロッパー公開情報!AX57</f>
        <v>0</v>
      </c>
      <c r="CY2" s="318" t="str">
        <f>IF(ＺＥＨデベロッパー公開情報!BB57="","0",ＺＥＨデベロッパー公開情報!BB57)</f>
        <v>0</v>
      </c>
      <c r="CZ2" s="48">
        <f>ＺＥＨデベロッパー公開情報!BF57</f>
        <v>0</v>
      </c>
      <c r="DA2" s="48">
        <f>ＺＥＨデベロッパー公開情報!BL57</f>
        <v>0</v>
      </c>
      <c r="DB2" s="48" t="str">
        <f>ＺＥＨデベロッパー公開情報!BR57</f>
        <v/>
      </c>
      <c r="DC2" s="48" t="str">
        <f>ＺＥＨデベロッパー公開情報!BZ57</f>
        <v>--選択--</v>
      </c>
      <c r="DD2" s="48">
        <f>ＺＥＨデベロッパー公開情報!C58</f>
        <v>0</v>
      </c>
      <c r="DE2" s="48" t="str">
        <f>ＺＥＨデベロッパー公開情報!AD58</f>
        <v>--選択--</v>
      </c>
      <c r="DF2" s="48" t="str">
        <f>ＺＥＨデベロッパー公開情報!AI58</f>
        <v>--選択--</v>
      </c>
      <c r="DG2" s="48">
        <f>ＺＥＨデベロッパー公開情報!AN58</f>
        <v>0</v>
      </c>
      <c r="DH2" s="48">
        <f>ＺＥＨデベロッパー公開情報!AT58</f>
        <v>0</v>
      </c>
      <c r="DI2" s="48">
        <f>ＺＥＨデベロッパー公開情報!AX58</f>
        <v>0</v>
      </c>
      <c r="DJ2" s="318" t="str">
        <f>IF(ＺＥＨデベロッパー公開情報!BB58="","0",ＺＥＨデベロッパー公開情報!BB58)</f>
        <v>0</v>
      </c>
      <c r="DK2" s="48">
        <f>ＺＥＨデベロッパー公開情報!BF58</f>
        <v>0</v>
      </c>
      <c r="DL2" s="48">
        <f>ＺＥＨデベロッパー公開情報!BL58</f>
        <v>0</v>
      </c>
      <c r="DM2" s="48" t="str">
        <f>ＺＥＨデベロッパー公開情報!BR58</f>
        <v/>
      </c>
      <c r="DN2" s="48" t="str">
        <f>ＺＥＨデベロッパー公開情報!BZ58</f>
        <v>--選択--</v>
      </c>
      <c r="DO2" s="48">
        <f>ＺＥＨデベロッパー公開情報!C59</f>
        <v>0</v>
      </c>
      <c r="DP2" s="48" t="str">
        <f>ＺＥＨデベロッパー公開情報!AD59</f>
        <v>--選択--</v>
      </c>
      <c r="DQ2" s="48" t="str">
        <f>ＺＥＨデベロッパー公開情報!AI59</f>
        <v>--選択--</v>
      </c>
      <c r="DR2" s="48">
        <f>ＺＥＨデベロッパー公開情報!AN59</f>
        <v>0</v>
      </c>
      <c r="DS2" s="48">
        <f>ＺＥＨデベロッパー公開情報!AT59</f>
        <v>0</v>
      </c>
      <c r="DT2" s="48">
        <f>ＺＥＨデベロッパー公開情報!AX59</f>
        <v>0</v>
      </c>
      <c r="DU2" s="318" t="str">
        <f>IF(ＺＥＨデベロッパー公開情報!BB59="","0",ＺＥＨデベロッパー公開情報!BB59)</f>
        <v>0</v>
      </c>
      <c r="DV2" s="48">
        <f>ＺＥＨデベロッパー公開情報!BF59</f>
        <v>0</v>
      </c>
      <c r="DW2" s="48">
        <f>ＺＥＨデベロッパー公開情報!BL59</f>
        <v>0</v>
      </c>
      <c r="DX2" s="48" t="str">
        <f>ＺＥＨデベロッパー公開情報!BR59</f>
        <v/>
      </c>
      <c r="DY2" s="48" t="str">
        <f>ＺＥＨデベロッパー公開情報!BZ59</f>
        <v>--選択--</v>
      </c>
      <c r="DZ2" s="48">
        <f>ＺＥＨデベロッパー公開情報!C60</f>
        <v>0</v>
      </c>
      <c r="EA2" s="48" t="str">
        <f>ＺＥＨデベロッパー公開情報!AD60</f>
        <v>--選択--</v>
      </c>
      <c r="EB2" s="48" t="str">
        <f>ＺＥＨデベロッパー公開情報!AI60</f>
        <v>--選択--</v>
      </c>
      <c r="EC2" s="48">
        <f>ＺＥＨデベロッパー公開情報!AN60</f>
        <v>0</v>
      </c>
      <c r="ED2" s="48">
        <f>ＺＥＨデベロッパー公開情報!AT60</f>
        <v>0</v>
      </c>
      <c r="EE2" s="48">
        <f>ＺＥＨデベロッパー公開情報!AX60</f>
        <v>0</v>
      </c>
      <c r="EF2" s="318" t="str">
        <f>IF(ＺＥＨデベロッパー公開情報!BB60="","0",ＺＥＨデベロッパー公開情報!BB60)</f>
        <v>0</v>
      </c>
      <c r="EG2" s="48">
        <f>ＺＥＨデベロッパー公開情報!BF60</f>
        <v>0</v>
      </c>
      <c r="EH2" s="48">
        <f>ＺＥＨデベロッパー公開情報!BL60</f>
        <v>0</v>
      </c>
      <c r="EI2" s="48" t="str">
        <f>ＺＥＨデベロッパー公開情報!BR60</f>
        <v/>
      </c>
      <c r="EJ2" s="48" t="str">
        <f>ＺＥＨデベロッパー公開情報!BZ60</f>
        <v>--選択--</v>
      </c>
      <c r="EK2" s="48">
        <f>ＺＥＨデベロッパー公開情報!C117</f>
        <v>0</v>
      </c>
      <c r="EL2" s="48" t="str">
        <f>ＺＥＨデベロッパー公開情報!AD117</f>
        <v>--選択--</v>
      </c>
      <c r="EM2" s="48" t="str">
        <f>ＺＥＨデベロッパー公開情報!AI117</f>
        <v>--選択--</v>
      </c>
      <c r="EN2" s="48">
        <f>ＺＥＨデベロッパー公開情報!AN117</f>
        <v>0</v>
      </c>
      <c r="EO2" s="48">
        <f>ＺＥＨデベロッパー公開情報!AT117</f>
        <v>0</v>
      </c>
      <c r="EP2" s="48">
        <f>ＺＥＨデベロッパー公開情報!AX117</f>
        <v>0</v>
      </c>
      <c r="EQ2" s="318" t="str">
        <f>IF(ＺＥＨデベロッパー公開情報!BB117="","0",ＺＥＨデベロッパー公開情報!BB117)</f>
        <v>0</v>
      </c>
      <c r="ER2" s="48">
        <f>ＺＥＨデベロッパー公開情報!BF117</f>
        <v>0</v>
      </c>
      <c r="ES2" s="48">
        <f>ＺＥＨデベロッパー公開情報!BL117</f>
        <v>0</v>
      </c>
      <c r="ET2" s="48" t="str">
        <f>ＺＥＨデベロッパー公開情報!BR117</f>
        <v/>
      </c>
      <c r="EU2" s="48">
        <f>ＺＥＨデベロッパー公開情報!C118</f>
        <v>0</v>
      </c>
      <c r="EV2" s="48" t="str">
        <f>ＺＥＨデベロッパー公開情報!AD118</f>
        <v>--選択--</v>
      </c>
      <c r="EW2" s="48" t="str">
        <f>ＺＥＨデベロッパー公開情報!AI118</f>
        <v>--選択--</v>
      </c>
      <c r="EX2" s="48">
        <f>ＺＥＨデベロッパー公開情報!AN118</f>
        <v>0</v>
      </c>
      <c r="EY2" s="48">
        <f>ＺＥＨデベロッパー公開情報!AT118</f>
        <v>0</v>
      </c>
      <c r="EZ2" s="48">
        <f>ＺＥＨデベロッパー公開情報!AX118</f>
        <v>0</v>
      </c>
      <c r="FA2" s="318" t="str">
        <f>IF(ＺＥＨデベロッパー公開情報!BB118="","0",ＺＥＨデベロッパー公開情報!BB118)</f>
        <v>0</v>
      </c>
      <c r="FB2" s="48">
        <f>ＺＥＨデベロッパー公開情報!BF118</f>
        <v>0</v>
      </c>
      <c r="FC2" s="48">
        <f>ＺＥＨデベロッパー公開情報!BL118</f>
        <v>0</v>
      </c>
      <c r="FD2" s="48" t="str">
        <f>ＺＥＨデベロッパー公開情報!BR118</f>
        <v/>
      </c>
      <c r="FE2" s="48">
        <f>ＺＥＨデベロッパー公開情報!C119</f>
        <v>0</v>
      </c>
      <c r="FF2" s="48" t="str">
        <f>ＺＥＨデベロッパー公開情報!AD119</f>
        <v>--選択--</v>
      </c>
      <c r="FG2" s="48" t="str">
        <f>ＺＥＨデベロッパー公開情報!AI119</f>
        <v>--選択--</v>
      </c>
      <c r="FH2" s="48">
        <f>ＺＥＨデベロッパー公開情報!AN119</f>
        <v>0</v>
      </c>
      <c r="FI2" s="48">
        <f>ＺＥＨデベロッパー公開情報!AT119</f>
        <v>0</v>
      </c>
      <c r="FJ2" s="48">
        <f>ＺＥＨデベロッパー公開情報!AX119</f>
        <v>0</v>
      </c>
      <c r="FK2" s="318" t="str">
        <f>IF(ＺＥＨデベロッパー公開情報!BB119="","0",ＺＥＨデベロッパー公開情報!BB119)</f>
        <v>0</v>
      </c>
      <c r="FL2" s="48">
        <f>ＺＥＨデベロッパー公開情報!BF119</f>
        <v>0</v>
      </c>
      <c r="FM2" s="48">
        <f>ＺＥＨデベロッパー公開情報!BL119</f>
        <v>0</v>
      </c>
      <c r="FN2" s="48" t="str">
        <f>ＺＥＨデベロッパー公開情報!BR119</f>
        <v/>
      </c>
      <c r="FO2" s="48">
        <f>ＺＥＨデベロッパー公開情報!C120</f>
        <v>0</v>
      </c>
      <c r="FP2" s="48" t="str">
        <f>ＺＥＨデベロッパー公開情報!AD119</f>
        <v>--選択--</v>
      </c>
      <c r="FQ2" s="48" t="str">
        <f>ＺＥＨデベロッパー公開情報!AI120</f>
        <v>--選択--</v>
      </c>
      <c r="FR2" s="48">
        <f>ＺＥＨデベロッパー公開情報!AN120</f>
        <v>0</v>
      </c>
      <c r="FS2" s="48">
        <f>ＺＥＨデベロッパー公開情報!AT120</f>
        <v>0</v>
      </c>
      <c r="FT2" s="48">
        <f>ＺＥＨデベロッパー公開情報!AX120</f>
        <v>0</v>
      </c>
      <c r="FU2" s="318" t="str">
        <f>IF(ＺＥＨデベロッパー公開情報!BB120="","0",ＺＥＨデベロッパー公開情報!BB120)</f>
        <v>0</v>
      </c>
      <c r="FV2" s="48">
        <f>ＺＥＨデベロッパー公開情報!BF120</f>
        <v>0</v>
      </c>
      <c r="FW2" s="48">
        <f>ＺＥＨデベロッパー公開情報!BL120</f>
        <v>0</v>
      </c>
      <c r="FX2" s="48" t="str">
        <f>ＺＥＨデベロッパー公開情報!BR120</f>
        <v/>
      </c>
      <c r="FY2" s="48">
        <f>ＺＥＨデベロッパー公開情報!C121</f>
        <v>0</v>
      </c>
      <c r="FZ2" s="48" t="str">
        <f>ＺＥＨデベロッパー公開情報!AD121</f>
        <v>--選択--</v>
      </c>
      <c r="GA2" s="48" t="str">
        <f>ＺＥＨデベロッパー公開情報!AI121</f>
        <v>--選択--</v>
      </c>
      <c r="GB2" s="48">
        <f>ＺＥＨデベロッパー公開情報!AN121</f>
        <v>0</v>
      </c>
      <c r="GC2" s="48">
        <f>ＺＥＨデベロッパー公開情報!AT121</f>
        <v>0</v>
      </c>
      <c r="GD2" s="48">
        <f>ＺＥＨデベロッパー公開情報!AX121</f>
        <v>0</v>
      </c>
      <c r="GE2" s="318" t="str">
        <f>IF(ＺＥＨデベロッパー公開情報!BB121="","0",ＺＥＨデベロッパー公開情報!BB121)</f>
        <v>0</v>
      </c>
      <c r="GF2" s="48">
        <f>ＺＥＨデベロッパー公開情報!BF121</f>
        <v>0</v>
      </c>
      <c r="GG2" s="48">
        <f>ＺＥＨデベロッパー公開情報!BL121</f>
        <v>0</v>
      </c>
      <c r="GH2" s="48" t="str">
        <f>ＺＥＨデベロッパー公開情報!BR121</f>
        <v/>
      </c>
      <c r="GI2" s="48">
        <f>ＺＥＨデベロッパー公開情報!N190</f>
        <v>0</v>
      </c>
      <c r="GJ2" s="48" t="str">
        <f>ＺＥＨデベロッパー公開情報!N191&amp;"-"&amp;ＺＥＨデベロッパー公開情報!T191&amp;"-"&amp;ＺＥＨデベロッパー公開情報!Z191</f>
        <v>--</v>
      </c>
      <c r="GK2" s="40">
        <f>ＺＥＨデベロッパー公開情報!N192</f>
        <v>0</v>
      </c>
    </row>
    <row r="3" spans="1:193" ht="13.5" customHeight="1"/>
  </sheetData>
  <sheetProtection algorithmName="SHA-512" hashValue="005Cc6tkLY3iUuCg5EGda5C+43U4D9xy3psGsrYtTgJuRMGd0/89aC1wislYlPVq39EA/72Rc77FWgab+hLGhA==" saltValue="5WZKrIvIvb6RmoZy4kA/3g==" spinCount="100000" sheet="1" selectLockedCells="1" selectUnlockedCells="1"/>
  <phoneticPr fontId="1"/>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30</vt:i4>
      </vt:variant>
    </vt:vector>
  </HeadingPairs>
  <TitlesOfParts>
    <vt:vector size="36" baseType="lpstr">
      <vt:lpstr>ＺＥＨデベロッパー登録申請書</vt:lpstr>
      <vt:lpstr>ＺＥＨデベロッパー公開情報</vt:lpstr>
      <vt:lpstr>ＺＥＨデベロッパー登録票</vt:lpstr>
      <vt:lpstr>data1</vt:lpstr>
      <vt:lpstr>data2</vt:lpstr>
      <vt:lpstr>data3</vt:lpstr>
      <vt:lpstr>ＺＥＨデベロッパー公開情報!Print_Area</vt:lpstr>
      <vt:lpstr>ＺＥＨデベロッパー登録申請書!Print_Area</vt:lpstr>
      <vt:lpstr>ＺＥＨデベロッパー登録票!Print_Area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2023-04-04T07:56:27Z</cp:lastPrinted>
  <dcterms:created xsi:type="dcterms:W3CDTF">2016-02-17T03:17:22Z</dcterms:created>
  <dcterms:modified xsi:type="dcterms:W3CDTF">2023-04-18T04:56:56Z</dcterms:modified>
</cp:coreProperties>
</file>