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defaultThemeVersion="124226"/>
  <mc:AlternateContent xmlns:mc="http://schemas.openxmlformats.org/markup-compatibility/2006">
    <mc:Choice Requires="x15">
      <x15ac:absPath xmlns:x15ac="http://schemas.microsoft.com/office/spreadsheetml/2010/11/ac" url="G:\共有ドライブ\2部_zeh\2023\03_登録制度\02_ZEHデベロッパー\04.様式（登録申請書・実績報告書）\R5準備\"/>
    </mc:Choice>
  </mc:AlternateContent>
  <xr:revisionPtr revIDLastSave="0" documentId="8_{528890DD-FEBF-47AE-AEB1-9E9063DD6B70}" xr6:coauthVersionLast="47" xr6:coauthVersionMax="47" xr10:uidLastSave="{00000000-0000-0000-0000-000000000000}"/>
  <workbookProtection workbookAlgorithmName="SHA-512" workbookHashValue="KV6NWen0vFfNXitCxmG/efr/nQ2VSyXLLI5Sla9LNsw8xXhH4zDazasDnrwwR9qhokICKWB2MOKAog8T2nOjog==" workbookSaltValue="OiVKBswZj5v93rChlejlkQ==" workbookSpinCount="100000" lockStructure="1"/>
  <bookViews>
    <workbookView xWindow="28680" yWindow="-120" windowWidth="29040" windowHeight="15840" tabRatio="816" xr2:uid="{00000000-000D-0000-FFFF-FFFF00000000}"/>
  </bookViews>
  <sheets>
    <sheet name="ＺＥＨデベロッパー実績報告書" sheetId="13" r:id="rId1"/>
    <sheet name="ＺＥＨデベロッパー実績報告書２" sheetId="22" r:id="rId2"/>
    <sheet name="ＺＥＨデベロッパー登録票" sheetId="21" r:id="rId3"/>
    <sheet name="data1" sheetId="16" state="hidden" r:id="rId4"/>
    <sheet name="data2" sheetId="18" state="hidden" r:id="rId5"/>
    <sheet name="data3" sheetId="20" state="hidden" r:id="rId6"/>
  </sheets>
  <externalReferences>
    <externalReference r:id="rId7"/>
    <externalReference r:id="rId8"/>
  </externalReferences>
  <definedNames>
    <definedName name="_xlnm.Print_Area" localSheetId="0">ＺＥＨデベロッパー実績報告書!$A$1:$AR$76</definedName>
    <definedName name="_xlnm.Print_Area" localSheetId="1">ＺＥＨデベロッパー実績報告書２!$A$1:$CF$279</definedName>
    <definedName name="_xlnm.Print_Area" localSheetId="2">ＺＥＨデベロッパー登録票!$A$1:$BW$72</definedName>
    <definedName name="オレンジ" localSheetId="5">INDIRECT([1]ＺＥＢプランナー登録票!$BX$6)</definedName>
    <definedName name="オレンジ" localSheetId="1">INDIRECT(#REF!)</definedName>
    <definedName name="オレンジ" localSheetId="2">INDIRECT(ＺＥＨデベロッパー登録票!#REF!)</definedName>
    <definedName name="オレンジ">INDIRECT(#REF!)</definedName>
    <definedName name="コンサルＡ">data2!$L$5:$L$8</definedName>
    <definedName name="コンサルＢ">data2!$L$10:$L$13</definedName>
    <definedName name="サービス業＿他に分類されないもの">data1!$S$2:$S$11</definedName>
    <definedName name="パープル" localSheetId="5">INDIRECT([1]ＺＥＢプランナー登録票!$BX$7)</definedName>
    <definedName name="パープル" localSheetId="1">INDIRECT(#REF!)</definedName>
    <definedName name="パープル" localSheetId="2">INDIRECT(ＺＥＨデベロッパー登録票!#REF!)</definedName>
    <definedName name="パープル">INDIRECT(#REF!)</definedName>
    <definedName name="ブルー" localSheetId="5">INDIRECT([1]ＺＥＢプランナー登録票!$BX$8)</definedName>
    <definedName name="ブルー" localSheetId="1">INDIRECT(#REF!)</definedName>
    <definedName name="ブルー" localSheetId="2">INDIRECT(ＺＥＨデベロッパー登録票!#REF!)</definedName>
    <definedName name="ブルー">INDIRECT(#REF!)</definedName>
    <definedName name="医療・福祉">data1!$Q$2:$Q$5</definedName>
    <definedName name="運輸業・郵便業">data1!$I$2:$I$10</definedName>
    <definedName name="卸売業・小売業">data1!$J$2:$J$14</definedName>
    <definedName name="学術研究・専門＿技術サービス業">data1!$M$2:$M$6</definedName>
    <definedName name="漁業">data1!$C$2:$C$4</definedName>
    <definedName name="教育・学習支援業">data1!$P$2:$P$4</definedName>
    <definedName name="金融業・保険業">data1!$K$2:$K$8</definedName>
    <definedName name="建設業">data1!$E$2:$E$5</definedName>
    <definedName name="公務＿他に分類されるものを除く">data1!$T$2:$T$4</definedName>
    <definedName name="鉱業・採石業・砂利採取業">data1!$D$2:$D$3</definedName>
    <definedName name="宿泊業・飲食サービス業">data1!$N$2:$N$5</definedName>
    <definedName name="情報通信業">data1!$H$2:$H$7</definedName>
    <definedName name="生活関連サービス業・娯楽業">data1!$O$2:$O$5</definedName>
    <definedName name="製造業">data1!$F$2:$F$26</definedName>
    <definedName name="設計Ａ">data2!$H$5:$H$8</definedName>
    <definedName name="設計Ｂ">data2!$H$10:$H$13</definedName>
    <definedName name="設計施工Ａ">data2!$J$5:$J$8</definedName>
    <definedName name="設計施工Ｂ">data2!$J$10:$J$13</definedName>
    <definedName name="大分類" localSheetId="5">[1]データ1!$A$2:$A$22</definedName>
    <definedName name="大分類" localSheetId="2">[2]data1!$A$2:$A$22</definedName>
    <definedName name="大分類">data1!$A$2:$A$22</definedName>
    <definedName name="電気・ガス・熱供給・水道業">data1!$G$2:$G$6</definedName>
    <definedName name="農業・林業">data1!$B$2:$B$4</definedName>
    <definedName name="不動産業・物品賃貸業">data1!$L$2:$L$5</definedName>
    <definedName name="複合サービス事業">data1!$R$2:$R$4</definedName>
    <definedName name="分類不能の産業">data1!$U$2:$U$3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9" i="13" l="1"/>
  <c r="G2" i="20" l="1"/>
  <c r="F2" i="20"/>
  <c r="BR50" i="22"/>
  <c r="GE2" i="20"/>
  <c r="FU2" i="20"/>
  <c r="FK2" i="20"/>
  <c r="FA2" i="20"/>
  <c r="EQ2" i="20"/>
  <c r="EF2" i="20"/>
  <c r="DU2" i="20"/>
  <c r="DJ2" i="20"/>
  <c r="CY2" i="20"/>
  <c r="CN2" i="20"/>
  <c r="BG42" i="21"/>
  <c r="BG41" i="21"/>
  <c r="BG40" i="21"/>
  <c r="BG39" i="21"/>
  <c r="BG38" i="21"/>
  <c r="BG33" i="21"/>
  <c r="BG32" i="21"/>
  <c r="BG31" i="21"/>
  <c r="BG30" i="21"/>
  <c r="BG29" i="21"/>
  <c r="BA42" i="21"/>
  <c r="BA41" i="21"/>
  <c r="BA40" i="21"/>
  <c r="BA39" i="21"/>
  <c r="BA38" i="21"/>
  <c r="BA33" i="21"/>
  <c r="BA32" i="21"/>
  <c r="BA31" i="21"/>
  <c r="BA30" i="21"/>
  <c r="BA29" i="21"/>
  <c r="HK2" i="20"/>
  <c r="HJ2" i="20"/>
  <c r="HI2" i="20"/>
  <c r="HH2" i="20"/>
  <c r="HG2" i="20"/>
  <c r="AX39" i="22"/>
  <c r="HF2" i="20" s="1"/>
  <c r="HE2" i="20"/>
  <c r="HD2" i="20"/>
  <c r="HC2" i="20"/>
  <c r="HB2" i="20"/>
  <c r="HA2" i="20"/>
  <c r="AX41" i="22"/>
  <c r="HL2" i="20" s="1"/>
  <c r="BR106" i="22"/>
  <c r="N9" i="22"/>
  <c r="O25" i="13"/>
  <c r="BR78" i="22"/>
  <c r="Z32" i="22"/>
  <c r="GS2" i="20" s="1"/>
  <c r="BR52" i="22"/>
  <c r="BR54" i="22"/>
  <c r="BR56" i="22"/>
  <c r="J34" i="22"/>
  <c r="AH34" i="22"/>
  <c r="GY2" i="20" s="1"/>
  <c r="J32" i="22"/>
  <c r="Z34" i="22"/>
  <c r="GX2" i="20" s="1"/>
  <c r="AF2" i="20"/>
  <c r="GK2" i="20"/>
  <c r="GJ2" i="20"/>
  <c r="GI2" i="20"/>
  <c r="GG2" i="20"/>
  <c r="GF2" i="20"/>
  <c r="GD2" i="20"/>
  <c r="GC2" i="20"/>
  <c r="GB2" i="20"/>
  <c r="GA2" i="20"/>
  <c r="FZ2" i="20"/>
  <c r="FY2" i="20"/>
  <c r="FW2" i="20"/>
  <c r="FV2" i="20"/>
  <c r="FT2" i="20"/>
  <c r="FS2" i="20"/>
  <c r="FR2" i="20"/>
  <c r="FQ2" i="20"/>
  <c r="FP2" i="20"/>
  <c r="FO2" i="20"/>
  <c r="FM2" i="20"/>
  <c r="FL2" i="20"/>
  <c r="FJ2" i="20"/>
  <c r="FI2" i="20"/>
  <c r="FH2" i="20"/>
  <c r="FG2" i="20"/>
  <c r="FF2" i="20"/>
  <c r="FE2" i="20"/>
  <c r="FC2" i="20"/>
  <c r="FB2" i="20"/>
  <c r="EZ2" i="20"/>
  <c r="EY2" i="20"/>
  <c r="EX2" i="20"/>
  <c r="EW2" i="20"/>
  <c r="EV2" i="20"/>
  <c r="EU2" i="20"/>
  <c r="ES2" i="20"/>
  <c r="ER2" i="20"/>
  <c r="EP2" i="20"/>
  <c r="EO2" i="20"/>
  <c r="EN2" i="20"/>
  <c r="EM2" i="20"/>
  <c r="EL2" i="20"/>
  <c r="EK2" i="20"/>
  <c r="EJ2" i="20"/>
  <c r="EH2" i="20"/>
  <c r="EG2" i="20"/>
  <c r="EE2" i="20"/>
  <c r="ED2" i="20"/>
  <c r="EC2" i="20"/>
  <c r="EB2" i="20"/>
  <c r="EA2" i="20"/>
  <c r="DZ2" i="20"/>
  <c r="GP2" i="20"/>
  <c r="DY2" i="20"/>
  <c r="DW2" i="20"/>
  <c r="DV2" i="20"/>
  <c r="DT2" i="20"/>
  <c r="DS2" i="20"/>
  <c r="DR2" i="20"/>
  <c r="DQ2" i="20"/>
  <c r="DP2" i="20"/>
  <c r="DO2" i="20"/>
  <c r="GO2" i="20"/>
  <c r="DN2" i="20"/>
  <c r="DL2" i="20"/>
  <c r="DK2" i="20"/>
  <c r="DI2" i="20"/>
  <c r="DH2" i="20"/>
  <c r="DG2" i="20"/>
  <c r="DF2" i="20"/>
  <c r="DE2" i="20"/>
  <c r="DD2" i="20"/>
  <c r="GN2" i="20"/>
  <c r="DC2" i="20"/>
  <c r="DA2" i="20"/>
  <c r="CZ2" i="20"/>
  <c r="CX2" i="20"/>
  <c r="CW2" i="20"/>
  <c r="CV2" i="20"/>
  <c r="CU2" i="20"/>
  <c r="CT2" i="20"/>
  <c r="CS2" i="20"/>
  <c r="GM2" i="20"/>
  <c r="CR2" i="20"/>
  <c r="CP2" i="20"/>
  <c r="CO2" i="20"/>
  <c r="CM2" i="20"/>
  <c r="CL2" i="20"/>
  <c r="CK2" i="20"/>
  <c r="CJ2" i="20"/>
  <c r="CI2" i="20"/>
  <c r="CH2" i="20"/>
  <c r="GL2" i="20"/>
  <c r="CE2" i="20"/>
  <c r="CD2" i="20"/>
  <c r="CC2" i="20"/>
  <c r="AA21" i="21"/>
  <c r="CJ53" i="22"/>
  <c r="DB2" i="20"/>
  <c r="CQ2" i="20"/>
  <c r="BR60" i="22"/>
  <c r="CJ61" i="22"/>
  <c r="AS144" i="21"/>
  <c r="AF144" i="21"/>
  <c r="C144" i="21"/>
  <c r="AS143" i="21"/>
  <c r="AF143" i="21"/>
  <c r="C143" i="21"/>
  <c r="AS142" i="21"/>
  <c r="AF142" i="21"/>
  <c r="C142" i="21"/>
  <c r="AS141" i="21"/>
  <c r="AF141" i="21"/>
  <c r="C141" i="21"/>
  <c r="AS140" i="21"/>
  <c r="AF140" i="21"/>
  <c r="C140" i="21"/>
  <c r="AS139" i="21"/>
  <c r="AF139" i="21"/>
  <c r="C139" i="21"/>
  <c r="AS138" i="21"/>
  <c r="AF138" i="21"/>
  <c r="C138" i="21"/>
  <c r="AS137" i="21"/>
  <c r="AF137" i="21"/>
  <c r="C137" i="21"/>
  <c r="AS136" i="21"/>
  <c r="AF136" i="21"/>
  <c r="C136" i="21"/>
  <c r="AS135" i="21"/>
  <c r="AF135" i="21"/>
  <c r="C135" i="21"/>
  <c r="AS134" i="21"/>
  <c r="AF134" i="21"/>
  <c r="C134" i="21"/>
  <c r="AS133" i="21"/>
  <c r="AF133" i="21"/>
  <c r="C133" i="21"/>
  <c r="AS132" i="21"/>
  <c r="AF132" i="21"/>
  <c r="C132" i="21"/>
  <c r="AS131" i="21"/>
  <c r="AF131" i="21"/>
  <c r="C131" i="21"/>
  <c r="AS130" i="21"/>
  <c r="AF130" i="21"/>
  <c r="C130" i="21"/>
  <c r="AS129" i="21"/>
  <c r="AF129" i="21"/>
  <c r="C129" i="21"/>
  <c r="AS128" i="21"/>
  <c r="AF128" i="21"/>
  <c r="C128" i="21"/>
  <c r="AS127" i="21"/>
  <c r="AF127" i="21"/>
  <c r="C127" i="21"/>
  <c r="AS126" i="21"/>
  <c r="AF126" i="21"/>
  <c r="C126" i="21"/>
  <c r="AS125" i="21"/>
  <c r="AF125" i="21"/>
  <c r="C125" i="21"/>
  <c r="AS120" i="21"/>
  <c r="AF120" i="21"/>
  <c r="C120" i="21"/>
  <c r="AS119" i="21"/>
  <c r="AF119" i="21"/>
  <c r="C119" i="21"/>
  <c r="AS118" i="21"/>
  <c r="AF118" i="21"/>
  <c r="C118" i="21"/>
  <c r="AS117" i="21"/>
  <c r="AF117" i="21"/>
  <c r="C117" i="21"/>
  <c r="AS116" i="21"/>
  <c r="AF116" i="21"/>
  <c r="C116" i="21"/>
  <c r="AS115" i="21"/>
  <c r="AF115" i="21"/>
  <c r="C115" i="21"/>
  <c r="AS114" i="21"/>
  <c r="AF114" i="21"/>
  <c r="C114" i="21"/>
  <c r="AS113" i="21"/>
  <c r="AF113" i="21"/>
  <c r="C113" i="21"/>
  <c r="AS112" i="21"/>
  <c r="AF112" i="21"/>
  <c r="C112" i="21"/>
  <c r="AS111" i="21"/>
  <c r="AF111" i="21"/>
  <c r="C111" i="21"/>
  <c r="AS110" i="21"/>
  <c r="AF110" i="21"/>
  <c r="C110" i="21"/>
  <c r="AS109" i="21"/>
  <c r="AF109" i="21"/>
  <c r="C109" i="21"/>
  <c r="AS108" i="21"/>
  <c r="AF108" i="21"/>
  <c r="C108" i="21"/>
  <c r="AS107" i="21"/>
  <c r="AF107" i="21"/>
  <c r="C107" i="21"/>
  <c r="AS106" i="21"/>
  <c r="AF106" i="21"/>
  <c r="C106" i="21"/>
  <c r="AS105" i="21"/>
  <c r="AF105" i="21"/>
  <c r="C105" i="21"/>
  <c r="AS104" i="21"/>
  <c r="AF104" i="21"/>
  <c r="C104" i="21"/>
  <c r="AS103" i="21"/>
  <c r="AF103" i="21"/>
  <c r="C103" i="21"/>
  <c r="AS102" i="21"/>
  <c r="AF102" i="21"/>
  <c r="C102" i="21"/>
  <c r="AS101" i="21"/>
  <c r="AF101" i="21"/>
  <c r="C101" i="21"/>
  <c r="S12" i="13"/>
  <c r="S10" i="13"/>
  <c r="S11" i="13"/>
  <c r="W9" i="13"/>
  <c r="AS96" i="21"/>
  <c r="AF96" i="21"/>
  <c r="C96" i="21"/>
  <c r="AS95" i="21"/>
  <c r="AF95" i="21"/>
  <c r="C95" i="21"/>
  <c r="AS94" i="21"/>
  <c r="AF94" i="21"/>
  <c r="C94" i="21"/>
  <c r="AS93" i="21"/>
  <c r="AF93" i="21"/>
  <c r="C93" i="21"/>
  <c r="AS92" i="21"/>
  <c r="AF92" i="21"/>
  <c r="C92" i="21"/>
  <c r="AS91" i="21"/>
  <c r="AF91" i="21"/>
  <c r="C91" i="21"/>
  <c r="AS90" i="21"/>
  <c r="AF90" i="21"/>
  <c r="C90" i="21"/>
  <c r="AS89" i="21"/>
  <c r="AF89" i="21"/>
  <c r="C89" i="21"/>
  <c r="AS88" i="21"/>
  <c r="AF88" i="21"/>
  <c r="C88" i="21"/>
  <c r="AS87" i="21"/>
  <c r="AF87" i="21"/>
  <c r="C87" i="21"/>
  <c r="AS86" i="21"/>
  <c r="AF86" i="21"/>
  <c r="C86" i="21"/>
  <c r="AS85" i="21"/>
  <c r="AF85" i="21"/>
  <c r="C85" i="21"/>
  <c r="AS84" i="21"/>
  <c r="AF84" i="21"/>
  <c r="C84" i="21"/>
  <c r="AS83" i="21"/>
  <c r="AF83" i="21"/>
  <c r="C83" i="21"/>
  <c r="AS82" i="21"/>
  <c r="AF82" i="21"/>
  <c r="C82" i="21"/>
  <c r="AS81" i="21"/>
  <c r="AF81" i="21"/>
  <c r="C81" i="21"/>
  <c r="AS80" i="21"/>
  <c r="AF80" i="21"/>
  <c r="C80" i="21"/>
  <c r="AS79" i="21"/>
  <c r="AF79" i="21"/>
  <c r="C79" i="21"/>
  <c r="AS78" i="21"/>
  <c r="AF78" i="21"/>
  <c r="C78" i="21"/>
  <c r="AS77" i="21"/>
  <c r="AF77" i="21"/>
  <c r="C77" i="21"/>
  <c r="AS72" i="21"/>
  <c r="AF72" i="21"/>
  <c r="C72" i="21"/>
  <c r="AS71" i="21"/>
  <c r="AF71" i="21"/>
  <c r="C71" i="21"/>
  <c r="AS70" i="21"/>
  <c r="AF70" i="21"/>
  <c r="C70" i="21"/>
  <c r="AS69" i="21"/>
  <c r="AF69" i="21"/>
  <c r="C69" i="21"/>
  <c r="AS68" i="21"/>
  <c r="AF68" i="21"/>
  <c r="C68" i="21"/>
  <c r="AS67" i="21"/>
  <c r="AF67" i="21"/>
  <c r="C67" i="21"/>
  <c r="AS66" i="21"/>
  <c r="AF66" i="21"/>
  <c r="C66" i="21"/>
  <c r="AS65" i="21"/>
  <c r="AF65" i="21"/>
  <c r="C65" i="21"/>
  <c r="AS64" i="21"/>
  <c r="AF64" i="21"/>
  <c r="C64" i="21"/>
  <c r="AS63" i="21"/>
  <c r="AF63" i="21"/>
  <c r="C63" i="21"/>
  <c r="AS62" i="21"/>
  <c r="AF62" i="21"/>
  <c r="C62" i="21"/>
  <c r="AS61" i="21"/>
  <c r="AF61" i="21"/>
  <c r="C61" i="21"/>
  <c r="AS60" i="21"/>
  <c r="AF60" i="21"/>
  <c r="C60" i="21"/>
  <c r="AS59" i="21"/>
  <c r="AF59" i="21"/>
  <c r="C59" i="21"/>
  <c r="AS58" i="21"/>
  <c r="AF58" i="21"/>
  <c r="C58" i="21"/>
  <c r="AS57" i="21"/>
  <c r="AF57" i="21"/>
  <c r="C57" i="21"/>
  <c r="C53" i="21"/>
  <c r="AS56" i="21"/>
  <c r="AF56" i="21"/>
  <c r="C56" i="21"/>
  <c r="AS55" i="21"/>
  <c r="AF55" i="21"/>
  <c r="C55" i="21"/>
  <c r="AS54" i="21"/>
  <c r="AF54" i="21"/>
  <c r="C54" i="21"/>
  <c r="AS53" i="21"/>
  <c r="AF53" i="21"/>
  <c r="Q49" i="21"/>
  <c r="Q48" i="21"/>
  <c r="Q47" i="21"/>
  <c r="AW42" i="21"/>
  <c r="AS42" i="21"/>
  <c r="AP42" i="21"/>
  <c r="AJ42" i="21"/>
  <c r="AF42" i="21"/>
  <c r="AA42" i="21"/>
  <c r="C42" i="21"/>
  <c r="AW41" i="21"/>
  <c r="AS41" i="21"/>
  <c r="AP41" i="21"/>
  <c r="AJ41" i="21"/>
  <c r="AF41" i="21"/>
  <c r="AA41" i="21"/>
  <c r="C41" i="21"/>
  <c r="AW40" i="21"/>
  <c r="AS40" i="21"/>
  <c r="AP40" i="21"/>
  <c r="AJ40" i="21"/>
  <c r="AF40" i="21"/>
  <c r="AA40" i="21"/>
  <c r="C40" i="21"/>
  <c r="AW39" i="21"/>
  <c r="AS39" i="21"/>
  <c r="AP39" i="21"/>
  <c r="AJ39" i="21"/>
  <c r="AF39" i="21"/>
  <c r="AA39" i="21"/>
  <c r="C39" i="21"/>
  <c r="AW38" i="21"/>
  <c r="AS38" i="21"/>
  <c r="AP38" i="21"/>
  <c r="AJ38" i="21"/>
  <c r="AF38" i="21"/>
  <c r="AA38" i="21"/>
  <c r="C38" i="21"/>
  <c r="BS33" i="21"/>
  <c r="AW33" i="21"/>
  <c r="AS33" i="21"/>
  <c r="AP33" i="21"/>
  <c r="AJ33" i="21"/>
  <c r="AF33" i="21"/>
  <c r="BS32" i="21"/>
  <c r="AW32" i="21"/>
  <c r="AS32" i="21"/>
  <c r="AP32" i="21"/>
  <c r="AJ32" i="21"/>
  <c r="AF32" i="21"/>
  <c r="BS31" i="21"/>
  <c r="AW31" i="21"/>
  <c r="AS31" i="21"/>
  <c r="AP31" i="21"/>
  <c r="AJ31" i="21"/>
  <c r="AF31" i="21"/>
  <c r="BS30" i="21"/>
  <c r="BM30" i="21"/>
  <c r="AW30" i="21"/>
  <c r="AS30" i="21"/>
  <c r="AP30" i="21"/>
  <c r="AJ30" i="21"/>
  <c r="AF30" i="21"/>
  <c r="BS29" i="21"/>
  <c r="AW29" i="21"/>
  <c r="AS29" i="21"/>
  <c r="AP29" i="21"/>
  <c r="AJ29" i="21"/>
  <c r="AF29" i="21"/>
  <c r="C33" i="21"/>
  <c r="C32" i="21"/>
  <c r="C31" i="21"/>
  <c r="C30" i="21"/>
  <c r="AA33" i="21"/>
  <c r="AA32" i="21"/>
  <c r="AA31" i="21"/>
  <c r="AA30" i="21"/>
  <c r="AA29" i="21"/>
  <c r="C29" i="21"/>
  <c r="AA19" i="21"/>
  <c r="E6" i="21"/>
  <c r="BR132" i="22"/>
  <c r="CJ133" i="22"/>
  <c r="BR130" i="22"/>
  <c r="CJ131" i="22"/>
  <c r="BR128" i="22"/>
  <c r="CJ129" i="22"/>
  <c r="BR126" i="22"/>
  <c r="CJ127" i="22"/>
  <c r="BR124" i="22"/>
  <c r="CJ125" i="22"/>
  <c r="BR122" i="22"/>
  <c r="CJ123" i="22"/>
  <c r="BR120" i="22"/>
  <c r="CJ121" i="22"/>
  <c r="BR118" i="22"/>
  <c r="CJ119" i="22"/>
  <c r="BR116" i="22"/>
  <c r="CJ117" i="22"/>
  <c r="BR114" i="22"/>
  <c r="CJ115" i="22"/>
  <c r="BR112" i="22"/>
  <c r="CJ113" i="22"/>
  <c r="BR110" i="22"/>
  <c r="CJ111" i="22"/>
  <c r="BR108" i="22"/>
  <c r="CJ109" i="22"/>
  <c r="CJ107" i="22"/>
  <c r="BR104" i="22"/>
  <c r="CJ105" i="22"/>
  <c r="BR193" i="22"/>
  <c r="CJ193" i="22" s="1"/>
  <c r="BR192" i="22"/>
  <c r="CJ192" i="22" s="1"/>
  <c r="BR191" i="22"/>
  <c r="CJ191" i="22"/>
  <c r="BR190" i="22"/>
  <c r="CJ190" i="22" s="1"/>
  <c r="BR189" i="22"/>
  <c r="CJ189" i="22" s="1"/>
  <c r="BR188" i="22"/>
  <c r="CJ188" i="22"/>
  <c r="BR187" i="22"/>
  <c r="CJ187" i="22" s="1"/>
  <c r="BR186" i="22"/>
  <c r="CJ186" i="22" s="1"/>
  <c r="BR185" i="22"/>
  <c r="CJ185" i="22" s="1"/>
  <c r="BR184" i="22"/>
  <c r="CJ184" i="22" s="1"/>
  <c r="BR183" i="22"/>
  <c r="CJ183" i="22"/>
  <c r="BR182" i="22"/>
  <c r="CJ182" i="22" s="1"/>
  <c r="BR181" i="22"/>
  <c r="CJ181" i="22" s="1"/>
  <c r="BR180" i="22"/>
  <c r="CJ180" i="22"/>
  <c r="BR179" i="22"/>
  <c r="CJ179" i="22" s="1"/>
  <c r="BR178" i="22"/>
  <c r="CJ178" i="22" s="1"/>
  <c r="BR177" i="22"/>
  <c r="CJ177" i="22" s="1"/>
  <c r="BR176" i="22"/>
  <c r="CJ176" i="22"/>
  <c r="BR175" i="22"/>
  <c r="CJ175" i="22"/>
  <c r="BR174" i="22"/>
  <c r="CJ174" i="22" s="1"/>
  <c r="BR173" i="22"/>
  <c r="CJ173" i="22" s="1"/>
  <c r="BR172" i="22"/>
  <c r="CJ172" i="22"/>
  <c r="BR171" i="22"/>
  <c r="CJ171" i="22"/>
  <c r="BR170" i="22"/>
  <c r="CJ170" i="22" s="1"/>
  <c r="BR169" i="22"/>
  <c r="CJ169" i="22" s="1"/>
  <c r="BR168" i="22"/>
  <c r="CJ168" i="22" s="1"/>
  <c r="BR167" i="22"/>
  <c r="CJ167" i="22"/>
  <c r="BR166" i="22"/>
  <c r="CJ166" i="22" s="1"/>
  <c r="BR165" i="22"/>
  <c r="CJ165" i="22" s="1"/>
  <c r="BR164" i="22"/>
  <c r="CJ164" i="22"/>
  <c r="BR163" i="22"/>
  <c r="CJ163" i="22" s="1"/>
  <c r="BR162" i="22"/>
  <c r="CJ162" i="22" s="1"/>
  <c r="BR161" i="22"/>
  <c r="CJ161" i="22" s="1"/>
  <c r="BR160" i="22"/>
  <c r="CJ160" i="22"/>
  <c r="BR159" i="22"/>
  <c r="CJ159" i="22"/>
  <c r="BR158" i="22"/>
  <c r="CJ158" i="22" s="1"/>
  <c r="BR157" i="22"/>
  <c r="CJ157" i="22" s="1"/>
  <c r="BR156" i="22"/>
  <c r="CJ156" i="22"/>
  <c r="BR155" i="22"/>
  <c r="CJ155" i="22"/>
  <c r="BR154" i="22"/>
  <c r="CJ154" i="22" s="1"/>
  <c r="BR153" i="22"/>
  <c r="CJ153" i="22" s="1"/>
  <c r="BR152" i="22"/>
  <c r="CJ152" i="22" s="1"/>
  <c r="BR151" i="22"/>
  <c r="CJ151" i="22"/>
  <c r="BR150" i="22"/>
  <c r="CJ150" i="22" s="1"/>
  <c r="BR149" i="22"/>
  <c r="CJ149" i="22"/>
  <c r="BZ138" i="22" s="1"/>
  <c r="BR148" i="22"/>
  <c r="BR147" i="22"/>
  <c r="BR146" i="22"/>
  <c r="FN2" i="20" s="1"/>
  <c r="BR145" i="22"/>
  <c r="FD2" i="20" s="1"/>
  <c r="BR144" i="22"/>
  <c r="BM38" i="21" s="1"/>
  <c r="BR102" i="22"/>
  <c r="CJ103" i="22"/>
  <c r="BR100" i="22"/>
  <c r="CJ101" i="22"/>
  <c r="BR98" i="22"/>
  <c r="CJ99" i="22"/>
  <c r="BR96" i="22"/>
  <c r="CJ97" i="22"/>
  <c r="BR94" i="22"/>
  <c r="CJ95" i="22"/>
  <c r="BR92" i="22"/>
  <c r="CJ93" i="22"/>
  <c r="BR90" i="22"/>
  <c r="CJ91" i="22"/>
  <c r="BR88" i="22"/>
  <c r="CJ89" i="22"/>
  <c r="BR86" i="22"/>
  <c r="CJ87" i="22"/>
  <c r="BR84" i="22"/>
  <c r="CJ85" i="22"/>
  <c r="BR82" i="22"/>
  <c r="CJ83" i="22"/>
  <c r="BR80" i="22"/>
  <c r="CJ81" i="22"/>
  <c r="BR76" i="22"/>
  <c r="CJ77" i="22"/>
  <c r="BR74" i="22"/>
  <c r="CJ75" i="22"/>
  <c r="BZ44" i="22"/>
  <c r="BR68" i="22"/>
  <c r="CJ69" i="22"/>
  <c r="BR66" i="22"/>
  <c r="CJ67" i="22"/>
  <c r="BR64" i="22"/>
  <c r="CJ65" i="22"/>
  <c r="BR62" i="22"/>
  <c r="CJ63" i="22"/>
  <c r="BR58" i="22"/>
  <c r="CJ79" i="22"/>
  <c r="BM41" i="21"/>
  <c r="FX2" i="20"/>
  <c r="BM42" i="21"/>
  <c r="GH2" i="20"/>
  <c r="CJ55" i="22"/>
  <c r="DM2" i="20"/>
  <c r="CJ57" i="22"/>
  <c r="DX2" i="20"/>
  <c r="CJ59" i="22"/>
  <c r="EI2" i="20"/>
  <c r="BM31" i="21"/>
  <c r="BM33" i="21"/>
  <c r="BM32" i="21"/>
  <c r="N11" i="22"/>
  <c r="AV12" i="22"/>
  <c r="N12" i="22"/>
  <c r="N10" i="22"/>
  <c r="BT34" i="21"/>
  <c r="CF2" i="20"/>
  <c r="BV2" i="20"/>
  <c r="BU2" i="20"/>
  <c r="BT2" i="20"/>
  <c r="BS2" i="20"/>
  <c r="BR2" i="20"/>
  <c r="BQ2" i="20"/>
  <c r="BP2" i="20"/>
  <c r="BO2" i="20"/>
  <c r="BN2" i="20"/>
  <c r="BM2" i="20"/>
  <c r="BL2" i="20"/>
  <c r="BK2" i="20"/>
  <c r="BJ2" i="20"/>
  <c r="BI2" i="20"/>
  <c r="BH2" i="20"/>
  <c r="BG2" i="20"/>
  <c r="BF2" i="20"/>
  <c r="BE2" i="20"/>
  <c r="BD2" i="20"/>
  <c r="BC2" i="20"/>
  <c r="BB2" i="20"/>
  <c r="BA2" i="20"/>
  <c r="AZ2" i="20"/>
  <c r="AY2" i="20"/>
  <c r="AX2" i="20"/>
  <c r="AW2" i="20"/>
  <c r="AV2" i="20"/>
  <c r="AU2" i="20"/>
  <c r="AT2" i="20"/>
  <c r="AS2" i="20"/>
  <c r="AR2" i="20"/>
  <c r="AQ2" i="20"/>
  <c r="AP2" i="20"/>
  <c r="AO2" i="20"/>
  <c r="AN2" i="20"/>
  <c r="AM2" i="20"/>
  <c r="AL2" i="20"/>
  <c r="AK2" i="20"/>
  <c r="AJ2" i="20"/>
  <c r="AI2" i="20"/>
  <c r="AH2" i="20"/>
  <c r="AG2" i="20"/>
  <c r="AE2" i="20"/>
  <c r="AD2" i="20"/>
  <c r="AC2" i="20"/>
  <c r="AB2" i="20"/>
  <c r="AA2" i="20"/>
  <c r="Z2" i="20"/>
  <c r="Y2" i="20"/>
  <c r="X2" i="20"/>
  <c r="W2" i="20"/>
  <c r="V2" i="20"/>
  <c r="U2" i="20"/>
  <c r="T2" i="20"/>
  <c r="S2" i="20"/>
  <c r="R2" i="20"/>
  <c r="Q2" i="20"/>
  <c r="P2" i="20"/>
  <c r="O2" i="20"/>
  <c r="N2" i="20"/>
  <c r="M2" i="20"/>
  <c r="L2" i="20"/>
  <c r="K2" i="20"/>
  <c r="J2" i="20"/>
  <c r="I2" i="20"/>
  <c r="H2" i="20"/>
  <c r="E2" i="20"/>
  <c r="CB2" i="20"/>
  <c r="CA2" i="20"/>
  <c r="BZ2" i="20"/>
  <c r="BY2" i="20"/>
  <c r="BX2" i="20"/>
  <c r="BW2" i="20"/>
  <c r="E5" i="21"/>
  <c r="X9" i="21"/>
  <c r="X11" i="21"/>
  <c r="X10" i="21"/>
  <c r="AA20" i="21"/>
  <c r="AA18" i="21"/>
  <c r="CN24" i="21"/>
  <c r="CN23" i="21"/>
  <c r="CN22" i="21"/>
  <c r="CN21" i="21"/>
  <c r="CN20" i="21"/>
  <c r="CN19" i="21"/>
  <c r="CN18" i="21"/>
  <c r="CN17" i="21"/>
  <c r="CN16" i="21"/>
  <c r="CN15" i="21"/>
  <c r="BY49" i="13"/>
  <c r="CG2" i="20" l="1"/>
  <c r="BT43" i="21"/>
  <c r="AH32" i="22"/>
  <c r="GT2" i="20" s="1"/>
  <c r="CJ51" i="22"/>
  <c r="R32" i="22"/>
  <c r="GR2" i="20" s="1"/>
  <c r="R34" i="22"/>
  <c r="GW2" i="20" s="1"/>
  <c r="BM29" i="21"/>
  <c r="GQ2" i="20"/>
  <c r="BM40" i="21"/>
  <c r="BM39" i="21"/>
  <c r="ET2" i="20"/>
  <c r="GV2" i="20"/>
  <c r="AP34" i="22" l="1"/>
  <c r="GZ2" i="20" s="1"/>
  <c r="AP32" i="22"/>
  <c r="BI41" i="22" l="1"/>
  <c r="HN2" i="20" s="1"/>
  <c r="BI39" i="22"/>
  <c r="HM2" i="20" s="1"/>
  <c r="GU2" i="20"/>
</calcChain>
</file>

<file path=xl/sharedStrings.xml><?xml version="1.0" encoding="utf-8"?>
<sst xmlns="http://schemas.openxmlformats.org/spreadsheetml/2006/main" count="1761" uniqueCount="748">
  <si>
    <t>業種</t>
    <rPh sb="0" eb="2">
      <t>ギョウシュ</t>
    </rPh>
    <phoneticPr fontId="1"/>
  </si>
  <si>
    <t>年</t>
    <rPh sb="0" eb="1">
      <t>ネン</t>
    </rPh>
    <phoneticPr fontId="8"/>
  </si>
  <si>
    <t>月</t>
    <rPh sb="0" eb="1">
      <t>ツキ</t>
    </rPh>
    <phoneticPr fontId="8"/>
  </si>
  <si>
    <t>日</t>
    <rPh sb="0" eb="1">
      <t>ニチ</t>
    </rPh>
    <phoneticPr fontId="8"/>
  </si>
  <si>
    <t>郵便番号</t>
    <rPh sb="0" eb="2">
      <t>ユウビン</t>
    </rPh>
    <rPh sb="2" eb="4">
      <t>バンゴウ</t>
    </rPh>
    <phoneticPr fontId="8"/>
  </si>
  <si>
    <t>所在地</t>
    <rPh sb="0" eb="3">
      <t>ショザイチ</t>
    </rPh>
    <phoneticPr fontId="8"/>
  </si>
  <si>
    <t>都道府県</t>
    <rPh sb="0" eb="4">
      <t>トドウフケン</t>
    </rPh>
    <phoneticPr fontId="8"/>
  </si>
  <si>
    <t>市区町村</t>
    <rPh sb="0" eb="2">
      <t>シク</t>
    </rPh>
    <rPh sb="2" eb="4">
      <t>チョウソン</t>
    </rPh>
    <phoneticPr fontId="8"/>
  </si>
  <si>
    <t>住所</t>
    <rPh sb="0" eb="2">
      <t>ジュウショ</t>
    </rPh>
    <phoneticPr fontId="8"/>
  </si>
  <si>
    <t>電話番号</t>
    <rPh sb="0" eb="2">
      <t>デンワ</t>
    </rPh>
    <rPh sb="2" eb="4">
      <t>バンゴウ</t>
    </rPh>
    <phoneticPr fontId="8"/>
  </si>
  <si>
    <t>携帯電話番号</t>
    <rPh sb="0" eb="2">
      <t>ケイタイ</t>
    </rPh>
    <rPh sb="2" eb="4">
      <t>デンワ</t>
    </rPh>
    <rPh sb="4" eb="6">
      <t>バンゴウ</t>
    </rPh>
    <phoneticPr fontId="8"/>
  </si>
  <si>
    <t>一般社団法人　環境共創イニシアチブ</t>
    <phoneticPr fontId="8"/>
  </si>
  <si>
    <t>〒</t>
    <phoneticPr fontId="8"/>
  </si>
  <si>
    <t>‐</t>
    <phoneticPr fontId="8"/>
  </si>
  <si>
    <t>Ｅ-ＭＡＩＬ</t>
    <phoneticPr fontId="8"/>
  </si>
  <si>
    <t>法人名</t>
    <phoneticPr fontId="1"/>
  </si>
  <si>
    <t>登録種別</t>
    <rPh sb="0" eb="2">
      <t>トウロク</t>
    </rPh>
    <rPh sb="2" eb="4">
      <t>シュベツ</t>
    </rPh>
    <phoneticPr fontId="1"/>
  </si>
  <si>
    <t>大分類</t>
    <rPh sb="0" eb="3">
      <t>ダイブンルイ</t>
    </rPh>
    <phoneticPr fontId="1"/>
  </si>
  <si>
    <t>中分類</t>
    <rPh sb="0" eb="3">
      <t>チュウブンルイ</t>
    </rPh>
    <phoneticPr fontId="1"/>
  </si>
  <si>
    <t>法人名</t>
    <rPh sb="0" eb="2">
      <t>ホウジン</t>
    </rPh>
    <rPh sb="2" eb="3">
      <t>メイ</t>
    </rPh>
    <phoneticPr fontId="8"/>
  </si>
  <si>
    <t>所在地（都道府県）</t>
    <rPh sb="0" eb="3">
      <t>ショザイチ</t>
    </rPh>
    <rPh sb="4" eb="8">
      <t>トドウフケン</t>
    </rPh>
    <phoneticPr fontId="8"/>
  </si>
  <si>
    <t>登録種別</t>
    <rPh sb="0" eb="2">
      <t>トウロク</t>
    </rPh>
    <rPh sb="2" eb="4">
      <t>シュベツ</t>
    </rPh>
    <phoneticPr fontId="8"/>
  </si>
  <si>
    <t>建築物の名称</t>
    <rPh sb="0" eb="3">
      <t>ケンチクブツ</t>
    </rPh>
    <rPh sb="4" eb="6">
      <t>メイショウ</t>
    </rPh>
    <phoneticPr fontId="1"/>
  </si>
  <si>
    <t>延床面積</t>
    <rPh sb="0" eb="4">
      <t>ノベユカメンセキ</t>
    </rPh>
    <phoneticPr fontId="1"/>
  </si>
  <si>
    <t>階数</t>
    <rPh sb="0" eb="2">
      <t>カイスウ</t>
    </rPh>
    <phoneticPr fontId="1"/>
  </si>
  <si>
    <t>一次エネルギー削減率</t>
    <rPh sb="0" eb="2">
      <t>イチジ</t>
    </rPh>
    <rPh sb="7" eb="9">
      <t>サクゲン</t>
    </rPh>
    <rPh sb="9" eb="10">
      <t>リツ</t>
    </rPh>
    <phoneticPr fontId="1"/>
  </si>
  <si>
    <t>創エネ含まず</t>
    <rPh sb="0" eb="1">
      <t>ソウ</t>
    </rPh>
    <rPh sb="3" eb="4">
      <t>フク</t>
    </rPh>
    <phoneticPr fontId="1"/>
  </si>
  <si>
    <t>創エネ含む</t>
    <rPh sb="0" eb="1">
      <t>ソウ</t>
    </rPh>
    <rPh sb="3" eb="4">
      <t>フク</t>
    </rPh>
    <phoneticPr fontId="1"/>
  </si>
  <si>
    <t>所属部署</t>
    <rPh sb="0" eb="2">
      <t>ショゾク</t>
    </rPh>
    <rPh sb="2" eb="4">
      <t>ブショ</t>
    </rPh>
    <phoneticPr fontId="8"/>
  </si>
  <si>
    <t>代表者役職</t>
    <rPh sb="0" eb="3">
      <t>ダイヒョウシャ</t>
    </rPh>
    <rPh sb="3" eb="5">
      <t>ヤクショク</t>
    </rPh>
    <phoneticPr fontId="8"/>
  </si>
  <si>
    <t>代表者等名</t>
    <rPh sb="0" eb="3">
      <t>ダイヒョウシャ</t>
    </rPh>
    <rPh sb="3" eb="4">
      <t>トウ</t>
    </rPh>
    <rPh sb="4" eb="5">
      <t>メイ</t>
    </rPh>
    <phoneticPr fontId="8"/>
  </si>
  <si>
    <t>‐</t>
    <phoneticPr fontId="8"/>
  </si>
  <si>
    <t>‐</t>
    <phoneticPr fontId="1"/>
  </si>
  <si>
    <t>北海道</t>
    <rPh sb="0" eb="3">
      <t>ホッカイドウ</t>
    </rPh>
    <phoneticPr fontId="1"/>
  </si>
  <si>
    <t>都道府県</t>
    <rPh sb="0" eb="4">
      <t>トドウフケン</t>
    </rPh>
    <phoneticPr fontId="1"/>
  </si>
  <si>
    <t>法人名</t>
    <rPh sb="0" eb="2">
      <t>ホウジン</t>
    </rPh>
    <rPh sb="2" eb="3">
      <t>メイ</t>
    </rPh>
    <phoneticPr fontId="1"/>
  </si>
  <si>
    <t>東北</t>
    <rPh sb="0" eb="2">
      <t>トウホク</t>
    </rPh>
    <phoneticPr fontId="1"/>
  </si>
  <si>
    <t>青森</t>
    <rPh sb="0" eb="2">
      <t>アオモリ</t>
    </rPh>
    <phoneticPr fontId="1"/>
  </si>
  <si>
    <t>関東</t>
    <rPh sb="0" eb="2">
      <t>カントウ</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</si>
  <si>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</si>
  <si>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</si>
  <si>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</si>
  <si>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</si>
  <si>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</si>
  <si>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</si>
  <si>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</si>
  <si>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北陸</t>
    <rPh sb="0" eb="2">
      <t>ホクリク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</si>
  <si>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</si>
  <si>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</si>
  <si>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</si>
  <si>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</si>
  <si>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中部</t>
    <rPh sb="0" eb="2">
      <t>チュウブ</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</si>
  <si>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</si>
  <si>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</si>
  <si>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</si>
  <si>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</si>
  <si>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</si>
  <si>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近畿</t>
    <rPh sb="0" eb="2">
      <t>キンキ</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</si>
  <si>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</si>
  <si>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</si>
  <si>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</si>
  <si>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</si>
  <si>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</si>
  <si>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</si>
  <si>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</si>
  <si>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規模</t>
    <rPh sb="0" eb="2">
      <t>キボ</t>
    </rPh>
    <phoneticPr fontId="1"/>
  </si>
  <si>
    <t>中国</t>
    <rPh sb="0" eb="2">
      <t>チュウゴク</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</si>
  <si>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</si>
  <si>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</si>
  <si>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</si>
  <si>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</si>
  <si>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</si>
  <si>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四国</t>
    <rPh sb="0" eb="2">
      <t>シコク</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</si>
  <si>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</si>
  <si>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</si>
  <si>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</si>
  <si>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</si>
  <si>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九州</t>
    <rPh sb="0" eb="2">
      <t>キュウシュウ</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</si>
  <si>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</si>
  <si>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</si>
  <si>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</si>
  <si>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</si>
  <si>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</si>
  <si>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</si>
  <si>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</si>
  <si>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</si>
  <si>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農業・林業</t>
    <rPh sb="0" eb="2">
      <t>ノウギョウ</t>
    </rPh>
    <rPh sb="3" eb="5">
      <t>リンギョウ</t>
    </rPh>
    <phoneticPr fontId="1"/>
  </si>
  <si>
    <t>漁業</t>
    <rPh sb="0" eb="1">
      <t>リョウ</t>
    </rPh>
    <rPh sb="1" eb="2">
      <t>ギョウ</t>
    </rPh>
    <phoneticPr fontId="1"/>
  </si>
  <si>
    <t>鉱業・採石業・砂利採取業</t>
    <rPh sb="0" eb="2">
      <t>コウギョウ</t>
    </rPh>
    <rPh sb="3" eb="5">
      <t>サイセキ</t>
    </rPh>
    <rPh sb="5" eb="6">
      <t>ギョウ</t>
    </rPh>
    <rPh sb="7" eb="9">
      <t>ジャリ</t>
    </rPh>
    <rPh sb="9" eb="12">
      <t>サイシュギョウ</t>
    </rPh>
    <phoneticPr fontId="1"/>
  </si>
  <si>
    <t>建設業</t>
    <rPh sb="0" eb="3">
      <t>ケンセツギョウ</t>
    </rPh>
    <phoneticPr fontId="1"/>
  </si>
  <si>
    <t>製造業</t>
    <rPh sb="0" eb="3">
      <t>セイゾウギョウ</t>
    </rPh>
    <phoneticPr fontId="1"/>
  </si>
  <si>
    <t>電気・ガス・熱供給・水道業</t>
    <rPh sb="0" eb="2">
      <t>デンキ</t>
    </rPh>
    <rPh sb="6" eb="7">
      <t>ネツ</t>
    </rPh>
    <rPh sb="7" eb="9">
      <t>キョウキュウ</t>
    </rPh>
    <rPh sb="10" eb="13">
      <t>スイドウギョウ</t>
    </rPh>
    <phoneticPr fontId="1"/>
  </si>
  <si>
    <t>情報通信業</t>
    <rPh sb="0" eb="2">
      <t>ジョウホウ</t>
    </rPh>
    <rPh sb="2" eb="4">
      <t>ツウシン</t>
    </rPh>
    <rPh sb="4" eb="5">
      <t>ギョウ</t>
    </rPh>
    <phoneticPr fontId="1"/>
  </si>
  <si>
    <t>卸売業・小売業</t>
    <rPh sb="0" eb="2">
      <t>オロシウリ</t>
    </rPh>
    <rPh sb="2" eb="3">
      <t>ギョウ</t>
    </rPh>
    <rPh sb="4" eb="7">
      <t>コウリギョウ</t>
    </rPh>
    <phoneticPr fontId="1"/>
  </si>
  <si>
    <t>金融業・保険業</t>
    <rPh sb="0" eb="3">
      <t>キンユウギョウ</t>
    </rPh>
    <rPh sb="4" eb="7">
      <t>ホケンギョウ</t>
    </rPh>
    <phoneticPr fontId="1"/>
  </si>
  <si>
    <t>林業</t>
    <rPh sb="0" eb="2">
      <t>リンギョウ</t>
    </rPh>
    <phoneticPr fontId="1"/>
  </si>
  <si>
    <t>水産養殖業</t>
    <rPh sb="0" eb="2">
      <t>スイサン</t>
    </rPh>
    <rPh sb="2" eb="4">
      <t>ヨウショク</t>
    </rPh>
    <rPh sb="4" eb="5">
      <t>ギョウ</t>
    </rPh>
    <phoneticPr fontId="1"/>
  </si>
  <si>
    <t>総合工事業</t>
    <rPh sb="0" eb="2">
      <t>ソウゴウ</t>
    </rPh>
    <rPh sb="2" eb="5">
      <t>コウジギョウ</t>
    </rPh>
    <phoneticPr fontId="1"/>
  </si>
  <si>
    <t>識別工事業</t>
    <rPh sb="0" eb="2">
      <t>シキベツ</t>
    </rPh>
    <rPh sb="2" eb="5">
      <t>コウジギョウ</t>
    </rPh>
    <phoneticPr fontId="1"/>
  </si>
  <si>
    <t>設備工事業</t>
    <rPh sb="0" eb="2">
      <t>セツビ</t>
    </rPh>
    <rPh sb="2" eb="5">
      <t>コウジギョウ</t>
    </rPh>
    <phoneticPr fontId="1"/>
  </si>
  <si>
    <t>不動産業・物品賃貸業</t>
    <rPh sb="0" eb="3">
      <t>フドウサン</t>
    </rPh>
    <rPh sb="3" eb="4">
      <t>ギョウ</t>
    </rPh>
    <rPh sb="5" eb="7">
      <t>ブッピン</t>
    </rPh>
    <rPh sb="7" eb="10">
      <t>チンタイギョウ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</si>
  <si>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</si>
  <si>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</si>
  <si>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医療・福祉</t>
    <rPh sb="0" eb="2">
      <t>イリョウ</t>
    </rPh>
    <rPh sb="3" eb="5">
      <t>フクシ</t>
    </rPh>
    <phoneticPr fontId="1"/>
  </si>
  <si>
    <t>複合サービス事業</t>
    <rPh sb="0" eb="2">
      <t>フクゴウ</t>
    </rPh>
    <rPh sb="6" eb="8">
      <t>ジギョウ</t>
    </rPh>
    <phoneticPr fontId="1"/>
  </si>
  <si>
    <t>分類不能の産業</t>
    <rPh sb="0" eb="2">
      <t>ブンルイ</t>
    </rPh>
    <rPh sb="2" eb="4">
      <t>フノウ</t>
    </rPh>
    <rPh sb="5" eb="7">
      <t>サンギョウ</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</si>
  <si>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</si>
  <si>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</si>
  <si>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</si>
  <si>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</si>
  <si>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</si>
  <si>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</si>
  <si>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</si>
  <si>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</si>
  <si>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</si>
  <si>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</si>
  <si>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</si>
  <si>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</si>
  <si>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</si>
  <si>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郵便業（信書便事業を含む）</t>
  </si>
  <si>
    <t>農業</t>
    <rPh sb="0" eb="2">
      <t>ノウギョウ</t>
    </rPh>
    <phoneticPr fontId="1"/>
  </si>
  <si>
    <t>宿泊業</t>
  </si>
  <si>
    <t>飲食店</t>
  </si>
  <si>
    <t>持ち帰り・配達飲食サービス業</t>
  </si>
  <si>
    <t>洗濯・理容・美容・浴場業</t>
  </si>
  <si>
    <t>その他の生活関連サービス業</t>
  </si>
  <si>
    <t>娯楽業</t>
  </si>
  <si>
    <t>その他の教育、学習支援業</t>
  </si>
  <si>
    <t>氏</t>
    <rPh sb="0" eb="1">
      <t>シ</t>
    </rPh>
    <phoneticPr fontId="1"/>
  </si>
  <si>
    <t>名</t>
    <rPh sb="0" eb="1">
      <t>メイ</t>
    </rPh>
    <phoneticPr fontId="1"/>
  </si>
  <si>
    <t>No.</t>
    <phoneticPr fontId="1"/>
  </si>
  <si>
    <t>青森県</t>
    <rPh sb="0" eb="2">
      <t>アオモリ</t>
    </rPh>
    <rPh sb="2" eb="3">
      <t>ケン</t>
    </rPh>
    <phoneticPr fontId="1"/>
  </si>
  <si>
    <t>岩手県</t>
    <phoneticPr fontId="1"/>
  </si>
  <si>
    <t>宮城県</t>
    <phoneticPr fontId="1"/>
  </si>
  <si>
    <t>秋田県</t>
    <phoneticPr fontId="1"/>
  </si>
  <si>
    <t>山形県</t>
    <phoneticPr fontId="1"/>
  </si>
  <si>
    <t>福島県</t>
    <phoneticPr fontId="1"/>
  </si>
  <si>
    <t>茨城県</t>
  </si>
  <si>
    <t>栃木県</t>
  </si>
  <si>
    <t>群馬県</t>
  </si>
  <si>
    <t>埼玉県</t>
  </si>
  <si>
    <t>千葉県</t>
  </si>
  <si>
    <t>東京都</t>
  </si>
  <si>
    <t>神奈川県</t>
    <phoneticPr fontId="1"/>
  </si>
  <si>
    <t>担当者</t>
    <rPh sb="0" eb="3">
      <t>タントウシャ</t>
    </rPh>
    <phoneticPr fontId="1"/>
  </si>
  <si>
    <t>代表者</t>
    <rPh sb="0" eb="3">
      <t>ダイヒョウシャ</t>
    </rPh>
    <phoneticPr fontId="8"/>
  </si>
  <si>
    <t>新潟県</t>
    <rPh sb="0" eb="2">
      <t>ニイガタ</t>
    </rPh>
    <phoneticPr fontId="1"/>
  </si>
  <si>
    <t>富山県</t>
    <rPh sb="0" eb="2">
      <t>トヤマ</t>
    </rPh>
    <phoneticPr fontId="1"/>
  </si>
  <si>
    <t>石川県</t>
    <rPh sb="0" eb="2">
      <t>イシカワ</t>
    </rPh>
    <phoneticPr fontId="1"/>
  </si>
  <si>
    <t>長野県</t>
    <phoneticPr fontId="1"/>
  </si>
  <si>
    <t>岐阜県</t>
    <phoneticPr fontId="1"/>
  </si>
  <si>
    <t>静岡県</t>
    <rPh sb="0" eb="2">
      <t>シズオカ</t>
    </rPh>
    <rPh sb="2" eb="3">
      <t>ケン</t>
    </rPh>
    <phoneticPr fontId="1"/>
  </si>
  <si>
    <t>愛知県</t>
    <rPh sb="0" eb="3">
      <t>アイチケン</t>
    </rPh>
    <phoneticPr fontId="1"/>
  </si>
  <si>
    <t>三重県</t>
    <rPh sb="0" eb="3">
      <t>ミエケン</t>
    </rPh>
    <phoneticPr fontId="1"/>
  </si>
  <si>
    <t>滋賀県</t>
    <rPh sb="0" eb="3">
      <t>シガケン</t>
    </rPh>
    <phoneticPr fontId="1"/>
  </si>
  <si>
    <t>京都府</t>
    <rPh sb="0" eb="2">
      <t>キョウト</t>
    </rPh>
    <rPh sb="2" eb="3">
      <t>フ</t>
    </rPh>
    <phoneticPr fontId="1"/>
  </si>
  <si>
    <t>大阪府</t>
    <rPh sb="0" eb="3">
      <t>オオサカフ</t>
    </rPh>
    <phoneticPr fontId="1"/>
  </si>
  <si>
    <t>兵庫県</t>
    <rPh sb="0" eb="2">
      <t>ヒョウゴ</t>
    </rPh>
    <rPh sb="2" eb="3">
      <t>ケン</t>
    </rPh>
    <phoneticPr fontId="1"/>
  </si>
  <si>
    <t>奈良県</t>
    <rPh sb="0" eb="2">
      <t>ナラ</t>
    </rPh>
    <rPh sb="2" eb="3">
      <t>ケン</t>
    </rPh>
    <phoneticPr fontId="1"/>
  </si>
  <si>
    <t>和歌山県</t>
    <rPh sb="0" eb="3">
      <t>ワカヤマ</t>
    </rPh>
    <rPh sb="3" eb="4">
      <t>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</si>
  <si>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</si>
  <si>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</si>
  <si>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</si>
  <si>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</si>
  <si>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2">
      <t>ヤマグチ</t>
    </rPh>
    <rPh sb="2" eb="3">
      <t>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</si>
  <si>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</si>
  <si>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</si>
  <si>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</si>
  <si>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</si>
  <si>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</si>
  <si>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2">
      <t>サガ</t>
    </rPh>
    <rPh sb="2" eb="3">
      <t>ケン</t>
    </rPh>
    <phoneticPr fontId="1"/>
  </si>
  <si>
    <t>熊本県</t>
    <rPh sb="0" eb="3">
      <t>クマモトケン</t>
    </rPh>
    <phoneticPr fontId="1"/>
  </si>
  <si>
    <t>大分県</t>
    <rPh sb="0" eb="2">
      <t>オオイタ</t>
    </rPh>
    <rPh sb="2" eb="3">
      <t>ケン</t>
    </rPh>
    <phoneticPr fontId="1"/>
  </si>
  <si>
    <t>宮崎県</t>
    <rPh sb="0" eb="3">
      <t>ミヤザキケン</t>
    </rPh>
    <phoneticPr fontId="1"/>
  </si>
  <si>
    <t>鹿児島県</t>
    <rPh sb="0" eb="4">
      <t>カゴシマケン</t>
    </rPh>
    <phoneticPr fontId="1"/>
  </si>
  <si>
    <t>沖縄県</t>
    <rPh sb="0" eb="3">
      <t>オキナワケン</t>
    </rPh>
    <phoneticPr fontId="1"/>
  </si>
  <si>
    <t>長崎県</t>
    <rPh sb="0" eb="2">
      <t>ナガサキ</t>
    </rPh>
    <rPh sb="2" eb="3">
      <t>ケン</t>
    </rPh>
    <phoneticPr fontId="1"/>
  </si>
  <si>
    <t>職業紹介・労働者派遣業</t>
  </si>
  <si>
    <t>その他の事業サービス業</t>
  </si>
  <si>
    <t>政治・経済・文化団体</t>
  </si>
  <si>
    <t>宗教</t>
  </si>
  <si>
    <t>その他のサービス業</t>
  </si>
  <si>
    <t>外国公務</t>
  </si>
  <si>
    <t>国家公務</t>
  </si>
  <si>
    <t>地方公務</t>
  </si>
  <si>
    <t>分類不能の産業</t>
  </si>
  <si>
    <t>％</t>
    <phoneticPr fontId="1"/>
  </si>
  <si>
    <t>階</t>
    <rPh sb="0" eb="1">
      <t>カイ</t>
    </rPh>
    <phoneticPr fontId="1"/>
  </si>
  <si>
    <t>m²</t>
    <phoneticPr fontId="1"/>
  </si>
  <si>
    <t>規模を問わず対応可能</t>
    <phoneticPr fontId="1"/>
  </si>
  <si>
    <t>部署名等</t>
    <rPh sb="0" eb="2">
      <t>ブショ</t>
    </rPh>
    <rPh sb="2" eb="3">
      <t>メイ</t>
    </rPh>
    <rPh sb="3" eb="4">
      <t>ナド</t>
    </rPh>
    <phoneticPr fontId="1"/>
  </si>
  <si>
    <t>北海道</t>
  </si>
  <si>
    <t>青森県</t>
  </si>
  <si>
    <t>岩手県</t>
  </si>
  <si>
    <t>宮城県</t>
  </si>
  <si>
    <t>秋田県</t>
  </si>
  <si>
    <t>山形県</t>
  </si>
  <si>
    <t>福島県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</si>
  <si>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</si>
  <si>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</si>
  <si>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</si>
  <si>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</si>
  <si>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</si>
  <si>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</si>
  <si>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</si>
  <si>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</si>
  <si>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</si>
  <si>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</si>
  <si>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</si>
  <si>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</si>
  <si>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</si>
  <si>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</si>
  <si>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</si>
  <si>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</si>
  <si>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</si>
  <si>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</si>
  <si>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</si>
  <si>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</si>
  <si>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</si>
  <si>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</si>
  <si>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</si>
  <si>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</si>
  <si>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</si>
  <si>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</si>
  <si>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</si>
  <si>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</si>
  <si>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</si>
  <si>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</si>
  <si>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</si>
  <si>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</si>
  <si>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</si>
  <si>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</si>
  <si>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</si>
  <si>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</si>
  <si>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</si>
  <si>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</si>
  <si>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</si>
  <si>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</si>
  <si>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</si>
  <si>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</si>
  <si>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</si>
  <si>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</si>
  <si>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</si>
  <si>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</si>
  <si>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</si>
  <si>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</si>
  <si>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</si>
  <si>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</si>
  <si>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</si>
  <si>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</si>
  <si>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</si>
  <si>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</si>
  <si>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</si>
  <si>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</si>
  <si>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</si>
  <si>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</si>
  <si>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</si>
  <si>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</si>
  <si>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</si>
  <si>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</si>
  <si>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</si>
  <si>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</si>
  <si>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</si>
  <si>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</si>
  <si>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</si>
  <si>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</si>
  <si>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</si>
  <si>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</si>
  <si>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</si>
  <si>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</si>
  <si>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</si>
  <si>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</si>
  <si>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</si>
  <si>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</si>
  <si>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</si>
  <si>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</si>
  <si>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</si>
  <si>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</si>
  <si>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北海道</t>
    <phoneticPr fontId="1"/>
  </si>
  <si>
    <t>--選択--</t>
    <rPh sb="2" eb="4">
      <t>センタク</t>
    </rPh>
    <phoneticPr fontId="1"/>
  </si>
  <si>
    <t>全国</t>
    <rPh sb="0" eb="2">
      <t>ゼンコク</t>
    </rPh>
    <phoneticPr fontId="1"/>
  </si>
  <si>
    <t>全選択</t>
    <rPh sb="0" eb="1">
      <t>ゼン</t>
    </rPh>
    <rPh sb="1" eb="3">
      <t>センタク</t>
    </rPh>
    <phoneticPr fontId="1"/>
  </si>
  <si>
    <t>AREA</t>
  </si>
  <si>
    <t>ADDRESS</t>
  </si>
  <si>
    <t>農業・林業</t>
    <phoneticPr fontId="1"/>
  </si>
  <si>
    <t>漁業</t>
    <phoneticPr fontId="1"/>
  </si>
  <si>
    <t>鉱業・採石業・砂利採取業</t>
    <phoneticPr fontId="1"/>
  </si>
  <si>
    <t>建設業</t>
    <phoneticPr fontId="1"/>
  </si>
  <si>
    <t>製造業</t>
    <phoneticPr fontId="1"/>
  </si>
  <si>
    <t>電気・ガス・熱供給・水道業</t>
    <phoneticPr fontId="1"/>
  </si>
  <si>
    <t>情報通信業</t>
    <phoneticPr fontId="1"/>
  </si>
  <si>
    <t>運輸業・郵便業</t>
    <phoneticPr fontId="1"/>
  </si>
  <si>
    <t>卸売業・小売業</t>
    <phoneticPr fontId="1"/>
  </si>
  <si>
    <t>金融業・保険業</t>
    <phoneticPr fontId="1"/>
  </si>
  <si>
    <t>不動産業・物品賃貸業</t>
    <phoneticPr fontId="1"/>
  </si>
  <si>
    <t>学術研究・専門＿技術サービス業</t>
    <phoneticPr fontId="1"/>
  </si>
  <si>
    <t>宿泊業・飲食サービス業</t>
    <phoneticPr fontId="1"/>
  </si>
  <si>
    <t>生活関連サービス業・娯楽業</t>
    <phoneticPr fontId="1"/>
  </si>
  <si>
    <t>医療・福祉</t>
    <phoneticPr fontId="1"/>
  </si>
  <si>
    <t>複合サービス事業</t>
    <phoneticPr fontId="1"/>
  </si>
  <si>
    <t>サービス業＿他に分類されないもの</t>
    <phoneticPr fontId="1"/>
  </si>
  <si>
    <t>公務＿他に分類されるものを除く</t>
    <phoneticPr fontId="1"/>
  </si>
  <si>
    <t>分類不能の産業</t>
    <phoneticPr fontId="1"/>
  </si>
  <si>
    <t>電気業</t>
    <phoneticPr fontId="1"/>
  </si>
  <si>
    <t>不動産取引業</t>
    <phoneticPr fontId="1"/>
  </si>
  <si>
    <t>学校教育</t>
    <phoneticPr fontId="1"/>
  </si>
  <si>
    <t>医療業</t>
    <phoneticPr fontId="1"/>
  </si>
  <si>
    <t>郵便局</t>
    <phoneticPr fontId="1"/>
  </si>
  <si>
    <t>ガス業</t>
    <phoneticPr fontId="1"/>
  </si>
  <si>
    <t>不動産賃貸業・管理業</t>
    <phoneticPr fontId="1"/>
  </si>
  <si>
    <t>保健衛生</t>
    <phoneticPr fontId="1"/>
  </si>
  <si>
    <t>協同組合（他に分類されないもの）</t>
    <phoneticPr fontId="1"/>
  </si>
  <si>
    <t>熱供給業</t>
    <phoneticPr fontId="1"/>
  </si>
  <si>
    <t>物品賃貸業</t>
    <phoneticPr fontId="1"/>
  </si>
  <si>
    <t>社会保険・社会福祉・介護事業</t>
    <phoneticPr fontId="1"/>
  </si>
  <si>
    <t>水道業</t>
    <phoneticPr fontId="1"/>
  </si>
  <si>
    <t>公務＿他に分類されるものを除く</t>
    <rPh sb="0" eb="2">
      <t>コウム</t>
    </rPh>
    <rPh sb="3" eb="4">
      <t>ホカ</t>
    </rPh>
    <rPh sb="5" eb="7">
      <t>ブンルイ</t>
    </rPh>
    <rPh sb="13" eb="14">
      <t>ノゾ</t>
    </rPh>
    <phoneticPr fontId="1"/>
  </si>
  <si>
    <t>山梨県</t>
    <phoneticPr fontId="1"/>
  </si>
  <si>
    <t>茨城県</t>
    <phoneticPr fontId="1"/>
  </si>
  <si>
    <t>m²まで対応可能</t>
    <phoneticPr fontId="1"/>
  </si>
  <si>
    <r>
      <t xml:space="preserve">法人番号
</t>
    </r>
    <r>
      <rPr>
        <sz val="11"/>
        <rFont val="ＭＳ 明朝"/>
        <family val="1"/>
        <charset val="128"/>
      </rPr>
      <t>（13桁）</t>
    </r>
    <rPh sb="0" eb="2">
      <t>ホウジン</t>
    </rPh>
    <rPh sb="2" eb="4">
      <t>バンゴウ</t>
    </rPh>
    <rPh sb="8" eb="9">
      <t>ケタ</t>
    </rPh>
    <phoneticPr fontId="8"/>
  </si>
  <si>
    <t>部署名等</t>
    <rPh sb="0" eb="2">
      <t>ブショ</t>
    </rPh>
    <rPh sb="2" eb="3">
      <t>メイ</t>
    </rPh>
    <rPh sb="3" eb="4">
      <t>トウ</t>
    </rPh>
    <phoneticPr fontId="1"/>
  </si>
  <si>
    <t>地域</t>
    <rPh sb="0" eb="2">
      <t>チイキ</t>
    </rPh>
    <phoneticPr fontId="1"/>
  </si>
  <si>
    <t>　基本情報</t>
    <rPh sb="1" eb="3">
      <t>キホン</t>
    </rPh>
    <rPh sb="3" eb="5">
      <t>ジョウホウ</t>
    </rPh>
    <phoneticPr fontId="1"/>
  </si>
  <si>
    <t>都道府県</t>
    <phoneticPr fontId="1"/>
  </si>
  <si>
    <t>‐</t>
    <phoneticPr fontId="1"/>
  </si>
  <si>
    <t>福井県</t>
    <rPh sb="0" eb="2">
      <t>フクイ</t>
    </rPh>
    <rPh sb="2" eb="3">
      <t>ケン</t>
    </rPh>
    <phoneticPr fontId="1"/>
  </si>
  <si>
    <t>--選択--</t>
    <rPh sb="2" eb="4">
      <t>センタク</t>
    </rPh>
    <phoneticPr fontId="1"/>
  </si>
  <si>
    <t>-</t>
    <phoneticPr fontId="1"/>
  </si>
  <si>
    <t>〒</t>
    <phoneticPr fontId="1"/>
  </si>
  <si>
    <t>受付日</t>
    <rPh sb="0" eb="3">
      <t>ウケツケビ</t>
    </rPh>
    <phoneticPr fontId="1"/>
  </si>
  <si>
    <t>電話番号</t>
    <rPh sb="0" eb="2">
      <t>デンワ</t>
    </rPh>
    <rPh sb="2" eb="4">
      <t>バンゴウ</t>
    </rPh>
    <phoneticPr fontId="1"/>
  </si>
  <si>
    <t>支社・グループ会社・部署名等</t>
    <rPh sb="0" eb="2">
      <t>シシャ</t>
    </rPh>
    <rPh sb="7" eb="9">
      <t>ガイシャ</t>
    </rPh>
    <rPh sb="10" eb="12">
      <t>ブショ</t>
    </rPh>
    <rPh sb="12" eb="13">
      <t>メイ</t>
    </rPh>
    <rPh sb="13" eb="14">
      <t>トウ</t>
    </rPh>
    <phoneticPr fontId="1"/>
  </si>
  <si>
    <t>フリガナ</t>
    <phoneticPr fontId="1"/>
  </si>
  <si>
    <t>学術・開発研究機関</t>
    <rPh sb="0" eb="2">
      <t>ガクジュツ</t>
    </rPh>
    <rPh sb="3" eb="5">
      <t>カイハツ</t>
    </rPh>
    <rPh sb="5" eb="7">
      <t>ケンキュウ</t>
    </rPh>
    <rPh sb="7" eb="9">
      <t>キカン</t>
    </rPh>
    <phoneticPr fontId="1"/>
  </si>
  <si>
    <t>広告業</t>
    <rPh sb="0" eb="2">
      <t>コウコク</t>
    </rPh>
    <rPh sb="2" eb="3">
      <t>ギョウ</t>
    </rPh>
    <phoneticPr fontId="1"/>
  </si>
  <si>
    <t>専門サービス業（他に分類されないもの）</t>
    <rPh sb="0" eb="2">
      <t>センモン</t>
    </rPh>
    <rPh sb="6" eb="7">
      <t>ギョウ</t>
    </rPh>
    <rPh sb="8" eb="9">
      <t>ホカ</t>
    </rPh>
    <rPh sb="10" eb="12">
      <t>ブンルイ</t>
    </rPh>
    <phoneticPr fontId="1"/>
  </si>
  <si>
    <t>技術サービス業（他に分類されないもの）</t>
    <rPh sb="0" eb="2">
      <t>ギジュツ</t>
    </rPh>
    <rPh sb="6" eb="7">
      <t>ギョウ</t>
    </rPh>
    <rPh sb="8" eb="9">
      <t>タ</t>
    </rPh>
    <rPh sb="10" eb="12">
      <t>ブンルイ</t>
    </rPh>
    <phoneticPr fontId="1"/>
  </si>
  <si>
    <t>教育・学習支援業</t>
    <rPh sb="7" eb="8">
      <t>ギョウ</t>
    </rPh>
    <phoneticPr fontId="1"/>
  </si>
  <si>
    <t>教育・学習支援業</t>
    <rPh sb="0" eb="2">
      <t>キョウイク</t>
    </rPh>
    <rPh sb="3" eb="5">
      <t>ガクシュウ</t>
    </rPh>
    <rPh sb="5" eb="7">
      <t>シエン</t>
    </rPh>
    <rPh sb="7" eb="8">
      <t>ギョウ</t>
    </rPh>
    <phoneticPr fontId="1"/>
  </si>
  <si>
    <t>１．ＺＥＨデベロッパー情報</t>
    <rPh sb="11" eb="13">
      <t>ジョウホウ</t>
    </rPh>
    <phoneticPr fontId="8"/>
  </si>
  <si>
    <t>住戸数</t>
    <rPh sb="0" eb="2">
      <t>ジュウコ</t>
    </rPh>
    <rPh sb="2" eb="3">
      <t>スウ</t>
    </rPh>
    <phoneticPr fontId="1"/>
  </si>
  <si>
    <t>(</t>
    <phoneticPr fontId="8"/>
  </si>
  <si>
    <t>１</t>
    <phoneticPr fontId="8"/>
  </si>
  <si>
    <t>／</t>
    <phoneticPr fontId="8"/>
  </si>
  <si>
    <t>枚</t>
    <rPh sb="0" eb="1">
      <t>マイ</t>
    </rPh>
    <phoneticPr fontId="8"/>
  </si>
  <si>
    <t>）</t>
    <phoneticPr fontId="8"/>
  </si>
  <si>
    <t>２</t>
    <phoneticPr fontId="8"/>
  </si>
  <si>
    <t>３</t>
    <phoneticPr fontId="8"/>
  </si>
  <si>
    <t>４</t>
    <phoneticPr fontId="8"/>
  </si>
  <si>
    <t>枚</t>
    <rPh sb="0" eb="1">
      <t>マイ</t>
    </rPh>
    <phoneticPr fontId="1"/>
  </si>
  <si>
    <t>階まで対応可能</t>
    <rPh sb="0" eb="1">
      <t>カイ</t>
    </rPh>
    <rPh sb="3" eb="5">
      <t>タイオウ</t>
    </rPh>
    <rPh sb="5" eb="7">
      <t>カノウ</t>
    </rPh>
    <phoneticPr fontId="1"/>
  </si>
  <si>
    <t>許可（登録）証</t>
    <phoneticPr fontId="1"/>
  </si>
  <si>
    <t>一般建設業許可証</t>
    <phoneticPr fontId="1"/>
  </si>
  <si>
    <t>氏名</t>
    <rPh sb="0" eb="1">
      <t>シ</t>
    </rPh>
    <rPh sb="1" eb="2">
      <t>メイ</t>
    </rPh>
    <phoneticPr fontId="1"/>
  </si>
  <si>
    <t>特定建設業許可証</t>
    <phoneticPr fontId="1"/>
  </si>
  <si>
    <t>窓口を設置しているＵＲＬ</t>
    <rPh sb="0" eb="2">
      <t>マドグチ</t>
    </rPh>
    <rPh sb="3" eb="5">
      <t>セッチ</t>
    </rPh>
    <phoneticPr fontId="8"/>
  </si>
  <si>
    <t>許可（登録）番号</t>
    <phoneticPr fontId="1"/>
  </si>
  <si>
    <t>　Ｄ登録（マンションデベロッパー等）</t>
    <rPh sb="16" eb="17">
      <t>ナド</t>
    </rPh>
    <phoneticPr fontId="1"/>
  </si>
  <si>
    <t>　資格情報</t>
    <rPh sb="1" eb="3">
      <t>シカク</t>
    </rPh>
    <rPh sb="3" eb="5">
      <t>ジョウホウ</t>
    </rPh>
    <phoneticPr fontId="1"/>
  </si>
  <si>
    <t>宅地建物取引業免許証番号</t>
    <phoneticPr fontId="1"/>
  </si>
  <si>
    <t>２．ＺＥＨ－Ｍの取組計画及びその進捗状況、導入実績の公表</t>
    <rPh sb="8" eb="9">
      <t>ト</t>
    </rPh>
    <rPh sb="9" eb="10">
      <t>ク</t>
    </rPh>
    <rPh sb="10" eb="12">
      <t>ケイカク</t>
    </rPh>
    <rPh sb="12" eb="13">
      <t>オヨ</t>
    </rPh>
    <rPh sb="16" eb="18">
      <t>シンチョク</t>
    </rPh>
    <rPh sb="18" eb="20">
      <t>ジョウキョウ</t>
    </rPh>
    <rPh sb="21" eb="23">
      <t>ドウニュウ</t>
    </rPh>
    <rPh sb="23" eb="25">
      <t>ジッセキ</t>
    </rPh>
    <rPh sb="26" eb="28">
      <t>コウヒョウ</t>
    </rPh>
    <phoneticPr fontId="8"/>
  </si>
  <si>
    <t>　Ｃ登録（建築請負会社等）</t>
    <phoneticPr fontId="1"/>
  </si>
  <si>
    <t>電話番号</t>
    <phoneticPr fontId="1"/>
  </si>
  <si>
    <t>取組計画及びその進捗状況、導入実績を公表しているＵＲＬ</t>
    <phoneticPr fontId="1"/>
  </si>
  <si>
    <t>　Ｃ登録（建築請負会社等）</t>
    <rPh sb="11" eb="12">
      <t>ナド</t>
    </rPh>
    <phoneticPr fontId="1"/>
  </si>
  <si>
    <t>（</t>
    <phoneticPr fontId="1"/>
  </si>
  <si>
    <t>１</t>
    <phoneticPr fontId="1"/>
  </si>
  <si>
    <t>／</t>
    <phoneticPr fontId="1"/>
  </si>
  <si>
    <t>２</t>
    <phoneticPr fontId="1"/>
  </si>
  <si>
    <t>）</t>
    <phoneticPr fontId="1"/>
  </si>
  <si>
    <t>ＺＥＨデベロッパー登録票</t>
    <phoneticPr fontId="1"/>
  </si>
  <si>
    <t>ホームページ</t>
    <phoneticPr fontId="1"/>
  </si>
  <si>
    <r>
      <rPr>
        <sz val="16"/>
        <color theme="0"/>
        <rFont val="Meiryo UI"/>
        <family val="3"/>
        <charset val="128"/>
      </rPr>
      <t>Ｄ登録</t>
    </r>
    <r>
      <rPr>
        <sz val="14"/>
        <color theme="0"/>
        <rFont val="Meiryo UI"/>
        <family val="3"/>
        <charset val="128"/>
      </rPr>
      <t xml:space="preserve">
</t>
    </r>
    <r>
      <rPr>
        <sz val="9"/>
        <color theme="0"/>
        <rFont val="Meiryo UI"/>
        <family val="3"/>
        <charset val="128"/>
      </rPr>
      <t>(マンションデベロッパー等)</t>
    </r>
    <rPh sb="1" eb="3">
      <t>トウロク</t>
    </rPh>
    <rPh sb="16" eb="17">
      <t>トウ</t>
    </rPh>
    <phoneticPr fontId="1"/>
  </si>
  <si>
    <r>
      <rPr>
        <sz val="16"/>
        <color theme="0"/>
        <rFont val="Meiryo UI"/>
        <family val="3"/>
        <charset val="128"/>
      </rPr>
      <t>Ｃ登録</t>
    </r>
    <r>
      <rPr>
        <sz val="14"/>
        <color theme="0"/>
        <rFont val="Meiryo UI"/>
        <family val="3"/>
        <charset val="128"/>
      </rPr>
      <t xml:space="preserve">
</t>
    </r>
    <r>
      <rPr>
        <sz val="9"/>
        <color theme="0"/>
        <rFont val="Meiryo UI"/>
        <family val="3"/>
        <charset val="128"/>
      </rPr>
      <t>（建築請負会社等）</t>
    </r>
    <rPh sb="1" eb="3">
      <t>トウロク</t>
    </rPh>
    <rPh sb="5" eb="7">
      <t>ケンチク</t>
    </rPh>
    <rPh sb="7" eb="9">
      <t>ウケオイ</t>
    </rPh>
    <rPh sb="9" eb="11">
      <t>ガイシャ</t>
    </rPh>
    <rPh sb="11" eb="12">
      <t>トウ</t>
    </rPh>
    <phoneticPr fontId="1"/>
  </si>
  <si>
    <t>ＺＥＨ－Ｍ
ランク</t>
    <phoneticPr fontId="1"/>
  </si>
  <si>
    <t>その他のZEH-M導入実績件数…</t>
    <rPh sb="2" eb="3">
      <t>タ</t>
    </rPh>
    <rPh sb="9" eb="11">
      <t>ドウニュウ</t>
    </rPh>
    <rPh sb="11" eb="13">
      <t>ジッセキ</t>
    </rPh>
    <rPh sb="13" eb="15">
      <t>ケンスウ</t>
    </rPh>
    <phoneticPr fontId="1"/>
  </si>
  <si>
    <t>件</t>
    <rPh sb="0" eb="1">
      <t>ケン</t>
    </rPh>
    <phoneticPr fontId="1"/>
  </si>
  <si>
    <t>ＺＥＨ－Ｍランク</t>
    <phoneticPr fontId="1"/>
  </si>
  <si>
    <t>その他のZEH-M導入計画件数…</t>
    <rPh sb="2" eb="3">
      <t>タ</t>
    </rPh>
    <rPh sb="9" eb="11">
      <t>ドウニュウ</t>
    </rPh>
    <rPh sb="11" eb="13">
      <t>ケイカク</t>
    </rPh>
    <rPh sb="13" eb="15">
      <t>ケンスウ</t>
    </rPh>
    <phoneticPr fontId="1"/>
  </si>
  <si>
    <t>（</t>
    <phoneticPr fontId="1"/>
  </si>
  <si>
    <t>２</t>
    <phoneticPr fontId="1"/>
  </si>
  <si>
    <t>／</t>
    <phoneticPr fontId="1"/>
  </si>
  <si>
    <t>窓口を設置しているＵＲＬ</t>
    <phoneticPr fontId="1"/>
  </si>
  <si>
    <t>窓口を設置しているＵＲＬ</t>
    <rPh sb="0" eb="2">
      <t>マドグチ</t>
    </rPh>
    <rPh sb="3" eb="5">
      <t>セッチ</t>
    </rPh>
    <phoneticPr fontId="1"/>
  </si>
  <si>
    <t>Ｄ登録</t>
    <rPh sb="1" eb="3">
      <t>トウロク</t>
    </rPh>
    <phoneticPr fontId="1"/>
  </si>
  <si>
    <t>Ｃ登録</t>
    <rPh sb="1" eb="3">
      <t>トウロク</t>
    </rPh>
    <phoneticPr fontId="1"/>
  </si>
  <si>
    <t>　許可（登録）証</t>
    <rPh sb="1" eb="3">
      <t>キョカ</t>
    </rPh>
    <rPh sb="4" eb="6">
      <t>トウロク</t>
    </rPh>
    <rPh sb="7" eb="8">
      <t>ショウ</t>
    </rPh>
    <phoneticPr fontId="1"/>
  </si>
  <si>
    <t>　C登録における対応可能エリアと規模</t>
    <phoneticPr fontId="1"/>
  </si>
  <si>
    <t>　ＺＥＨ－Ｍ導入実績（Ｃ登録の場合は建築実績）</t>
    <rPh sb="6" eb="8">
      <t>ドウニュウ</t>
    </rPh>
    <rPh sb="8" eb="10">
      <t>ジッセキ</t>
    </rPh>
    <rPh sb="12" eb="14">
      <t>トウロク</t>
    </rPh>
    <rPh sb="15" eb="17">
      <t>バアイ</t>
    </rPh>
    <rPh sb="18" eb="20">
      <t>ケンチク</t>
    </rPh>
    <rPh sb="20" eb="22">
      <t>ジッセキ</t>
    </rPh>
    <phoneticPr fontId="1"/>
  </si>
  <si>
    <t>　主な許可証</t>
    <phoneticPr fontId="1"/>
  </si>
  <si>
    <t>　登録種別</t>
    <phoneticPr fontId="1"/>
  </si>
  <si>
    <t>　ＺＥＨ－Ｍ導入計画（Ｃ登録の場合は受注計画）</t>
    <phoneticPr fontId="1"/>
  </si>
  <si>
    <t>　C登録におけるＺＥＨ－Ｍ相談の代表窓口</t>
    <phoneticPr fontId="1"/>
  </si>
  <si>
    <t>　その他のＺＥＨ－Ｍ相談窓口</t>
    <phoneticPr fontId="1"/>
  </si>
  <si>
    <t>　ＺＥＨ－Ｍの普及に向けた取組計画（2030年までの中長期計画）</t>
    <phoneticPr fontId="1"/>
  </si>
  <si>
    <t>　ＺＥＨ－Ｍ相談窓口</t>
    <phoneticPr fontId="1"/>
  </si>
  <si>
    <t>有</t>
    <rPh sb="0" eb="1">
      <t>アリ</t>
    </rPh>
    <phoneticPr fontId="1"/>
  </si>
  <si>
    <t>無</t>
    <rPh sb="0" eb="1">
      <t>ナシ</t>
    </rPh>
    <phoneticPr fontId="1"/>
  </si>
  <si>
    <t>記入日</t>
    <phoneticPr fontId="1"/>
  </si>
  <si>
    <t>申請者詳細_番地建物名等</t>
    <rPh sb="0" eb="3">
      <t>シンセイシャ</t>
    </rPh>
    <rPh sb="3" eb="5">
      <t>ショウサイ</t>
    </rPh>
    <phoneticPr fontId="1"/>
  </si>
  <si>
    <t>申請者詳細_市区町村</t>
    <phoneticPr fontId="1"/>
  </si>
  <si>
    <t>申請者詳細_都道府県</t>
    <phoneticPr fontId="1"/>
  </si>
  <si>
    <t>申請者詳細_郵便番号</t>
    <phoneticPr fontId="1"/>
  </si>
  <si>
    <t>申請者詳細_法人名</t>
    <phoneticPr fontId="1"/>
  </si>
  <si>
    <t>申請者詳細_法人番号</t>
    <rPh sb="6" eb="8">
      <t>ホウジン</t>
    </rPh>
    <rPh sb="8" eb="10">
      <t>バンゴウ</t>
    </rPh>
    <phoneticPr fontId="1"/>
  </si>
  <si>
    <t>申請者詳細_代表者役職</t>
    <rPh sb="6" eb="9">
      <t>ダイヒョウシャ</t>
    </rPh>
    <rPh sb="9" eb="11">
      <t>ヤクショク</t>
    </rPh>
    <phoneticPr fontId="1"/>
  </si>
  <si>
    <t>申請者詳細_代表者氏</t>
    <rPh sb="9" eb="10">
      <t>シ</t>
    </rPh>
    <phoneticPr fontId="1"/>
  </si>
  <si>
    <t>申請者詳細_代表者名</t>
    <phoneticPr fontId="1"/>
  </si>
  <si>
    <t>D登録</t>
    <rPh sb="1" eb="3">
      <t>トウロク</t>
    </rPh>
    <phoneticPr fontId="1"/>
  </si>
  <si>
    <t>C登録</t>
    <rPh sb="1" eb="3">
      <t>トウロク</t>
    </rPh>
    <phoneticPr fontId="1"/>
  </si>
  <si>
    <t>業種_大分類</t>
    <rPh sb="0" eb="2">
      <t>ギョウシュ</t>
    </rPh>
    <rPh sb="3" eb="6">
      <t>ダイブンルイ</t>
    </rPh>
    <phoneticPr fontId="1"/>
  </si>
  <si>
    <t>業種_中分類</t>
    <rPh sb="0" eb="2">
      <t>ギョウシュ</t>
    </rPh>
    <rPh sb="3" eb="6">
      <t>チュウブンルイ</t>
    </rPh>
    <phoneticPr fontId="1"/>
  </si>
  <si>
    <t>資格_宅建</t>
    <rPh sb="0" eb="2">
      <t>シカク</t>
    </rPh>
    <rPh sb="3" eb="4">
      <t>タク</t>
    </rPh>
    <phoneticPr fontId="1"/>
  </si>
  <si>
    <t>資格_一般建設業</t>
    <rPh sb="0" eb="2">
      <t>シカク</t>
    </rPh>
    <rPh sb="3" eb="5">
      <t>イッパン</t>
    </rPh>
    <rPh sb="5" eb="8">
      <t>ケンセツギョウ</t>
    </rPh>
    <phoneticPr fontId="1"/>
  </si>
  <si>
    <t>資格_特定建設業</t>
    <rPh sb="0" eb="2">
      <t>シカク</t>
    </rPh>
    <rPh sb="3" eb="5">
      <t>トクテイ</t>
    </rPh>
    <rPh sb="5" eb="8">
      <t>ケンセツギョウ</t>
    </rPh>
    <phoneticPr fontId="1"/>
  </si>
  <si>
    <t>実務担当者_氏名</t>
    <rPh sb="0" eb="2">
      <t>ジツム</t>
    </rPh>
    <rPh sb="2" eb="5">
      <t>タントウシャ</t>
    </rPh>
    <rPh sb="6" eb="8">
      <t>シメイ</t>
    </rPh>
    <phoneticPr fontId="1"/>
  </si>
  <si>
    <t>実務担当者_所属部署</t>
    <rPh sb="0" eb="2">
      <t>ジツム</t>
    </rPh>
    <rPh sb="2" eb="5">
      <t>タントウシャ</t>
    </rPh>
    <rPh sb="6" eb="8">
      <t>ショゾク</t>
    </rPh>
    <rPh sb="8" eb="10">
      <t>ブショ</t>
    </rPh>
    <phoneticPr fontId="1"/>
  </si>
  <si>
    <t>実務担当者_郵便番号</t>
  </si>
  <si>
    <t>実務担当者_都道府県</t>
  </si>
  <si>
    <t>実務担当者_市区町村</t>
  </si>
  <si>
    <t>実務担当者_番地建物名等</t>
    <phoneticPr fontId="1"/>
  </si>
  <si>
    <t>実務担当者_電話番号</t>
    <rPh sb="6" eb="8">
      <t>デンワ</t>
    </rPh>
    <rPh sb="8" eb="10">
      <t>バンゴウ</t>
    </rPh>
    <phoneticPr fontId="1"/>
  </si>
  <si>
    <t>実務担当者_携帯電話番号</t>
    <rPh sb="6" eb="8">
      <t>ケイタイ</t>
    </rPh>
    <rPh sb="8" eb="10">
      <t>デンワ</t>
    </rPh>
    <rPh sb="10" eb="12">
      <t>バンゴウ</t>
    </rPh>
    <phoneticPr fontId="1"/>
  </si>
  <si>
    <t>実務担当者_Ｅ-ＭＡＩＬ</t>
    <phoneticPr fontId="1"/>
  </si>
  <si>
    <t>公開情報_導入実績公表ＵＲＬ</t>
    <rPh sb="0" eb="2">
      <t>コウカイ</t>
    </rPh>
    <rPh sb="2" eb="4">
      <t>ジョウホウ</t>
    </rPh>
    <phoneticPr fontId="1"/>
  </si>
  <si>
    <t>エリア_北海道</t>
  </si>
  <si>
    <t>エリア_青森県</t>
  </si>
  <si>
    <t>エリア_岩手県</t>
  </si>
  <si>
    <t>エリア_宮城県</t>
  </si>
  <si>
    <t>エリア_秋田県</t>
  </si>
  <si>
    <t>エリア_山形県</t>
  </si>
  <si>
    <t>エリア_福島県</t>
  </si>
  <si>
    <t>エリア_茨城県</t>
  </si>
  <si>
    <t>エリア_栃木県</t>
  </si>
  <si>
    <t>エリア_群馬県</t>
  </si>
  <si>
    <t>エリア_埼玉県</t>
  </si>
  <si>
    <t>エリア_千葉県</t>
  </si>
  <si>
    <t>エリア_東京都</t>
  </si>
  <si>
    <t>エリア_神奈川県</t>
  </si>
  <si>
    <t>エリア_新潟県</t>
  </si>
  <si>
    <t>エリア_富山県</t>
  </si>
  <si>
    <t>エリア_石川県</t>
  </si>
  <si>
    <t>エリア_福井県</t>
  </si>
  <si>
    <t>エリア_山梨県</t>
  </si>
  <si>
    <t>エリア_長野県</t>
  </si>
  <si>
    <t>エリア_岐阜県</t>
  </si>
  <si>
    <t>エリア_静岡県</t>
  </si>
  <si>
    <t>エリア_愛知県</t>
  </si>
  <si>
    <t>エリア_三重県</t>
  </si>
  <si>
    <t>エリア_滋賀県</t>
  </si>
  <si>
    <t>エリア_京都府</t>
  </si>
  <si>
    <t>エリア_大阪府</t>
  </si>
  <si>
    <t>エリア_兵庫県</t>
  </si>
  <si>
    <t>エリア_奈良県</t>
  </si>
  <si>
    <t>エリア_和歌山県</t>
  </si>
  <si>
    <t>エリア_鳥取県</t>
  </si>
  <si>
    <t>エリア_島根県</t>
  </si>
  <si>
    <t>エリア_岡山県</t>
  </si>
  <si>
    <t>エリア_広島県</t>
  </si>
  <si>
    <t>エリア_山口県</t>
  </si>
  <si>
    <t>エリア_徳島県</t>
  </si>
  <si>
    <t>エリア_香川県</t>
  </si>
  <si>
    <t>エリア_愛媛県</t>
  </si>
  <si>
    <t>エリア_高知県</t>
  </si>
  <si>
    <t>エリア_福岡県</t>
  </si>
  <si>
    <t>エリア_佐賀県</t>
  </si>
  <si>
    <t>エリア_長崎県</t>
  </si>
  <si>
    <t>エリア_熊本県</t>
  </si>
  <si>
    <t>エリア_大分県</t>
  </si>
  <si>
    <t>エリア_宮崎県</t>
  </si>
  <si>
    <t>エリア_鹿児島県</t>
  </si>
  <si>
    <t>エリア_沖縄県</t>
  </si>
  <si>
    <t>対応可能規模_規模問わず</t>
    <rPh sb="0" eb="2">
      <t>タイオウ</t>
    </rPh>
    <rPh sb="2" eb="4">
      <t>カノウ</t>
    </rPh>
    <rPh sb="4" eb="6">
      <t>キボ</t>
    </rPh>
    <rPh sb="7" eb="9">
      <t>キボ</t>
    </rPh>
    <rPh sb="9" eb="10">
      <t>ト</t>
    </rPh>
    <phoneticPr fontId="1"/>
  </si>
  <si>
    <t>対応可能規模_延床面積</t>
    <rPh sb="0" eb="2">
      <t>タイオウ</t>
    </rPh>
    <rPh sb="2" eb="4">
      <t>カノウ</t>
    </rPh>
    <rPh sb="4" eb="6">
      <t>キボ</t>
    </rPh>
    <rPh sb="7" eb="9">
      <t>ノベユカ</t>
    </rPh>
    <rPh sb="9" eb="11">
      <t>メンセキ</t>
    </rPh>
    <phoneticPr fontId="1"/>
  </si>
  <si>
    <t>対応可能規模_階数</t>
    <rPh sb="0" eb="2">
      <t>タイオウ</t>
    </rPh>
    <rPh sb="2" eb="4">
      <t>カノウ</t>
    </rPh>
    <rPh sb="4" eb="6">
      <t>キボ</t>
    </rPh>
    <rPh sb="7" eb="9">
      <t>カイスウ</t>
    </rPh>
    <phoneticPr fontId="1"/>
  </si>
  <si>
    <t>導入実績_その他件数（No.6～）</t>
    <rPh sb="0" eb="2">
      <t>ドウニュウ</t>
    </rPh>
    <rPh sb="2" eb="4">
      <t>ジッセキ</t>
    </rPh>
    <phoneticPr fontId="1"/>
  </si>
  <si>
    <t>導入計画_その他件数（No.6～）</t>
    <rPh sb="0" eb="2">
      <t>ドウニュウ</t>
    </rPh>
    <rPh sb="2" eb="4">
      <t>ケイカク</t>
    </rPh>
    <phoneticPr fontId="1"/>
  </si>
  <si>
    <t>実績1_都道府県</t>
    <rPh sb="0" eb="2">
      <t>ジッセキ</t>
    </rPh>
    <rPh sb="4" eb="8">
      <t>トドウフケン</t>
    </rPh>
    <phoneticPr fontId="1"/>
  </si>
  <si>
    <t>実績1_延床面積</t>
    <rPh sb="0" eb="2">
      <t>ジッセキ</t>
    </rPh>
    <rPh sb="4" eb="6">
      <t>ノベユカ</t>
    </rPh>
    <rPh sb="6" eb="8">
      <t>メンセキ</t>
    </rPh>
    <phoneticPr fontId="1"/>
  </si>
  <si>
    <t>実績1_階数</t>
    <rPh sb="0" eb="2">
      <t>ジッセキ</t>
    </rPh>
    <rPh sb="4" eb="6">
      <t>カイスウ</t>
    </rPh>
    <phoneticPr fontId="1"/>
  </si>
  <si>
    <t>実績1_住戸数</t>
    <rPh sb="0" eb="2">
      <t>ジッセキ</t>
    </rPh>
    <rPh sb="4" eb="6">
      <t>ジュウコ</t>
    </rPh>
    <rPh sb="6" eb="7">
      <t>スウ</t>
    </rPh>
    <phoneticPr fontId="1"/>
  </si>
  <si>
    <t>実績1_削減量_創エネ含まず</t>
    <rPh sb="0" eb="2">
      <t>ジッセキ</t>
    </rPh>
    <rPh sb="4" eb="6">
      <t>サクゲン</t>
    </rPh>
    <rPh sb="6" eb="7">
      <t>リョウ</t>
    </rPh>
    <rPh sb="8" eb="9">
      <t>ソウ</t>
    </rPh>
    <rPh sb="11" eb="12">
      <t>フク</t>
    </rPh>
    <phoneticPr fontId="1"/>
  </si>
  <si>
    <t>実績1_削減量_創エネ含む</t>
    <rPh sb="0" eb="2">
      <t>ジッセキ</t>
    </rPh>
    <rPh sb="4" eb="6">
      <t>サクゲン</t>
    </rPh>
    <rPh sb="6" eb="7">
      <t>リョウ</t>
    </rPh>
    <rPh sb="8" eb="9">
      <t>ソウ</t>
    </rPh>
    <rPh sb="11" eb="12">
      <t>フク</t>
    </rPh>
    <phoneticPr fontId="1"/>
  </si>
  <si>
    <t>実績1_ZEH-Mランク</t>
    <rPh sb="0" eb="2">
      <t>ジッセキ</t>
    </rPh>
    <phoneticPr fontId="1"/>
  </si>
  <si>
    <t>実績1_BELS有無</t>
    <rPh sb="0" eb="2">
      <t>ジッセキ</t>
    </rPh>
    <rPh sb="8" eb="10">
      <t>ウム</t>
    </rPh>
    <phoneticPr fontId="1"/>
  </si>
  <si>
    <t>計画1_名称</t>
    <rPh sb="4" eb="6">
      <t>メイショウ</t>
    </rPh>
    <phoneticPr fontId="1"/>
  </si>
  <si>
    <t>計画1_都道府県</t>
    <rPh sb="4" eb="8">
      <t>トドウフケン</t>
    </rPh>
    <phoneticPr fontId="1"/>
  </si>
  <si>
    <t>計画1_延床面積</t>
    <rPh sb="4" eb="6">
      <t>ノベユカ</t>
    </rPh>
    <rPh sb="6" eb="8">
      <t>メンセキ</t>
    </rPh>
    <phoneticPr fontId="1"/>
  </si>
  <si>
    <t>計画1_階数</t>
    <rPh sb="4" eb="6">
      <t>カイスウ</t>
    </rPh>
    <phoneticPr fontId="1"/>
  </si>
  <si>
    <t>計画1_住戸数</t>
    <rPh sb="4" eb="6">
      <t>ジュウコ</t>
    </rPh>
    <rPh sb="6" eb="7">
      <t>スウ</t>
    </rPh>
    <phoneticPr fontId="1"/>
  </si>
  <si>
    <t>計画1_削減量_創エネ含まず</t>
    <rPh sb="4" eb="6">
      <t>サクゲン</t>
    </rPh>
    <rPh sb="6" eb="7">
      <t>リョウ</t>
    </rPh>
    <rPh sb="8" eb="9">
      <t>ソウ</t>
    </rPh>
    <rPh sb="11" eb="12">
      <t>フク</t>
    </rPh>
    <phoneticPr fontId="1"/>
  </si>
  <si>
    <t>計画1_削減量_創エネ含む</t>
    <rPh sb="4" eb="6">
      <t>サクゲン</t>
    </rPh>
    <rPh sb="6" eb="7">
      <t>リョウ</t>
    </rPh>
    <rPh sb="8" eb="9">
      <t>ソウ</t>
    </rPh>
    <rPh sb="11" eb="12">
      <t>フク</t>
    </rPh>
    <phoneticPr fontId="1"/>
  </si>
  <si>
    <t>計画1_ZEH-Mランク</t>
    <phoneticPr fontId="1"/>
  </si>
  <si>
    <t>相談窓口1_支社・グループ会社・部署名等</t>
    <rPh sb="0" eb="2">
      <t>ソウダン</t>
    </rPh>
    <rPh sb="2" eb="4">
      <t>マドグチ</t>
    </rPh>
    <phoneticPr fontId="1"/>
  </si>
  <si>
    <t>相談窓口1_電話番号</t>
    <rPh sb="0" eb="2">
      <t>ソウダン</t>
    </rPh>
    <rPh sb="2" eb="4">
      <t>マドグチ</t>
    </rPh>
    <rPh sb="6" eb="8">
      <t>デンワ</t>
    </rPh>
    <rPh sb="8" eb="10">
      <t>バンゴウ</t>
    </rPh>
    <phoneticPr fontId="1"/>
  </si>
  <si>
    <t>相談窓口1_URL</t>
    <rPh sb="0" eb="2">
      <t>ソウダン</t>
    </rPh>
    <rPh sb="2" eb="4">
      <t>マドグチ</t>
    </rPh>
    <phoneticPr fontId="1"/>
  </si>
  <si>
    <t>ＺＥＨ－Ｍの普及に向けた取組計画</t>
    <phoneticPr fontId="1"/>
  </si>
  <si>
    <t>（</t>
    <phoneticPr fontId="8"/>
  </si>
  <si>
    <t>）</t>
    <phoneticPr fontId="8"/>
  </si>
  <si>
    <t>実績2_都道府県</t>
    <rPh sb="4" eb="8">
      <t>トドウフケン</t>
    </rPh>
    <phoneticPr fontId="1"/>
  </si>
  <si>
    <t>実績2_延床面積</t>
    <rPh sb="4" eb="6">
      <t>ノベユカ</t>
    </rPh>
    <rPh sb="6" eb="8">
      <t>メンセキ</t>
    </rPh>
    <phoneticPr fontId="1"/>
  </si>
  <si>
    <t>実績2_階数</t>
    <rPh sb="4" eb="6">
      <t>カイスウ</t>
    </rPh>
    <phoneticPr fontId="1"/>
  </si>
  <si>
    <t>実績2_住戸数</t>
    <rPh sb="4" eb="6">
      <t>ジュウコ</t>
    </rPh>
    <rPh sb="6" eb="7">
      <t>スウ</t>
    </rPh>
    <phoneticPr fontId="1"/>
  </si>
  <si>
    <t>実績2_削減量_創エネ含まず</t>
    <rPh sb="4" eb="6">
      <t>サクゲン</t>
    </rPh>
    <rPh sb="6" eb="7">
      <t>リョウ</t>
    </rPh>
    <rPh sb="8" eb="9">
      <t>ソウ</t>
    </rPh>
    <rPh sb="11" eb="12">
      <t>フク</t>
    </rPh>
    <phoneticPr fontId="1"/>
  </si>
  <si>
    <t>実績2_削減量_創エネ含む</t>
    <rPh sb="4" eb="6">
      <t>サクゲン</t>
    </rPh>
    <rPh sb="6" eb="7">
      <t>リョウ</t>
    </rPh>
    <rPh sb="8" eb="9">
      <t>ソウ</t>
    </rPh>
    <rPh sb="11" eb="12">
      <t>フク</t>
    </rPh>
    <phoneticPr fontId="1"/>
  </si>
  <si>
    <t>実績2_ZEH-Mランク</t>
    <phoneticPr fontId="1"/>
  </si>
  <si>
    <t>実績2_BELS有無</t>
    <rPh sb="8" eb="10">
      <t>ウム</t>
    </rPh>
    <phoneticPr fontId="1"/>
  </si>
  <si>
    <t>実績3_都道府県</t>
    <rPh sb="4" eb="8">
      <t>トドウフケン</t>
    </rPh>
    <phoneticPr fontId="1"/>
  </si>
  <si>
    <t>実績3_延床面積</t>
    <rPh sb="4" eb="6">
      <t>ノベユカ</t>
    </rPh>
    <rPh sb="6" eb="8">
      <t>メンセキ</t>
    </rPh>
    <phoneticPr fontId="1"/>
  </si>
  <si>
    <t>実績3_階数</t>
    <rPh sb="4" eb="6">
      <t>カイスウ</t>
    </rPh>
    <phoneticPr fontId="1"/>
  </si>
  <si>
    <t>実績3_住戸数</t>
    <rPh sb="4" eb="6">
      <t>ジュウコ</t>
    </rPh>
    <rPh sb="6" eb="7">
      <t>スウ</t>
    </rPh>
    <phoneticPr fontId="1"/>
  </si>
  <si>
    <t>実績3_削減量_創エネ含まず</t>
    <rPh sb="4" eb="6">
      <t>サクゲン</t>
    </rPh>
    <rPh sb="6" eb="7">
      <t>リョウ</t>
    </rPh>
    <rPh sb="8" eb="9">
      <t>ソウ</t>
    </rPh>
    <rPh sb="11" eb="12">
      <t>フク</t>
    </rPh>
    <phoneticPr fontId="1"/>
  </si>
  <si>
    <t>実績3_削減量_創エネ含む</t>
    <rPh sb="4" eb="6">
      <t>サクゲン</t>
    </rPh>
    <rPh sb="6" eb="7">
      <t>リョウ</t>
    </rPh>
    <rPh sb="8" eb="9">
      <t>ソウ</t>
    </rPh>
    <rPh sb="11" eb="12">
      <t>フク</t>
    </rPh>
    <phoneticPr fontId="1"/>
  </si>
  <si>
    <t>実績3_ZEH-Mランク</t>
  </si>
  <si>
    <t>実績3_BELS有無</t>
    <rPh sb="8" eb="10">
      <t>ウム</t>
    </rPh>
    <phoneticPr fontId="1"/>
  </si>
  <si>
    <t>実績4_都道府県</t>
    <rPh sb="4" eb="8">
      <t>トドウフケン</t>
    </rPh>
    <phoneticPr fontId="1"/>
  </si>
  <si>
    <t>実績4_延床面積</t>
    <rPh sb="4" eb="6">
      <t>ノベユカ</t>
    </rPh>
    <rPh sb="6" eb="8">
      <t>メンセキ</t>
    </rPh>
    <phoneticPr fontId="1"/>
  </si>
  <si>
    <t>実績4_階数</t>
    <rPh sb="4" eb="6">
      <t>カイスウ</t>
    </rPh>
    <phoneticPr fontId="1"/>
  </si>
  <si>
    <t>実績4_住戸数</t>
    <rPh sb="4" eb="6">
      <t>ジュウコ</t>
    </rPh>
    <rPh sb="6" eb="7">
      <t>スウ</t>
    </rPh>
    <phoneticPr fontId="1"/>
  </si>
  <si>
    <t>実績4_削減量_創エネ含まず</t>
    <rPh sb="4" eb="6">
      <t>サクゲン</t>
    </rPh>
    <rPh sb="6" eb="7">
      <t>リョウ</t>
    </rPh>
    <rPh sb="8" eb="9">
      <t>ソウ</t>
    </rPh>
    <rPh sb="11" eb="12">
      <t>フク</t>
    </rPh>
    <phoneticPr fontId="1"/>
  </si>
  <si>
    <t>実績4_削減量_創エネ含む</t>
    <rPh sb="4" eb="6">
      <t>サクゲン</t>
    </rPh>
    <rPh sb="6" eb="7">
      <t>リョウ</t>
    </rPh>
    <rPh sb="8" eb="9">
      <t>ソウ</t>
    </rPh>
    <rPh sb="11" eb="12">
      <t>フク</t>
    </rPh>
    <phoneticPr fontId="1"/>
  </si>
  <si>
    <t>実績4_ZEH-Mランク</t>
  </si>
  <si>
    <t>実績4_BELS有無</t>
    <rPh sb="8" eb="10">
      <t>ウム</t>
    </rPh>
    <phoneticPr fontId="1"/>
  </si>
  <si>
    <t>実績5_都道府県</t>
    <rPh sb="4" eb="8">
      <t>トドウフケン</t>
    </rPh>
    <phoneticPr fontId="1"/>
  </si>
  <si>
    <t>実績5_延床面積</t>
    <rPh sb="4" eb="6">
      <t>ノベユカ</t>
    </rPh>
    <rPh sb="6" eb="8">
      <t>メンセキ</t>
    </rPh>
    <phoneticPr fontId="1"/>
  </si>
  <si>
    <t>実績5_階数</t>
    <rPh sb="4" eb="6">
      <t>カイスウ</t>
    </rPh>
    <phoneticPr fontId="1"/>
  </si>
  <si>
    <t>実績5_住戸数</t>
    <rPh sb="4" eb="6">
      <t>ジュウコ</t>
    </rPh>
    <rPh sb="6" eb="7">
      <t>スウ</t>
    </rPh>
    <phoneticPr fontId="1"/>
  </si>
  <si>
    <t>実績5_削減量_創エネ含まず</t>
    <rPh sb="4" eb="6">
      <t>サクゲン</t>
    </rPh>
    <rPh sb="6" eb="7">
      <t>リョウ</t>
    </rPh>
    <rPh sb="8" eb="9">
      <t>ソウ</t>
    </rPh>
    <rPh sb="11" eb="12">
      <t>フク</t>
    </rPh>
    <phoneticPr fontId="1"/>
  </si>
  <si>
    <t>実績5_削減量_創エネ含む</t>
    <rPh sb="4" eb="6">
      <t>サクゲン</t>
    </rPh>
    <rPh sb="6" eb="7">
      <t>リョウ</t>
    </rPh>
    <rPh sb="8" eb="9">
      <t>ソウ</t>
    </rPh>
    <rPh sb="11" eb="12">
      <t>フク</t>
    </rPh>
    <phoneticPr fontId="1"/>
  </si>
  <si>
    <t>実績5_ZEH-Mランク</t>
  </si>
  <si>
    <t>実績5_BELS有無</t>
    <rPh sb="8" eb="10">
      <t>ウム</t>
    </rPh>
    <phoneticPr fontId="1"/>
  </si>
  <si>
    <t>計画2_名称</t>
    <rPh sb="4" eb="6">
      <t>メイショウ</t>
    </rPh>
    <phoneticPr fontId="1"/>
  </si>
  <si>
    <t>計画2_都道府県</t>
    <rPh sb="4" eb="8">
      <t>トドウフケン</t>
    </rPh>
    <phoneticPr fontId="1"/>
  </si>
  <si>
    <t>計画2_延床面積</t>
    <rPh sb="4" eb="6">
      <t>ノベユカ</t>
    </rPh>
    <rPh sb="6" eb="8">
      <t>メンセキ</t>
    </rPh>
    <phoneticPr fontId="1"/>
  </si>
  <si>
    <t>計画2_階数</t>
    <rPh sb="4" eb="6">
      <t>カイスウ</t>
    </rPh>
    <phoneticPr fontId="1"/>
  </si>
  <si>
    <t>計画2_住戸数</t>
    <rPh sb="4" eb="6">
      <t>ジュウコ</t>
    </rPh>
    <rPh sb="6" eb="7">
      <t>スウ</t>
    </rPh>
    <phoneticPr fontId="1"/>
  </si>
  <si>
    <t>計画2_削減量_創エネ含まず</t>
    <rPh sb="4" eb="6">
      <t>サクゲン</t>
    </rPh>
    <rPh sb="6" eb="7">
      <t>リョウ</t>
    </rPh>
    <rPh sb="8" eb="9">
      <t>ソウ</t>
    </rPh>
    <rPh sb="11" eb="12">
      <t>フク</t>
    </rPh>
    <phoneticPr fontId="1"/>
  </si>
  <si>
    <t>計画2_削減量_創エネ含む</t>
    <rPh sb="4" eb="6">
      <t>サクゲン</t>
    </rPh>
    <rPh sb="6" eb="7">
      <t>リョウ</t>
    </rPh>
    <rPh sb="8" eb="9">
      <t>ソウ</t>
    </rPh>
    <rPh sb="11" eb="12">
      <t>フク</t>
    </rPh>
    <phoneticPr fontId="1"/>
  </si>
  <si>
    <t>計画2_ZEH-Mランク</t>
  </si>
  <si>
    <t>計画3_名称</t>
    <rPh sb="4" eb="6">
      <t>メイショウ</t>
    </rPh>
    <phoneticPr fontId="1"/>
  </si>
  <si>
    <t>計画3_都道府県</t>
    <rPh sb="4" eb="8">
      <t>トドウフケン</t>
    </rPh>
    <phoneticPr fontId="1"/>
  </si>
  <si>
    <t>計画3_延床面積</t>
    <rPh sb="4" eb="6">
      <t>ノベユカ</t>
    </rPh>
    <rPh sb="6" eb="8">
      <t>メンセキ</t>
    </rPh>
    <phoneticPr fontId="1"/>
  </si>
  <si>
    <t>計画3_階数</t>
    <rPh sb="4" eb="6">
      <t>カイスウ</t>
    </rPh>
    <phoneticPr fontId="1"/>
  </si>
  <si>
    <t>計画3_住戸数</t>
    <rPh sb="4" eb="6">
      <t>ジュウコ</t>
    </rPh>
    <rPh sb="6" eb="7">
      <t>スウ</t>
    </rPh>
    <phoneticPr fontId="1"/>
  </si>
  <si>
    <t>計画3_削減量_創エネ含まず</t>
    <rPh sb="4" eb="6">
      <t>サクゲン</t>
    </rPh>
    <rPh sb="6" eb="7">
      <t>リョウ</t>
    </rPh>
    <rPh sb="8" eb="9">
      <t>ソウ</t>
    </rPh>
    <rPh sb="11" eb="12">
      <t>フク</t>
    </rPh>
    <phoneticPr fontId="1"/>
  </si>
  <si>
    <t>計画3_削減量_創エネ含む</t>
    <rPh sb="4" eb="6">
      <t>サクゲン</t>
    </rPh>
    <rPh sb="6" eb="7">
      <t>リョウ</t>
    </rPh>
    <rPh sb="8" eb="9">
      <t>ソウ</t>
    </rPh>
    <rPh sb="11" eb="12">
      <t>フク</t>
    </rPh>
    <phoneticPr fontId="1"/>
  </si>
  <si>
    <t>計画3_ZEH-Mランク</t>
  </si>
  <si>
    <t>計画4_名称</t>
    <rPh sb="4" eb="6">
      <t>メイショウ</t>
    </rPh>
    <phoneticPr fontId="1"/>
  </si>
  <si>
    <t>計画4_都道府県</t>
    <rPh sb="4" eb="8">
      <t>トドウフケン</t>
    </rPh>
    <phoneticPr fontId="1"/>
  </si>
  <si>
    <t>計画4_延床面積</t>
    <rPh sb="4" eb="6">
      <t>ノベユカ</t>
    </rPh>
    <rPh sb="6" eb="8">
      <t>メンセキ</t>
    </rPh>
    <phoneticPr fontId="1"/>
  </si>
  <si>
    <t>計画4_階数</t>
    <rPh sb="4" eb="6">
      <t>カイスウ</t>
    </rPh>
    <phoneticPr fontId="1"/>
  </si>
  <si>
    <t>計画4_住戸数</t>
    <rPh sb="4" eb="6">
      <t>ジュウコ</t>
    </rPh>
    <rPh sb="6" eb="7">
      <t>スウ</t>
    </rPh>
    <phoneticPr fontId="1"/>
  </si>
  <si>
    <t>計画4_削減量_創エネ含まず</t>
    <rPh sb="4" eb="6">
      <t>サクゲン</t>
    </rPh>
    <rPh sb="6" eb="7">
      <t>リョウ</t>
    </rPh>
    <rPh sb="8" eb="9">
      <t>ソウ</t>
    </rPh>
    <rPh sb="11" eb="12">
      <t>フク</t>
    </rPh>
    <phoneticPr fontId="1"/>
  </si>
  <si>
    <t>計画4_削減量_創エネ含む</t>
    <rPh sb="4" eb="6">
      <t>サクゲン</t>
    </rPh>
    <rPh sb="6" eb="7">
      <t>リョウ</t>
    </rPh>
    <rPh sb="8" eb="9">
      <t>ソウ</t>
    </rPh>
    <rPh sb="11" eb="12">
      <t>フク</t>
    </rPh>
    <phoneticPr fontId="1"/>
  </si>
  <si>
    <t>計画4_ZEH-Mランク</t>
  </si>
  <si>
    <t>計画5_名称</t>
    <rPh sb="4" eb="6">
      <t>メイショウ</t>
    </rPh>
    <phoneticPr fontId="1"/>
  </si>
  <si>
    <t>計画5_都道府県</t>
    <rPh sb="4" eb="8">
      <t>トドウフケン</t>
    </rPh>
    <phoneticPr fontId="1"/>
  </si>
  <si>
    <t>計画5_延床面積</t>
    <rPh sb="4" eb="6">
      <t>ノベユカ</t>
    </rPh>
    <rPh sb="6" eb="8">
      <t>メンセキ</t>
    </rPh>
    <phoneticPr fontId="1"/>
  </si>
  <si>
    <t>計画5_階数</t>
    <rPh sb="4" eb="6">
      <t>カイスウ</t>
    </rPh>
    <phoneticPr fontId="1"/>
  </si>
  <si>
    <t>計画5_住戸数</t>
    <rPh sb="4" eb="6">
      <t>ジュウコ</t>
    </rPh>
    <rPh sb="6" eb="7">
      <t>スウ</t>
    </rPh>
    <phoneticPr fontId="1"/>
  </si>
  <si>
    <t>計画5_削減量_創エネ含まず</t>
    <rPh sb="4" eb="6">
      <t>サクゲン</t>
    </rPh>
    <rPh sb="6" eb="7">
      <t>リョウ</t>
    </rPh>
    <rPh sb="8" eb="9">
      <t>ソウ</t>
    </rPh>
    <rPh sb="11" eb="12">
      <t>フク</t>
    </rPh>
    <phoneticPr fontId="1"/>
  </si>
  <si>
    <t>計画5_削減量_創エネ含む</t>
    <rPh sb="4" eb="6">
      <t>サクゲン</t>
    </rPh>
    <rPh sb="6" eb="7">
      <t>リョウ</t>
    </rPh>
    <rPh sb="8" eb="9">
      <t>ソウ</t>
    </rPh>
    <rPh sb="11" eb="12">
      <t>フク</t>
    </rPh>
    <phoneticPr fontId="1"/>
  </si>
  <si>
    <t>計画5_ZEH-Mランク</t>
  </si>
  <si>
    <t>凸版管理番号</t>
    <rPh sb="0" eb="2">
      <t>トッパン</t>
    </rPh>
    <rPh sb="2" eb="4">
      <t>カンリ</t>
    </rPh>
    <rPh sb="4" eb="6">
      <t>バンゴウ</t>
    </rPh>
    <phoneticPr fontId="1"/>
  </si>
  <si>
    <t>デベロッパー登録番号</t>
    <rPh sb="6" eb="8">
      <t>トウロク</t>
    </rPh>
    <rPh sb="8" eb="10">
      <t>バンゴウ</t>
    </rPh>
    <phoneticPr fontId="1"/>
  </si>
  <si>
    <t>廃棄物処理業</t>
  </si>
  <si>
    <t>自動車整備業</t>
  </si>
  <si>
    <t>機械等修理業（別掲を除く）</t>
  </si>
  <si>
    <t>銀行業</t>
  </si>
  <si>
    <t>協同組織金融業</t>
  </si>
  <si>
    <t>貸金業，クレジットカード業等非預金信用機関</t>
  </si>
  <si>
    <t>金融商品取引業，商品先物取引業</t>
  </si>
  <si>
    <t>補助的金融業等</t>
  </si>
  <si>
    <t>保険業（保険媒介代理業，保険サービス業を含む）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</si>
  <si>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</si>
  <si>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</si>
  <si>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</si>
  <si>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</si>
  <si>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</si>
  <si>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</si>
  <si>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</si>
  <si>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</si>
  <si>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</si>
  <si>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</si>
  <si>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</si>
  <si>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</si>
  <si>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鉄道業</t>
  </si>
  <si>
    <t>道路旅客運送業</t>
  </si>
  <si>
    <t>道路貨物運送業</t>
  </si>
  <si>
    <t>水運業</t>
  </si>
  <si>
    <t>航空運輸業</t>
  </si>
  <si>
    <t>倉庫業</t>
  </si>
  <si>
    <t>運輸に附帯するサービス業</t>
  </si>
  <si>
    <t>通信業</t>
  </si>
  <si>
    <t>放送業</t>
  </si>
  <si>
    <t>情報サービス業</t>
  </si>
  <si>
    <t>インターネット附随サービス業</t>
  </si>
  <si>
    <t>映像・音声・文字情報制作業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</si>
  <si>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</si>
  <si>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</si>
  <si>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</si>
  <si>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</si>
  <si>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</si>
  <si>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</si>
  <si>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</si>
  <si>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</si>
  <si>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</si>
  <si>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</si>
  <si>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</si>
  <si>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</si>
  <si>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</si>
  <si>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</si>
  <si>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輸送用機械器具製造業</t>
  </si>
  <si>
    <t>その他の製造業</t>
  </si>
  <si>
    <t>　宅地建物取引業免許</t>
    <phoneticPr fontId="1"/>
  </si>
  <si>
    <t>　一般建設業許可証</t>
    <rPh sb="1" eb="3">
      <t>イッパン</t>
    </rPh>
    <rPh sb="3" eb="5">
      <t>ケンセツ</t>
    </rPh>
    <rPh sb="5" eb="6">
      <t>ギョウ</t>
    </rPh>
    <rPh sb="6" eb="8">
      <t>キョカ</t>
    </rPh>
    <rPh sb="8" eb="9">
      <t>アカシ</t>
    </rPh>
    <phoneticPr fontId="1"/>
  </si>
  <si>
    <t>　特定建設業許可証</t>
    <rPh sb="1" eb="3">
      <t>トクテイ</t>
    </rPh>
    <rPh sb="3" eb="5">
      <t>ケンセツ</t>
    </rPh>
    <rPh sb="5" eb="6">
      <t>ギョウ</t>
    </rPh>
    <rPh sb="6" eb="8">
      <t>キョカ</t>
    </rPh>
    <rPh sb="8" eb="9">
      <t>アカシ</t>
    </rPh>
    <phoneticPr fontId="1"/>
  </si>
  <si>
    <t>役割</t>
    <rPh sb="0" eb="2">
      <t>ヤクワリ</t>
    </rPh>
    <phoneticPr fontId="1"/>
  </si>
  <si>
    <t>D</t>
    <phoneticPr fontId="1"/>
  </si>
  <si>
    <t>C</t>
    <phoneticPr fontId="1"/>
  </si>
  <si>
    <t>D・C</t>
    <phoneticPr fontId="1"/>
  </si>
  <si>
    <t>役割</t>
    <rPh sb="0" eb="2">
      <t>ヤクワリ</t>
    </rPh>
    <phoneticPr fontId="1"/>
  </si>
  <si>
    <t>実績1_役割</t>
    <rPh sb="0" eb="2">
      <t>ジッセキ</t>
    </rPh>
    <rPh sb="4" eb="6">
      <t>ヤクワリ</t>
    </rPh>
    <phoneticPr fontId="1"/>
  </si>
  <si>
    <t>実績2_役割</t>
    <rPh sb="0" eb="2">
      <t>ジッセキ</t>
    </rPh>
    <rPh sb="4" eb="6">
      <t>ヤクワリ</t>
    </rPh>
    <phoneticPr fontId="1"/>
  </si>
  <si>
    <t>実績3_役割</t>
    <rPh sb="0" eb="2">
      <t>ジッセキ</t>
    </rPh>
    <rPh sb="4" eb="6">
      <t>ヤクワリ</t>
    </rPh>
    <phoneticPr fontId="1"/>
  </si>
  <si>
    <t>実績4_役割</t>
    <rPh sb="0" eb="2">
      <t>ジッセキ</t>
    </rPh>
    <rPh sb="4" eb="6">
      <t>ヤクワリ</t>
    </rPh>
    <phoneticPr fontId="1"/>
  </si>
  <si>
    <t>実績5_役割</t>
    <rPh sb="0" eb="2">
      <t>ジッセキ</t>
    </rPh>
    <rPh sb="4" eb="6">
      <t>ヤクワリ</t>
    </rPh>
    <phoneticPr fontId="1"/>
  </si>
  <si>
    <t>計画1_役割</t>
    <rPh sb="4" eb="6">
      <t>ヤクワリ</t>
    </rPh>
    <phoneticPr fontId="1"/>
  </si>
  <si>
    <t>計画2_役割</t>
    <rPh sb="4" eb="6">
      <t>ヤクワリ</t>
    </rPh>
    <phoneticPr fontId="1"/>
  </si>
  <si>
    <t>計画3_役割</t>
    <rPh sb="4" eb="6">
      <t>ヤクワリ</t>
    </rPh>
    <phoneticPr fontId="1"/>
  </si>
  <si>
    <t>計画4_役割</t>
    <rPh sb="4" eb="6">
      <t>ヤクワリ</t>
    </rPh>
    <phoneticPr fontId="1"/>
  </si>
  <si>
    <t>計画5_役割</t>
    <rPh sb="4" eb="6">
      <t>ヤクワリ</t>
    </rPh>
    <phoneticPr fontId="1"/>
  </si>
  <si>
    <t>登録決定番号</t>
    <rPh sb="0" eb="2">
      <t>トウロク</t>
    </rPh>
    <rPh sb="2" eb="4">
      <t>ケッテイ</t>
    </rPh>
    <rPh sb="4" eb="6">
      <t>バンゴウ</t>
    </rPh>
    <phoneticPr fontId="1"/>
  </si>
  <si>
    <t>窓口を設置しているＵＲＬ</t>
    <phoneticPr fontId="1"/>
  </si>
  <si>
    <t>ＺＥＨ－Ｍランク</t>
  </si>
  <si>
    <t>　ＺＥＨ－Ｍ相談窓口</t>
    <rPh sb="6" eb="8">
      <t>ソウダン</t>
    </rPh>
    <rPh sb="8" eb="10">
      <t>マドグチ</t>
    </rPh>
    <phoneticPr fontId="1"/>
  </si>
  <si>
    <t>ＺＥＨデベロッパー実績報告書</t>
    <rPh sb="9" eb="11">
      <t>ジッセキ</t>
    </rPh>
    <rPh sb="11" eb="13">
      <t>ホウコク</t>
    </rPh>
    <phoneticPr fontId="8"/>
  </si>
  <si>
    <t>ＺＥＨ
デベロッパー
登録番号</t>
    <phoneticPr fontId="1"/>
  </si>
  <si>
    <t>ＺＥＨデベロッパー実績報告書</t>
    <rPh sb="9" eb="11">
      <t>ジッセキ</t>
    </rPh>
    <rPh sb="11" eb="14">
      <t>ホウコクショ</t>
    </rPh>
    <phoneticPr fontId="1"/>
  </si>
  <si>
    <t>ＺＥＨデベロッパー登録番号</t>
    <phoneticPr fontId="1"/>
  </si>
  <si>
    <t>正式名称</t>
    <rPh sb="0" eb="2">
      <t>セイシキ</t>
    </rPh>
    <rPh sb="2" eb="4">
      <t>メイショウ</t>
    </rPh>
    <phoneticPr fontId="1"/>
  </si>
  <si>
    <t>公表名</t>
    <rPh sb="0" eb="2">
      <t>コウヒョウ</t>
    </rPh>
    <rPh sb="2" eb="3">
      <t>メイ</t>
    </rPh>
    <phoneticPr fontId="1"/>
  </si>
  <si>
    <t>２</t>
    <phoneticPr fontId="8"/>
  </si>
  <si>
    <t>宅地建物取引業免許</t>
    <phoneticPr fontId="1"/>
  </si>
  <si>
    <t>ZEH-Mシリーズ</t>
    <phoneticPr fontId="1"/>
  </si>
  <si>
    <t>建築実績棟数</t>
    <rPh sb="0" eb="2">
      <t>ケンチク</t>
    </rPh>
    <rPh sb="2" eb="4">
      <t>ジッセキ</t>
    </rPh>
    <rPh sb="4" eb="5">
      <t>トウ</t>
    </rPh>
    <rPh sb="5" eb="6">
      <t>カズ</t>
    </rPh>
    <phoneticPr fontId="1"/>
  </si>
  <si>
    <t>ＺＥＨ－Ｍ導入計画棟数（No.6～）</t>
    <rPh sb="5" eb="7">
      <t>ドウニュウ</t>
    </rPh>
    <rPh sb="7" eb="9">
      <t>ケイカク</t>
    </rPh>
    <rPh sb="9" eb="10">
      <t>トウ</t>
    </rPh>
    <rPh sb="10" eb="11">
      <t>スウ</t>
    </rPh>
    <phoneticPr fontId="1"/>
  </si>
  <si>
    <t>１. ＺＥＨデベロッパー情報</t>
    <phoneticPr fontId="1"/>
  </si>
  <si>
    <t>２. 資格情報</t>
    <rPh sb="3" eb="5">
      <t>シカク</t>
    </rPh>
    <rPh sb="5" eb="7">
      <t>ジョウホウ</t>
    </rPh>
    <phoneticPr fontId="8"/>
  </si>
  <si>
    <t>３. 実務担当者情報（問合せ等で確実に対応できる実務担当者の連絡先を記入すること）</t>
    <rPh sb="8" eb="10">
      <t>ジョウホウ</t>
    </rPh>
    <phoneticPr fontId="8"/>
  </si>
  <si>
    <t>その他のＺＥＨ－Ｍ導入実績件数（No.6～）</t>
    <phoneticPr fontId="1"/>
  </si>
  <si>
    <t>『ＺＥＨ－Ｍ』</t>
  </si>
  <si>
    <t>Nearly ＺＥＨ－Ｍ</t>
  </si>
  <si>
    <t>ＺＥＨ－Ｍ Ready</t>
  </si>
  <si>
    <t>ＺＥＨ－Ｍ Oriented</t>
  </si>
  <si>
    <t>４．ＺＥＨ－Ｍ導入実績（Ｃ登録の場合は建築実績）</t>
    <rPh sb="7" eb="9">
      <t>ドウニュウ</t>
    </rPh>
    <rPh sb="9" eb="11">
      <t>ジッセキ</t>
    </rPh>
    <rPh sb="13" eb="15">
      <t>トウロク</t>
    </rPh>
    <rPh sb="16" eb="18">
      <t>バアイ</t>
    </rPh>
    <rPh sb="19" eb="21">
      <t>ケンチク</t>
    </rPh>
    <rPh sb="21" eb="23">
      <t>ジッセキ</t>
    </rPh>
    <phoneticPr fontId="8"/>
  </si>
  <si>
    <t>５．ＺＥＨ－Ｍ導入計画（Ｃ登録の場合は受注計画）</t>
    <rPh sb="7" eb="9">
      <t>ドウニュウ</t>
    </rPh>
    <rPh sb="9" eb="11">
      <t>ケイカク</t>
    </rPh>
    <rPh sb="13" eb="15">
      <t>トウロク</t>
    </rPh>
    <rPh sb="16" eb="18">
      <t>バアイ</t>
    </rPh>
    <rPh sb="19" eb="21">
      <t>ジュチュウ</t>
    </rPh>
    <rPh sb="21" eb="23">
      <t>ケイカク</t>
    </rPh>
    <phoneticPr fontId="8"/>
  </si>
  <si>
    <t>６．ＺＥＨ－Ｍの普及に向けて行った取組み内容及びその進捗状況</t>
    <rPh sb="8" eb="10">
      <t>フキュウ</t>
    </rPh>
    <rPh sb="11" eb="12">
      <t>ム</t>
    </rPh>
    <rPh sb="14" eb="15">
      <t>オコナ</t>
    </rPh>
    <rPh sb="17" eb="19">
      <t>トリクミ</t>
    </rPh>
    <rPh sb="20" eb="22">
      <t>ナイヨウ</t>
    </rPh>
    <rPh sb="22" eb="23">
      <t>オヨ</t>
    </rPh>
    <rPh sb="26" eb="28">
      <t>シンチョク</t>
    </rPh>
    <rPh sb="28" eb="30">
      <t>ジョウキョウ</t>
    </rPh>
    <phoneticPr fontId="8"/>
  </si>
  <si>
    <t>７．Ｃ登録における対応可能エリアと規模（D登録は入力不要）</t>
    <rPh sb="3" eb="5">
      <t>トウロク</t>
    </rPh>
    <rPh sb="9" eb="11">
      <t>タイオウ</t>
    </rPh>
    <rPh sb="11" eb="13">
      <t>カノウ</t>
    </rPh>
    <rPh sb="17" eb="19">
      <t>キボ</t>
    </rPh>
    <rPh sb="21" eb="23">
      <t>トウロク</t>
    </rPh>
    <rPh sb="24" eb="26">
      <t>ニュウリョク</t>
    </rPh>
    <rPh sb="26" eb="28">
      <t>フヨウ</t>
    </rPh>
    <phoneticPr fontId="8"/>
  </si>
  <si>
    <t>８．Ｃ登録におけるＺＥＨ－Ｍ相談窓口（複数ある場合は代表窓口）（D登録は入力不要）</t>
    <rPh sb="14" eb="16">
      <t>ソウダン</t>
    </rPh>
    <rPh sb="16" eb="18">
      <t>マドグチ</t>
    </rPh>
    <rPh sb="19" eb="21">
      <t>フクスウ</t>
    </rPh>
    <rPh sb="23" eb="25">
      <t>バアイ</t>
    </rPh>
    <rPh sb="26" eb="28">
      <t>ダイヒョウ</t>
    </rPh>
    <rPh sb="28" eb="30">
      <t>マドグチ</t>
    </rPh>
    <rPh sb="33" eb="35">
      <t>トウロク</t>
    </rPh>
    <rPh sb="36" eb="38">
      <t>ニュウリョク</t>
    </rPh>
    <rPh sb="38" eb="40">
      <t>フヨウ</t>
    </rPh>
    <phoneticPr fontId="8"/>
  </si>
  <si>
    <t>実績1_正式名称</t>
    <rPh sb="0" eb="2">
      <t>ジッセキ</t>
    </rPh>
    <rPh sb="4" eb="6">
      <t>セイシキ</t>
    </rPh>
    <rPh sb="6" eb="8">
      <t>メイショウ</t>
    </rPh>
    <phoneticPr fontId="1"/>
  </si>
  <si>
    <t>実績1_公表名</t>
    <rPh sb="0" eb="2">
      <t>ジッセキ</t>
    </rPh>
    <rPh sb="4" eb="6">
      <t>コウヒョウ</t>
    </rPh>
    <rPh sb="6" eb="7">
      <t>メイ</t>
    </rPh>
    <phoneticPr fontId="1"/>
  </si>
  <si>
    <t>実績2_正式名称</t>
    <rPh sb="0" eb="2">
      <t>ジッセキ</t>
    </rPh>
    <rPh sb="4" eb="6">
      <t>セイシキ</t>
    </rPh>
    <rPh sb="6" eb="8">
      <t>メイショウ</t>
    </rPh>
    <phoneticPr fontId="1"/>
  </si>
  <si>
    <t>実績2_公表名</t>
    <rPh sb="0" eb="2">
      <t>ジッセキ</t>
    </rPh>
    <rPh sb="4" eb="6">
      <t>コウヒョウ</t>
    </rPh>
    <rPh sb="6" eb="7">
      <t>メイ</t>
    </rPh>
    <phoneticPr fontId="1"/>
  </si>
  <si>
    <t>実績3_正式名称</t>
    <rPh sb="4" eb="6">
      <t>セイシキ</t>
    </rPh>
    <rPh sb="6" eb="8">
      <t>メイショウ</t>
    </rPh>
    <phoneticPr fontId="1"/>
  </si>
  <si>
    <t>実績3_公表名</t>
    <rPh sb="4" eb="6">
      <t>コウヒョウ</t>
    </rPh>
    <rPh sb="6" eb="7">
      <t>メイ</t>
    </rPh>
    <phoneticPr fontId="1"/>
  </si>
  <si>
    <t>実績4_正式名称</t>
    <rPh sb="4" eb="6">
      <t>セイシキ</t>
    </rPh>
    <rPh sb="6" eb="8">
      <t>メイショウ</t>
    </rPh>
    <phoneticPr fontId="1"/>
  </si>
  <si>
    <t>実績4_公表名</t>
    <rPh sb="4" eb="6">
      <t>コウヒョウ</t>
    </rPh>
    <rPh sb="6" eb="7">
      <t>メイ</t>
    </rPh>
    <phoneticPr fontId="1"/>
  </si>
  <si>
    <t>実績5_正式名称</t>
    <rPh sb="4" eb="6">
      <t>セイシキ</t>
    </rPh>
    <rPh sb="6" eb="8">
      <t>メイショウ</t>
    </rPh>
    <phoneticPr fontId="1"/>
  </si>
  <si>
    <t>実績5_公表名</t>
    <rPh sb="4" eb="6">
      <t>コウヒョウ</t>
    </rPh>
    <rPh sb="6" eb="7">
      <t>メイ</t>
    </rPh>
    <phoneticPr fontId="1"/>
  </si>
  <si>
    <t>住棟の数</t>
    <rPh sb="0" eb="2">
      <t>ジュウトウ</t>
    </rPh>
    <rPh sb="3" eb="4">
      <t>カズ</t>
    </rPh>
    <phoneticPr fontId="1"/>
  </si>
  <si>
    <t>住戸の数</t>
    <rPh sb="0" eb="2">
      <t>ジュウコ</t>
    </rPh>
    <rPh sb="3" eb="4">
      <t>カズ</t>
    </rPh>
    <phoneticPr fontId="1"/>
  </si>
  <si>
    <t>合計</t>
    <rPh sb="0" eb="2">
      <t>ゴウケイ</t>
    </rPh>
    <phoneticPr fontId="1"/>
  </si>
  <si>
    <t>『ＺＥＨ－Ｍ』</t>
    <phoneticPr fontId="1"/>
  </si>
  <si>
    <t>Nearly ＺＥＨ－Ｍ</t>
    <phoneticPr fontId="1"/>
  </si>
  <si>
    <t>ＺＥＨ－Ｍ Ready</t>
    <phoneticPr fontId="1"/>
  </si>
  <si>
    <t>ＺＥＨ－Ｍ Oriented</t>
    <phoneticPr fontId="1"/>
  </si>
  <si>
    <t>戸</t>
    <rPh sb="0" eb="1">
      <t>ト</t>
    </rPh>
    <phoneticPr fontId="1"/>
  </si>
  <si>
    <t>一般社団法人　環境共創イニシアチブが登録・公表を行うＺＥＨデベロッパー登録制度において、当社が登録を</t>
    <phoneticPr fontId="1"/>
  </si>
  <si>
    <t>受けたＺＥＨデベロッパー登録番号</t>
    <phoneticPr fontId="1"/>
  </si>
  <si>
    <t>のＺＥＨデベロッパー実績について</t>
    <phoneticPr fontId="1"/>
  </si>
  <si>
    <t>責任をもち、虚偽、不正なく下記の通り報告します。</t>
    <phoneticPr fontId="1"/>
  </si>
  <si>
    <t>『ZEH-M』建築実績棟数</t>
    <rPh sb="7" eb="9">
      <t>ケンチク</t>
    </rPh>
    <rPh sb="9" eb="11">
      <t>ジッセキ</t>
    </rPh>
    <rPh sb="11" eb="13">
      <t>トウスウ</t>
    </rPh>
    <phoneticPr fontId="1"/>
  </si>
  <si>
    <t>『ZEH-M』建築実績戸数</t>
    <rPh sb="7" eb="9">
      <t>ケンチク</t>
    </rPh>
    <rPh sb="9" eb="11">
      <t>ジッセキ</t>
    </rPh>
    <phoneticPr fontId="1"/>
  </si>
  <si>
    <t>Nearly ZEH-M建築実績戸数</t>
    <phoneticPr fontId="1"/>
  </si>
  <si>
    <t>ZEH-M Ready建築実績戸数</t>
    <phoneticPr fontId="1"/>
  </si>
  <si>
    <t>ZEH-M Oriented建築実績戸数</t>
    <phoneticPr fontId="1"/>
  </si>
  <si>
    <t>ZEH-Mシリーズ合計戸数</t>
    <phoneticPr fontId="1"/>
  </si>
  <si>
    <t>ZEH-Mシリーズ合計棟数</t>
    <phoneticPr fontId="1"/>
  </si>
  <si>
    <t>ZEH-M Oriented建築実績棟数</t>
    <phoneticPr fontId="1"/>
  </si>
  <si>
    <t>ZEH-M Ready建築実績棟数</t>
    <phoneticPr fontId="1"/>
  </si>
  <si>
    <t>Nearly ZEH-M建築実績棟数</t>
    <rPh sb="16" eb="18">
      <t>トウスウ</t>
    </rPh>
    <phoneticPr fontId="1"/>
  </si>
  <si>
    <t>※　ＺＥＨ－Ｍ相談窓口を複数有する場合は代表以外の全ての窓口を記入すること。</t>
    <rPh sb="7" eb="9">
      <t>ソウダン</t>
    </rPh>
    <rPh sb="9" eb="11">
      <t>マドグチ</t>
    </rPh>
    <rPh sb="12" eb="14">
      <t>フクスウ</t>
    </rPh>
    <rPh sb="14" eb="15">
      <t>ユウ</t>
    </rPh>
    <rPh sb="17" eb="19">
      <t>バアイ</t>
    </rPh>
    <rPh sb="20" eb="22">
      <t>ダイヒョウ</t>
    </rPh>
    <rPh sb="22" eb="24">
      <t>イガイ</t>
    </rPh>
    <rPh sb="25" eb="26">
      <t>スベ</t>
    </rPh>
    <rPh sb="28" eb="30">
      <t>マドグチ</t>
    </rPh>
    <rPh sb="31" eb="33">
      <t>キニュウ</t>
    </rPh>
    <phoneticPr fontId="1"/>
  </si>
  <si>
    <t>※　C登録の場合は、ＺＥＨ－Ｍの受注に向けた取組み内容及びその進捗状況。（全角600字以内）</t>
    <rPh sb="3" eb="5">
      <t>トウロク</t>
    </rPh>
    <rPh sb="6" eb="8">
      <t>バアイ</t>
    </rPh>
    <rPh sb="16" eb="18">
      <t>ジュチュウ</t>
    </rPh>
    <rPh sb="19" eb="20">
      <t>ム</t>
    </rPh>
    <rPh sb="22" eb="24">
      <t>トリクミ</t>
    </rPh>
    <rPh sb="25" eb="27">
      <t>ナイヨウ</t>
    </rPh>
    <rPh sb="27" eb="28">
      <t>オヨ</t>
    </rPh>
    <rPh sb="31" eb="33">
      <t>シンチョク</t>
    </rPh>
    <rPh sb="33" eb="35">
      <t>ジョウキョウ</t>
    </rPh>
    <rPh sb="37" eb="39">
      <t>ゼンカク</t>
    </rPh>
    <rPh sb="42" eb="43">
      <t>ジ</t>
    </rPh>
    <rPh sb="43" eb="45">
      <t>イナイ</t>
    </rPh>
    <phoneticPr fontId="1"/>
  </si>
  <si>
    <t>ＺＥＨデベロッパー実績報告書</t>
    <rPh sb="9" eb="11">
      <t>ジッセキ</t>
    </rPh>
    <rPh sb="11" eb="14">
      <t>ホウコクショ</t>
    </rPh>
    <phoneticPr fontId="8"/>
  </si>
  <si>
    <t>　代表理事　　　村上　孝　殿</t>
    <rPh sb="8" eb="10">
      <t>ムラカミ</t>
    </rPh>
    <rPh sb="11" eb="12">
      <t>タカシ</t>
    </rPh>
    <phoneticPr fontId="8"/>
  </si>
  <si>
    <t>（ネット・ゼロ・エネルギー・ハウス実証事業）</t>
    <rPh sb="17" eb="19">
      <t>ジッショウ</t>
    </rPh>
    <phoneticPr fontId="1"/>
  </si>
  <si>
    <t>実績報告者</t>
    <rPh sb="0" eb="5">
      <t>ジッセキホウコクシャ</t>
    </rPh>
    <phoneticPr fontId="8"/>
  </si>
  <si>
    <t>ZEH-Mシリーズ以外</t>
    <rPh sb="9" eb="11">
      <t>イガイ</t>
    </rPh>
    <phoneticPr fontId="1"/>
  </si>
  <si>
    <t>階層</t>
    <rPh sb="0" eb="2">
      <t>カイソウ</t>
    </rPh>
    <phoneticPr fontId="1"/>
  </si>
  <si>
    <t>1～3層</t>
    <rPh sb="3" eb="4">
      <t>ソウ</t>
    </rPh>
    <phoneticPr fontId="1"/>
  </si>
  <si>
    <t>4～5層</t>
    <rPh sb="3" eb="4">
      <t>ソウ</t>
    </rPh>
    <phoneticPr fontId="1"/>
  </si>
  <si>
    <t>6～10層</t>
    <rPh sb="4" eb="5">
      <t>ソウ</t>
    </rPh>
    <phoneticPr fontId="1"/>
  </si>
  <si>
    <t>11～20層</t>
    <rPh sb="5" eb="6">
      <t>ソウ</t>
    </rPh>
    <phoneticPr fontId="1"/>
  </si>
  <si>
    <t>21層以上</t>
    <rPh sb="2" eb="3">
      <t>ソウ</t>
    </rPh>
    <rPh sb="3" eb="5">
      <t>イジョウ</t>
    </rPh>
    <phoneticPr fontId="1"/>
  </si>
  <si>
    <t>　　　  公表名は「環境マンション⇒Kマンション」のように固有名詞を伏せて下段に記入すること。</t>
    <rPh sb="5" eb="7">
      <t>コウヒョウ</t>
    </rPh>
    <rPh sb="37" eb="39">
      <t>カダン</t>
    </rPh>
    <phoneticPr fontId="1"/>
  </si>
  <si>
    <t>実績1_竣工年月</t>
    <rPh sb="0" eb="2">
      <t>ジッセキ</t>
    </rPh>
    <phoneticPr fontId="1"/>
  </si>
  <si>
    <t>実績2_竣工年月</t>
    <phoneticPr fontId="1"/>
  </si>
  <si>
    <t>実績3_竣工年月</t>
    <phoneticPr fontId="1"/>
  </si>
  <si>
    <t>実績4_竣工年月</t>
    <phoneticPr fontId="1"/>
  </si>
  <si>
    <t>実績5_竣工年月</t>
    <phoneticPr fontId="1"/>
  </si>
  <si>
    <t>計画1_竣工年月</t>
    <phoneticPr fontId="1"/>
  </si>
  <si>
    <t>計画2_竣工年月</t>
    <phoneticPr fontId="1"/>
  </si>
  <si>
    <t>計画3_竣工年月</t>
    <phoneticPr fontId="1"/>
  </si>
  <si>
    <t>計画4_竣工年月</t>
    <phoneticPr fontId="1"/>
  </si>
  <si>
    <t>計画5_竣工年月</t>
    <phoneticPr fontId="1"/>
  </si>
  <si>
    <t>ＺＥＨデベロッパー実績報告書２</t>
    <rPh sb="9" eb="11">
      <t>ジッセキ</t>
    </rPh>
    <rPh sb="11" eb="14">
      <t>ホウコクショ</t>
    </rPh>
    <phoneticPr fontId="1"/>
  </si>
  <si>
    <t>ZEH-Mシリーズ以外（1～3層）棟数</t>
    <rPh sb="15" eb="16">
      <t>ソウ</t>
    </rPh>
    <rPh sb="17" eb="18">
      <t>トウ</t>
    </rPh>
    <phoneticPr fontId="1"/>
  </si>
  <si>
    <t>ZEH-Mシリーズ以外（4～5層）棟数</t>
    <rPh sb="15" eb="16">
      <t>ソウ</t>
    </rPh>
    <rPh sb="17" eb="18">
      <t>トウ</t>
    </rPh>
    <phoneticPr fontId="1"/>
  </si>
  <si>
    <t>ZEH-Mシリーズ以外（6～10層）棟数</t>
    <rPh sb="16" eb="17">
      <t>ソウ</t>
    </rPh>
    <rPh sb="18" eb="19">
      <t>トウ</t>
    </rPh>
    <phoneticPr fontId="1"/>
  </si>
  <si>
    <t>ZEH-Mシリーズ以外（11～20層）棟数</t>
    <rPh sb="17" eb="18">
      <t>ソウ</t>
    </rPh>
    <rPh sb="19" eb="20">
      <t>トウ</t>
    </rPh>
    <phoneticPr fontId="1"/>
  </si>
  <si>
    <t>ZEH-Mシリーズ以外（21層以上）棟数</t>
    <rPh sb="14" eb="15">
      <t>ソウ</t>
    </rPh>
    <rPh sb="15" eb="17">
      <t>イジョウ</t>
    </rPh>
    <rPh sb="18" eb="19">
      <t>トウ</t>
    </rPh>
    <phoneticPr fontId="1"/>
  </si>
  <si>
    <t>ZEH-Mシリーズ以外合計棟数</t>
    <rPh sb="9" eb="11">
      <t>イガイ</t>
    </rPh>
    <phoneticPr fontId="1"/>
  </si>
  <si>
    <t>ZEH-Mシリーズ以外（1～3層）戸数</t>
    <rPh sb="15" eb="16">
      <t>ソウ</t>
    </rPh>
    <phoneticPr fontId="1"/>
  </si>
  <si>
    <t>ZEH-Mシリーズ以外（4～5層）戸数</t>
    <rPh sb="15" eb="16">
      <t>ソウ</t>
    </rPh>
    <phoneticPr fontId="1"/>
  </si>
  <si>
    <t>ZEH-Mシリーズ以外（6～10層）戸数</t>
    <rPh sb="16" eb="17">
      <t>ソウ</t>
    </rPh>
    <phoneticPr fontId="1"/>
  </si>
  <si>
    <t>ZEH-Mシリーズ以外（11～20層）戸数</t>
    <rPh sb="17" eb="18">
      <t>ソウ</t>
    </rPh>
    <phoneticPr fontId="1"/>
  </si>
  <si>
    <t>ZEH-Mシリーズ以外（21層以上）戸数</t>
    <rPh sb="14" eb="15">
      <t>ソウ</t>
    </rPh>
    <rPh sb="15" eb="17">
      <t>イジョウ</t>
    </rPh>
    <phoneticPr fontId="1"/>
  </si>
  <si>
    <t>ZEH-Mシリーズ以外合計戸数</t>
    <rPh sb="9" eb="11">
      <t>イガイ</t>
    </rPh>
    <phoneticPr fontId="1"/>
  </si>
  <si>
    <t>建築実績合計棟数</t>
    <rPh sb="0" eb="8">
      <t>ケンチクジッセキゴウケイトウスウ</t>
    </rPh>
    <phoneticPr fontId="1"/>
  </si>
  <si>
    <t>建築実績合計戸数</t>
    <rPh sb="0" eb="2">
      <t>ケンチク</t>
    </rPh>
    <rPh sb="2" eb="4">
      <t>ジッセキ</t>
    </rPh>
    <rPh sb="4" eb="6">
      <t>ゴウケイ</t>
    </rPh>
    <rPh sb="6" eb="8">
      <t>コスウ</t>
    </rPh>
    <phoneticPr fontId="1"/>
  </si>
  <si>
    <t>報告書の詳細</t>
    <rPh sb="0" eb="3">
      <t>ホウコクショ</t>
    </rPh>
    <rPh sb="4" eb="6">
      <t>ショウサイ</t>
    </rPh>
    <phoneticPr fontId="8"/>
  </si>
  <si>
    <t>ＢＥＬＳ証
取得有無</t>
    <rPh sb="4" eb="5">
      <t>ショウ</t>
    </rPh>
    <rPh sb="6" eb="8">
      <t>シュトク</t>
    </rPh>
    <rPh sb="8" eb="10">
      <t>ウム</t>
    </rPh>
    <phoneticPr fontId="1"/>
  </si>
  <si>
    <t>竣工年月</t>
    <rPh sb="0" eb="2">
      <t>シュンコウ</t>
    </rPh>
    <rPh sb="2" eb="3">
      <t>ネン</t>
    </rPh>
    <rPh sb="3" eb="4">
      <t>ゲツ</t>
    </rPh>
    <phoneticPr fontId="1"/>
  </si>
  <si>
    <t>竣工年月</t>
    <rPh sb="0" eb="2">
      <t>シュンコウ</t>
    </rPh>
    <rPh sb="2" eb="3">
      <t>ネン</t>
    </rPh>
    <rPh sb="3" eb="4">
      <t>ツキ</t>
    </rPh>
    <phoneticPr fontId="1"/>
  </si>
  <si>
    <t>3DGWVu1U4C</t>
  </si>
  <si>
    <t>@</t>
    <phoneticPr fontId="1"/>
  </si>
  <si>
    <t>※2　建築物の名称は、正式名称である固有名詞を上段に記入すること。</t>
    <rPh sb="11" eb="15">
      <t>セイシキメイショウ</t>
    </rPh>
    <rPh sb="18" eb="22">
      <t>コユウメイシ</t>
    </rPh>
    <rPh sb="23" eb="25">
      <t>ジョウダン</t>
    </rPh>
    <rPh sb="26" eb="28">
      <t>キニュウ</t>
    </rPh>
    <phoneticPr fontId="1"/>
  </si>
  <si>
    <t>※2　ＺＥＨ－Ｍシリーズ以外の欄を入力する際は、住宅部について記入すること。</t>
    <rPh sb="12" eb="14">
      <t>イガイ</t>
    </rPh>
    <rPh sb="15" eb="16">
      <t>ラン</t>
    </rPh>
    <rPh sb="17" eb="19">
      <t>ニュウリョク</t>
    </rPh>
    <rPh sb="21" eb="22">
      <t>サイ</t>
    </rPh>
    <rPh sb="24" eb="27">
      <t>ジュウタクブ</t>
    </rPh>
    <rPh sb="31" eb="33">
      <t>キニュウ</t>
    </rPh>
    <phoneticPr fontId="1"/>
  </si>
  <si>
    <t>※2　建築物の名称は、プロジェクト名や仮称、「環境マンション⇒Kマンション」のように固有名詞を伏せて記入してもよい。</t>
    <rPh sb="3" eb="6">
      <t>ケンチクブツ</t>
    </rPh>
    <rPh sb="7" eb="9">
      <t>メイショウ</t>
    </rPh>
    <rPh sb="17" eb="18">
      <t>メイ</t>
    </rPh>
    <rPh sb="19" eb="21">
      <t>カショウ</t>
    </rPh>
    <rPh sb="23" eb="25">
      <t>カンキョウ</t>
    </rPh>
    <rPh sb="42" eb="44">
      <t>コユウ</t>
    </rPh>
    <rPh sb="44" eb="46">
      <t>メイシ</t>
    </rPh>
    <rPh sb="47" eb="48">
      <t>フ</t>
    </rPh>
    <rPh sb="50" eb="52">
      <t>キニュウ</t>
    </rPh>
    <phoneticPr fontId="1"/>
  </si>
  <si>
    <t>申請者詳細_法人名(カナ)</t>
    <phoneticPr fontId="1"/>
  </si>
  <si>
    <t>BELS証の
取得有無</t>
    <rPh sb="4" eb="5">
      <t>ショウ</t>
    </rPh>
    <rPh sb="7" eb="9">
      <t>シュトク</t>
    </rPh>
    <rPh sb="9" eb="11">
      <t>ウム</t>
    </rPh>
    <phoneticPr fontId="1"/>
  </si>
  <si>
    <t>３．２０２２年度における集合住宅建築実績</t>
    <rPh sb="6" eb="7">
      <t>ネン</t>
    </rPh>
    <rPh sb="7" eb="8">
      <t>ド</t>
    </rPh>
    <rPh sb="12" eb="14">
      <t>シュウゴウ</t>
    </rPh>
    <rPh sb="14" eb="16">
      <t>ジュウタク</t>
    </rPh>
    <rPh sb="16" eb="18">
      <t>ケンチク</t>
    </rPh>
    <rPh sb="18" eb="20">
      <t>ジッセキ</t>
    </rPh>
    <phoneticPr fontId="8"/>
  </si>
  <si>
    <r>
      <t>※1　2023年3月末までに導入計画中のＺＥＨ－Ｍ（Ｃ登録の場合は受注計画）を報告すること。</t>
    </r>
    <r>
      <rPr>
        <sz val="15"/>
        <color rgb="FFFF0000"/>
        <rFont val="ＭＳ Ｐゴシック"/>
        <family val="3"/>
        <charset val="128"/>
        <scheme val="minor"/>
      </rPr>
      <t>（No.1～5までの情報を公開）</t>
    </r>
    <rPh sb="7" eb="8">
      <t>ネン</t>
    </rPh>
    <rPh sb="9" eb="11">
      <t>ガツマツ</t>
    </rPh>
    <rPh sb="14" eb="16">
      <t>ドウニュウ</t>
    </rPh>
    <rPh sb="16" eb="18">
      <t>ケイカク</t>
    </rPh>
    <rPh sb="18" eb="19">
      <t>チュウ</t>
    </rPh>
    <rPh sb="33" eb="35">
      <t>ジュチュウ</t>
    </rPh>
    <rPh sb="35" eb="37">
      <t>ケイカク</t>
    </rPh>
    <rPh sb="56" eb="58">
      <t>ジョウホウ</t>
    </rPh>
    <rPh sb="59" eb="61">
      <t>コウカイ</t>
    </rPh>
    <phoneticPr fontId="1"/>
  </si>
  <si>
    <t>令和５年度　住宅・建築物需給一体型等省エネルギー投資促進事業費</t>
    <rPh sb="0" eb="2">
      <t>レイワ</t>
    </rPh>
    <rPh sb="6" eb="8">
      <t>ジュウタク</t>
    </rPh>
    <rPh sb="9" eb="12">
      <t>ケンチクブツ</t>
    </rPh>
    <rPh sb="12" eb="14">
      <t>ジュキュウ</t>
    </rPh>
    <rPh sb="14" eb="17">
      <t>イッタイガタ</t>
    </rPh>
    <rPh sb="17" eb="18">
      <t>トウ</t>
    </rPh>
    <rPh sb="28" eb="31">
      <t>ジギョウヒ</t>
    </rPh>
    <phoneticPr fontId="8"/>
  </si>
  <si>
    <r>
      <rPr>
        <sz val="15"/>
        <rFont val="ＭＳ Ｐゴシック"/>
        <family val="3"/>
        <charset val="128"/>
        <scheme val="minor"/>
      </rPr>
      <t>※1　2022年4月から2023年3月末までに竣工したＺＥＨ－Ｍ（Ｃ登録の場合は建築実績）を報告すること。</t>
    </r>
    <r>
      <rPr>
        <sz val="10"/>
        <color rgb="FFFF0000"/>
        <rFont val="ＭＳ Ｐゴシック"/>
        <family val="3"/>
        <charset val="128"/>
        <scheme val="minor"/>
      </rPr>
      <t>（No.1～5までの情報を公開）</t>
    </r>
    <rPh sb="7" eb="8">
      <t>ネン</t>
    </rPh>
    <rPh sb="9" eb="10">
      <t>ガツ</t>
    </rPh>
    <rPh sb="16" eb="17">
      <t>ネン</t>
    </rPh>
    <rPh sb="18" eb="20">
      <t>ガツマツ</t>
    </rPh>
    <rPh sb="63" eb="65">
      <t>ジョウホウ</t>
    </rPh>
    <rPh sb="66" eb="68">
      <t>コウカイ</t>
    </rPh>
    <phoneticPr fontId="1"/>
  </si>
  <si>
    <t>※1　2022年4月から2023年3月末までに竣工した集合住宅の棟数（Ｃ登録の場合は建築実績）を入力すること。</t>
    <rPh sb="7" eb="8">
      <t>ネン</t>
    </rPh>
    <rPh sb="9" eb="10">
      <t>ガツ</t>
    </rPh>
    <rPh sb="16" eb="17">
      <t>ネン</t>
    </rPh>
    <rPh sb="18" eb="19">
      <t>ガツ</t>
    </rPh>
    <rPh sb="19" eb="20">
      <t>マツ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</si>
</sst>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Red]\(0\)"/>
    <numFmt numFmtId="177" formatCode="#,##0&quot;m²まで対応可能&quot;"/>
    <numFmt numFmtId="178" formatCode="#,##0_ "/>
    <numFmt numFmtId="179" formatCode="#,##0&quot; m²&quot;"/>
    <numFmt numFmtId="180" formatCode="0&quot;階&quot;"/>
    <numFmt numFmtId="181" formatCode="0.0"/>
    <numFmt numFmtId="182" formatCode="0.0&quot; ％&quot;"/>
    <numFmt numFmtId="183" formatCode="#,##0&quot; m²まで対応可能&quot;"/>
    <numFmt numFmtId="184" formatCode="[DBNum4]00#"/>
    <numFmt numFmtId="185" formatCode="[DBNum4]000#"/>
    <numFmt numFmtId="186" formatCode="#,##0&quot; 階まで対応可能&quot;"/>
    <numFmt numFmtId="187" formatCode="0&quot;戸&quot;"/>
    <numFmt numFmtId="188" formatCode="yyyy&quot;年&quot;m&quot;月&quot;;@"/>
    <numFmt numFmtId="189" formatCode="0.0_ "/>
  </numFmts>
  <fonts count="100">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2"/>
      <color indexed="8"/>
      <name val="ＭＳ Ｐゴシック"/>
      <family val="3"/>
      <charset val="128"/>
      <scheme val="minor"/>
    </font>
    <font>
      <sz val="10"/>
      <color indexed="8"/>
      <name val="ＭＳ Ｐゴシック"/>
      <family val="3"/>
      <charset val="128"/>
      <scheme val="minor"/>
    </font>
    <font>
      <sz val="12"/>
      <name val="ＭＳ Ｐゴシック"/>
      <family val="3"/>
      <charset val="128"/>
      <scheme val="minor"/>
    </font>
    <font>
      <b/>
      <sz val="12"/>
      <name val="ＭＳ Ｐゴシック"/>
      <family val="3"/>
      <charset val="128"/>
      <scheme val="minor"/>
    </font>
    <font>
      <sz val="6"/>
      <name val="ＭＳ Ｐゴシック"/>
      <family val="3"/>
      <charset val="128"/>
    </font>
    <font>
      <b/>
      <sz val="16"/>
      <color theme="1"/>
      <name val="ＭＳ Ｐゴシック"/>
      <family val="3"/>
      <charset val="128"/>
      <scheme val="minor"/>
    </font>
    <font>
      <sz val="11"/>
      <name val="ＭＳ Ｐゴシック"/>
      <family val="3"/>
      <charset val="128"/>
    </font>
    <font>
      <sz val="12"/>
      <color indexed="8"/>
      <name val="ＭＳ 明朝"/>
      <family val="1"/>
      <charset val="128"/>
    </font>
    <font>
      <sz val="10"/>
      <color indexed="8"/>
      <name val="ＭＳ 明朝"/>
      <family val="1"/>
      <charset val="128"/>
    </font>
    <font>
      <sz val="10"/>
      <name val="ＭＳ Ｐ明朝"/>
      <family val="1"/>
      <charset val="128"/>
    </font>
    <font>
      <b/>
      <sz val="17"/>
      <color rgb="FF0070C0"/>
      <name val="ＭＳ 明朝"/>
      <family val="1"/>
      <charset val="128"/>
    </font>
    <font>
      <sz val="14"/>
      <color indexed="8"/>
      <name val="ＭＳ 明朝"/>
      <family val="1"/>
      <charset val="128"/>
    </font>
    <font>
      <b/>
      <sz val="15"/>
      <color indexed="8"/>
      <name val="ＭＳ 明朝"/>
      <family val="1"/>
      <charset val="128"/>
    </font>
    <font>
      <sz val="15"/>
      <color indexed="8"/>
      <name val="ＭＳ 明朝"/>
      <family val="1"/>
      <charset val="128"/>
    </font>
    <font>
      <sz val="13"/>
      <name val="ＭＳ 明朝"/>
      <family val="1"/>
      <charset val="128"/>
    </font>
    <font>
      <b/>
      <sz val="12"/>
      <color indexed="8"/>
      <name val="ＭＳ 明朝"/>
      <family val="1"/>
      <charset val="128"/>
    </font>
    <font>
      <sz val="12"/>
      <name val="ＭＳ 明朝"/>
      <family val="1"/>
      <charset val="128"/>
    </font>
    <font>
      <sz val="15"/>
      <name val="ＭＳ 明朝"/>
      <family val="1"/>
      <charset val="128"/>
    </font>
    <font>
      <sz val="11"/>
      <name val="ＭＳ 明朝"/>
      <family val="1"/>
      <charset val="128"/>
    </font>
    <font>
      <sz val="12"/>
      <color theme="4"/>
      <name val="ＭＳ Ｐゴシック"/>
      <family val="3"/>
      <charset val="128"/>
      <scheme val="minor"/>
    </font>
    <font>
      <sz val="14"/>
      <name val="ＭＳ 明朝"/>
      <family val="1"/>
      <charset val="128"/>
    </font>
    <font>
      <b/>
      <sz val="18"/>
      <color theme="1"/>
      <name val="ＭＳ Ｐゴシック"/>
      <family val="3"/>
      <charset val="128"/>
      <scheme val="minor"/>
    </font>
    <font>
      <sz val="15"/>
      <color theme="1"/>
      <name val="ＭＳ Ｐゴシック"/>
      <family val="3"/>
      <charset val="128"/>
      <scheme val="minor"/>
    </font>
    <font>
      <sz val="15"/>
      <color indexed="8"/>
      <name val="ＭＳ Ｐゴシック"/>
      <family val="3"/>
      <charset val="128"/>
      <scheme val="minor"/>
    </font>
    <font>
      <b/>
      <sz val="15"/>
      <name val="ＭＳ Ｐゴシック"/>
      <family val="3"/>
      <charset val="128"/>
      <scheme val="minor"/>
    </font>
    <font>
      <sz val="18"/>
      <color theme="9" tint="-0.249977111117893"/>
      <name val="ＭＳ Ｐゴシック"/>
      <family val="3"/>
      <charset val="128"/>
      <scheme val="minor"/>
    </font>
    <font>
      <sz val="15"/>
      <name val="ＭＳ Ｐゴシック"/>
      <family val="3"/>
      <charset val="128"/>
      <scheme val="minor"/>
    </font>
    <font>
      <sz val="15"/>
      <color theme="5"/>
      <name val="ＭＳ Ｐゴシック"/>
      <family val="3"/>
      <charset val="128"/>
      <scheme val="minor"/>
    </font>
    <font>
      <sz val="15"/>
      <color theme="7" tint="-0.249977111117893"/>
      <name val="ＭＳ Ｐゴシック"/>
      <family val="3"/>
      <charset val="128"/>
      <scheme val="minor"/>
    </font>
    <font>
      <b/>
      <sz val="17"/>
      <name val="ＭＳ 明朝"/>
      <family val="1"/>
      <charset val="128"/>
    </font>
    <font>
      <sz val="15"/>
      <name val="ＭＳ Ｐゴシック"/>
      <family val="3"/>
      <charset val="128"/>
      <scheme val="major"/>
    </font>
    <font>
      <sz val="11"/>
      <color theme="1"/>
      <name val="ＭＳ Ｐゴシック"/>
      <family val="2"/>
      <charset val="128"/>
      <scheme val="minor"/>
    </font>
    <font>
      <sz val="10"/>
      <name val="Meiryo UI"/>
      <family val="3"/>
      <charset val="128"/>
    </font>
    <font>
      <sz val="16"/>
      <name val="Meiryo UI"/>
      <family val="3"/>
      <charset val="128"/>
    </font>
    <font>
      <b/>
      <sz val="10"/>
      <name val="Meiryo UI"/>
      <family val="3"/>
      <charset val="128"/>
    </font>
    <font>
      <u/>
      <sz val="11"/>
      <color indexed="12"/>
      <name val="ＭＳ Ｐゴシック"/>
      <family val="3"/>
      <charset val="128"/>
    </font>
    <font>
      <sz val="9"/>
      <name val="Meiryo UI"/>
      <family val="3"/>
      <charset val="128"/>
    </font>
    <font>
      <sz val="9"/>
      <color theme="0" tint="-0.499984740745262"/>
      <name val="Meiryo UI"/>
      <family val="3"/>
      <charset val="128"/>
    </font>
    <font>
      <sz val="8"/>
      <name val="ＭＳ Ｐゴシック"/>
      <family val="3"/>
      <charset val="128"/>
      <scheme val="minor"/>
    </font>
    <font>
      <sz val="13"/>
      <color indexed="8"/>
      <name val="ＭＳ 明朝"/>
      <family val="1"/>
      <charset val="128"/>
    </font>
    <font>
      <sz val="14"/>
      <color rgb="FFFF0000"/>
      <name val="ＭＳ 明朝"/>
      <family val="1"/>
      <charset val="128"/>
    </font>
    <font>
      <u/>
      <sz val="14"/>
      <color indexed="8"/>
      <name val="ＭＳ 明朝"/>
      <family val="1"/>
      <charset val="128"/>
    </font>
    <font>
      <sz val="14"/>
      <color rgb="FF0070C0"/>
      <name val="ＭＳ 明朝"/>
      <family val="1"/>
      <charset val="128"/>
    </font>
    <font>
      <sz val="14"/>
      <name val="ＭＳ Ｐ明朝"/>
      <family val="1"/>
      <charset val="128"/>
    </font>
    <font>
      <sz val="9"/>
      <color theme="1"/>
      <name val="Meiryo UI"/>
      <family val="3"/>
      <charset val="128"/>
    </font>
    <font>
      <sz val="18"/>
      <color indexed="8"/>
      <name val="ＭＳ Ｐゴシック"/>
      <family val="3"/>
      <charset val="128"/>
      <scheme val="minor"/>
    </font>
    <font>
      <sz val="11"/>
      <color theme="0"/>
      <name val="ＭＳ Ｐゴシック"/>
      <family val="3"/>
      <charset val="128"/>
      <scheme val="minor"/>
    </font>
    <font>
      <sz val="15"/>
      <color theme="1"/>
      <name val="ＭＳ Ｐゴシック"/>
      <family val="3"/>
      <charset val="128"/>
      <scheme val="major"/>
    </font>
    <font>
      <sz val="15"/>
      <color theme="1"/>
      <name val="ＭＳ Ｐゴシック"/>
      <family val="3"/>
      <charset val="128"/>
    </font>
    <font>
      <sz val="13"/>
      <color theme="1"/>
      <name val="ＭＳ 明朝"/>
      <family val="1"/>
      <charset val="128"/>
    </font>
    <font>
      <sz val="10"/>
      <color theme="0"/>
      <name val="ＭＳ 明朝"/>
      <family val="1"/>
      <charset val="128"/>
    </font>
    <font>
      <sz val="15"/>
      <color theme="0"/>
      <name val="ＭＳ Ｐゴシック"/>
      <family val="3"/>
      <charset val="128"/>
      <scheme val="major"/>
    </font>
    <font>
      <sz val="10"/>
      <color theme="0"/>
      <name val="Meiryo UI"/>
      <family val="3"/>
      <charset val="128"/>
    </font>
    <font>
      <sz val="11"/>
      <name val="ＭＳ Ｐゴシック"/>
      <family val="3"/>
      <charset val="128"/>
      <scheme val="minor"/>
    </font>
    <font>
      <sz val="11"/>
      <name val="ＭＳ Ｐゴシック"/>
      <family val="3"/>
      <charset val="128"/>
      <scheme val="major"/>
    </font>
    <font>
      <sz val="8"/>
      <name val="ＭＳ Ｐゴシック"/>
      <family val="2"/>
      <charset val="128"/>
      <scheme val="minor"/>
    </font>
    <font>
      <sz val="11"/>
      <name val="ＭＳ Ｐゴシック"/>
      <family val="2"/>
      <charset val="128"/>
      <scheme val="minor"/>
    </font>
    <font>
      <sz val="11"/>
      <name val="Meiryo"/>
      <family val="3"/>
      <charset val="128"/>
    </font>
    <font>
      <sz val="9"/>
      <name val="HGPｺﾞｼｯｸM"/>
      <family val="3"/>
      <charset val="128"/>
    </font>
    <font>
      <i/>
      <sz val="15"/>
      <color theme="1"/>
      <name val="ＭＳ Ｐゴシック"/>
      <family val="3"/>
      <charset val="128"/>
      <scheme val="major"/>
    </font>
    <font>
      <sz val="14"/>
      <name val="Meiryo UI"/>
      <family val="3"/>
      <charset val="128"/>
    </font>
    <font>
      <sz val="18"/>
      <name val="ＭＳ 明朝"/>
      <family val="1"/>
      <charset val="128"/>
    </font>
    <font>
      <sz val="12"/>
      <color theme="0"/>
      <name val="ＭＳ 明朝"/>
      <family val="1"/>
      <charset val="128"/>
    </font>
    <font>
      <sz val="8"/>
      <color theme="0"/>
      <name val="Meiryo UI"/>
      <family val="3"/>
      <charset val="128"/>
    </font>
    <font>
      <sz val="16"/>
      <color theme="0"/>
      <name val="Meiryo UI"/>
      <family val="3"/>
      <charset val="128"/>
    </font>
    <font>
      <sz val="9"/>
      <color theme="0"/>
      <name val="Meiryo UI"/>
      <family val="3"/>
      <charset val="128"/>
    </font>
    <font>
      <sz val="9"/>
      <color rgb="FF808080"/>
      <name val="Meiryo UI"/>
      <family val="3"/>
      <charset val="128"/>
    </font>
    <font>
      <sz val="14"/>
      <color theme="0"/>
      <name val="Meiryo UI"/>
      <family val="3"/>
      <charset val="128"/>
    </font>
    <font>
      <sz val="11"/>
      <color theme="0"/>
      <name val="ＭＳ Ｐゴシック"/>
      <family val="2"/>
      <charset val="128"/>
      <scheme val="minor"/>
    </font>
    <font>
      <sz val="18"/>
      <color rgb="FF0070C0"/>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7"/>
      <name val="ＭＳ Ｐゴシック"/>
      <family val="3"/>
      <charset val="128"/>
      <scheme val="minor"/>
    </font>
    <font>
      <sz val="18"/>
      <name val="ＭＳ Ｐゴシック"/>
      <family val="3"/>
      <charset val="128"/>
      <scheme val="minor"/>
    </font>
    <font>
      <b/>
      <sz val="28"/>
      <color theme="1"/>
      <name val="ＭＳ Ｐゴシック"/>
      <family val="3"/>
      <charset val="128"/>
      <scheme val="minor"/>
    </font>
    <font>
      <b/>
      <sz val="20"/>
      <name val="ＭＳ Ｐゴシック"/>
      <family val="3"/>
      <charset val="128"/>
      <scheme val="minor"/>
    </font>
    <font>
      <sz val="20"/>
      <color theme="9" tint="-0.249977111117893"/>
      <name val="ＭＳ Ｐゴシック"/>
      <family val="3"/>
      <charset val="128"/>
      <scheme val="minor"/>
    </font>
    <font>
      <sz val="20"/>
      <color theme="1"/>
      <name val="ＭＳ Ｐゴシック"/>
      <family val="3"/>
      <charset val="128"/>
      <scheme val="minor"/>
    </font>
    <font>
      <sz val="20"/>
      <name val="ＭＳ Ｐゴシック"/>
      <family val="3"/>
      <charset val="128"/>
      <scheme val="minor"/>
    </font>
    <font>
      <sz val="17.5"/>
      <color theme="1"/>
      <name val="ＭＳ Ｐゴシック"/>
      <family val="3"/>
      <charset val="128"/>
      <scheme val="minor"/>
    </font>
    <font>
      <sz val="15"/>
      <name val="ＭＳ Ｐゴシック"/>
      <family val="3"/>
      <charset val="128"/>
    </font>
    <font>
      <sz val="11.5"/>
      <name val="ＭＳ Ｐゴシック"/>
      <family val="3"/>
      <charset val="128"/>
      <scheme val="minor"/>
    </font>
    <font>
      <sz val="16"/>
      <name val="ＭＳ Ｐゴシック"/>
      <family val="3"/>
      <charset val="128"/>
      <scheme val="minor"/>
    </font>
    <font>
      <sz val="14"/>
      <name val="ＭＳ Ｐゴシック"/>
      <family val="3"/>
      <charset val="128"/>
      <scheme val="major"/>
    </font>
    <font>
      <sz val="6"/>
      <name val="ＭＳ Ｐゴシック"/>
      <family val="3"/>
      <charset val="128"/>
      <scheme val="minor"/>
    </font>
    <font>
      <sz val="15"/>
      <color rgb="FFFF0000"/>
      <name val="ＭＳ Ｐゴシック"/>
      <family val="3"/>
      <charset val="128"/>
      <scheme val="minor"/>
    </font>
    <font>
      <sz val="14"/>
      <color theme="1"/>
      <name val="ＭＳ 明朝"/>
      <family val="1"/>
      <charset val="128"/>
    </font>
    <font>
      <b/>
      <sz val="14"/>
      <color theme="1"/>
      <name val="ＭＳ 明朝"/>
      <family val="1"/>
      <charset val="128"/>
    </font>
    <font>
      <b/>
      <sz val="16"/>
      <color theme="1"/>
      <name val="ＭＳ 明朝"/>
      <family val="1"/>
      <charset val="128"/>
    </font>
    <font>
      <b/>
      <sz val="15"/>
      <color theme="1"/>
      <name val="ＭＳ 明朝"/>
      <family val="1"/>
      <charset val="128"/>
    </font>
    <font>
      <sz val="14"/>
      <color theme="1"/>
      <name val="ＭＳ Ｐゴシック"/>
      <family val="3"/>
      <charset val="128"/>
      <scheme val="minor"/>
    </font>
    <font>
      <b/>
      <sz val="14"/>
      <name val="ＭＳ 明朝"/>
      <family val="1"/>
      <charset val="128"/>
    </font>
    <font>
      <sz val="13"/>
      <name val="ＭＳ Ｐゴシック"/>
      <family val="3"/>
      <charset val="128"/>
      <scheme val="major"/>
    </font>
    <font>
      <sz val="13"/>
      <color theme="1"/>
      <name val="ＭＳ Ｐゴシック"/>
      <family val="3"/>
      <charset val="128"/>
      <scheme val="major"/>
    </font>
    <font>
      <sz val="14"/>
      <name val="ＭＳ Ｐゴシック"/>
      <family val="3"/>
      <charset val="128"/>
      <scheme val="minor"/>
    </font>
    <font>
      <sz val="10"/>
      <color rgb="FFFF0000"/>
      <name val="ＭＳ Ｐ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6D9F1"/>
        <bgColor indexed="64"/>
      </patternFill>
    </fill>
    <fill>
      <patternFill patternType="solid">
        <fgColor rgb="FF4BAEB7"/>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00"/>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right/>
      <top style="thin">
        <color theme="6" tint="0.39997558519241921"/>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theme="0"/>
      </left>
      <right/>
      <top/>
      <bottom/>
      <diagonal/>
    </border>
    <border>
      <left style="thin">
        <color theme="6" tint="0.79998168889431442"/>
      </left>
      <right style="thin">
        <color theme="6" tint="0.79998168889431442"/>
      </right>
      <top style="thin">
        <color theme="0"/>
      </top>
      <bottom style="thin">
        <color theme="6" tint="0.79998168889431442"/>
      </bottom>
      <diagonal/>
    </border>
    <border>
      <left style="thin">
        <color theme="6" tint="0.79998168889431442"/>
      </left>
      <right style="thin">
        <color theme="6" tint="0.79998168889431442"/>
      </right>
      <top style="thin">
        <color theme="6" tint="0.79998168889431442"/>
      </top>
      <bottom style="thin">
        <color theme="6" tint="0.79998168889431442"/>
      </bottom>
      <diagonal/>
    </border>
    <border>
      <left style="thin">
        <color theme="6" tint="0.79998168889431442"/>
      </left>
      <right/>
      <top style="thin">
        <color theme="6" tint="0.79998168889431442"/>
      </top>
      <bottom style="thin">
        <color theme="6" tint="0.79998168889431442"/>
      </bottom>
      <diagonal/>
    </border>
    <border>
      <left/>
      <right style="thin">
        <color theme="0"/>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theme="6" tint="0.79998168889431442"/>
      </left>
      <right/>
      <top style="thin">
        <color theme="0"/>
      </top>
      <bottom style="thin">
        <color theme="6" tint="0.79998168889431442"/>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style="thin">
        <color rgb="FFC6D9F1"/>
      </left>
      <right style="thin">
        <color rgb="FFC6D9F1"/>
      </right>
      <top/>
      <bottom/>
      <diagonal/>
    </border>
    <border>
      <left style="thin">
        <color rgb="FFC6D9F1"/>
      </left>
      <right style="thin">
        <color theme="0"/>
      </right>
      <top style="thin">
        <color rgb="FFC6D9F1"/>
      </top>
      <bottom style="thin">
        <color theme="0"/>
      </bottom>
      <diagonal/>
    </border>
    <border>
      <left style="thin">
        <color theme="0"/>
      </left>
      <right style="thin">
        <color theme="0"/>
      </right>
      <top style="thin">
        <color rgb="FFC6D9F1"/>
      </top>
      <bottom style="thin">
        <color theme="0"/>
      </bottom>
      <diagonal/>
    </border>
    <border>
      <left style="thin">
        <color theme="0"/>
      </left>
      <right/>
      <top style="thin">
        <color rgb="FFC6D9F1"/>
      </top>
      <bottom/>
      <diagonal/>
    </border>
    <border>
      <left/>
      <right/>
      <top style="thin">
        <color rgb="FFC6D9F1"/>
      </top>
      <bottom/>
      <diagonal/>
    </border>
    <border>
      <left/>
      <right style="thin">
        <color theme="0"/>
      </right>
      <top style="thin">
        <color rgb="FFC6D9F1"/>
      </top>
      <bottom/>
      <diagonal/>
    </border>
    <border>
      <left/>
      <right style="thin">
        <color rgb="FFC6D9F1"/>
      </right>
      <top style="thin">
        <color rgb="FFC6D9F1"/>
      </top>
      <bottom/>
      <diagonal/>
    </border>
    <border>
      <left style="thin">
        <color rgb="FFC6D9F1"/>
      </left>
      <right style="thin">
        <color theme="0"/>
      </right>
      <top style="thin">
        <color theme="0"/>
      </top>
      <bottom style="thin">
        <color theme="0"/>
      </bottom>
      <diagonal/>
    </border>
    <border>
      <left/>
      <right style="thin">
        <color rgb="FFC6D9F1"/>
      </right>
      <top/>
      <bottom/>
      <diagonal/>
    </border>
    <border>
      <left style="thin">
        <color rgb="FFC6D9F1"/>
      </left>
      <right/>
      <top/>
      <bottom/>
      <diagonal/>
    </border>
    <border>
      <left style="thin">
        <color rgb="FFC6D9F1"/>
      </left>
      <right style="thin">
        <color theme="0"/>
      </right>
      <top/>
      <bottom/>
      <diagonal/>
    </border>
    <border>
      <left style="thin">
        <color rgb="FFC6D9F1"/>
      </left>
      <right style="thin">
        <color theme="0"/>
      </right>
      <top/>
      <bottom style="thin">
        <color rgb="FFC6D9F1"/>
      </bottom>
      <diagonal/>
    </border>
    <border>
      <left style="thin">
        <color theme="0"/>
      </left>
      <right style="thin">
        <color theme="0"/>
      </right>
      <top/>
      <bottom style="thin">
        <color rgb="FFC6D9F1"/>
      </bottom>
      <diagonal/>
    </border>
    <border>
      <left style="thin">
        <color theme="0"/>
      </left>
      <right/>
      <top/>
      <bottom style="thin">
        <color rgb="FFC6D9F1"/>
      </bottom>
      <diagonal/>
    </border>
    <border>
      <left/>
      <right/>
      <top/>
      <bottom style="thin">
        <color rgb="FFC6D9F1"/>
      </bottom>
      <diagonal/>
    </border>
    <border>
      <left/>
      <right style="thin">
        <color theme="0"/>
      </right>
      <top/>
      <bottom style="thin">
        <color rgb="FFC6D9F1"/>
      </bottom>
      <diagonal/>
    </border>
    <border>
      <left/>
      <right style="thin">
        <color rgb="FFC6D9F1"/>
      </right>
      <top/>
      <bottom style="thin">
        <color rgb="FFC6D9F1"/>
      </bottom>
      <diagonal/>
    </border>
    <border>
      <left/>
      <right/>
      <top style="thin">
        <color rgb="FFC6D9F1"/>
      </top>
      <bottom style="thin">
        <color rgb="FFC6D9F1"/>
      </bottom>
      <diagonal/>
    </border>
    <border>
      <left/>
      <right style="thin">
        <color rgb="FFC6D9F1"/>
      </right>
      <top style="thin">
        <color rgb="FFC6D9F1"/>
      </top>
      <bottom style="thin">
        <color rgb="FFC6D9F1"/>
      </bottom>
      <diagonal/>
    </border>
    <border>
      <left style="thin">
        <color rgb="FFC6D9F1"/>
      </left>
      <right style="thin">
        <color theme="0"/>
      </right>
      <top style="thin">
        <color rgb="FFC6D9F1"/>
      </top>
      <bottom/>
      <diagonal/>
    </border>
    <border>
      <left style="thin">
        <color theme="0"/>
      </left>
      <right style="thin">
        <color theme="0"/>
      </right>
      <top style="thin">
        <color rgb="FFC6D9F1"/>
      </top>
      <bottom/>
      <diagonal/>
    </border>
    <border>
      <left style="thin">
        <color theme="0"/>
      </left>
      <right/>
      <top style="thin">
        <color rgb="FFC6D9F1"/>
      </top>
      <bottom style="thin">
        <color theme="0"/>
      </bottom>
      <diagonal/>
    </border>
    <border>
      <left/>
      <right/>
      <top style="thin">
        <color rgb="FFC6D9F1"/>
      </top>
      <bottom style="thin">
        <color theme="0"/>
      </bottom>
      <diagonal/>
    </border>
    <border>
      <left/>
      <right style="thin">
        <color rgb="FFC6D9F1"/>
      </right>
      <top style="thin">
        <color rgb="FFC6D9F1"/>
      </top>
      <bottom style="thin">
        <color theme="0"/>
      </bottom>
      <diagonal/>
    </border>
    <border>
      <left/>
      <right style="thin">
        <color rgb="FFC6D9F1"/>
      </right>
      <top style="thin">
        <color theme="0"/>
      </top>
      <bottom/>
      <diagonal/>
    </border>
    <border>
      <left style="thin">
        <color rgb="FFC6D9F1"/>
      </left>
      <right style="thin">
        <color theme="6" tint="0.79998168889431442"/>
      </right>
      <top style="thin">
        <color theme="0"/>
      </top>
      <bottom style="thin">
        <color theme="6" tint="0.79998168889431442"/>
      </bottom>
      <diagonal/>
    </border>
    <border>
      <left style="thin">
        <color rgb="FFC6D9F1"/>
      </left>
      <right style="thin">
        <color theme="6" tint="0.79998168889431442"/>
      </right>
      <top style="thin">
        <color theme="6" tint="0.79998168889431442"/>
      </top>
      <bottom style="thin">
        <color theme="6" tint="0.79998168889431442"/>
      </bottom>
      <diagonal/>
    </border>
    <border>
      <left style="thin">
        <color rgb="FFC6D9F1"/>
      </left>
      <right style="thin">
        <color theme="6" tint="0.79998168889431442"/>
      </right>
      <top style="thin">
        <color theme="6" tint="0.79998168889431442"/>
      </top>
      <bottom style="thin">
        <color rgb="FFC6D9F1"/>
      </bottom>
      <diagonal/>
    </border>
    <border>
      <left style="thin">
        <color theme="6" tint="0.79998168889431442"/>
      </left>
      <right style="thin">
        <color theme="6" tint="0.79998168889431442"/>
      </right>
      <top style="thin">
        <color theme="6" tint="0.79998168889431442"/>
      </top>
      <bottom style="thin">
        <color rgb="FFC6D9F1"/>
      </bottom>
      <diagonal/>
    </border>
    <border>
      <left style="thin">
        <color theme="6" tint="0.79998168889431442"/>
      </left>
      <right/>
      <top style="thin">
        <color theme="6" tint="0.79998168889431442"/>
      </top>
      <bottom style="thin">
        <color rgb="FFC6D9F1"/>
      </bottom>
      <diagonal/>
    </border>
    <border>
      <left/>
      <right style="thin">
        <color rgb="FFC6D9F1"/>
      </right>
      <top style="thin">
        <color theme="6" tint="0.39997558519241921"/>
      </top>
      <bottom/>
      <diagonal/>
    </border>
    <border>
      <left style="thin">
        <color rgb="FFC6D9F1"/>
      </left>
      <right/>
      <top style="thin">
        <color theme="6" tint="0.39997558519241921"/>
      </top>
      <bottom/>
      <diagonal/>
    </border>
    <border>
      <left style="thin">
        <color rgb="FFC6D9F1"/>
      </left>
      <right/>
      <top/>
      <bottom style="thin">
        <color rgb="FFC6D9F1"/>
      </bottom>
      <diagonal/>
    </border>
    <border>
      <left style="thin">
        <color rgb="FFC6D9F1"/>
      </left>
      <right/>
      <top style="thin">
        <color rgb="FFC6D9F1"/>
      </top>
      <bottom style="thin">
        <color theme="0"/>
      </bottom>
      <diagonal/>
    </border>
    <border>
      <left style="thin">
        <color rgb="FFC6D9F1"/>
      </left>
      <right style="thin">
        <color theme="0"/>
      </right>
      <top style="thin">
        <color rgb="FFC6D9F1"/>
      </top>
      <bottom style="thin">
        <color rgb="FFC6D9F1"/>
      </bottom>
      <diagonal/>
    </border>
    <border>
      <left style="thin">
        <color theme="0"/>
      </left>
      <right style="thin">
        <color theme="0"/>
      </right>
      <top style="thin">
        <color rgb="FFC6D9F1"/>
      </top>
      <bottom style="thin">
        <color rgb="FFC6D9F1"/>
      </bottom>
      <diagonal/>
    </border>
    <border>
      <left style="thin">
        <color rgb="FFC6D9F1"/>
      </left>
      <right/>
      <top style="thin">
        <color rgb="FFC6D9F1"/>
      </top>
      <bottom/>
      <diagonal/>
    </border>
    <border>
      <left style="thin">
        <color rgb="FFC6D9F1"/>
      </left>
      <right/>
      <top style="thin">
        <color rgb="FFC6D9F1"/>
      </top>
      <bottom style="thin">
        <color rgb="FFC6D9F1"/>
      </bottom>
      <diagonal/>
    </border>
    <border>
      <left/>
      <right style="thin">
        <color theme="0"/>
      </right>
      <top style="thin">
        <color rgb="FFC6D9F1"/>
      </top>
      <bottom style="thin">
        <color theme="0"/>
      </bottom>
      <diagonal/>
    </border>
    <border>
      <left style="thin">
        <color rgb="FFC6D9F1"/>
      </left>
      <right/>
      <top style="thin">
        <color theme="0"/>
      </top>
      <bottom style="thin">
        <color rgb="FFC6D9F1"/>
      </bottom>
      <diagonal/>
    </border>
    <border>
      <left/>
      <right/>
      <top style="thin">
        <color theme="0"/>
      </top>
      <bottom style="thin">
        <color rgb="FFC6D9F1"/>
      </bottom>
      <diagonal/>
    </border>
    <border>
      <left/>
      <right style="thin">
        <color theme="0"/>
      </right>
      <top style="thin">
        <color theme="0"/>
      </top>
      <bottom style="thin">
        <color rgb="FFC6D9F1"/>
      </bottom>
      <diagonal/>
    </border>
    <border>
      <left/>
      <right style="thin">
        <color rgb="FFC6D9F1"/>
      </right>
      <top style="thin">
        <color theme="0"/>
      </top>
      <bottom style="thin">
        <color rgb="FFC6D9F1"/>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0"/>
      </left>
      <right style="thin">
        <color theme="0"/>
      </right>
      <top style="thin">
        <color rgb="FFC6D9F1"/>
      </top>
      <bottom style="thin">
        <color theme="6" tint="0.39997558519241921"/>
      </bottom>
      <diagonal/>
    </border>
    <border>
      <left style="thin">
        <color theme="0"/>
      </left>
      <right style="thin">
        <color rgb="FFC6D9F1"/>
      </right>
      <top style="thin">
        <color rgb="FFC6D9F1"/>
      </top>
      <bottom style="thin">
        <color theme="6" tint="0.39997558519241921"/>
      </bottom>
      <diagonal/>
    </border>
    <border>
      <left style="thin">
        <color rgb="FFC6D9F1"/>
      </left>
      <right/>
      <top/>
      <bottom style="thin">
        <color theme="0"/>
      </bottom>
      <diagonal/>
    </border>
    <border>
      <left/>
      <right style="thin">
        <color rgb="FFC6D9F1"/>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C6D9F1"/>
      </right>
      <top style="thin">
        <color theme="0"/>
      </top>
      <bottom style="thin">
        <color theme="0"/>
      </bottom>
      <diagonal/>
    </border>
    <border>
      <left style="thin">
        <color theme="0"/>
      </left>
      <right/>
      <top style="thin">
        <color theme="0"/>
      </top>
      <bottom style="thin">
        <color rgb="FFC6D9F1"/>
      </bottom>
      <diagonal/>
    </border>
    <border>
      <left style="thin">
        <color rgb="FFC6D9F1"/>
      </left>
      <right/>
      <top style="thin">
        <color theme="0"/>
      </top>
      <bottom style="thin">
        <color theme="0"/>
      </bottom>
      <diagonal/>
    </border>
    <border>
      <left/>
      <right style="thin">
        <color theme="0"/>
      </right>
      <top style="thin">
        <color theme="0"/>
      </top>
      <bottom style="thin">
        <color theme="0"/>
      </bottom>
      <diagonal/>
    </border>
    <border>
      <left style="thin">
        <color rgb="FFC6D9F1"/>
      </left>
      <right style="thin">
        <color theme="6" tint="0.39994506668294322"/>
      </right>
      <top style="thin">
        <color rgb="FFC6D9F1"/>
      </top>
      <bottom style="thin">
        <color rgb="FFC6D9F1"/>
      </bottom>
      <diagonal/>
    </border>
    <border>
      <left style="thin">
        <color theme="6" tint="0.39994506668294322"/>
      </left>
      <right/>
      <top style="thin">
        <color rgb="FFC6D9F1"/>
      </top>
      <bottom style="thin">
        <color rgb="FFC6D9F1"/>
      </bottom>
      <diagonal/>
    </border>
    <border>
      <left style="thin">
        <color theme="0"/>
      </left>
      <right/>
      <top style="thin">
        <color rgb="FFC6D9F1"/>
      </top>
      <bottom style="thin">
        <color rgb="FFC6D9F1"/>
      </bottom>
      <diagonal/>
    </border>
    <border>
      <left/>
      <right style="thin">
        <color theme="0"/>
      </right>
      <top style="thin">
        <color rgb="FFC6D9F1"/>
      </top>
      <bottom style="thin">
        <color rgb="FFC6D9F1"/>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diagonal/>
    </border>
    <border>
      <left style="medium">
        <color theme="0"/>
      </left>
      <right/>
      <top/>
      <bottom style="medium">
        <color theme="0"/>
      </bottom>
      <diagonal/>
    </border>
    <border>
      <left/>
      <right/>
      <top/>
      <bottom style="medium">
        <color theme="0"/>
      </bottom>
      <diagonal/>
    </border>
    <border>
      <left style="medium">
        <color theme="0"/>
      </left>
      <right/>
      <top style="medium">
        <color theme="0"/>
      </top>
      <bottom/>
      <diagonal/>
    </border>
    <border>
      <left/>
      <right/>
      <top style="medium">
        <color theme="0"/>
      </top>
      <bottom/>
      <diagonal/>
    </border>
    <border>
      <left/>
      <right style="thin">
        <color theme="0"/>
      </right>
      <top style="thin">
        <color theme="0"/>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ashed">
        <color theme="1" tint="0.499984740745262"/>
      </bottom>
      <diagonal/>
    </border>
    <border>
      <left/>
      <right/>
      <top style="thin">
        <color indexed="64"/>
      </top>
      <bottom style="dashed">
        <color theme="1" tint="0.499984740745262"/>
      </bottom>
      <diagonal/>
    </border>
    <border>
      <left/>
      <right style="thin">
        <color indexed="64"/>
      </right>
      <top style="thin">
        <color indexed="64"/>
      </top>
      <bottom style="dashed">
        <color theme="1" tint="0.499984740745262"/>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ashed">
        <color theme="1" tint="0.499984740745262"/>
      </top>
      <bottom style="thin">
        <color indexed="64"/>
      </bottom>
      <diagonal/>
    </border>
    <border>
      <left/>
      <right/>
      <top style="dashed">
        <color theme="1" tint="0.499984740745262"/>
      </top>
      <bottom style="thin">
        <color indexed="64"/>
      </bottom>
      <diagonal/>
    </border>
    <border>
      <left/>
      <right style="thin">
        <color indexed="64"/>
      </right>
      <top style="dashed">
        <color theme="1" tint="0.499984740745262"/>
      </top>
      <bottom style="thin">
        <color indexed="64"/>
      </bottom>
      <diagonal/>
    </border>
    <border>
      <left style="thin">
        <color indexed="64"/>
      </left>
      <right style="thin">
        <color indexed="64"/>
      </right>
      <top/>
      <bottom/>
      <diagonal/>
    </border>
    <border>
      <left style="thin">
        <color indexed="64"/>
      </left>
      <right/>
      <top/>
      <bottom style="dashed">
        <color theme="1" tint="0.499984740745262"/>
      </bottom>
      <diagonal/>
    </border>
    <border>
      <left/>
      <right/>
      <top/>
      <bottom style="dashed">
        <color theme="1" tint="0.499984740745262"/>
      </bottom>
      <diagonal/>
    </border>
    <border>
      <left/>
      <right style="thin">
        <color indexed="64"/>
      </right>
      <top/>
      <bottom style="dashed">
        <color theme="1" tint="0.499984740745262"/>
      </bottom>
      <diagonal/>
    </border>
    <border>
      <left style="thin">
        <color indexed="64"/>
      </left>
      <right/>
      <top style="dashed">
        <color theme="1" tint="0.499984740745262"/>
      </top>
      <bottom style="double">
        <color indexed="64"/>
      </bottom>
      <diagonal/>
    </border>
    <border>
      <left/>
      <right/>
      <top style="dashed">
        <color theme="1" tint="0.499984740745262"/>
      </top>
      <bottom style="double">
        <color indexed="64"/>
      </bottom>
      <diagonal/>
    </border>
    <border>
      <left/>
      <right style="thin">
        <color indexed="64"/>
      </right>
      <top style="dashed">
        <color theme="1" tint="0.499984740745262"/>
      </top>
      <bottom style="double">
        <color indexed="64"/>
      </bottom>
      <diagonal/>
    </border>
  </borders>
  <cellStyleXfs count="71">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10" fillId="0" borderId="0" applyFont="0" applyFill="0" applyBorder="0" applyAlignment="0" applyProtection="0">
      <alignment vertical="center"/>
    </xf>
    <xf numFmtId="0" fontId="2" fillId="0" borderId="0">
      <alignment vertical="center"/>
    </xf>
    <xf numFmtId="0" fontId="2" fillId="0" borderId="0"/>
    <xf numFmtId="0" fontId="10"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10" fillId="0" borderId="0" applyFont="0" applyFill="0" applyBorder="0" applyAlignment="0" applyProtection="0"/>
    <xf numFmtId="9" fontId="10" fillId="0" borderId="0" applyFont="0" applyFill="0" applyBorder="0" applyAlignment="0" applyProtection="0"/>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9" fontId="10" fillId="0" borderId="0" applyFont="0" applyFill="0" applyBorder="0" applyAlignment="0" applyProtection="0">
      <alignment vertical="center"/>
    </xf>
    <xf numFmtId="9" fontId="2" fillId="0" borderId="0" applyFont="0" applyFill="0" applyBorder="0" applyAlignment="0" applyProtection="0">
      <alignment vertical="center"/>
    </xf>
    <xf numFmtId="9" fontId="10" fillId="0" borderId="0" applyFont="0" applyFill="0" applyBorder="0" applyAlignment="0" applyProtection="0">
      <alignment vertical="center"/>
    </xf>
    <xf numFmtId="0" fontId="39" fillId="0" borderId="0" applyNumberFormat="0" applyFill="0" applyBorder="0" applyAlignment="0" applyProtection="0">
      <alignment vertical="top"/>
      <protection locked="0"/>
    </xf>
    <xf numFmtId="38" fontId="10" fillId="0" borderId="0" applyFont="0" applyFill="0" applyBorder="0" applyAlignment="0" applyProtection="0"/>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 fontId="3" fillId="0" borderId="0" applyFont="0" applyFill="0" applyBorder="0" applyAlignment="0" applyProtection="0">
      <alignment vertical="center"/>
    </xf>
    <xf numFmtId="38" fontId="2" fillId="0" borderId="0" applyFont="0" applyFill="0" applyBorder="0" applyAlignment="0" applyProtection="0">
      <alignment vertical="center"/>
    </xf>
    <xf numFmtId="3" fontId="3" fillId="0" borderId="0" applyFont="0" applyFill="0" applyBorder="0" applyAlignment="0" applyProtection="0">
      <alignment vertical="center"/>
    </xf>
    <xf numFmtId="0" fontId="10" fillId="0" borderId="0"/>
    <xf numFmtId="0" fontId="2" fillId="0" borderId="0">
      <alignment vertical="center"/>
    </xf>
    <xf numFmtId="0" fontId="10" fillId="0" borderId="0"/>
    <xf numFmtId="0" fontId="2" fillId="0" borderId="0"/>
    <xf numFmtId="0" fontId="10" fillId="0" borderId="0"/>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10" fillId="0" borderId="0"/>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 fillId="0" borderId="0">
      <alignment vertical="center"/>
    </xf>
    <xf numFmtId="0" fontId="35" fillId="0" borderId="0">
      <alignment vertical="center"/>
    </xf>
    <xf numFmtId="0" fontId="10" fillId="0" borderId="0"/>
    <xf numFmtId="0" fontId="10" fillId="0" borderId="0"/>
    <xf numFmtId="38" fontId="35" fillId="0" borderId="0" applyFont="0" applyFill="0" applyBorder="0" applyAlignment="0" applyProtection="0">
      <alignment vertical="center"/>
    </xf>
  </cellStyleXfs>
  <cellXfs count="997">
    <xf numFmtId="0" fontId="0" fillId="0" borderId="0" xfId="0">
      <alignment vertical="center"/>
    </xf>
    <xf numFmtId="0" fontId="24" fillId="0" borderId="0" xfId="7" applyFont="1" applyProtection="1">
      <alignment vertical="center"/>
      <protection hidden="1"/>
    </xf>
    <xf numFmtId="0" fontId="12" fillId="0" borderId="0" xfId="7" applyFont="1" applyProtection="1">
      <alignment vertical="center"/>
      <protection hidden="1"/>
    </xf>
    <xf numFmtId="0" fontId="12" fillId="0" borderId="0" xfId="7" applyFont="1" applyAlignment="1" applyProtection="1">
      <alignment horizontal="center" vertical="center"/>
      <protection hidden="1"/>
    </xf>
    <xf numFmtId="38" fontId="12" fillId="0" borderId="0" xfId="1" applyFont="1" applyFill="1" applyAlignment="1" applyProtection="1">
      <alignment vertical="center"/>
      <protection hidden="1"/>
    </xf>
    <xf numFmtId="0" fontId="20" fillId="0" borderId="0" xfId="7" applyFont="1" applyProtection="1">
      <alignment vertical="center"/>
      <protection hidden="1"/>
    </xf>
    <xf numFmtId="0" fontId="0" fillId="0" borderId="1" xfId="0" applyBorder="1" applyAlignment="1">
      <alignment vertical="center" wrapText="1"/>
    </xf>
    <xf numFmtId="0" fontId="50" fillId="0" borderId="0" xfId="0" applyFont="1">
      <alignment vertical="center"/>
    </xf>
    <xf numFmtId="49" fontId="50" fillId="0" borderId="0" xfId="0" applyNumberFormat="1" applyFont="1" applyAlignment="1">
      <alignment horizontal="center"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lignment vertical="center"/>
    </xf>
    <xf numFmtId="0" fontId="57" fillId="0" borderId="0" xfId="0" applyFont="1">
      <alignment vertical="center"/>
    </xf>
    <xf numFmtId="0" fontId="0" fillId="0" borderId="1" xfId="0" applyBorder="1" applyAlignment="1">
      <alignment horizontal="center"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58" fillId="0" borderId="1" xfId="0" applyFont="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57" fillId="0" borderId="1" xfId="0" applyFont="1" applyBorder="1" applyAlignment="1">
      <alignment horizontal="left"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0" fillId="9" borderId="1" xfId="0" applyFill="1" applyBorder="1" applyAlignment="1">
      <alignment horizontal="center" vertical="center"/>
    </xf>
    <xf numFmtId="0" fontId="57" fillId="7" borderId="1" xfId="0" applyFont="1" applyFill="1" applyBorder="1" applyAlignment="1">
      <alignment horizontal="center" vertical="center"/>
    </xf>
    <xf numFmtId="0" fontId="58" fillId="10" borderId="1" xfId="0" applyFont="1" applyFill="1" applyBorder="1" applyAlignment="1">
      <alignment horizontal="center" vertical="center"/>
    </xf>
    <xf numFmtId="0" fontId="58" fillId="11" borderId="1" xfId="0" applyFont="1" applyFill="1" applyBorder="1" applyAlignment="1">
      <alignment horizontal="center" vertical="center"/>
    </xf>
    <xf numFmtId="49" fontId="0" fillId="0" borderId="1" xfId="0" applyNumberFormat="1" applyBorder="1" applyAlignment="1">
      <alignment vertical="center" wrapText="1"/>
    </xf>
    <xf numFmtId="49" fontId="0" fillId="2" borderId="1" xfId="0" applyNumberFormat="1" applyFill="1" applyBorder="1" applyAlignment="1">
      <alignment vertical="center" wrapText="1"/>
    </xf>
    <xf numFmtId="0" fontId="0" fillId="0" borderId="1" xfId="0" applyBorder="1" applyAlignment="1">
      <alignment horizontal="center" vertical="center" wrapText="1"/>
    </xf>
    <xf numFmtId="0" fontId="59" fillId="5" borderId="4" xfId="0" applyFont="1" applyFill="1" applyBorder="1" applyAlignment="1">
      <alignment horizontal="center" vertical="center"/>
    </xf>
    <xf numFmtId="0" fontId="42" fillId="4" borderId="1" xfId="0" applyFont="1" applyFill="1" applyBorder="1" applyAlignment="1">
      <alignment horizontal="center" vertical="center"/>
    </xf>
    <xf numFmtId="49" fontId="59" fillId="2" borderId="4" xfId="0" applyNumberFormat="1" applyFont="1" applyFill="1" applyBorder="1" applyAlignment="1">
      <alignment horizontal="center" vertical="center"/>
    </xf>
    <xf numFmtId="0" fontId="59" fillId="0" borderId="1" xfId="0" applyFont="1" applyBorder="1" applyAlignment="1">
      <alignment horizontal="center" vertical="center"/>
    </xf>
    <xf numFmtId="0" fontId="42" fillId="0" borderId="1" xfId="0" applyFont="1" applyBorder="1" applyAlignment="1">
      <alignment horizontal="center" vertical="center"/>
    </xf>
    <xf numFmtId="0" fontId="42" fillId="0" borderId="1" xfId="0" applyFont="1" applyBorder="1">
      <alignment vertical="center"/>
    </xf>
    <xf numFmtId="0" fontId="0" fillId="2" borderId="1" xfId="0" applyFill="1" applyBorder="1" applyAlignment="1">
      <alignment vertical="center" wrapText="1"/>
    </xf>
    <xf numFmtId="0" fontId="2" fillId="2" borderId="0" xfId="0" applyFont="1" applyFill="1" applyProtection="1">
      <alignment vertical="center"/>
      <protection hidden="1"/>
    </xf>
    <xf numFmtId="0" fontId="2" fillId="0" borderId="0" xfId="0" applyFont="1" applyProtection="1">
      <alignment vertical="center"/>
      <protection hidden="1"/>
    </xf>
    <xf numFmtId="0" fontId="49" fillId="2" borderId="0" xfId="2" applyFont="1" applyFill="1" applyProtection="1">
      <alignment vertical="center"/>
      <protection hidden="1"/>
    </xf>
    <xf numFmtId="0" fontId="27" fillId="2" borderId="0" xfId="2" applyFont="1" applyFill="1" applyProtection="1">
      <alignment vertical="center"/>
      <protection hidden="1"/>
    </xf>
    <xf numFmtId="0" fontId="65" fillId="2" borderId="0" xfId="57" applyFont="1" applyFill="1" applyProtection="1">
      <alignment vertical="center"/>
      <protection hidden="1"/>
    </xf>
    <xf numFmtId="49" fontId="65" fillId="2" borderId="0" xfId="57" applyNumberFormat="1" applyFont="1" applyFill="1" applyProtection="1">
      <alignment vertical="center"/>
      <protection hidden="1"/>
    </xf>
    <xf numFmtId="0" fontId="25" fillId="2" borderId="0" xfId="2" applyFont="1" applyFill="1" applyAlignment="1" applyProtection="1">
      <alignment vertical="center" wrapText="1"/>
      <protection hidden="1"/>
    </xf>
    <xf numFmtId="0" fontId="26" fillId="0" borderId="0" xfId="0" applyFont="1" applyProtection="1">
      <alignment vertical="center"/>
      <protection hidden="1"/>
    </xf>
    <xf numFmtId="49" fontId="26" fillId="0" borderId="0" xfId="0" applyNumberFormat="1" applyFont="1" applyProtection="1">
      <alignment vertical="center"/>
      <protection hidden="1"/>
    </xf>
    <xf numFmtId="49" fontId="2" fillId="0" borderId="0" xfId="0" applyNumberFormat="1" applyFont="1" applyProtection="1">
      <alignment vertical="center"/>
      <protection hidden="1"/>
    </xf>
    <xf numFmtId="0" fontId="9" fillId="2" borderId="0" xfId="2" applyFont="1" applyFill="1" applyAlignment="1" applyProtection="1">
      <alignment horizontal="center" vertical="center"/>
      <protection hidden="1"/>
    </xf>
    <xf numFmtId="0" fontId="9" fillId="0" borderId="0" xfId="2" applyFont="1" applyAlignment="1" applyProtection="1">
      <alignment horizontal="center" vertical="center"/>
      <protection hidden="1"/>
    </xf>
    <xf numFmtId="0" fontId="26" fillId="0" borderId="0" xfId="0" applyFont="1" applyAlignment="1" applyProtection="1">
      <alignment horizontal="right" vertical="center"/>
      <protection hidden="1"/>
    </xf>
    <xf numFmtId="0" fontId="7" fillId="2" borderId="0" xfId="2" applyFont="1" applyFill="1" applyProtection="1">
      <alignment vertical="center"/>
      <protection hidden="1"/>
    </xf>
    <xf numFmtId="0" fontId="29" fillId="2" borderId="0" xfId="2" applyFont="1" applyFill="1" applyProtection="1">
      <alignment vertical="center"/>
      <protection hidden="1"/>
    </xf>
    <xf numFmtId="0" fontId="29" fillId="0" borderId="0" xfId="2" applyFont="1" applyProtection="1">
      <alignment vertical="center"/>
      <protection hidden="1"/>
    </xf>
    <xf numFmtId="0" fontId="7" fillId="0" borderId="0" xfId="2" applyFont="1" applyProtection="1">
      <alignment vertical="center"/>
      <protection hidden="1"/>
    </xf>
    <xf numFmtId="0" fontId="6" fillId="0" borderId="0" xfId="2" applyFont="1" applyAlignment="1" applyProtection="1">
      <alignment wrapText="1"/>
      <protection hidden="1"/>
    </xf>
    <xf numFmtId="0" fontId="6" fillId="0" borderId="0" xfId="2" applyFont="1" applyProtection="1">
      <alignment vertical="center"/>
      <protection hidden="1"/>
    </xf>
    <xf numFmtId="0" fontId="5" fillId="2" borderId="0" xfId="2" applyFont="1" applyFill="1" applyProtection="1">
      <alignment vertical="center"/>
      <protection hidden="1"/>
    </xf>
    <xf numFmtId="38" fontId="4" fillId="0" borderId="0" xfId="1" applyFont="1" applyFill="1" applyBorder="1" applyAlignment="1" applyProtection="1">
      <alignment vertical="center"/>
      <protection hidden="1"/>
    </xf>
    <xf numFmtId="0" fontId="2" fillId="2" borderId="0" xfId="0" applyFont="1" applyFill="1" applyAlignment="1" applyProtection="1">
      <alignment horizontal="center" vertical="center"/>
      <protection hidden="1"/>
    </xf>
    <xf numFmtId="0" fontId="23" fillId="2" borderId="0" xfId="0" applyFont="1" applyFill="1" applyAlignment="1" applyProtection="1">
      <alignment horizontal="center" vertical="center"/>
      <protection hidden="1"/>
    </xf>
    <xf numFmtId="0" fontId="23" fillId="0" borderId="0" xfId="0" applyFont="1" applyAlignment="1" applyProtection="1">
      <alignment horizontal="center" vertical="center"/>
      <protection hidden="1"/>
    </xf>
    <xf numFmtId="0" fontId="2" fillId="0" borderId="0" xfId="0" applyFont="1" applyAlignment="1" applyProtection="1">
      <alignment vertical="center" wrapText="1"/>
      <protection hidden="1"/>
    </xf>
    <xf numFmtId="0" fontId="6" fillId="2" borderId="0" xfId="2" applyFont="1" applyFill="1" applyProtection="1">
      <alignment vertical="center"/>
      <protection hidden="1"/>
    </xf>
    <xf numFmtId="0" fontId="50" fillId="2" borderId="0" xfId="0" applyFont="1" applyFill="1" applyProtection="1">
      <alignment vertical="center"/>
      <protection hidden="1"/>
    </xf>
    <xf numFmtId="0" fontId="50" fillId="0" borderId="0" xfId="0" applyFont="1" applyProtection="1">
      <alignment vertical="center"/>
      <protection hidden="1"/>
    </xf>
    <xf numFmtId="0" fontId="27" fillId="0" borderId="3" xfId="2" applyFont="1" applyBorder="1" applyAlignment="1" applyProtection="1">
      <alignment horizontal="center" vertical="center" wrapText="1"/>
      <protection hidden="1"/>
    </xf>
    <xf numFmtId="0" fontId="30" fillId="2" borderId="0" xfId="1" applyNumberFormat="1" applyFont="1" applyFill="1" applyBorder="1" applyAlignment="1" applyProtection="1">
      <alignment horizontal="left" vertical="center"/>
      <protection hidden="1"/>
    </xf>
    <xf numFmtId="0" fontId="30" fillId="2" borderId="0" xfId="1" applyNumberFormat="1" applyFont="1" applyFill="1" applyBorder="1" applyAlignment="1" applyProtection="1">
      <alignment horizontal="center" vertical="center"/>
      <protection hidden="1"/>
    </xf>
    <xf numFmtId="0" fontId="26" fillId="2" borderId="0" xfId="0" applyFont="1" applyFill="1" applyAlignment="1" applyProtection="1">
      <alignment horizontal="center" vertical="top" wrapText="1"/>
      <protection hidden="1"/>
    </xf>
    <xf numFmtId="0" fontId="31" fillId="2" borderId="0" xfId="0" applyFont="1" applyFill="1" applyAlignment="1" applyProtection="1">
      <alignment vertical="top" wrapText="1"/>
      <protection hidden="1"/>
    </xf>
    <xf numFmtId="0" fontId="30" fillId="0" borderId="0" xfId="0" applyFont="1" applyAlignment="1" applyProtection="1">
      <alignment vertical="center" wrapText="1"/>
      <protection hidden="1"/>
    </xf>
    <xf numFmtId="0" fontId="30" fillId="0" borderId="11" xfId="2" applyFont="1" applyBorder="1" applyProtection="1">
      <alignment vertical="center"/>
      <protection hidden="1"/>
    </xf>
    <xf numFmtId="0" fontId="30" fillId="0" borderId="0" xfId="2" applyFont="1" applyProtection="1">
      <alignment vertical="center"/>
      <protection hidden="1"/>
    </xf>
    <xf numFmtId="0" fontId="30" fillId="2" borderId="10" xfId="1" applyNumberFormat="1" applyFont="1" applyFill="1" applyBorder="1" applyAlignment="1" applyProtection="1">
      <alignment vertical="center"/>
      <protection hidden="1"/>
    </xf>
    <xf numFmtId="0" fontId="32" fillId="2" borderId="8" xfId="1" applyNumberFormat="1" applyFont="1" applyFill="1" applyBorder="1" applyAlignment="1" applyProtection="1">
      <alignment horizontal="center" vertical="center"/>
      <protection hidden="1"/>
    </xf>
    <xf numFmtId="0" fontId="32" fillId="2" borderId="0" xfId="1" applyNumberFormat="1" applyFont="1" applyFill="1" applyBorder="1" applyAlignment="1" applyProtection="1">
      <alignment horizontal="center" vertical="center"/>
      <protection hidden="1"/>
    </xf>
    <xf numFmtId="0" fontId="30" fillId="2" borderId="2" xfId="1" applyNumberFormat="1" applyFont="1" applyFill="1" applyBorder="1" applyAlignment="1" applyProtection="1">
      <alignment vertical="center"/>
      <protection hidden="1"/>
    </xf>
    <xf numFmtId="0" fontId="30" fillId="2" borderId="8" xfId="1" applyNumberFormat="1" applyFont="1" applyFill="1" applyBorder="1" applyAlignment="1" applyProtection="1">
      <alignment vertical="center"/>
      <protection hidden="1"/>
    </xf>
    <xf numFmtId="0" fontId="30" fillId="2" borderId="0" xfId="1" applyNumberFormat="1" applyFont="1" applyFill="1" applyBorder="1" applyAlignment="1" applyProtection="1">
      <alignment vertical="center"/>
      <protection hidden="1"/>
    </xf>
    <xf numFmtId="38" fontId="32" fillId="2" borderId="3" xfId="1" applyFont="1" applyFill="1" applyBorder="1" applyAlignment="1" applyProtection="1">
      <alignment vertical="center"/>
      <protection hidden="1"/>
    </xf>
    <xf numFmtId="0" fontId="2" fillId="2" borderId="8" xfId="0" applyFont="1" applyFill="1" applyBorder="1" applyProtection="1">
      <alignment vertical="center"/>
      <protection hidden="1"/>
    </xf>
    <xf numFmtId="38" fontId="32" fillId="2" borderId="0" xfId="1" applyFont="1" applyFill="1" applyBorder="1" applyAlignment="1" applyProtection="1">
      <alignment vertical="center"/>
      <protection hidden="1"/>
    </xf>
    <xf numFmtId="177" fontId="30" fillId="2" borderId="3" xfId="70" applyNumberFormat="1" applyFont="1" applyFill="1" applyBorder="1" applyAlignment="1" applyProtection="1">
      <alignment vertical="center"/>
      <protection hidden="1"/>
    </xf>
    <xf numFmtId="177" fontId="30" fillId="2" borderId="4" xfId="70" applyNumberFormat="1" applyFont="1" applyFill="1" applyBorder="1" applyAlignment="1" applyProtection="1">
      <alignment vertical="center"/>
      <protection hidden="1"/>
    </xf>
    <xf numFmtId="38" fontId="30" fillId="2" borderId="8" xfId="1" applyFont="1" applyFill="1" applyBorder="1" applyAlignment="1" applyProtection="1">
      <alignment vertical="center"/>
      <protection hidden="1"/>
    </xf>
    <xf numFmtId="38" fontId="30" fillId="2" borderId="0" xfId="1" applyFont="1" applyFill="1" applyBorder="1" applyAlignment="1" applyProtection="1">
      <alignment vertical="center"/>
      <protection hidden="1"/>
    </xf>
    <xf numFmtId="0" fontId="34" fillId="0" borderId="0" xfId="0" applyFont="1" applyAlignment="1" applyProtection="1">
      <alignment horizontal="center" vertical="center"/>
      <protection hidden="1"/>
    </xf>
    <xf numFmtId="0" fontId="28" fillId="0" borderId="0" xfId="2" applyFont="1" applyAlignment="1" applyProtection="1">
      <alignment horizontal="center" vertical="center"/>
      <protection hidden="1"/>
    </xf>
    <xf numFmtId="0" fontId="34" fillId="2" borderId="11" xfId="0" applyFont="1" applyFill="1" applyBorder="1" applyAlignment="1" applyProtection="1">
      <alignment horizontal="center" vertical="center"/>
      <protection hidden="1"/>
    </xf>
    <xf numFmtId="0" fontId="34" fillId="2" borderId="0" xfId="0" applyFont="1" applyFill="1" applyAlignment="1" applyProtection="1">
      <alignment horizontal="center" vertical="center"/>
      <protection hidden="1"/>
    </xf>
    <xf numFmtId="0" fontId="34" fillId="2" borderId="0" xfId="0" applyFont="1" applyFill="1" applyAlignment="1" applyProtection="1">
      <alignment horizontal="left" vertical="center"/>
      <protection hidden="1"/>
    </xf>
    <xf numFmtId="0" fontId="34" fillId="0" borderId="0" xfId="0" applyFont="1" applyAlignment="1" applyProtection="1">
      <alignment horizontal="left" vertical="center"/>
      <protection hidden="1"/>
    </xf>
    <xf numFmtId="0" fontId="55" fillId="0" borderId="0" xfId="0" applyFont="1" applyAlignment="1" applyProtection="1">
      <alignment horizontal="left" vertical="center"/>
      <protection hidden="1"/>
    </xf>
    <xf numFmtId="49" fontId="55" fillId="0" borderId="0" xfId="0" applyNumberFormat="1" applyFont="1" applyAlignment="1" applyProtection="1">
      <alignment horizontal="left" vertical="center"/>
      <protection hidden="1"/>
    </xf>
    <xf numFmtId="0" fontId="26" fillId="2" borderId="0" xfId="0" applyFont="1" applyFill="1" applyProtection="1">
      <alignment vertical="center"/>
      <protection hidden="1"/>
    </xf>
    <xf numFmtId="49" fontId="51" fillId="0" borderId="0" xfId="0" applyNumberFormat="1" applyFont="1" applyProtection="1">
      <alignment vertical="center"/>
      <protection hidden="1"/>
    </xf>
    <xf numFmtId="49" fontId="52" fillId="0" borderId="0" xfId="7" applyNumberFormat="1" applyFont="1" applyAlignment="1" applyProtection="1">
      <alignment horizontal="center" vertical="center" shrinkToFit="1"/>
      <protection hidden="1"/>
    </xf>
    <xf numFmtId="38" fontId="51" fillId="0" borderId="0" xfId="70" applyFont="1" applyFill="1" applyBorder="1" applyAlignment="1" applyProtection="1">
      <alignment vertical="center" shrinkToFit="1"/>
      <protection hidden="1"/>
    </xf>
    <xf numFmtId="0" fontId="34" fillId="0" borderId="0" xfId="0" applyFont="1" applyProtection="1">
      <alignment vertical="center"/>
      <protection hidden="1"/>
    </xf>
    <xf numFmtId="0" fontId="51" fillId="0" borderId="0" xfId="0" applyFont="1" applyAlignment="1" applyProtection="1">
      <alignment horizontal="right" vertical="center" shrinkToFit="1"/>
      <protection hidden="1"/>
    </xf>
    <xf numFmtId="0" fontId="51" fillId="0" borderId="0" xfId="0" applyFont="1" applyAlignment="1" applyProtection="1">
      <alignment horizontal="center" vertical="center" shrinkToFit="1"/>
      <protection hidden="1"/>
    </xf>
    <xf numFmtId="181" fontId="51" fillId="0" borderId="0" xfId="0" applyNumberFormat="1" applyFont="1" applyAlignment="1" applyProtection="1">
      <alignment horizontal="right" vertical="center"/>
      <protection hidden="1"/>
    </xf>
    <xf numFmtId="49" fontId="34" fillId="0" borderId="0" xfId="0" applyNumberFormat="1" applyFont="1" applyProtection="1">
      <alignment vertical="center"/>
      <protection hidden="1"/>
    </xf>
    <xf numFmtId="0" fontId="63" fillId="0" borderId="0" xfId="0" applyFont="1" applyAlignment="1" applyProtection="1">
      <alignment horizontal="center" vertical="center" shrinkToFit="1"/>
      <protection hidden="1"/>
    </xf>
    <xf numFmtId="0" fontId="30" fillId="2" borderId="0" xfId="0" applyFont="1" applyFill="1" applyProtection="1">
      <alignment vertical="center"/>
      <protection hidden="1"/>
    </xf>
    <xf numFmtId="0" fontId="30" fillId="0" borderId="0" xfId="0" applyFont="1" applyProtection="1">
      <alignment vertical="center"/>
      <protection hidden="1"/>
    </xf>
    <xf numFmtId="0" fontId="26" fillId="0" borderId="0" xfId="0" applyFont="1" applyAlignment="1" applyProtection="1">
      <alignment horizontal="center" vertical="center"/>
      <protection hidden="1"/>
    </xf>
    <xf numFmtId="0" fontId="26" fillId="2" borderId="0" xfId="0" applyFont="1" applyFill="1" applyAlignment="1" applyProtection="1">
      <alignment horizontal="left" vertical="center"/>
      <protection hidden="1"/>
    </xf>
    <xf numFmtId="178" fontId="26" fillId="2" borderId="0" xfId="70" applyNumberFormat="1" applyFont="1" applyFill="1" applyBorder="1" applyAlignment="1" applyProtection="1">
      <alignment vertical="center" wrapText="1"/>
      <protection hidden="1"/>
    </xf>
    <xf numFmtId="177" fontId="30" fillId="2" borderId="0" xfId="70" applyNumberFormat="1" applyFont="1" applyFill="1" applyBorder="1" applyAlignment="1" applyProtection="1">
      <alignment vertical="center"/>
      <protection hidden="1"/>
    </xf>
    <xf numFmtId="0" fontId="30" fillId="2" borderId="0" xfId="0" applyFont="1" applyFill="1" applyAlignment="1" applyProtection="1">
      <alignment vertical="top"/>
      <protection hidden="1"/>
    </xf>
    <xf numFmtId="0" fontId="30" fillId="2" borderId="0" xfId="0" applyFont="1" applyFill="1" applyAlignment="1" applyProtection="1">
      <protection hidden="1"/>
    </xf>
    <xf numFmtId="0" fontId="36" fillId="2" borderId="0" xfId="0" applyFont="1" applyFill="1" applyProtection="1">
      <alignment vertical="center"/>
      <protection hidden="1"/>
    </xf>
    <xf numFmtId="0" fontId="30" fillId="2" borderId="0" xfId="0" applyFont="1" applyFill="1" applyAlignment="1" applyProtection="1">
      <alignment horizontal="left" vertical="center"/>
      <protection hidden="1"/>
    </xf>
    <xf numFmtId="0" fontId="0" fillId="0" borderId="0" xfId="0" applyProtection="1">
      <alignment vertical="center"/>
      <protection hidden="1"/>
    </xf>
    <xf numFmtId="0" fontId="36" fillId="0" borderId="0" xfId="0" applyFont="1" applyProtection="1">
      <alignment vertical="center"/>
      <protection hidden="1"/>
    </xf>
    <xf numFmtId="38" fontId="30" fillId="2" borderId="3" xfId="1" applyFont="1" applyFill="1" applyBorder="1" applyAlignment="1" applyProtection="1">
      <alignment horizontal="center" vertical="center" wrapText="1"/>
      <protection hidden="1"/>
    </xf>
    <xf numFmtId="38" fontId="30" fillId="2" borderId="3" xfId="1" applyFont="1" applyFill="1" applyBorder="1" applyAlignment="1" applyProtection="1">
      <alignment vertical="center" wrapText="1"/>
      <protection hidden="1"/>
    </xf>
    <xf numFmtId="0" fontId="26" fillId="2" borderId="0" xfId="0" applyFont="1" applyFill="1" applyAlignment="1" applyProtection="1">
      <alignment vertical="top" wrapText="1"/>
      <protection hidden="1"/>
    </xf>
    <xf numFmtId="0" fontId="15" fillId="0" borderId="0" xfId="7" applyFont="1" applyProtection="1">
      <alignment vertical="center"/>
      <protection hidden="1"/>
    </xf>
    <xf numFmtId="0" fontId="15" fillId="0" borderId="0" xfId="7" applyFont="1" applyAlignment="1" applyProtection="1">
      <alignment horizontal="center" vertical="center"/>
      <protection hidden="1"/>
    </xf>
    <xf numFmtId="38" fontId="15" fillId="0" borderId="0" xfId="1" applyFont="1" applyFill="1" applyBorder="1" applyAlignment="1" applyProtection="1">
      <alignment vertical="center"/>
      <protection hidden="1"/>
    </xf>
    <xf numFmtId="38" fontId="15" fillId="0" borderId="0" xfId="1" applyFont="1" applyFill="1" applyAlignment="1" applyProtection="1">
      <alignment vertical="center"/>
      <protection hidden="1"/>
    </xf>
    <xf numFmtId="0" fontId="15" fillId="0" borderId="0" xfId="7" applyFont="1" applyAlignment="1" applyProtection="1">
      <alignment horizontal="right" vertical="center"/>
      <protection hidden="1"/>
    </xf>
    <xf numFmtId="0" fontId="45" fillId="0" borderId="0" xfId="7" applyFont="1" applyProtection="1">
      <alignment vertical="center"/>
      <protection hidden="1"/>
    </xf>
    <xf numFmtId="0" fontId="45" fillId="0" borderId="0" xfId="7" applyFont="1" applyAlignment="1" applyProtection="1">
      <alignment horizontal="right" vertical="center"/>
      <protection hidden="1"/>
    </xf>
    <xf numFmtId="0" fontId="44" fillId="0" borderId="0" xfId="7" applyFont="1" applyProtection="1">
      <alignment vertical="center"/>
      <protection hidden="1"/>
    </xf>
    <xf numFmtId="176" fontId="44" fillId="0" borderId="0" xfId="7" applyNumberFormat="1" applyFont="1" applyProtection="1">
      <alignment vertical="center"/>
      <protection hidden="1"/>
    </xf>
    <xf numFmtId="0" fontId="45" fillId="0" borderId="0" xfId="7" applyFont="1" applyAlignment="1" applyProtection="1">
      <alignment horizontal="center" vertical="center"/>
      <protection hidden="1"/>
    </xf>
    <xf numFmtId="0" fontId="46" fillId="0" borderId="0" xfId="7" applyFont="1" applyProtection="1">
      <alignment vertical="center"/>
      <protection hidden="1"/>
    </xf>
    <xf numFmtId="0" fontId="15" fillId="0" borderId="0" xfId="7" applyFont="1" applyAlignment="1" applyProtection="1">
      <alignment horizontal="left" vertical="center" wrapText="1"/>
      <protection hidden="1"/>
    </xf>
    <xf numFmtId="0" fontId="24" fillId="0" borderId="11" xfId="7" applyFont="1" applyBorder="1" applyAlignment="1" applyProtection="1">
      <alignment horizontal="center" vertical="center"/>
      <protection hidden="1"/>
    </xf>
    <xf numFmtId="185" fontId="24" fillId="0" borderId="11" xfId="7" applyNumberFormat="1" applyFont="1" applyBorder="1" applyProtection="1">
      <alignment vertical="center"/>
      <protection hidden="1"/>
    </xf>
    <xf numFmtId="0" fontId="15" fillId="0" borderId="0" xfId="7" applyFont="1" applyAlignment="1" applyProtection="1">
      <alignment horizontal="left" vertical="center"/>
      <protection hidden="1"/>
    </xf>
    <xf numFmtId="0" fontId="47" fillId="0" borderId="3" xfId="2" applyFont="1" applyBorder="1" applyAlignment="1" applyProtection="1">
      <alignment vertical="center" textRotation="255"/>
      <protection hidden="1"/>
    </xf>
    <xf numFmtId="0" fontId="24" fillId="0" borderId="3" xfId="7" applyFont="1" applyBorder="1" applyProtection="1">
      <alignment vertical="center"/>
      <protection hidden="1"/>
    </xf>
    <xf numFmtId="0" fontId="11" fillId="0" borderId="0" xfId="7" applyFont="1" applyAlignment="1" applyProtection="1">
      <alignment horizontal="left" vertical="center"/>
      <protection hidden="1"/>
    </xf>
    <xf numFmtId="0" fontId="11" fillId="0" borderId="0" xfId="7" applyFont="1" applyAlignment="1" applyProtection="1">
      <alignment vertical="center" shrinkToFit="1"/>
      <protection hidden="1"/>
    </xf>
    <xf numFmtId="0" fontId="11" fillId="0" borderId="0" xfId="7" applyFont="1" applyAlignment="1" applyProtection="1">
      <alignment horizontal="left" vertical="center" shrinkToFit="1"/>
      <protection hidden="1"/>
    </xf>
    <xf numFmtId="0" fontId="11" fillId="0" borderId="0" xfId="7" applyFont="1" applyAlignment="1" applyProtection="1">
      <alignment horizontal="left" vertical="center" wrapText="1"/>
      <protection hidden="1"/>
    </xf>
    <xf numFmtId="0" fontId="11" fillId="0" borderId="0" xfId="7" applyFont="1" applyAlignment="1" applyProtection="1">
      <alignment horizontal="center" vertical="center" wrapText="1"/>
      <protection hidden="1"/>
    </xf>
    <xf numFmtId="0" fontId="11" fillId="0" borderId="0" xfId="7" applyFont="1" applyAlignment="1" applyProtection="1">
      <alignment horizontal="center" vertical="center" shrinkToFit="1"/>
      <protection hidden="1"/>
    </xf>
    <xf numFmtId="0" fontId="12" fillId="0" borderId="0" xfId="7" applyFont="1" applyAlignment="1" applyProtection="1">
      <alignment vertical="center" shrinkToFit="1"/>
      <protection hidden="1"/>
    </xf>
    <xf numFmtId="0" fontId="11" fillId="0" borderId="0" xfId="7" applyFont="1" applyAlignment="1" applyProtection="1">
      <alignment horizontal="center" vertical="center"/>
      <protection hidden="1"/>
    </xf>
    <xf numFmtId="0" fontId="11" fillId="0" borderId="0" xfId="7" applyFont="1" applyAlignment="1" applyProtection="1">
      <alignment vertical="center" wrapText="1"/>
      <protection hidden="1"/>
    </xf>
    <xf numFmtId="0" fontId="14" fillId="0" borderId="0" xfId="7" applyFont="1" applyAlignment="1" applyProtection="1">
      <alignment horizontal="center" vertical="center"/>
      <protection hidden="1"/>
    </xf>
    <xf numFmtId="0" fontId="12" fillId="0" borderId="0" xfId="7" applyFont="1" applyAlignment="1" applyProtection="1">
      <alignment vertical="center" textRotation="255"/>
      <protection hidden="1"/>
    </xf>
    <xf numFmtId="38" fontId="12" fillId="0" borderId="0" xfId="1" applyFont="1" applyFill="1" applyBorder="1" applyAlignment="1" applyProtection="1">
      <alignment vertical="center"/>
      <protection hidden="1"/>
    </xf>
    <xf numFmtId="0" fontId="15" fillId="0" borderId="0" xfId="7" applyFont="1" applyAlignment="1" applyProtection="1">
      <alignment vertical="center" wrapText="1"/>
      <protection hidden="1"/>
    </xf>
    <xf numFmtId="0" fontId="15" fillId="0" borderId="0" xfId="7" applyFont="1" applyAlignment="1" applyProtection="1">
      <alignment horizontal="center" vertical="center" wrapText="1"/>
      <protection hidden="1"/>
    </xf>
    <xf numFmtId="0" fontId="43" fillId="0" borderId="0" xfId="7" applyFont="1" applyAlignment="1" applyProtection="1">
      <alignment horizontal="center" vertical="center" wrapText="1"/>
      <protection hidden="1"/>
    </xf>
    <xf numFmtId="0" fontId="43" fillId="0" borderId="0" xfId="7" applyFont="1" applyAlignment="1" applyProtection="1">
      <alignment horizontal="right" vertical="center"/>
      <protection hidden="1"/>
    </xf>
    <xf numFmtId="0" fontId="16" fillId="0" borderId="0" xfId="7" applyFont="1" applyProtection="1">
      <alignment vertical="center"/>
      <protection hidden="1"/>
    </xf>
    <xf numFmtId="0" fontId="21" fillId="0" borderId="11" xfId="7" applyFont="1" applyBorder="1" applyProtection="1">
      <alignment vertical="center"/>
      <protection hidden="1"/>
    </xf>
    <xf numFmtId="0" fontId="11" fillId="0" borderId="11" xfId="7" applyFont="1" applyBorder="1" applyProtection="1">
      <alignment vertical="center"/>
      <protection hidden="1"/>
    </xf>
    <xf numFmtId="0" fontId="54" fillId="0" borderId="0" xfId="7" applyFont="1" applyProtection="1">
      <alignment vertical="center"/>
      <protection hidden="1"/>
    </xf>
    <xf numFmtId="0" fontId="20" fillId="7" borderId="16" xfId="7" applyFont="1" applyFill="1" applyBorder="1" applyProtection="1">
      <alignment vertical="center"/>
      <protection hidden="1"/>
    </xf>
    <xf numFmtId="0" fontId="20" fillId="7" borderId="17" xfId="7" applyFont="1" applyFill="1" applyBorder="1" applyProtection="1">
      <alignment vertical="center"/>
      <protection hidden="1"/>
    </xf>
    <xf numFmtId="0" fontId="18" fillId="0" borderId="11" xfId="7" applyFont="1" applyBorder="1" applyAlignment="1" applyProtection="1">
      <alignment horizontal="center" vertical="center" shrinkToFit="1"/>
      <protection hidden="1"/>
    </xf>
    <xf numFmtId="0" fontId="17" fillId="0" borderId="11" xfId="7" applyFont="1" applyBorder="1" applyProtection="1">
      <alignment vertical="center"/>
      <protection hidden="1"/>
    </xf>
    <xf numFmtId="0" fontId="19" fillId="0" borderId="0" xfId="7" applyFont="1" applyAlignment="1" applyProtection="1">
      <alignment vertical="center" wrapText="1"/>
      <protection hidden="1"/>
    </xf>
    <xf numFmtId="0" fontId="18" fillId="0" borderId="2" xfId="7" applyFont="1" applyBorder="1" applyProtection="1">
      <alignment vertical="center"/>
      <protection hidden="1"/>
    </xf>
    <xf numFmtId="0" fontId="18" fillId="0" borderId="3" xfId="7" applyFont="1" applyBorder="1" applyAlignment="1" applyProtection="1">
      <alignment horizontal="center" vertical="center" textRotation="255" wrapText="1"/>
      <protection hidden="1"/>
    </xf>
    <xf numFmtId="0" fontId="18" fillId="0" borderId="11" xfId="7" applyFont="1" applyBorder="1" applyAlignment="1" applyProtection="1">
      <alignment horizontal="center" vertical="center" textRotation="255" wrapText="1"/>
      <protection hidden="1"/>
    </xf>
    <xf numFmtId="0" fontId="18" fillId="0" borderId="2" xfId="7" applyFont="1" applyBorder="1" applyAlignment="1" applyProtection="1">
      <alignment vertical="center" wrapText="1"/>
      <protection hidden="1"/>
    </xf>
    <xf numFmtId="0" fontId="20" fillId="0" borderId="11" xfId="7" applyFont="1" applyBorder="1" applyProtection="1">
      <alignment vertical="center"/>
      <protection hidden="1"/>
    </xf>
    <xf numFmtId="0" fontId="20" fillId="0" borderId="11" xfId="7" applyFont="1" applyBorder="1" applyAlignment="1" applyProtection="1">
      <alignment horizontal="center" vertical="center" shrinkToFit="1"/>
      <protection hidden="1"/>
    </xf>
    <xf numFmtId="0" fontId="18" fillId="0" borderId="11" xfId="7" applyFont="1" applyBorder="1" applyAlignment="1" applyProtection="1">
      <alignment vertical="center" shrinkToFit="1"/>
      <protection hidden="1"/>
    </xf>
    <xf numFmtId="0" fontId="18" fillId="0" borderId="3" xfId="7" applyFont="1" applyBorder="1" applyAlignment="1" applyProtection="1">
      <alignment horizontal="center" vertical="center"/>
      <protection hidden="1"/>
    </xf>
    <xf numFmtId="0" fontId="18" fillId="0" borderId="3" xfId="7" applyFont="1" applyBorder="1" applyProtection="1">
      <alignment vertical="center"/>
      <protection hidden="1"/>
    </xf>
    <xf numFmtId="0" fontId="18" fillId="0" borderId="4" xfId="7" applyFont="1" applyBorder="1" applyProtection="1">
      <alignment vertical="center"/>
      <protection hidden="1"/>
    </xf>
    <xf numFmtId="0" fontId="18" fillId="0" borderId="0" xfId="7" applyFont="1" applyAlignment="1" applyProtection="1">
      <alignment horizontal="center" vertical="center" wrapText="1" shrinkToFit="1"/>
      <protection hidden="1"/>
    </xf>
    <xf numFmtId="49" fontId="53" fillId="0" borderId="0" xfId="7" applyNumberFormat="1" applyFont="1" applyAlignment="1" applyProtection="1">
      <alignment horizontal="left" vertical="center"/>
      <protection hidden="1"/>
    </xf>
    <xf numFmtId="0" fontId="18" fillId="0" borderId="0" xfId="7" applyFont="1" applyAlignment="1" applyProtection="1">
      <alignment horizontal="center" vertical="center"/>
      <protection hidden="1"/>
    </xf>
    <xf numFmtId="49" fontId="18" fillId="0" borderId="0" xfId="7" applyNumberFormat="1" applyFont="1" applyAlignment="1" applyProtection="1">
      <alignment horizontal="left" vertical="center"/>
      <protection hidden="1"/>
    </xf>
    <xf numFmtId="49" fontId="18" fillId="0" borderId="6" xfId="7" applyNumberFormat="1" applyFont="1" applyBorder="1" applyAlignment="1" applyProtection="1">
      <alignment horizontal="left" vertical="center"/>
      <protection hidden="1"/>
    </xf>
    <xf numFmtId="0" fontId="20" fillId="0" borderId="0" xfId="0" applyFont="1" applyProtection="1">
      <alignment vertical="center"/>
      <protection hidden="1"/>
    </xf>
    <xf numFmtId="0" fontId="56" fillId="8" borderId="0" xfId="0" applyFont="1" applyFill="1" applyProtection="1">
      <alignment vertical="center"/>
      <protection hidden="1"/>
    </xf>
    <xf numFmtId="0" fontId="66" fillId="8" borderId="0" xfId="0" applyFont="1" applyFill="1" applyProtection="1">
      <alignment vertical="center"/>
      <protection hidden="1"/>
    </xf>
    <xf numFmtId="49" fontId="66" fillId="8" borderId="0" xfId="0" applyNumberFormat="1" applyFont="1" applyFill="1" applyProtection="1">
      <alignment vertical="center"/>
      <protection hidden="1"/>
    </xf>
    <xf numFmtId="0" fontId="37" fillId="0" borderId="0" xfId="0" applyFont="1" applyProtection="1">
      <alignment vertical="center"/>
      <protection hidden="1"/>
    </xf>
    <xf numFmtId="0" fontId="40" fillId="0" borderId="0" xfId="0" applyFont="1" applyProtection="1">
      <alignment vertical="center"/>
      <protection hidden="1"/>
    </xf>
    <xf numFmtId="0" fontId="36" fillId="8" borderId="0" xfId="0" applyFont="1" applyFill="1" applyAlignment="1" applyProtection="1">
      <alignment vertical="top"/>
      <protection hidden="1"/>
    </xf>
    <xf numFmtId="0" fontId="40" fillId="0" borderId="0" xfId="0" applyFont="1" applyAlignment="1" applyProtection="1">
      <alignment vertical="center" shrinkToFit="1"/>
      <protection hidden="1"/>
    </xf>
    <xf numFmtId="0" fontId="40" fillId="0" borderId="0" xfId="0" applyFont="1" applyAlignment="1" applyProtection="1">
      <alignment horizontal="center" vertical="center"/>
      <protection hidden="1"/>
    </xf>
    <xf numFmtId="0" fontId="40" fillId="0" borderId="0" xfId="0" applyFont="1" applyAlignment="1" applyProtection="1">
      <alignment horizontal="left" vertical="center"/>
      <protection hidden="1"/>
    </xf>
    <xf numFmtId="0" fontId="40" fillId="0" borderId="0" xfId="0" applyFont="1" applyAlignment="1" applyProtection="1">
      <alignment vertical="top" wrapText="1"/>
      <protection hidden="1"/>
    </xf>
    <xf numFmtId="0" fontId="36" fillId="0" borderId="0" xfId="0" applyFont="1" applyAlignment="1" applyProtection="1">
      <protection hidden="1"/>
    </xf>
    <xf numFmtId="0" fontId="36" fillId="8" borderId="40" xfId="0" applyFont="1" applyFill="1" applyBorder="1" applyAlignment="1" applyProtection="1">
      <alignment vertical="top"/>
      <protection hidden="1"/>
    </xf>
    <xf numFmtId="0" fontId="40" fillId="0" borderId="0" xfId="0" applyFont="1" applyAlignment="1" applyProtection="1">
      <protection hidden="1"/>
    </xf>
    <xf numFmtId="0" fontId="36" fillId="2" borderId="0" xfId="0" applyFont="1" applyFill="1" applyAlignment="1" applyProtection="1">
      <protection hidden="1"/>
    </xf>
    <xf numFmtId="0" fontId="40" fillId="0" borderId="87" xfId="0" applyFont="1" applyBorder="1" applyProtection="1">
      <alignment vertical="center"/>
      <protection hidden="1"/>
    </xf>
    <xf numFmtId="0" fontId="64" fillId="0" borderId="88" xfId="0" applyFont="1" applyBorder="1" applyProtection="1">
      <alignment vertical="center"/>
      <protection hidden="1"/>
    </xf>
    <xf numFmtId="0" fontId="64" fillId="0" borderId="89" xfId="0" applyFont="1" applyBorder="1" applyProtection="1">
      <alignment vertical="center"/>
      <protection hidden="1"/>
    </xf>
    <xf numFmtId="0" fontId="40" fillId="0" borderId="90" xfId="0" applyFont="1" applyBorder="1" applyProtection="1">
      <alignment vertical="center"/>
      <protection hidden="1"/>
    </xf>
    <xf numFmtId="0" fontId="70" fillId="0" borderId="0" xfId="0" applyFont="1" applyProtection="1">
      <alignment vertical="center"/>
      <protection hidden="1"/>
    </xf>
    <xf numFmtId="0" fontId="64" fillId="0" borderId="0" xfId="0" applyFont="1" applyProtection="1">
      <alignment vertical="center"/>
      <protection hidden="1"/>
    </xf>
    <xf numFmtId="0" fontId="64" fillId="0" borderId="91" xfId="0" applyFont="1" applyBorder="1" applyProtection="1">
      <alignment vertical="center"/>
      <protection hidden="1"/>
    </xf>
    <xf numFmtId="0" fontId="40" fillId="0" borderId="92" xfId="0" applyFont="1" applyBorder="1" applyProtection="1">
      <alignment vertical="center"/>
      <protection hidden="1"/>
    </xf>
    <xf numFmtId="0" fontId="40" fillId="0" borderId="93" xfId="0" applyFont="1" applyBorder="1" applyProtection="1">
      <alignment vertical="center"/>
      <protection hidden="1"/>
    </xf>
    <xf numFmtId="0" fontId="40" fillId="0" borderId="94" xfId="0" applyFont="1" applyBorder="1" applyProtection="1">
      <alignment vertical="center"/>
      <protection hidden="1"/>
    </xf>
    <xf numFmtId="0" fontId="40" fillId="2" borderId="0" xfId="0" applyFont="1" applyFill="1" applyProtection="1">
      <alignment vertical="center"/>
      <protection hidden="1"/>
    </xf>
    <xf numFmtId="183" fontId="40" fillId="2" borderId="75" xfId="70" applyNumberFormat="1" applyFont="1" applyFill="1" applyBorder="1" applyAlignment="1" applyProtection="1">
      <alignment vertical="center" wrapText="1"/>
      <protection hidden="1"/>
    </xf>
    <xf numFmtId="183" fontId="40" fillId="2" borderId="23" xfId="70" applyNumberFormat="1" applyFont="1" applyFill="1" applyBorder="1" applyAlignment="1" applyProtection="1">
      <alignment vertical="center" wrapText="1"/>
      <protection hidden="1"/>
    </xf>
    <xf numFmtId="183" fontId="40" fillId="2" borderId="74" xfId="70" applyNumberFormat="1" applyFont="1" applyFill="1" applyBorder="1" applyAlignment="1" applyProtection="1">
      <alignment vertical="center" wrapText="1"/>
      <protection hidden="1"/>
    </xf>
    <xf numFmtId="183" fontId="40" fillId="2" borderId="53" xfId="70" applyNumberFormat="1" applyFont="1" applyFill="1" applyBorder="1" applyAlignment="1" applyProtection="1">
      <alignment vertical="center" wrapText="1"/>
      <protection hidden="1"/>
    </xf>
    <xf numFmtId="183" fontId="40" fillId="2" borderId="0" xfId="70" applyNumberFormat="1" applyFont="1" applyFill="1" applyBorder="1" applyAlignment="1" applyProtection="1">
      <alignment vertical="center" wrapText="1"/>
      <protection hidden="1"/>
    </xf>
    <xf numFmtId="183" fontId="40" fillId="2" borderId="52" xfId="70" applyNumberFormat="1" applyFont="1" applyFill="1" applyBorder="1" applyAlignment="1" applyProtection="1">
      <alignment vertical="center" wrapText="1"/>
      <protection hidden="1"/>
    </xf>
    <xf numFmtId="183" fontId="40" fillId="2" borderId="76" xfId="70" applyNumberFormat="1" applyFont="1" applyFill="1" applyBorder="1" applyAlignment="1" applyProtection="1">
      <alignment vertical="center" wrapText="1"/>
      <protection hidden="1"/>
    </xf>
    <xf numFmtId="183" fontId="40" fillId="2" borderId="58" xfId="70" applyNumberFormat="1" applyFont="1" applyFill="1" applyBorder="1" applyAlignment="1" applyProtection="1">
      <alignment vertical="center" wrapText="1"/>
      <protection hidden="1"/>
    </xf>
    <xf numFmtId="183" fontId="40" fillId="2" borderId="60" xfId="70" applyNumberFormat="1" applyFont="1" applyFill="1" applyBorder="1" applyAlignment="1" applyProtection="1">
      <alignment vertical="center" wrapText="1"/>
      <protection hidden="1"/>
    </xf>
    <xf numFmtId="0" fontId="41" fillId="2" borderId="0" xfId="0" applyFont="1" applyFill="1" applyAlignment="1" applyProtection="1">
      <alignment horizontal="center" vertical="center"/>
      <protection hidden="1"/>
    </xf>
    <xf numFmtId="0" fontId="36" fillId="2" borderId="0" xfId="0" applyFont="1" applyFill="1" applyAlignment="1" applyProtection="1">
      <alignment horizontal="left" vertical="center"/>
      <protection hidden="1"/>
    </xf>
    <xf numFmtId="0" fontId="36" fillId="0" borderId="0" xfId="0" applyFont="1" applyAlignment="1" applyProtection="1">
      <alignment horizontal="left" vertical="center"/>
      <protection hidden="1"/>
    </xf>
    <xf numFmtId="0" fontId="62" fillId="0" borderId="0" xfId="0" applyFont="1" applyAlignment="1" applyProtection="1">
      <alignment vertical="center" shrinkToFit="1"/>
      <protection hidden="1"/>
    </xf>
    <xf numFmtId="0" fontId="62" fillId="0" borderId="0" xfId="0" applyFont="1" applyAlignment="1" applyProtection="1">
      <alignment horizontal="center" vertical="center" shrinkToFit="1"/>
      <protection hidden="1"/>
    </xf>
    <xf numFmtId="0" fontId="40" fillId="0" borderId="0" xfId="0" applyFont="1" applyAlignment="1" applyProtection="1">
      <alignment horizontal="center" vertical="center" shrinkToFit="1"/>
      <protection hidden="1"/>
    </xf>
    <xf numFmtId="179" fontId="40" fillId="0" borderId="0" xfId="0" applyNumberFormat="1" applyFont="1" applyAlignment="1" applyProtection="1">
      <alignment horizontal="right" vertical="center" shrinkToFit="1"/>
      <protection hidden="1"/>
    </xf>
    <xf numFmtId="180" fontId="40" fillId="0" borderId="0" xfId="0" applyNumberFormat="1" applyFont="1" applyAlignment="1" applyProtection="1">
      <alignment horizontal="right" vertical="center" shrinkToFit="1"/>
      <protection hidden="1"/>
    </xf>
    <xf numFmtId="180" fontId="40" fillId="0" borderId="0" xfId="0" applyNumberFormat="1" applyFont="1" applyAlignment="1" applyProtection="1">
      <alignment horizontal="center" vertical="center" shrinkToFit="1"/>
      <protection hidden="1"/>
    </xf>
    <xf numFmtId="182" fontId="40" fillId="0" borderId="0" xfId="0" applyNumberFormat="1" applyFont="1" applyAlignment="1" applyProtection="1">
      <alignment horizontal="center" vertical="center" shrinkToFit="1"/>
      <protection hidden="1"/>
    </xf>
    <xf numFmtId="0" fontId="36" fillId="2" borderId="0" xfId="0" applyFont="1" applyFill="1" applyAlignment="1" applyProtection="1">
      <alignment wrapText="1"/>
      <protection hidden="1"/>
    </xf>
    <xf numFmtId="0" fontId="36" fillId="8" borderId="0" xfId="0" applyFont="1" applyFill="1" applyProtection="1">
      <alignment vertical="center"/>
      <protection hidden="1"/>
    </xf>
    <xf numFmtId="0" fontId="40" fillId="0" borderId="0" xfId="0" applyFont="1" applyAlignment="1" applyProtection="1">
      <alignment vertical="center" wrapText="1" shrinkToFit="1"/>
      <protection hidden="1"/>
    </xf>
    <xf numFmtId="0" fontId="40" fillId="0" borderId="0" xfId="0" applyFont="1" applyAlignment="1" applyProtection="1">
      <alignment horizontal="center" vertical="center" wrapText="1" shrinkToFit="1"/>
      <protection hidden="1"/>
    </xf>
    <xf numFmtId="0" fontId="48" fillId="0" borderId="0" xfId="0" applyFont="1" applyProtection="1">
      <alignment vertical="center"/>
      <protection hidden="1"/>
    </xf>
    <xf numFmtId="0" fontId="40" fillId="0" borderId="0" xfId="0" applyFont="1" applyAlignment="1" applyProtection="1">
      <alignment horizontal="left" vertical="center" wrapText="1" shrinkToFit="1"/>
      <protection hidden="1"/>
    </xf>
    <xf numFmtId="38" fontId="30" fillId="0" borderId="3" xfId="1" applyFont="1" applyFill="1" applyBorder="1" applyAlignment="1" applyProtection="1">
      <alignment horizontal="center" vertical="center" wrapText="1"/>
    </xf>
    <xf numFmtId="0" fontId="2" fillId="2" borderId="0" xfId="0" applyFont="1" applyFill="1">
      <alignment vertical="center"/>
    </xf>
    <xf numFmtId="0" fontId="2" fillId="0" borderId="0" xfId="0" applyFont="1">
      <alignment vertical="center"/>
    </xf>
    <xf numFmtId="0" fontId="30" fillId="2" borderId="0" xfId="0" applyFont="1" applyFill="1">
      <alignment vertical="center"/>
    </xf>
    <xf numFmtId="0" fontId="30" fillId="0" borderId="0" xfId="0" applyFont="1">
      <alignment vertical="center"/>
    </xf>
    <xf numFmtId="0" fontId="27" fillId="2" borderId="0" xfId="2" applyFont="1" applyFill="1">
      <alignment vertical="center"/>
    </xf>
    <xf numFmtId="0" fontId="65" fillId="2" borderId="0" xfId="57" applyFont="1" applyFill="1">
      <alignment vertical="center"/>
    </xf>
    <xf numFmtId="49" fontId="65" fillId="2" borderId="0" xfId="57" applyNumberFormat="1" applyFont="1" applyFill="1">
      <alignment vertical="center"/>
    </xf>
    <xf numFmtId="38" fontId="30" fillId="2" borderId="3" xfId="1" applyFont="1" applyFill="1" applyBorder="1" applyAlignment="1" applyProtection="1">
      <alignment horizontal="center" vertical="center" wrapText="1"/>
    </xf>
    <xf numFmtId="0" fontId="73" fillId="2" borderId="0" xfId="2" applyFont="1" applyFill="1" applyProtection="1">
      <alignment vertical="center"/>
      <protection hidden="1"/>
    </xf>
    <xf numFmtId="0" fontId="28" fillId="2" borderId="0" xfId="2" applyFont="1" applyFill="1" applyProtection="1">
      <alignment vertical="center"/>
      <protection hidden="1"/>
    </xf>
    <xf numFmtId="0" fontId="26" fillId="2" borderId="0" xfId="0" applyFont="1" applyFill="1" applyAlignment="1" applyProtection="1">
      <alignment vertical="center" wrapText="1"/>
      <protection hidden="1"/>
    </xf>
    <xf numFmtId="49" fontId="65" fillId="2" borderId="0" xfId="57" applyNumberFormat="1" applyFont="1" applyFill="1" applyAlignment="1" applyProtection="1">
      <alignment horizontal="center" vertical="center"/>
      <protection hidden="1"/>
    </xf>
    <xf numFmtId="0" fontId="28" fillId="2" borderId="0" xfId="2" applyFont="1" applyFill="1" applyAlignment="1" applyProtection="1">
      <alignment horizontal="left" vertical="center"/>
      <protection hidden="1"/>
    </xf>
    <xf numFmtId="0" fontId="30" fillId="2" borderId="0" xfId="2" applyFont="1" applyFill="1" applyProtection="1">
      <alignment vertical="center"/>
      <protection hidden="1"/>
    </xf>
    <xf numFmtId="0" fontId="74" fillId="0" borderId="0" xfId="0" applyFont="1" applyProtection="1">
      <alignment vertical="center"/>
      <protection hidden="1"/>
    </xf>
    <xf numFmtId="0" fontId="75" fillId="0" borderId="0" xfId="0" applyFont="1" applyProtection="1">
      <alignment vertical="center"/>
      <protection hidden="1"/>
    </xf>
    <xf numFmtId="0" fontId="18" fillId="0" borderId="0" xfId="7" applyFont="1" applyAlignment="1" applyProtection="1">
      <alignment horizontal="center" vertical="center" shrinkToFit="1"/>
      <protection hidden="1"/>
    </xf>
    <xf numFmtId="0" fontId="18" fillId="0" borderId="0" xfId="7" applyFont="1" applyAlignment="1" applyProtection="1">
      <alignment vertical="center" wrapText="1"/>
      <protection hidden="1"/>
    </xf>
    <xf numFmtId="0" fontId="18" fillId="0" borderId="0" xfId="7" applyFont="1" applyAlignment="1" applyProtection="1">
      <alignment horizontal="left" vertical="center"/>
      <protection hidden="1"/>
    </xf>
    <xf numFmtId="49" fontId="65" fillId="2" borderId="0" xfId="57" applyNumberFormat="1" applyFont="1" applyFill="1" applyAlignment="1">
      <alignment horizontal="center" vertical="center"/>
    </xf>
    <xf numFmtId="0" fontId="77" fillId="2" borderId="0" xfId="2" applyFont="1" applyFill="1" applyProtection="1">
      <alignment vertical="center"/>
      <protection hidden="1"/>
    </xf>
    <xf numFmtId="0" fontId="79" fillId="2" borderId="0" xfId="2" applyFont="1" applyFill="1" applyProtection="1">
      <alignment vertical="center"/>
      <protection hidden="1"/>
    </xf>
    <xf numFmtId="0" fontId="80" fillId="2" borderId="0" xfId="2" applyFont="1" applyFill="1" applyProtection="1">
      <alignment vertical="center"/>
      <protection hidden="1"/>
    </xf>
    <xf numFmtId="0" fontId="80" fillId="0" borderId="0" xfId="2" applyFont="1" applyProtection="1">
      <alignment vertical="center"/>
      <protection hidden="1"/>
    </xf>
    <xf numFmtId="0" fontId="79" fillId="0" borderId="0" xfId="2" applyFont="1" applyProtection="1">
      <alignment vertical="center"/>
      <protection hidden="1"/>
    </xf>
    <xf numFmtId="0" fontId="81" fillId="0" borderId="0" xfId="0" applyFont="1" applyProtection="1">
      <alignment vertical="center"/>
      <protection hidden="1"/>
    </xf>
    <xf numFmtId="0" fontId="82" fillId="0" borderId="0" xfId="2" applyFont="1" applyAlignment="1" applyProtection="1">
      <alignment wrapText="1"/>
      <protection hidden="1"/>
    </xf>
    <xf numFmtId="0" fontId="82" fillId="0" borderId="0" xfId="2" applyFont="1" applyProtection="1">
      <alignment vertical="center"/>
      <protection hidden="1"/>
    </xf>
    <xf numFmtId="0" fontId="76" fillId="2" borderId="0" xfId="2" applyFont="1" applyFill="1" applyProtection="1">
      <alignment vertical="center"/>
      <protection hidden="1"/>
    </xf>
    <xf numFmtId="0" fontId="83" fillId="0" borderId="0" xfId="0" applyFont="1" applyProtection="1">
      <alignment vertical="center"/>
      <protection hidden="1"/>
    </xf>
    <xf numFmtId="0" fontId="30" fillId="2" borderId="3" xfId="1" applyNumberFormat="1" applyFont="1" applyFill="1" applyBorder="1" applyAlignment="1" applyProtection="1">
      <alignment vertical="center"/>
      <protection hidden="1"/>
    </xf>
    <xf numFmtId="0" fontId="30" fillId="2" borderId="4" xfId="1" applyNumberFormat="1" applyFont="1" applyFill="1" applyBorder="1" applyAlignment="1" applyProtection="1">
      <alignment vertical="center"/>
      <protection hidden="1"/>
    </xf>
    <xf numFmtId="0" fontId="30" fillId="2" borderId="11" xfId="1" applyNumberFormat="1" applyFont="1" applyFill="1" applyBorder="1" applyAlignment="1" applyProtection="1">
      <alignment vertical="center"/>
      <protection hidden="1"/>
    </xf>
    <xf numFmtId="0" fontId="30" fillId="2" borderId="12" xfId="1" applyNumberFormat="1" applyFont="1" applyFill="1" applyBorder="1" applyAlignment="1" applyProtection="1">
      <alignment vertical="center"/>
      <protection hidden="1"/>
    </xf>
    <xf numFmtId="49" fontId="28" fillId="2" borderId="0" xfId="2" applyNumberFormat="1" applyFont="1" applyFill="1" applyProtection="1">
      <alignment vertical="center"/>
      <protection hidden="1"/>
    </xf>
    <xf numFmtId="49" fontId="18" fillId="0" borderId="3" xfId="7" applyNumberFormat="1" applyFont="1" applyBorder="1" applyAlignment="1" applyProtection="1">
      <alignment horizontal="left" vertical="center"/>
      <protection hidden="1"/>
    </xf>
    <xf numFmtId="0" fontId="20" fillId="0" borderId="0" xfId="57" applyFont="1" applyProtection="1">
      <alignment vertical="center"/>
      <protection hidden="1"/>
    </xf>
    <xf numFmtId="49" fontId="20" fillId="0" borderId="0" xfId="57" applyNumberFormat="1" applyFont="1" applyProtection="1">
      <alignment vertical="center"/>
      <protection hidden="1"/>
    </xf>
    <xf numFmtId="49" fontId="20" fillId="0" borderId="0" xfId="57" applyNumberFormat="1" applyFont="1" applyAlignment="1" applyProtection="1">
      <alignment horizontal="center" vertical="center"/>
      <protection hidden="1"/>
    </xf>
    <xf numFmtId="0" fontId="27" fillId="0" borderId="0" xfId="2" applyFont="1" applyProtection="1">
      <alignment vertical="center"/>
      <protection hidden="1"/>
    </xf>
    <xf numFmtId="0" fontId="65" fillId="0" borderId="0" xfId="57" applyFont="1" applyProtection="1">
      <alignment vertical="center"/>
      <protection hidden="1"/>
    </xf>
    <xf numFmtId="49" fontId="65" fillId="0" borderId="0" xfId="57" applyNumberFormat="1" applyFont="1" applyProtection="1">
      <alignment vertical="center"/>
      <protection hidden="1"/>
    </xf>
    <xf numFmtId="0" fontId="57" fillId="0" borderId="0" xfId="0" applyFont="1" applyProtection="1">
      <alignment vertical="center"/>
      <protection hidden="1"/>
    </xf>
    <xf numFmtId="0" fontId="76" fillId="0" borderId="0" xfId="0" applyFont="1" applyProtection="1">
      <alignment vertical="center"/>
      <protection hidden="1"/>
    </xf>
    <xf numFmtId="38" fontId="30" fillId="2" borderId="3" xfId="1" applyFont="1" applyFill="1" applyBorder="1" applyAlignment="1" applyProtection="1">
      <alignment vertical="center"/>
      <protection hidden="1"/>
    </xf>
    <xf numFmtId="49" fontId="18" fillId="0" borderId="3" xfId="7" applyNumberFormat="1" applyFont="1" applyBorder="1" applyAlignment="1" applyProtection="1">
      <alignment horizontal="center" vertical="center"/>
      <protection hidden="1"/>
    </xf>
    <xf numFmtId="0" fontId="30" fillId="2" borderId="0" xfId="0" applyFont="1" applyFill="1" applyAlignment="1" applyProtection="1">
      <alignment vertical="center" wrapText="1"/>
      <protection hidden="1"/>
    </xf>
    <xf numFmtId="0" fontId="85" fillId="2" borderId="3" xfId="2" applyFont="1" applyFill="1" applyBorder="1" applyAlignment="1" applyProtection="1">
      <alignment vertical="center" wrapText="1"/>
      <protection hidden="1"/>
    </xf>
    <xf numFmtId="0" fontId="57" fillId="0" borderId="3" xfId="0" applyFont="1" applyBorder="1" applyProtection="1">
      <alignment vertical="center"/>
      <protection hidden="1"/>
    </xf>
    <xf numFmtId="0" fontId="57" fillId="0" borderId="4" xfId="0" applyFont="1" applyBorder="1" applyProtection="1">
      <alignment vertical="center"/>
      <protection hidden="1"/>
    </xf>
    <xf numFmtId="0" fontId="30" fillId="2" borderId="0" xfId="0" applyFont="1" applyFill="1" applyAlignment="1" applyProtection="1">
      <alignment horizontal="right" vertical="center" wrapText="1"/>
      <protection hidden="1"/>
    </xf>
    <xf numFmtId="0" fontId="76" fillId="2" borderId="0" xfId="0" applyFont="1" applyFill="1" applyAlignment="1" applyProtection="1">
      <alignment horizontal="center" vertical="center" wrapText="1"/>
      <protection hidden="1"/>
    </xf>
    <xf numFmtId="0" fontId="40" fillId="0" borderId="88" xfId="0" applyFont="1" applyBorder="1" applyProtection="1">
      <alignment vertical="center"/>
      <protection hidden="1"/>
    </xf>
    <xf numFmtId="49" fontId="40" fillId="0" borderId="0" xfId="0" applyNumberFormat="1" applyFont="1" applyAlignment="1" applyProtection="1">
      <alignment horizontal="center" vertical="center" shrinkToFit="1"/>
      <protection hidden="1"/>
    </xf>
    <xf numFmtId="0" fontId="88" fillId="0" borderId="0" xfId="0" applyFont="1" applyProtection="1">
      <alignment vertical="center"/>
      <protection hidden="1"/>
    </xf>
    <xf numFmtId="0" fontId="88" fillId="2" borderId="0" xfId="2" applyFont="1" applyFill="1" applyProtection="1">
      <alignment vertical="center"/>
      <protection hidden="1"/>
    </xf>
    <xf numFmtId="49" fontId="53" fillId="0" borderId="0" xfId="7" applyNumberFormat="1" applyFont="1" applyAlignment="1">
      <alignment horizontal="center" vertical="center"/>
    </xf>
    <xf numFmtId="38" fontId="0" fillId="2" borderId="1" xfId="0" applyNumberFormat="1" applyFill="1" applyBorder="1" applyAlignment="1">
      <alignment vertical="center" wrapText="1"/>
    </xf>
    <xf numFmtId="0" fontId="24" fillId="0" borderId="0" xfId="7" applyFont="1" applyAlignment="1" applyProtection="1">
      <alignment vertical="center" wrapText="1"/>
      <protection hidden="1"/>
    </xf>
    <xf numFmtId="49" fontId="24" fillId="0" borderId="0" xfId="7" applyNumberFormat="1" applyFont="1" applyProtection="1">
      <alignment vertical="center"/>
      <protection hidden="1"/>
    </xf>
    <xf numFmtId="0" fontId="20" fillId="0" borderId="0" xfId="0" applyFont="1" applyAlignment="1" applyProtection="1">
      <alignment horizontal="center" vertical="center"/>
      <protection hidden="1"/>
    </xf>
    <xf numFmtId="49" fontId="20" fillId="0" borderId="0" xfId="0" applyNumberFormat="1" applyFont="1" applyAlignment="1" applyProtection="1">
      <alignment horizontal="center" vertical="center"/>
      <protection hidden="1"/>
    </xf>
    <xf numFmtId="0" fontId="40" fillId="2" borderId="0" xfId="0" applyFont="1" applyFill="1" applyAlignment="1" applyProtection="1">
      <alignment horizontal="left" vertical="center" shrinkToFit="1"/>
      <protection hidden="1"/>
    </xf>
    <xf numFmtId="0" fontId="77" fillId="2" borderId="0" xfId="0" applyFont="1" applyFill="1" applyProtection="1">
      <alignment vertical="center"/>
      <protection hidden="1"/>
    </xf>
    <xf numFmtId="0" fontId="77" fillId="2" borderId="0" xfId="2" applyFont="1" applyFill="1" applyAlignment="1" applyProtection="1">
      <alignment vertical="center" wrapText="1"/>
      <protection hidden="1"/>
    </xf>
    <xf numFmtId="189" fontId="0" fillId="2" borderId="1" xfId="0" applyNumberFormat="1" applyFill="1" applyBorder="1" applyAlignment="1">
      <alignment vertical="center" wrapText="1"/>
    </xf>
    <xf numFmtId="0" fontId="58" fillId="10" borderId="129" xfId="0" applyFont="1" applyFill="1" applyBorder="1" applyAlignment="1">
      <alignment horizontal="center" vertical="center"/>
    </xf>
    <xf numFmtId="188" fontId="0" fillId="2" borderId="1" xfId="0" applyNumberFormat="1" applyFill="1" applyBorder="1" applyAlignment="1">
      <alignment horizontal="right" vertical="center" wrapText="1"/>
    </xf>
    <xf numFmtId="0" fontId="26" fillId="2" borderId="0" xfId="2" applyFont="1" applyFill="1" applyProtection="1">
      <alignment vertical="center"/>
      <protection hidden="1"/>
    </xf>
    <xf numFmtId="0" fontId="0" fillId="0" borderId="1" xfId="0" applyBorder="1" applyAlignment="1">
      <alignment horizontal="left" vertical="center" wrapText="1"/>
    </xf>
    <xf numFmtId="0" fontId="40" fillId="0" borderId="0" xfId="0" applyFont="1" applyAlignment="1" applyProtection="1">
      <alignment horizontal="left" vertical="top" wrapText="1"/>
      <protection hidden="1"/>
    </xf>
    <xf numFmtId="0" fontId="92" fillId="2" borderId="0" xfId="7" applyFont="1" applyFill="1" applyProtection="1">
      <alignment vertical="center"/>
      <protection hidden="1"/>
    </xf>
    <xf numFmtId="0" fontId="93" fillId="2" borderId="0" xfId="7" applyFont="1" applyFill="1" applyProtection="1">
      <alignment vertical="center"/>
      <protection hidden="1"/>
    </xf>
    <xf numFmtId="0" fontId="16" fillId="2" borderId="0" xfId="7" applyFont="1" applyFill="1" applyProtection="1">
      <alignment vertical="center"/>
      <protection hidden="1"/>
    </xf>
    <xf numFmtId="0" fontId="36" fillId="0" borderId="0" xfId="0" applyFont="1" applyProtection="1">
      <alignment vertical="center"/>
      <protection locked="0"/>
    </xf>
    <xf numFmtId="0" fontId="37" fillId="0" borderId="0" xfId="0" applyFont="1" applyProtection="1">
      <alignment vertical="center"/>
      <protection locked="0"/>
    </xf>
    <xf numFmtId="0" fontId="38" fillId="0" borderId="0" xfId="0" applyFont="1" applyAlignment="1" applyProtection="1">
      <alignment horizontal="center" vertical="center"/>
      <protection locked="0"/>
    </xf>
    <xf numFmtId="0" fontId="40" fillId="0" borderId="0" xfId="0" applyFont="1" applyAlignment="1" applyProtection="1">
      <alignment vertical="center" shrinkToFit="1"/>
      <protection locked="0"/>
    </xf>
    <xf numFmtId="0" fontId="36" fillId="0" borderId="0" xfId="0" applyFont="1" applyAlignment="1" applyProtection="1">
      <alignment horizontal="left" vertical="center" indent="1" shrinkToFit="1"/>
      <protection locked="0"/>
    </xf>
    <xf numFmtId="0" fontId="40" fillId="0" borderId="0" xfId="0" applyFont="1" applyAlignment="1" applyProtection="1">
      <alignment vertical="top" wrapText="1"/>
      <protection locked="0"/>
    </xf>
    <xf numFmtId="0" fontId="40" fillId="0" borderId="0" xfId="0" applyFont="1" applyAlignment="1" applyProtection="1">
      <alignment horizontal="left" vertical="top" wrapText="1"/>
      <protection locked="0"/>
    </xf>
    <xf numFmtId="0" fontId="36" fillId="0" borderId="0" xfId="0" applyFont="1" applyAlignment="1" applyProtection="1">
      <protection locked="0"/>
    </xf>
    <xf numFmtId="0" fontId="56" fillId="0" borderId="0" xfId="0" applyFont="1" applyProtection="1">
      <alignment vertical="center"/>
      <protection locked="0"/>
    </xf>
    <xf numFmtId="0" fontId="56" fillId="0" borderId="0" xfId="0" applyFont="1" applyAlignment="1" applyProtection="1">
      <protection locked="0"/>
    </xf>
    <xf numFmtId="0" fontId="56" fillId="0" borderId="20" xfId="0" applyFont="1" applyBorder="1" applyAlignment="1" applyProtection="1">
      <alignment horizontal="center" vertical="center" shrinkToFit="1"/>
      <protection locked="0"/>
    </xf>
    <xf numFmtId="0" fontId="72" fillId="0" borderId="0" xfId="0" applyFont="1" applyProtection="1">
      <alignment vertical="center"/>
      <protection locked="0"/>
    </xf>
    <xf numFmtId="0" fontId="56" fillId="0" borderId="20" xfId="0" applyFont="1" applyBorder="1" applyAlignment="1" applyProtection="1">
      <alignment horizontal="center" vertical="center"/>
      <protection locked="0"/>
    </xf>
    <xf numFmtId="38" fontId="36" fillId="0" borderId="0" xfId="0" applyNumberFormat="1" applyFont="1" applyProtection="1">
      <alignment vertical="center"/>
      <protection locked="0"/>
    </xf>
    <xf numFmtId="0" fontId="18" fillId="7" borderId="13" xfId="7" applyFont="1" applyFill="1" applyBorder="1" applyAlignment="1" applyProtection="1">
      <alignment horizontal="center" vertical="center" shrinkToFit="1"/>
      <protection hidden="1"/>
    </xf>
    <xf numFmtId="0" fontId="18" fillId="7" borderId="14" xfId="7" applyFont="1" applyFill="1" applyBorder="1" applyAlignment="1" applyProtection="1">
      <alignment horizontal="center" vertical="center" shrinkToFit="1"/>
      <protection hidden="1"/>
    </xf>
    <xf numFmtId="0" fontId="18" fillId="7" borderId="15" xfId="7" applyFont="1" applyFill="1" applyBorder="1" applyAlignment="1" applyProtection="1">
      <alignment horizontal="center" vertical="center" shrinkToFit="1"/>
      <protection hidden="1"/>
    </xf>
    <xf numFmtId="49" fontId="18" fillId="0" borderId="14" xfId="7" applyNumberFormat="1" applyFont="1" applyBorder="1" applyAlignment="1" applyProtection="1">
      <alignment horizontal="left" vertical="center"/>
      <protection locked="0"/>
    </xf>
    <xf numFmtId="49" fontId="18" fillId="0" borderId="15" xfId="7" applyNumberFormat="1" applyFont="1" applyBorder="1" applyAlignment="1" applyProtection="1">
      <alignment horizontal="left" vertical="center"/>
      <protection locked="0"/>
    </xf>
    <xf numFmtId="49" fontId="18" fillId="0" borderId="3" xfId="7" applyNumberFormat="1" applyFont="1" applyBorder="1" applyAlignment="1" applyProtection="1">
      <alignment horizontal="center" vertical="center"/>
      <protection locked="0"/>
    </xf>
    <xf numFmtId="49" fontId="18" fillId="0" borderId="4" xfId="7" applyNumberFormat="1" applyFont="1" applyBorder="1" applyAlignment="1" applyProtection="1">
      <alignment horizontal="center" vertical="center"/>
      <protection locked="0"/>
    </xf>
    <xf numFmtId="0" fontId="18" fillId="7" borderId="2" xfId="7" applyFont="1" applyFill="1" applyBorder="1" applyAlignment="1" applyProtection="1">
      <alignment horizontal="center" vertical="center" shrinkToFit="1"/>
      <protection hidden="1"/>
    </xf>
    <xf numFmtId="0" fontId="18" fillId="7" borderId="3" xfId="7" applyFont="1" applyFill="1" applyBorder="1" applyAlignment="1" applyProtection="1">
      <alignment horizontal="center" vertical="center" shrinkToFit="1"/>
      <protection hidden="1"/>
    </xf>
    <xf numFmtId="0" fontId="18" fillId="7" borderId="2" xfId="7" applyFont="1" applyFill="1" applyBorder="1" applyAlignment="1" applyProtection="1">
      <alignment horizontal="center" vertical="center" wrapText="1" shrinkToFit="1"/>
      <protection hidden="1"/>
    </xf>
    <xf numFmtId="0" fontId="18" fillId="7" borderId="3" xfId="7" applyFont="1" applyFill="1" applyBorder="1" applyAlignment="1" applyProtection="1">
      <alignment horizontal="center" vertical="center" wrapText="1" shrinkToFit="1"/>
      <protection hidden="1"/>
    </xf>
    <xf numFmtId="49" fontId="18" fillId="0" borderId="2" xfId="7" applyNumberFormat="1" applyFont="1" applyBorder="1" applyAlignment="1" applyProtection="1">
      <alignment horizontal="center" vertical="center"/>
      <protection locked="0"/>
    </xf>
    <xf numFmtId="0" fontId="18" fillId="7" borderId="2" xfId="7" applyFont="1" applyFill="1" applyBorder="1" applyAlignment="1" applyProtection="1">
      <alignment horizontal="center" vertical="center"/>
      <protection hidden="1"/>
    </xf>
    <xf numFmtId="0" fontId="18" fillId="7" borderId="3" xfId="7" applyFont="1" applyFill="1" applyBorder="1" applyAlignment="1" applyProtection="1">
      <alignment horizontal="center" vertical="center"/>
      <protection hidden="1"/>
    </xf>
    <xf numFmtId="0" fontId="18" fillId="7" borderId="4" xfId="7" applyFont="1" applyFill="1" applyBorder="1" applyAlignment="1" applyProtection="1">
      <alignment horizontal="center" vertical="center"/>
      <protection hidden="1"/>
    </xf>
    <xf numFmtId="0" fontId="18" fillId="0" borderId="3" xfId="7" applyFont="1" applyBorder="1" applyProtection="1">
      <alignment vertical="center"/>
      <protection locked="0"/>
    </xf>
    <xf numFmtId="0" fontId="18" fillId="0" borderId="4" xfId="7" applyFont="1" applyBorder="1" applyProtection="1">
      <alignment vertical="center"/>
      <protection locked="0"/>
    </xf>
    <xf numFmtId="49" fontId="18" fillId="0" borderId="2" xfId="7" applyNumberFormat="1" applyFont="1" applyBorder="1" applyAlignment="1" applyProtection="1">
      <alignment horizontal="center" vertical="center" shrinkToFit="1"/>
      <protection locked="0" hidden="1"/>
    </xf>
    <xf numFmtId="49" fontId="18" fillId="0" borderId="3" xfId="7" applyNumberFormat="1" applyFont="1" applyBorder="1" applyAlignment="1" applyProtection="1">
      <alignment horizontal="center" vertical="center" shrinkToFit="1"/>
      <protection locked="0" hidden="1"/>
    </xf>
    <xf numFmtId="49" fontId="18" fillId="0" borderId="4" xfId="7" applyNumberFormat="1" applyFont="1" applyBorder="1" applyAlignment="1" applyProtection="1">
      <alignment horizontal="center" vertical="center" shrinkToFit="1"/>
      <protection locked="0" hidden="1"/>
    </xf>
    <xf numFmtId="0" fontId="18" fillId="0" borderId="3" xfId="7" applyFont="1" applyBorder="1" applyAlignment="1" applyProtection="1">
      <alignment horizontal="left" vertical="center"/>
      <protection hidden="1"/>
    </xf>
    <xf numFmtId="0" fontId="18" fillId="0" borderId="25" xfId="7" applyFont="1" applyBorder="1" applyAlignment="1" applyProtection="1">
      <alignment horizontal="left" vertical="center"/>
      <protection hidden="1"/>
    </xf>
    <xf numFmtId="0" fontId="18" fillId="7" borderId="19" xfId="7" applyFont="1" applyFill="1" applyBorder="1" applyAlignment="1" applyProtection="1">
      <alignment horizontal="center" vertical="center"/>
      <protection hidden="1"/>
    </xf>
    <xf numFmtId="0" fontId="18" fillId="7" borderId="1" xfId="7" applyFont="1" applyFill="1" applyBorder="1" applyAlignment="1" applyProtection="1">
      <alignment horizontal="center" vertical="center"/>
      <protection hidden="1"/>
    </xf>
    <xf numFmtId="0" fontId="18" fillId="7" borderId="10" xfId="7" applyFont="1" applyFill="1" applyBorder="1" applyAlignment="1" applyProtection="1">
      <alignment horizontal="center" vertical="center" shrinkToFit="1"/>
      <protection hidden="1"/>
    </xf>
    <xf numFmtId="0" fontId="18" fillId="7" borderId="11" xfId="7" applyFont="1" applyFill="1" applyBorder="1" applyAlignment="1" applyProtection="1">
      <alignment horizontal="center" vertical="center" shrinkToFit="1"/>
      <protection hidden="1"/>
    </xf>
    <xf numFmtId="49" fontId="18" fillId="0" borderId="14" xfId="7" applyNumberFormat="1" applyFont="1" applyBorder="1" applyAlignment="1" applyProtection="1">
      <alignment horizontal="center" vertical="center" shrinkToFit="1"/>
      <protection locked="0"/>
    </xf>
    <xf numFmtId="49" fontId="18" fillId="0" borderId="15" xfId="7" applyNumberFormat="1" applyFont="1" applyBorder="1" applyAlignment="1" applyProtection="1">
      <alignment horizontal="center" vertical="center" shrinkToFit="1"/>
      <protection locked="0"/>
    </xf>
    <xf numFmtId="49" fontId="18" fillId="0" borderId="14" xfId="7" applyNumberFormat="1" applyFont="1" applyBorder="1" applyAlignment="1" applyProtection="1">
      <alignment horizontal="left" vertical="center" shrinkToFit="1"/>
      <protection locked="0"/>
    </xf>
    <xf numFmtId="49" fontId="18" fillId="0" borderId="15" xfId="7" applyNumberFormat="1" applyFont="1" applyBorder="1" applyAlignment="1" applyProtection="1">
      <alignment horizontal="left" vertical="center" shrinkToFit="1"/>
      <protection locked="0"/>
    </xf>
    <xf numFmtId="49" fontId="18" fillId="0" borderId="11" xfId="7" applyNumberFormat="1" applyFont="1" applyBorder="1" applyAlignment="1" applyProtection="1">
      <alignment horizontal="center" vertical="center" shrinkToFit="1"/>
      <protection locked="0"/>
    </xf>
    <xf numFmtId="49" fontId="18" fillId="0" borderId="12" xfId="7" applyNumberFormat="1" applyFont="1" applyBorder="1" applyAlignment="1" applyProtection="1">
      <alignment horizontal="center" vertical="center" shrinkToFit="1"/>
      <protection locked="0"/>
    </xf>
    <xf numFmtId="49" fontId="18" fillId="0" borderId="2" xfId="7" applyNumberFormat="1" applyFont="1" applyBorder="1" applyAlignment="1" applyProtection="1">
      <alignment horizontal="left" vertical="center" shrinkToFit="1"/>
      <protection locked="0"/>
    </xf>
    <xf numFmtId="49" fontId="18" fillId="0" borderId="3" xfId="7" applyNumberFormat="1" applyFont="1" applyBorder="1" applyAlignment="1" applyProtection="1">
      <alignment horizontal="left" vertical="center" shrinkToFit="1"/>
      <protection locked="0"/>
    </xf>
    <xf numFmtId="49" fontId="18" fillId="0" borderId="4" xfId="7" applyNumberFormat="1" applyFont="1" applyBorder="1" applyAlignment="1" applyProtection="1">
      <alignment horizontal="left" vertical="center" shrinkToFit="1"/>
      <protection locked="0"/>
    </xf>
    <xf numFmtId="0" fontId="20" fillId="7" borderId="5" xfId="7" applyFont="1" applyFill="1" applyBorder="1" applyAlignment="1" applyProtection="1">
      <alignment horizontal="center" vertical="center" shrinkToFit="1"/>
      <protection hidden="1"/>
    </xf>
    <xf numFmtId="0" fontId="20" fillId="7" borderId="6" xfId="7" applyFont="1" applyFill="1" applyBorder="1" applyAlignment="1" applyProtection="1">
      <alignment horizontal="center" vertical="center" shrinkToFit="1"/>
      <protection hidden="1"/>
    </xf>
    <xf numFmtId="0" fontId="20" fillId="7" borderId="7" xfId="7" applyFont="1" applyFill="1" applyBorder="1" applyAlignment="1" applyProtection="1">
      <alignment horizontal="center" vertical="center" shrinkToFit="1"/>
      <protection hidden="1"/>
    </xf>
    <xf numFmtId="49" fontId="18" fillId="0" borderId="2" xfId="7" applyNumberFormat="1" applyFont="1" applyBorder="1" applyAlignment="1" applyProtection="1">
      <alignment vertical="center" shrinkToFit="1"/>
      <protection locked="0"/>
    </xf>
    <xf numFmtId="49" fontId="18" fillId="0" borderId="3" xfId="7" applyNumberFormat="1" applyFont="1" applyBorder="1" applyAlignment="1" applyProtection="1">
      <alignment vertical="center" shrinkToFit="1"/>
      <protection locked="0"/>
    </xf>
    <xf numFmtId="49" fontId="18" fillId="0" borderId="4" xfId="7" applyNumberFormat="1" applyFont="1" applyBorder="1" applyAlignment="1" applyProtection="1">
      <alignment vertical="center" shrinkToFit="1"/>
      <protection locked="0"/>
    </xf>
    <xf numFmtId="49" fontId="18" fillId="0" borderId="3" xfId="7" applyNumberFormat="1" applyFont="1" applyBorder="1" applyAlignment="1" applyProtection="1">
      <alignment horizontal="center" vertical="center" shrinkToFit="1"/>
      <protection locked="0"/>
    </xf>
    <xf numFmtId="49" fontId="18" fillId="0" borderId="4" xfId="7" applyNumberFormat="1" applyFont="1" applyBorder="1" applyAlignment="1" applyProtection="1">
      <alignment horizontal="center" vertical="center" shrinkToFit="1"/>
      <protection locked="0"/>
    </xf>
    <xf numFmtId="0" fontId="20" fillId="0" borderId="17" xfId="7" applyFont="1" applyBorder="1" applyAlignment="1" applyProtection="1">
      <alignment horizontal="left" vertical="center"/>
      <protection locked="0"/>
    </xf>
    <xf numFmtId="0" fontId="20" fillId="0" borderId="18" xfId="7" applyFont="1" applyBorder="1" applyAlignment="1" applyProtection="1">
      <alignment horizontal="left" vertical="center"/>
      <protection locked="0"/>
    </xf>
    <xf numFmtId="0" fontId="18" fillId="7" borderId="13" xfId="7" applyFont="1" applyFill="1" applyBorder="1" applyAlignment="1" applyProtection="1">
      <alignment horizontal="center" vertical="center"/>
      <protection hidden="1"/>
    </xf>
    <xf numFmtId="0" fontId="18" fillId="7" borderId="14" xfId="7" applyFont="1" applyFill="1" applyBorder="1" applyAlignment="1" applyProtection="1">
      <alignment horizontal="center" vertical="center"/>
      <protection hidden="1"/>
    </xf>
    <xf numFmtId="0" fontId="18" fillId="7" borderId="5" xfId="7" applyFont="1" applyFill="1" applyBorder="1" applyAlignment="1" applyProtection="1">
      <alignment horizontal="center" vertical="center" shrinkToFit="1"/>
      <protection hidden="1"/>
    </xf>
    <xf numFmtId="0" fontId="18" fillId="7" borderId="6" xfId="7" applyFont="1" applyFill="1" applyBorder="1" applyAlignment="1" applyProtection="1">
      <alignment horizontal="center" vertical="center" shrinkToFit="1"/>
      <protection hidden="1"/>
    </xf>
    <xf numFmtId="0" fontId="18" fillId="7" borderId="7" xfId="7" applyFont="1" applyFill="1" applyBorder="1" applyAlignment="1" applyProtection="1">
      <alignment horizontal="center" vertical="center" shrinkToFit="1"/>
      <protection hidden="1"/>
    </xf>
    <xf numFmtId="0" fontId="18" fillId="7" borderId="12" xfId="7" applyFont="1" applyFill="1" applyBorder="1" applyAlignment="1" applyProtection="1">
      <alignment horizontal="center" vertical="center" shrinkToFit="1"/>
      <protection hidden="1"/>
    </xf>
    <xf numFmtId="49" fontId="18" fillId="0" borderId="24" xfId="7" applyNumberFormat="1" applyFont="1" applyBorder="1" applyAlignment="1" applyProtection="1">
      <alignment horizontal="center" vertical="center"/>
      <protection locked="0"/>
    </xf>
    <xf numFmtId="0" fontId="18" fillId="7" borderId="2" xfId="7" applyFont="1" applyFill="1" applyBorder="1" applyAlignment="1" applyProtection="1">
      <alignment horizontal="center" vertical="center" wrapText="1"/>
      <protection hidden="1"/>
    </xf>
    <xf numFmtId="0" fontId="18" fillId="7" borderId="3" xfId="7" applyFont="1" applyFill="1" applyBorder="1" applyAlignment="1" applyProtection="1">
      <alignment horizontal="center" vertical="center" wrapText="1"/>
      <protection hidden="1"/>
    </xf>
    <xf numFmtId="0" fontId="18" fillId="7" borderId="25" xfId="7" applyFont="1" applyFill="1" applyBorder="1" applyAlignment="1" applyProtection="1">
      <alignment horizontal="center" vertical="center" wrapText="1"/>
      <protection hidden="1"/>
    </xf>
    <xf numFmtId="0" fontId="18" fillId="7" borderId="4" xfId="7" applyFont="1" applyFill="1" applyBorder="1" applyAlignment="1" applyProtection="1">
      <alignment horizontal="center" vertical="center" wrapText="1"/>
      <protection hidden="1"/>
    </xf>
    <xf numFmtId="49" fontId="20" fillId="0" borderId="0" xfId="57" applyNumberFormat="1" applyFont="1" applyAlignment="1" applyProtection="1">
      <alignment horizontal="center" vertical="center"/>
      <protection hidden="1"/>
    </xf>
    <xf numFmtId="185" fontId="24" fillId="0" borderId="11" xfId="7" applyNumberFormat="1" applyFont="1" applyBorder="1" applyAlignment="1" applyProtection="1">
      <alignment horizontal="center" vertical="center"/>
      <protection hidden="1"/>
    </xf>
    <xf numFmtId="0" fontId="15" fillId="0" borderId="0" xfId="7" applyFont="1" applyAlignment="1" applyProtection="1">
      <alignment horizontal="center" vertical="center" wrapText="1"/>
      <protection hidden="1"/>
    </xf>
    <xf numFmtId="0" fontId="24" fillId="0" borderId="3" xfId="7" applyFont="1" applyBorder="1" applyAlignment="1" applyProtection="1">
      <alignment vertical="center" wrapText="1"/>
      <protection hidden="1"/>
    </xf>
    <xf numFmtId="0" fontId="24" fillId="0" borderId="0" xfId="7" applyFont="1" applyAlignment="1" applyProtection="1">
      <alignment horizontal="center" vertical="center" wrapText="1"/>
      <protection hidden="1"/>
    </xf>
    <xf numFmtId="49" fontId="24" fillId="0" borderId="3" xfId="7" applyNumberFormat="1" applyFont="1" applyBorder="1" applyAlignment="1" applyProtection="1">
      <alignment horizontal="left" vertical="center" wrapText="1"/>
      <protection hidden="1"/>
    </xf>
    <xf numFmtId="0" fontId="24" fillId="0" borderId="3" xfId="7" applyFont="1" applyBorder="1" applyAlignment="1" applyProtection="1">
      <alignment horizontal="left" vertical="center" wrapText="1"/>
      <protection hidden="1"/>
    </xf>
    <xf numFmtId="0" fontId="24" fillId="0" borderId="3" xfId="7" applyFont="1" applyBorder="1" applyAlignment="1" applyProtection="1">
      <alignment horizontal="left" vertical="center" shrinkToFit="1"/>
      <protection hidden="1"/>
    </xf>
    <xf numFmtId="0" fontId="13" fillId="0" borderId="3" xfId="2" applyFont="1" applyBorder="1" applyAlignment="1" applyProtection="1">
      <alignment horizontal="center" vertical="center" textRotation="255"/>
      <protection hidden="1"/>
    </xf>
    <xf numFmtId="0" fontId="15" fillId="0" borderId="0" xfId="7" applyFont="1" applyAlignment="1" applyProtection="1">
      <alignment horizontal="center" vertical="center"/>
      <protection hidden="1"/>
    </xf>
    <xf numFmtId="0" fontId="24" fillId="0" borderId="0" xfId="7" applyFont="1" applyAlignment="1" applyProtection="1">
      <alignment horizontal="center" vertical="center"/>
      <protection locked="0"/>
    </xf>
    <xf numFmtId="0" fontId="90" fillId="0" borderId="0" xfId="7" applyFont="1" applyAlignment="1" applyProtection="1">
      <alignment horizontal="center" vertical="center" shrinkToFit="1"/>
      <protection hidden="1"/>
    </xf>
    <xf numFmtId="184" fontId="24" fillId="0" borderId="11" xfId="7" applyNumberFormat="1" applyFont="1" applyBorder="1" applyAlignment="1" applyProtection="1">
      <alignment horizontal="center" vertical="center"/>
      <protection hidden="1"/>
    </xf>
    <xf numFmtId="0" fontId="24" fillId="0" borderId="11" xfId="7" applyFont="1" applyBorder="1" applyAlignment="1" applyProtection="1">
      <alignment horizontal="center" vertical="center"/>
      <protection hidden="1"/>
    </xf>
    <xf numFmtId="0" fontId="20" fillId="7" borderId="13" xfId="7" applyFont="1" applyFill="1" applyBorder="1" applyAlignment="1" applyProtection="1">
      <alignment horizontal="center" vertical="center" wrapText="1" shrinkToFit="1"/>
      <protection hidden="1"/>
    </xf>
    <xf numFmtId="0" fontId="20" fillId="7" borderId="14" xfId="7" applyFont="1" applyFill="1" applyBorder="1" applyAlignment="1" applyProtection="1">
      <alignment horizontal="center" vertical="center" shrinkToFit="1"/>
      <protection hidden="1"/>
    </xf>
    <xf numFmtId="0" fontId="20" fillId="7" borderId="15" xfId="7" applyFont="1" applyFill="1" applyBorder="1" applyAlignment="1" applyProtection="1">
      <alignment horizontal="center" vertical="center" shrinkToFit="1"/>
      <protection hidden="1"/>
    </xf>
    <xf numFmtId="49" fontId="18" fillId="0" borderId="13" xfId="7" applyNumberFormat="1" applyFont="1" applyBorder="1" applyAlignment="1" applyProtection="1">
      <alignment horizontal="left" vertical="center"/>
      <protection locked="0"/>
    </xf>
    <xf numFmtId="0" fontId="20" fillId="0" borderId="16" xfId="7" applyFont="1" applyBorder="1" applyAlignment="1" applyProtection="1">
      <alignment horizontal="left" vertical="center"/>
      <protection locked="0"/>
    </xf>
    <xf numFmtId="49" fontId="18" fillId="0" borderId="2" xfId="7" applyNumberFormat="1" applyFont="1" applyBorder="1" applyAlignment="1" applyProtection="1">
      <alignment horizontal="left" vertical="center"/>
      <protection locked="0"/>
    </xf>
    <xf numFmtId="49" fontId="18" fillId="0" borderId="3" xfId="7" applyNumberFormat="1" applyFont="1" applyBorder="1" applyAlignment="1" applyProtection="1">
      <alignment horizontal="left" vertical="center"/>
      <protection locked="0"/>
    </xf>
    <xf numFmtId="49" fontId="18" fillId="0" borderId="4" xfId="7" applyNumberFormat="1" applyFont="1" applyBorder="1" applyAlignment="1" applyProtection="1">
      <alignment horizontal="left" vertical="center"/>
      <protection locked="0"/>
    </xf>
    <xf numFmtId="0" fontId="18" fillId="7" borderId="10" xfId="7" applyFont="1" applyFill="1" applyBorder="1" applyAlignment="1" applyProtection="1">
      <alignment horizontal="center" vertical="center" wrapText="1" shrinkToFit="1"/>
      <protection hidden="1"/>
    </xf>
    <xf numFmtId="0" fontId="95" fillId="0" borderId="0" xfId="7" applyFont="1" applyAlignment="1" applyProtection="1">
      <alignment horizontal="center" vertical="center"/>
      <protection hidden="1"/>
    </xf>
    <xf numFmtId="0" fontId="91" fillId="0" borderId="0" xfId="7" applyFont="1" applyAlignment="1" applyProtection="1">
      <alignment horizontal="center" vertical="center"/>
      <protection hidden="1"/>
    </xf>
    <xf numFmtId="0" fontId="33" fillId="0" borderId="0" xfId="7" applyFont="1" applyAlignment="1" applyProtection="1">
      <alignment horizontal="center" vertical="center"/>
      <protection hidden="1"/>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187" fontId="34" fillId="0" borderId="5" xfId="0" applyNumberFormat="1" applyFont="1" applyBorder="1" applyAlignment="1" applyProtection="1">
      <alignment horizontal="center" vertical="center"/>
      <protection locked="0"/>
    </xf>
    <xf numFmtId="187" fontId="34" fillId="0" borderId="6" xfId="0" applyNumberFormat="1" applyFont="1" applyBorder="1" applyAlignment="1" applyProtection="1">
      <alignment horizontal="center" vertical="center"/>
      <protection locked="0"/>
    </xf>
    <xf numFmtId="187" fontId="34" fillId="0" borderId="7" xfId="0" applyNumberFormat="1" applyFont="1" applyBorder="1" applyAlignment="1" applyProtection="1">
      <alignment horizontal="center" vertical="center"/>
      <protection locked="0"/>
    </xf>
    <xf numFmtId="187" fontId="34" fillId="0" borderId="10" xfId="0" applyNumberFormat="1" applyFont="1" applyBorder="1" applyAlignment="1" applyProtection="1">
      <alignment horizontal="center" vertical="center"/>
      <protection locked="0"/>
    </xf>
    <xf numFmtId="187" fontId="34" fillId="0" borderId="11" xfId="0" applyNumberFormat="1" applyFont="1" applyBorder="1" applyAlignment="1" applyProtection="1">
      <alignment horizontal="center" vertical="center"/>
      <protection locked="0"/>
    </xf>
    <xf numFmtId="187" fontId="34" fillId="0" borderId="12" xfId="0" applyNumberFormat="1" applyFont="1" applyBorder="1" applyAlignment="1" applyProtection="1">
      <alignment horizontal="center" vertical="center"/>
      <protection locked="0"/>
    </xf>
    <xf numFmtId="188" fontId="34" fillId="0" borderId="5" xfId="0" applyNumberFormat="1" applyFont="1" applyBorder="1" applyAlignment="1" applyProtection="1">
      <alignment horizontal="center" vertical="center" shrinkToFit="1"/>
      <protection locked="0"/>
    </xf>
    <xf numFmtId="188" fontId="34" fillId="0" borderId="6" xfId="0" applyNumberFormat="1" applyFont="1" applyBorder="1" applyAlignment="1" applyProtection="1">
      <alignment horizontal="center" vertical="center" shrinkToFit="1"/>
      <protection locked="0"/>
    </xf>
    <xf numFmtId="188" fontId="34" fillId="0" borderId="7" xfId="0" applyNumberFormat="1" applyFont="1" applyBorder="1" applyAlignment="1" applyProtection="1">
      <alignment horizontal="center" vertical="center" shrinkToFit="1"/>
      <protection locked="0"/>
    </xf>
    <xf numFmtId="188" fontId="34" fillId="0" borderId="10" xfId="0" applyNumberFormat="1" applyFont="1" applyBorder="1" applyAlignment="1" applyProtection="1">
      <alignment horizontal="center" vertical="center" shrinkToFit="1"/>
      <protection locked="0"/>
    </xf>
    <xf numFmtId="188" fontId="34" fillId="0" borderId="11" xfId="0" applyNumberFormat="1" applyFont="1" applyBorder="1" applyAlignment="1" applyProtection="1">
      <alignment horizontal="center" vertical="center" shrinkToFit="1"/>
      <protection locked="0"/>
    </xf>
    <xf numFmtId="188" fontId="34" fillId="0" borderId="12" xfId="0" applyNumberFormat="1" applyFont="1" applyBorder="1" applyAlignment="1" applyProtection="1">
      <alignment horizontal="center" vertical="center" shrinkToFit="1"/>
      <protection locked="0"/>
    </xf>
    <xf numFmtId="181" fontId="34" fillId="0" borderId="5" xfId="0" applyNumberFormat="1" applyFont="1" applyBorder="1" applyAlignment="1" applyProtection="1">
      <alignment horizontal="center" vertical="center"/>
      <protection locked="0"/>
    </xf>
    <xf numFmtId="181" fontId="34" fillId="0" borderId="6" xfId="0" applyNumberFormat="1" applyFont="1" applyBorder="1" applyAlignment="1" applyProtection="1">
      <alignment horizontal="center" vertical="center"/>
      <protection locked="0"/>
    </xf>
    <xf numFmtId="181" fontId="34" fillId="0" borderId="10" xfId="0" applyNumberFormat="1" applyFont="1" applyBorder="1" applyAlignment="1" applyProtection="1">
      <alignment horizontal="center" vertical="center"/>
      <protection locked="0"/>
    </xf>
    <xf numFmtId="181" fontId="34" fillId="0" borderId="11" xfId="0" applyNumberFormat="1" applyFont="1" applyBorder="1" applyAlignment="1" applyProtection="1">
      <alignment horizontal="center" vertical="center"/>
      <protection locked="0"/>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49" fontId="51" fillId="0" borderId="121" xfId="0" applyNumberFormat="1" applyFont="1" applyBorder="1" applyAlignment="1">
      <alignment horizontal="center" vertical="center" shrinkToFit="1"/>
    </xf>
    <xf numFmtId="49" fontId="51" fillId="0" borderId="122" xfId="0" applyNumberFormat="1" applyFont="1" applyBorder="1" applyAlignment="1">
      <alignment horizontal="center" vertical="center" shrinkToFit="1"/>
    </xf>
    <xf numFmtId="49" fontId="34" fillId="0" borderId="121" xfId="0" applyNumberFormat="1" applyFont="1" applyBorder="1" applyAlignment="1" applyProtection="1">
      <alignment vertical="center" shrinkToFit="1"/>
      <protection locked="0"/>
    </xf>
    <xf numFmtId="49" fontId="34" fillId="0" borderId="122" xfId="0" applyNumberFormat="1" applyFont="1" applyBorder="1" applyAlignment="1" applyProtection="1">
      <alignment vertical="center" shrinkToFit="1"/>
      <protection locked="0"/>
    </xf>
    <xf numFmtId="49" fontId="34" fillId="0" borderId="123" xfId="0" applyNumberFormat="1" applyFont="1" applyBorder="1" applyAlignment="1" applyProtection="1">
      <alignment vertical="center" shrinkToFit="1"/>
      <protection locked="0"/>
    </xf>
    <xf numFmtId="49" fontId="34" fillId="0" borderId="5" xfId="0" applyNumberFormat="1" applyFont="1" applyBorder="1" applyAlignment="1" applyProtection="1">
      <alignment horizontal="center" vertical="center"/>
      <protection locked="0"/>
    </xf>
    <xf numFmtId="49" fontId="34" fillId="0" borderId="6" xfId="0" applyNumberFormat="1" applyFont="1" applyBorder="1" applyAlignment="1" applyProtection="1">
      <alignment horizontal="center" vertical="center"/>
      <protection locked="0"/>
    </xf>
    <xf numFmtId="49" fontId="34" fillId="0" borderId="7" xfId="0" applyNumberFormat="1" applyFont="1" applyBorder="1" applyAlignment="1" applyProtection="1">
      <alignment horizontal="center" vertical="center"/>
      <protection locked="0"/>
    </xf>
    <xf numFmtId="49" fontId="34" fillId="0" borderId="10" xfId="0" applyNumberFormat="1" applyFont="1" applyBorder="1" applyAlignment="1" applyProtection="1">
      <alignment horizontal="center" vertical="center"/>
      <protection locked="0"/>
    </xf>
    <xf numFmtId="49" fontId="34" fillId="0" borderId="11" xfId="0" applyNumberFormat="1" applyFont="1" applyBorder="1" applyAlignment="1" applyProtection="1">
      <alignment horizontal="center" vertical="center"/>
      <protection locked="0"/>
    </xf>
    <xf numFmtId="49" fontId="34" fillId="0" borderId="12" xfId="0" applyNumberFormat="1" applyFont="1" applyBorder="1" applyAlignment="1" applyProtection="1">
      <alignment horizontal="center" vertical="center"/>
      <protection locked="0"/>
    </xf>
    <xf numFmtId="49" fontId="84" fillId="0" borderId="5" xfId="7" applyNumberFormat="1" applyFont="1" applyBorder="1" applyAlignment="1" applyProtection="1">
      <alignment horizontal="center" vertical="center" shrinkToFit="1"/>
      <protection locked="0"/>
    </xf>
    <xf numFmtId="49" fontId="84" fillId="0" borderId="6" xfId="7" applyNumberFormat="1" applyFont="1" applyBorder="1" applyAlignment="1" applyProtection="1">
      <alignment horizontal="center" vertical="center" shrinkToFit="1"/>
      <protection locked="0"/>
    </xf>
    <xf numFmtId="49" fontId="84" fillId="0" borderId="7" xfId="7" applyNumberFormat="1" applyFont="1" applyBorder="1" applyAlignment="1" applyProtection="1">
      <alignment horizontal="center" vertical="center" shrinkToFit="1"/>
      <protection locked="0"/>
    </xf>
    <xf numFmtId="49" fontId="84" fillId="0" borderId="10" xfId="7" applyNumberFormat="1" applyFont="1" applyBorder="1" applyAlignment="1" applyProtection="1">
      <alignment horizontal="center" vertical="center" shrinkToFit="1"/>
      <protection locked="0"/>
    </xf>
    <xf numFmtId="49" fontId="84" fillId="0" borderId="11" xfId="7" applyNumberFormat="1" applyFont="1" applyBorder="1" applyAlignment="1" applyProtection="1">
      <alignment horizontal="center" vertical="center" shrinkToFit="1"/>
      <protection locked="0"/>
    </xf>
    <xf numFmtId="49" fontId="84" fillId="0" borderId="12" xfId="7" applyNumberFormat="1" applyFont="1" applyBorder="1" applyAlignment="1" applyProtection="1">
      <alignment horizontal="center" vertical="center" shrinkToFit="1"/>
      <protection locked="0"/>
    </xf>
    <xf numFmtId="38" fontId="34" fillId="0" borderId="5" xfId="70" applyFont="1" applyFill="1" applyBorder="1" applyAlignment="1" applyProtection="1">
      <alignment horizontal="right" vertical="center" shrinkToFit="1"/>
      <protection locked="0"/>
    </xf>
    <xf numFmtId="38" fontId="34" fillId="0" borderId="6" xfId="70" applyFont="1" applyFill="1" applyBorder="1" applyAlignment="1" applyProtection="1">
      <alignment horizontal="right" vertical="center" shrinkToFit="1"/>
      <protection locked="0"/>
    </xf>
    <xf numFmtId="38" fontId="34" fillId="0" borderId="10" xfId="70" applyFont="1" applyFill="1" applyBorder="1" applyAlignment="1" applyProtection="1">
      <alignment horizontal="right" vertical="center" shrinkToFit="1"/>
      <protection locked="0"/>
    </xf>
    <xf numFmtId="38" fontId="34" fillId="0" borderId="11" xfId="70" applyFont="1" applyFill="1" applyBorder="1" applyAlignment="1" applyProtection="1">
      <alignment horizontal="right" vertical="center" shrinkToFit="1"/>
      <protection locked="0"/>
    </xf>
    <xf numFmtId="0" fontId="34" fillId="0" borderId="5" xfId="0" applyFont="1" applyBorder="1" applyAlignment="1" applyProtection="1">
      <alignment horizontal="center" vertical="center" shrinkToFit="1"/>
      <protection locked="0"/>
    </xf>
    <xf numFmtId="0" fontId="34" fillId="0" borderId="6" xfId="0" applyFont="1" applyBorder="1" applyAlignment="1" applyProtection="1">
      <alignment horizontal="center" vertical="center" shrinkToFit="1"/>
      <protection locked="0"/>
    </xf>
    <xf numFmtId="0" fontId="34" fillId="0" borderId="10" xfId="0" applyFont="1" applyBorder="1" applyAlignment="1" applyProtection="1">
      <alignment horizontal="center" vertical="center" shrinkToFit="1"/>
      <protection locked="0"/>
    </xf>
    <xf numFmtId="0" fontId="34" fillId="0" borderId="11" xfId="0" applyFont="1" applyBorder="1" applyAlignment="1" applyProtection="1">
      <alignment horizontal="center" vertical="center" shrinkToFit="1"/>
      <protection locked="0"/>
    </xf>
    <xf numFmtId="49" fontId="34" fillId="0" borderId="6" xfId="0" applyNumberFormat="1" applyFont="1" applyBorder="1" applyAlignment="1">
      <alignment horizontal="center" vertical="center"/>
    </xf>
    <xf numFmtId="49" fontId="34" fillId="0" borderId="7" xfId="0" applyNumberFormat="1" applyFont="1" applyBorder="1" applyAlignment="1">
      <alignment horizontal="center" vertical="center"/>
    </xf>
    <xf numFmtId="49" fontId="34" fillId="0" borderId="1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4" fillId="0" borderId="5" xfId="0" applyFont="1" applyBorder="1" applyAlignment="1" applyProtection="1">
      <alignment horizontal="center" vertical="center" shrinkToFit="1"/>
      <protection hidden="1"/>
    </xf>
    <xf numFmtId="0" fontId="34" fillId="0" borderId="6" xfId="0" applyFont="1" applyBorder="1" applyAlignment="1" applyProtection="1">
      <alignment horizontal="center" vertical="center" shrinkToFit="1"/>
      <protection hidden="1"/>
    </xf>
    <xf numFmtId="0" fontId="34" fillId="0" borderId="7" xfId="0" applyFont="1" applyBorder="1" applyAlignment="1" applyProtection="1">
      <alignment horizontal="center" vertical="center" shrinkToFit="1"/>
      <protection hidden="1"/>
    </xf>
    <xf numFmtId="0" fontId="34" fillId="0" borderId="10" xfId="0" applyFont="1" applyBorder="1" applyAlignment="1" applyProtection="1">
      <alignment horizontal="center" vertical="center" shrinkToFit="1"/>
      <protection hidden="1"/>
    </xf>
    <xf numFmtId="0" fontId="34" fillId="0" borderId="11" xfId="0" applyFont="1" applyBorder="1" applyAlignment="1" applyProtection="1">
      <alignment horizontal="center" vertical="center" shrinkToFit="1"/>
      <protection hidden="1"/>
    </xf>
    <xf numFmtId="0" fontId="34" fillId="0" borderId="12" xfId="0" applyFont="1" applyBorder="1" applyAlignment="1" applyProtection="1">
      <alignment horizontal="center" vertical="center" shrinkToFit="1"/>
      <protection hidden="1"/>
    </xf>
    <xf numFmtId="0" fontId="34" fillId="0" borderId="5" xfId="0" applyFont="1" applyBorder="1" applyAlignment="1" applyProtection="1">
      <alignment horizontal="center" vertical="center"/>
      <protection locked="0"/>
    </xf>
    <xf numFmtId="0" fontId="34" fillId="0" borderId="6" xfId="0" applyFont="1" applyBorder="1" applyAlignment="1" applyProtection="1">
      <alignment horizontal="center" vertical="center"/>
      <protection locked="0"/>
    </xf>
    <xf numFmtId="0" fontId="34" fillId="0" borderId="7" xfId="0" applyFont="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0" fontId="34" fillId="0" borderId="11" xfId="0" applyFont="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49" fontId="51" fillId="0" borderId="10" xfId="0" applyNumberFormat="1" applyFont="1" applyBorder="1" applyAlignment="1">
      <alignment horizontal="center" vertical="center" shrinkToFit="1"/>
    </xf>
    <xf numFmtId="49" fontId="51" fillId="0" borderId="11" xfId="0" applyNumberFormat="1" applyFont="1" applyBorder="1" applyAlignment="1">
      <alignment horizontal="center" vertical="center" shrinkToFit="1"/>
    </xf>
    <xf numFmtId="49" fontId="51" fillId="0" borderId="12" xfId="0" applyNumberFormat="1" applyFont="1" applyBorder="1" applyAlignment="1">
      <alignment horizontal="center" vertical="center" shrinkToFit="1"/>
    </xf>
    <xf numFmtId="49" fontId="34" fillId="0" borderId="126" xfId="0" applyNumberFormat="1" applyFont="1" applyBorder="1" applyAlignment="1" applyProtection="1">
      <alignment vertical="center" shrinkToFit="1"/>
      <protection locked="0"/>
    </xf>
    <xf numFmtId="49" fontId="34" fillId="0" borderId="127" xfId="0" applyNumberFormat="1" applyFont="1" applyBorder="1" applyAlignment="1" applyProtection="1">
      <alignment vertical="center" shrinkToFit="1"/>
      <protection locked="0"/>
    </xf>
    <xf numFmtId="49" fontId="34" fillId="0" borderId="128" xfId="0" applyNumberFormat="1" applyFont="1" applyBorder="1" applyAlignment="1" applyProtection="1">
      <alignment vertical="center" shrinkToFit="1"/>
      <protection locked="0"/>
    </xf>
    <xf numFmtId="0" fontId="76" fillId="7" borderId="1" xfId="2" applyFont="1" applyFill="1" applyBorder="1" applyAlignment="1" applyProtection="1">
      <alignment horizontal="left" vertical="center"/>
      <protection hidden="1"/>
    </xf>
    <xf numFmtId="0" fontId="76" fillId="7" borderId="10" xfId="2" applyFont="1" applyFill="1" applyBorder="1" applyAlignment="1" applyProtection="1">
      <alignment horizontal="center" vertical="center"/>
      <protection hidden="1"/>
    </xf>
    <xf numFmtId="0" fontId="76" fillId="7" borderId="11" xfId="2" applyFont="1" applyFill="1" applyBorder="1" applyAlignment="1" applyProtection="1">
      <alignment horizontal="center" vertical="center"/>
      <protection hidden="1"/>
    </xf>
    <xf numFmtId="0" fontId="76" fillId="7" borderId="12" xfId="2" applyFont="1" applyFill="1" applyBorder="1" applyAlignment="1" applyProtection="1">
      <alignment horizontal="center" vertical="center"/>
      <protection hidden="1"/>
    </xf>
    <xf numFmtId="38" fontId="30" fillId="2" borderId="1" xfId="1" applyFont="1" applyFill="1" applyBorder="1" applyAlignment="1" applyProtection="1">
      <alignment horizontal="left" vertical="center"/>
      <protection hidden="1"/>
    </xf>
    <xf numFmtId="0" fontId="76" fillId="7" borderId="2" xfId="2" applyFont="1" applyFill="1" applyBorder="1" applyAlignment="1" applyProtection="1">
      <alignment horizontal="center" vertical="center"/>
      <protection hidden="1"/>
    </xf>
    <xf numFmtId="0" fontId="76" fillId="7" borderId="3" xfId="2" applyFont="1" applyFill="1" applyBorder="1" applyAlignment="1" applyProtection="1">
      <alignment horizontal="center" vertical="center"/>
      <protection hidden="1"/>
    </xf>
    <xf numFmtId="0" fontId="76" fillId="7" borderId="4" xfId="2" applyFont="1" applyFill="1" applyBorder="1" applyAlignment="1" applyProtection="1">
      <alignment horizontal="center" vertical="center"/>
      <protection hidden="1"/>
    </xf>
    <xf numFmtId="0" fontId="76" fillId="7" borderId="1" xfId="2" applyFont="1" applyFill="1" applyBorder="1" applyAlignment="1" applyProtection="1">
      <alignment horizontal="center" vertical="center"/>
      <protection hidden="1"/>
    </xf>
    <xf numFmtId="0" fontId="55" fillId="0" borderId="2" xfId="7" applyFont="1" applyBorder="1" applyAlignment="1" applyProtection="1">
      <alignment horizontal="right" vertical="center"/>
      <protection hidden="1"/>
    </xf>
    <xf numFmtId="0" fontId="55" fillId="0" borderId="3" xfId="7" applyFont="1" applyBorder="1" applyAlignment="1" applyProtection="1">
      <alignment horizontal="right" vertical="center"/>
      <protection hidden="1"/>
    </xf>
    <xf numFmtId="0" fontId="55" fillId="0" borderId="3" xfId="7" applyFont="1" applyBorder="1" applyAlignment="1" applyProtection="1">
      <alignment horizontal="left" vertical="center"/>
      <protection hidden="1"/>
    </xf>
    <xf numFmtId="0" fontId="55" fillId="0" borderId="4" xfId="7" applyFont="1" applyBorder="1" applyAlignment="1" applyProtection="1">
      <alignment horizontal="left" vertical="center"/>
      <protection hidden="1"/>
    </xf>
    <xf numFmtId="49" fontId="65" fillId="0" borderId="0" xfId="57" applyNumberFormat="1" applyFont="1" applyAlignment="1" applyProtection="1">
      <alignment horizontal="center" vertical="center"/>
      <protection hidden="1"/>
    </xf>
    <xf numFmtId="0" fontId="78" fillId="2" borderId="0" xfId="2" applyFont="1" applyFill="1" applyAlignment="1" applyProtection="1">
      <alignment horizontal="center" vertical="center" wrapText="1"/>
      <protection hidden="1"/>
    </xf>
    <xf numFmtId="0" fontId="79" fillId="2" borderId="0" xfId="2" applyFont="1" applyFill="1" applyAlignment="1" applyProtection="1">
      <alignment horizontal="left" vertical="center"/>
      <protection hidden="1"/>
    </xf>
    <xf numFmtId="0" fontId="34" fillId="7" borderId="5" xfId="0" applyFont="1" applyFill="1" applyBorder="1" applyAlignment="1" applyProtection="1">
      <alignment horizontal="center" vertical="center"/>
      <protection hidden="1"/>
    </xf>
    <xf numFmtId="0" fontId="34" fillId="7" borderId="6" xfId="0" applyFont="1" applyFill="1" applyBorder="1" applyAlignment="1" applyProtection="1">
      <alignment horizontal="center" vertical="center"/>
      <protection hidden="1"/>
    </xf>
    <xf numFmtId="0" fontId="34" fillId="7" borderId="7" xfId="0" applyFont="1" applyFill="1" applyBorder="1" applyAlignment="1" applyProtection="1">
      <alignment horizontal="center" vertical="center"/>
      <protection hidden="1"/>
    </xf>
    <xf numFmtId="0" fontId="34" fillId="7" borderId="10" xfId="0" applyFont="1" applyFill="1" applyBorder="1" applyAlignment="1" applyProtection="1">
      <alignment horizontal="center" vertical="center"/>
      <protection hidden="1"/>
    </xf>
    <xf numFmtId="0" fontId="34" fillId="7" borderId="11" xfId="0" applyFont="1" applyFill="1" applyBorder="1" applyAlignment="1" applyProtection="1">
      <alignment horizontal="center" vertical="center"/>
      <protection hidden="1"/>
    </xf>
    <xf numFmtId="0" fontId="34" fillId="7" borderId="12" xfId="0" applyFont="1" applyFill="1" applyBorder="1" applyAlignment="1" applyProtection="1">
      <alignment horizontal="center" vertical="center"/>
      <protection hidden="1"/>
    </xf>
    <xf numFmtId="0" fontId="96" fillId="7" borderId="1" xfId="0" applyFont="1" applyFill="1" applyBorder="1" applyAlignment="1" applyProtection="1">
      <alignment horizontal="center" vertical="center"/>
      <protection hidden="1"/>
    </xf>
    <xf numFmtId="0" fontId="34" fillId="7" borderId="1" xfId="0" applyFont="1" applyFill="1" applyBorder="1" applyAlignment="1" applyProtection="1">
      <alignment horizontal="center" vertical="center"/>
      <protection hidden="1"/>
    </xf>
    <xf numFmtId="0" fontId="79" fillId="2" borderId="0" xfId="2" applyFont="1" applyFill="1" applyProtection="1">
      <alignment vertical="center"/>
      <protection hidden="1"/>
    </xf>
    <xf numFmtId="0" fontId="30" fillId="7" borderId="1" xfId="0" applyFont="1" applyFill="1" applyBorder="1" applyAlignment="1" applyProtection="1">
      <alignment horizontal="center" vertical="center" wrapText="1"/>
      <protection hidden="1"/>
    </xf>
    <xf numFmtId="0" fontId="30" fillId="0" borderId="2" xfId="1" applyNumberFormat="1" applyFont="1" applyFill="1" applyBorder="1" applyAlignment="1" applyProtection="1">
      <alignment horizontal="left" vertical="center"/>
      <protection locked="0"/>
    </xf>
    <xf numFmtId="0" fontId="30" fillId="0" borderId="3" xfId="1" applyNumberFormat="1" applyFont="1" applyFill="1" applyBorder="1" applyAlignment="1" applyProtection="1">
      <alignment horizontal="left" vertical="center"/>
      <protection locked="0"/>
    </xf>
    <xf numFmtId="0" fontId="30" fillId="0" borderId="4" xfId="1" applyNumberFormat="1" applyFont="1" applyFill="1" applyBorder="1" applyAlignment="1" applyProtection="1">
      <alignment horizontal="left" vertical="center"/>
      <protection locked="0"/>
    </xf>
    <xf numFmtId="0" fontId="76" fillId="7" borderId="2" xfId="2" applyFont="1" applyFill="1" applyBorder="1" applyAlignment="1" applyProtection="1">
      <alignment horizontal="left" vertical="center"/>
      <protection hidden="1"/>
    </xf>
    <xf numFmtId="0" fontId="76" fillId="7" borderId="3" xfId="2" applyFont="1" applyFill="1" applyBorder="1" applyAlignment="1" applyProtection="1">
      <alignment horizontal="left" vertical="center"/>
      <protection hidden="1"/>
    </xf>
    <xf numFmtId="0" fontId="76" fillId="7" borderId="4" xfId="2" applyFont="1" applyFill="1" applyBorder="1" applyAlignment="1" applyProtection="1">
      <alignment horizontal="left" vertical="center"/>
      <protection hidden="1"/>
    </xf>
    <xf numFmtId="0" fontId="30" fillId="0" borderId="2" xfId="2" applyFont="1" applyBorder="1" applyAlignment="1" applyProtection="1">
      <alignment horizontal="left" vertical="center"/>
      <protection hidden="1"/>
    </xf>
    <xf numFmtId="0" fontId="30" fillId="0" borderId="3" xfId="2" applyFont="1" applyBorder="1" applyAlignment="1" applyProtection="1">
      <alignment horizontal="left" vertical="center"/>
      <protection hidden="1"/>
    </xf>
    <xf numFmtId="0" fontId="30" fillId="0" borderId="4" xfId="2" applyFont="1" applyBorder="1" applyAlignment="1" applyProtection="1">
      <alignment horizontal="left" vertical="center"/>
      <protection hidden="1"/>
    </xf>
    <xf numFmtId="0" fontId="30" fillId="7" borderId="10" xfId="2" applyFont="1" applyFill="1" applyBorder="1" applyAlignment="1" applyProtection="1">
      <alignment horizontal="center" vertical="center" shrinkToFit="1"/>
      <protection hidden="1"/>
    </xf>
    <xf numFmtId="0" fontId="30" fillId="7" borderId="11" xfId="2" applyFont="1" applyFill="1" applyBorder="1" applyAlignment="1" applyProtection="1">
      <alignment horizontal="center" vertical="center" shrinkToFit="1"/>
      <protection hidden="1"/>
    </xf>
    <xf numFmtId="0" fontId="30" fillId="7" borderId="12" xfId="2" applyFont="1" applyFill="1" applyBorder="1" applyAlignment="1" applyProtection="1">
      <alignment horizontal="center" vertical="center" shrinkToFit="1"/>
      <protection hidden="1"/>
    </xf>
    <xf numFmtId="0" fontId="30" fillId="7" borderId="2" xfId="2" applyFont="1" applyFill="1" applyBorder="1" applyAlignment="1" applyProtection="1">
      <alignment horizontal="left" vertical="center"/>
      <protection hidden="1"/>
    </xf>
    <xf numFmtId="0" fontId="30" fillId="7" borderId="3" xfId="2" applyFont="1" applyFill="1" applyBorder="1" applyAlignment="1" applyProtection="1">
      <alignment horizontal="left" vertical="center"/>
      <protection hidden="1"/>
    </xf>
    <xf numFmtId="0" fontId="30" fillId="7" borderId="4" xfId="2" applyFont="1" applyFill="1" applyBorder="1" applyAlignment="1" applyProtection="1">
      <alignment horizontal="left" vertical="center"/>
      <protection hidden="1"/>
    </xf>
    <xf numFmtId="49" fontId="65" fillId="2" borderId="0" xfId="57" applyNumberFormat="1" applyFont="1" applyFill="1" applyAlignment="1" applyProtection="1">
      <alignment horizontal="center" vertical="center"/>
      <protection hidden="1"/>
    </xf>
    <xf numFmtId="0" fontId="87" fillId="7" borderId="1" xfId="0" applyFont="1" applyFill="1" applyBorder="1" applyAlignment="1" applyProtection="1">
      <alignment horizontal="center" vertical="center"/>
      <protection hidden="1"/>
    </xf>
    <xf numFmtId="0" fontId="51" fillId="7" borderId="5" xfId="0" applyFont="1" applyFill="1" applyBorder="1" applyAlignment="1" applyProtection="1">
      <alignment horizontal="center" vertical="center" wrapText="1"/>
      <protection hidden="1"/>
    </xf>
    <xf numFmtId="0" fontId="51" fillId="7" borderId="6" xfId="0" applyFont="1" applyFill="1" applyBorder="1" applyAlignment="1" applyProtection="1">
      <alignment horizontal="center" vertical="center" wrapText="1"/>
      <protection hidden="1"/>
    </xf>
    <xf numFmtId="0" fontId="51" fillId="7" borderId="7" xfId="0" applyFont="1" applyFill="1" applyBorder="1" applyAlignment="1" applyProtection="1">
      <alignment horizontal="center" vertical="center" wrapText="1"/>
      <protection hidden="1"/>
    </xf>
    <xf numFmtId="0" fontId="51" fillId="7" borderId="10" xfId="0" applyFont="1" applyFill="1" applyBorder="1" applyAlignment="1" applyProtection="1">
      <alignment horizontal="center" vertical="center" wrapText="1"/>
      <protection hidden="1"/>
    </xf>
    <xf numFmtId="0" fontId="51" fillId="7" borderId="11" xfId="0" applyFont="1" applyFill="1" applyBorder="1" applyAlignment="1" applyProtection="1">
      <alignment horizontal="center" vertical="center" wrapText="1"/>
      <protection hidden="1"/>
    </xf>
    <xf numFmtId="0" fontId="51" fillId="7" borderId="12" xfId="0" applyFont="1" applyFill="1" applyBorder="1" applyAlignment="1" applyProtection="1">
      <alignment horizontal="center" vertical="center" wrapText="1"/>
      <protection hidden="1"/>
    </xf>
    <xf numFmtId="0" fontId="97" fillId="7" borderId="1" xfId="0" applyFont="1" applyFill="1" applyBorder="1" applyAlignment="1" applyProtection="1">
      <alignment horizontal="center" vertical="center"/>
      <protection hidden="1"/>
    </xf>
    <xf numFmtId="0" fontId="86" fillId="0" borderId="5" xfId="0" applyFont="1" applyBorder="1" applyAlignment="1" applyProtection="1">
      <alignment horizontal="left" vertical="top" wrapText="1"/>
      <protection locked="0"/>
    </xf>
    <xf numFmtId="0" fontId="86" fillId="0" borderId="6" xfId="0" applyFont="1" applyBorder="1" applyAlignment="1" applyProtection="1">
      <alignment horizontal="left" vertical="top" wrapText="1"/>
      <protection locked="0"/>
    </xf>
    <xf numFmtId="0" fontId="86" fillId="0" borderId="7" xfId="0" applyFont="1" applyBorder="1" applyAlignment="1" applyProtection="1">
      <alignment horizontal="left" vertical="top" wrapText="1"/>
      <protection locked="0"/>
    </xf>
    <xf numFmtId="0" fontId="86" fillId="0" borderId="8" xfId="0" applyFont="1" applyBorder="1" applyAlignment="1" applyProtection="1">
      <alignment horizontal="left" vertical="top" wrapText="1"/>
      <protection locked="0"/>
    </xf>
    <xf numFmtId="0" fontId="86" fillId="0" borderId="0" xfId="0" applyFont="1" applyAlignment="1" applyProtection="1">
      <alignment horizontal="left" vertical="top" wrapText="1"/>
      <protection locked="0"/>
    </xf>
    <xf numFmtId="0" fontId="86" fillId="0" borderId="9" xfId="0" applyFont="1" applyBorder="1" applyAlignment="1" applyProtection="1">
      <alignment horizontal="left" vertical="top" wrapText="1"/>
      <protection locked="0"/>
    </xf>
    <xf numFmtId="0" fontId="86" fillId="0" borderId="10" xfId="0" applyFont="1" applyBorder="1" applyAlignment="1" applyProtection="1">
      <alignment horizontal="left" vertical="top" wrapText="1"/>
      <protection locked="0"/>
    </xf>
    <xf numFmtId="0" fontId="86" fillId="0" borderId="11" xfId="0" applyFont="1" applyBorder="1" applyAlignment="1" applyProtection="1">
      <alignment horizontal="left" vertical="top" wrapText="1"/>
      <protection locked="0"/>
    </xf>
    <xf numFmtId="0" fontId="86" fillId="0" borderId="12" xfId="0" applyFont="1" applyBorder="1" applyAlignment="1" applyProtection="1">
      <alignment horizontal="left" vertical="top" wrapText="1"/>
      <protection locked="0"/>
    </xf>
    <xf numFmtId="0" fontId="30" fillId="2" borderId="1" xfId="0" applyFont="1" applyFill="1" applyBorder="1" applyAlignment="1" applyProtection="1">
      <alignment horizontal="center" vertical="center"/>
      <protection hidden="1"/>
    </xf>
    <xf numFmtId="49" fontId="30" fillId="0" borderId="1" xfId="0" applyNumberFormat="1" applyFont="1" applyBorder="1" applyAlignment="1" applyProtection="1">
      <alignment horizontal="left" vertical="center" wrapText="1"/>
      <protection locked="0"/>
    </xf>
    <xf numFmtId="49" fontId="30" fillId="0" borderId="2" xfId="1" quotePrefix="1" applyNumberFormat="1" applyFont="1" applyFill="1" applyBorder="1" applyAlignment="1" applyProtection="1">
      <alignment horizontal="center" vertical="center"/>
      <protection locked="0"/>
    </xf>
    <xf numFmtId="49" fontId="30" fillId="0" borderId="3" xfId="1" applyNumberFormat="1" applyFont="1" applyFill="1" applyBorder="1" applyAlignment="1" applyProtection="1">
      <alignment horizontal="center" vertical="center"/>
      <protection locked="0"/>
    </xf>
    <xf numFmtId="49" fontId="30" fillId="0" borderId="3" xfId="1" quotePrefix="1" applyNumberFormat="1" applyFont="1" applyFill="1" applyBorder="1" applyAlignment="1" applyProtection="1">
      <alignment horizontal="center" vertical="center"/>
      <protection locked="0"/>
    </xf>
    <xf numFmtId="0" fontId="30" fillId="0" borderId="1" xfId="0" applyFont="1" applyBorder="1" applyAlignment="1" applyProtection="1">
      <alignment horizontal="left" vertical="center" wrapText="1" shrinkToFit="1"/>
      <protection locked="0"/>
    </xf>
    <xf numFmtId="0" fontId="30" fillId="7" borderId="10" xfId="2" applyFont="1" applyFill="1" applyBorder="1" applyAlignment="1" applyProtection="1">
      <alignment horizontal="center" vertical="center"/>
      <protection hidden="1"/>
    </xf>
    <xf numFmtId="0" fontId="30" fillId="7" borderId="11" xfId="2" applyFont="1" applyFill="1" applyBorder="1" applyAlignment="1" applyProtection="1">
      <alignment horizontal="center" vertical="center"/>
      <protection hidden="1"/>
    </xf>
    <xf numFmtId="0" fontId="30" fillId="7" borderId="12" xfId="2" applyFont="1" applyFill="1" applyBorder="1" applyAlignment="1" applyProtection="1">
      <alignment horizontal="center" vertical="center"/>
      <protection hidden="1"/>
    </xf>
    <xf numFmtId="49" fontId="30" fillId="2" borderId="2" xfId="1" applyNumberFormat="1" applyFont="1" applyFill="1" applyBorder="1" applyAlignment="1" applyProtection="1">
      <alignment horizontal="left" vertical="center"/>
      <protection locked="0"/>
    </xf>
    <xf numFmtId="49" fontId="30" fillId="2" borderId="3" xfId="1" applyNumberFormat="1" applyFont="1" applyFill="1" applyBorder="1" applyAlignment="1" applyProtection="1">
      <alignment horizontal="left" vertical="center"/>
      <protection locked="0"/>
    </xf>
    <xf numFmtId="49" fontId="30" fillId="2" borderId="4" xfId="1" applyNumberFormat="1" applyFont="1" applyFill="1" applyBorder="1" applyAlignment="1" applyProtection="1">
      <alignment horizontal="left" vertical="center"/>
      <protection locked="0"/>
    </xf>
    <xf numFmtId="0" fontId="30" fillId="7" borderId="2" xfId="2" applyFont="1" applyFill="1" applyBorder="1" applyAlignment="1" applyProtection="1">
      <alignment horizontal="center" vertical="center"/>
      <protection hidden="1"/>
    </xf>
    <xf numFmtId="0" fontId="30" fillId="7" borderId="3" xfId="2" applyFont="1" applyFill="1" applyBorder="1" applyAlignment="1" applyProtection="1">
      <alignment horizontal="center" vertical="center"/>
      <protection hidden="1"/>
    </xf>
    <xf numFmtId="0" fontId="30" fillId="7" borderId="4" xfId="2" applyFont="1" applyFill="1" applyBorder="1" applyAlignment="1" applyProtection="1">
      <alignment horizontal="center" vertical="center"/>
      <protection hidden="1"/>
    </xf>
    <xf numFmtId="49" fontId="34" fillId="0" borderId="126" xfId="0" applyNumberFormat="1" applyFont="1" applyBorder="1" applyProtection="1">
      <alignment vertical="center"/>
      <protection locked="0"/>
    </xf>
    <xf numFmtId="49" fontId="34" fillId="0" borderId="127" xfId="0" applyNumberFormat="1" applyFont="1" applyBorder="1" applyProtection="1">
      <alignment vertical="center"/>
      <protection locked="0"/>
    </xf>
    <xf numFmtId="49" fontId="34" fillId="0" borderId="128" xfId="0" applyNumberFormat="1" applyFont="1" applyBorder="1" applyProtection="1">
      <alignment vertical="center"/>
      <protection locked="0"/>
    </xf>
    <xf numFmtId="0" fontId="34" fillId="3" borderId="5" xfId="0" applyFont="1" applyFill="1" applyBorder="1" applyAlignment="1">
      <alignment horizontal="center" vertical="center"/>
    </xf>
    <xf numFmtId="0" fontId="34" fillId="3" borderId="7"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2" xfId="0" applyFont="1" applyFill="1" applyBorder="1" applyAlignment="1">
      <alignment horizontal="center" vertical="center"/>
    </xf>
    <xf numFmtId="0" fontId="34" fillId="0" borderId="124" xfId="0" applyFont="1" applyBorder="1" applyAlignment="1">
      <alignment horizontal="center" vertical="center"/>
    </xf>
    <xf numFmtId="0" fontId="34" fillId="0" borderId="125" xfId="0" applyFont="1" applyBorder="1" applyAlignment="1">
      <alignment horizontal="center" vertical="center"/>
    </xf>
    <xf numFmtId="49" fontId="34" fillId="0" borderId="133" xfId="0" applyNumberFormat="1" applyFont="1" applyBorder="1" applyProtection="1">
      <alignment vertical="center"/>
      <protection locked="0"/>
    </xf>
    <xf numFmtId="49" fontId="34" fillId="0" borderId="134" xfId="0" applyNumberFormat="1" applyFont="1" applyBorder="1" applyProtection="1">
      <alignment vertical="center"/>
      <protection locked="0"/>
    </xf>
    <xf numFmtId="49" fontId="34" fillId="0" borderId="135" xfId="0" applyNumberFormat="1" applyFont="1" applyBorder="1" applyProtection="1">
      <alignment vertical="center"/>
      <protection locked="0"/>
    </xf>
    <xf numFmtId="0" fontId="34" fillId="3" borderId="118" xfId="0" applyFont="1" applyFill="1" applyBorder="1" applyAlignment="1">
      <alignment horizontal="center" vertical="center"/>
    </xf>
    <xf numFmtId="0" fontId="34" fillId="3" borderId="119" xfId="0" applyFont="1" applyFill="1" applyBorder="1" applyAlignment="1">
      <alignment horizontal="center" vertical="center"/>
    </xf>
    <xf numFmtId="49" fontId="34" fillId="0" borderId="118" xfId="0" applyNumberFormat="1" applyFont="1" applyBorder="1" applyAlignment="1" applyProtection="1">
      <alignment horizontal="center" vertical="center"/>
      <protection locked="0"/>
    </xf>
    <xf numFmtId="49" fontId="34" fillId="0" borderId="120" xfId="0" applyNumberFormat="1" applyFont="1" applyBorder="1" applyAlignment="1" applyProtection="1">
      <alignment horizontal="center" vertical="center"/>
      <protection locked="0"/>
    </xf>
    <xf numFmtId="49" fontId="34" fillId="0" borderId="119" xfId="0" applyNumberFormat="1" applyFont="1" applyBorder="1" applyAlignment="1" applyProtection="1">
      <alignment horizontal="center" vertical="center"/>
      <protection locked="0"/>
    </xf>
    <xf numFmtId="49" fontId="84" fillId="0" borderId="118" xfId="7" applyNumberFormat="1" applyFont="1" applyBorder="1" applyAlignment="1" applyProtection="1">
      <alignment horizontal="center" vertical="center" shrinkToFit="1"/>
      <protection locked="0"/>
    </xf>
    <xf numFmtId="49" fontId="84" fillId="0" borderId="120" xfId="7" applyNumberFormat="1" applyFont="1" applyBorder="1" applyAlignment="1" applyProtection="1">
      <alignment horizontal="center" vertical="center" shrinkToFit="1"/>
      <protection locked="0"/>
    </xf>
    <xf numFmtId="49" fontId="84" fillId="0" borderId="119" xfId="7" applyNumberFormat="1" applyFont="1" applyBorder="1" applyAlignment="1" applyProtection="1">
      <alignment horizontal="center" vertical="center" shrinkToFit="1"/>
      <protection locked="0"/>
    </xf>
    <xf numFmtId="0" fontId="34" fillId="0" borderId="118" xfId="0" applyFont="1" applyBorder="1" applyAlignment="1" applyProtection="1">
      <alignment horizontal="center" vertical="center" shrinkToFit="1"/>
      <protection hidden="1"/>
    </xf>
    <xf numFmtId="0" fontId="34" fillId="0" borderId="120" xfId="0" applyFont="1" applyBorder="1" applyAlignment="1" applyProtection="1">
      <alignment horizontal="center" vertical="center" shrinkToFit="1"/>
      <protection hidden="1"/>
    </xf>
    <xf numFmtId="0" fontId="34" fillId="0" borderId="119" xfId="0" applyFont="1" applyBorder="1" applyAlignment="1" applyProtection="1">
      <alignment horizontal="center" vertical="center" shrinkToFit="1"/>
      <protection hidden="1"/>
    </xf>
    <xf numFmtId="0" fontId="34" fillId="0" borderId="118" xfId="0" applyFont="1" applyBorder="1" applyAlignment="1" applyProtection="1">
      <alignment horizontal="center" vertical="center"/>
      <protection locked="0"/>
    </xf>
    <xf numFmtId="0" fontId="34" fillId="0" borderId="120" xfId="0" applyFont="1" applyBorder="1" applyAlignment="1" applyProtection="1">
      <alignment horizontal="center" vertical="center"/>
      <protection locked="0"/>
    </xf>
    <xf numFmtId="0" fontId="34" fillId="0" borderId="119" xfId="0" applyFont="1" applyBorder="1" applyAlignment="1" applyProtection="1">
      <alignment horizontal="center" vertical="center"/>
      <protection locked="0"/>
    </xf>
    <xf numFmtId="49" fontId="51" fillId="0" borderId="118" xfId="0" applyNumberFormat="1" applyFont="1" applyBorder="1" applyAlignment="1">
      <alignment horizontal="center" vertical="center" shrinkToFit="1"/>
    </xf>
    <xf numFmtId="49" fontId="51" fillId="0" borderId="120" xfId="0" applyNumberFormat="1" applyFont="1" applyBorder="1" applyAlignment="1">
      <alignment horizontal="center" vertical="center" shrinkToFit="1"/>
    </xf>
    <xf numFmtId="49" fontId="51" fillId="0" borderId="119" xfId="0" applyNumberFormat="1" applyFont="1" applyBorder="1" applyAlignment="1">
      <alignment horizontal="center" vertical="center" shrinkToFit="1"/>
    </xf>
    <xf numFmtId="49" fontId="34" fillId="0" borderId="130" xfId="0" applyNumberFormat="1" applyFont="1" applyBorder="1" applyAlignment="1" applyProtection="1">
      <alignment vertical="center" shrinkToFit="1"/>
      <protection locked="0"/>
    </xf>
    <xf numFmtId="49" fontId="34" fillId="0" borderId="131" xfId="0" applyNumberFormat="1" applyFont="1" applyBorder="1" applyAlignment="1" applyProtection="1">
      <alignment vertical="center" shrinkToFit="1"/>
      <protection locked="0"/>
    </xf>
    <xf numFmtId="49" fontId="34" fillId="0" borderId="132" xfId="0" applyNumberFormat="1" applyFont="1" applyBorder="1" applyAlignment="1" applyProtection="1">
      <alignment vertical="center" shrinkToFit="1"/>
      <protection locked="0"/>
    </xf>
    <xf numFmtId="0" fontId="34" fillId="3" borderId="1" xfId="0" applyFont="1" applyFill="1" applyBorder="1" applyAlignment="1">
      <alignment horizontal="center" vertical="center"/>
    </xf>
    <xf numFmtId="49" fontId="34" fillId="0" borderId="2" xfId="0" applyNumberFormat="1" applyFont="1" applyBorder="1" applyAlignment="1" applyProtection="1">
      <alignment vertical="center" shrinkToFit="1"/>
      <protection locked="0"/>
    </xf>
    <xf numFmtId="49" fontId="34" fillId="0" borderId="3" xfId="0" applyNumberFormat="1" applyFont="1" applyBorder="1" applyAlignment="1" applyProtection="1">
      <alignment vertical="center" shrinkToFit="1"/>
      <protection locked="0"/>
    </xf>
    <xf numFmtId="49" fontId="34" fillId="0" borderId="4" xfId="0" applyNumberFormat="1" applyFont="1" applyBorder="1" applyAlignment="1" applyProtection="1">
      <alignment vertical="center" shrinkToFit="1"/>
      <protection locked="0"/>
    </xf>
    <xf numFmtId="49" fontId="34" fillId="0" borderId="3" xfId="0" applyNumberFormat="1" applyFont="1" applyBorder="1" applyAlignment="1" applyProtection="1">
      <alignment horizontal="center" vertical="center"/>
      <protection locked="0"/>
    </xf>
    <xf numFmtId="49" fontId="34" fillId="0" borderId="4" xfId="0" applyNumberFormat="1" applyFont="1" applyBorder="1" applyAlignment="1" applyProtection="1">
      <alignment horizontal="center" vertical="center"/>
      <protection locked="0"/>
    </xf>
    <xf numFmtId="49" fontId="84" fillId="0" borderId="2" xfId="7" applyNumberFormat="1" applyFont="1" applyBorder="1" applyAlignment="1" applyProtection="1">
      <alignment horizontal="center" vertical="center" shrinkToFit="1"/>
      <protection locked="0"/>
    </xf>
    <xf numFmtId="49" fontId="84" fillId="0" borderId="3" xfId="7" applyNumberFormat="1" applyFont="1" applyBorder="1" applyAlignment="1" applyProtection="1">
      <alignment horizontal="center" vertical="center" shrinkToFit="1"/>
      <protection locked="0"/>
    </xf>
    <xf numFmtId="38" fontId="34" fillId="0" borderId="1" xfId="70" applyFont="1" applyFill="1" applyBorder="1" applyAlignment="1" applyProtection="1">
      <alignment horizontal="right" vertical="center" shrinkToFit="1"/>
      <protection locked="0"/>
    </xf>
    <xf numFmtId="38" fontId="34" fillId="0" borderId="2" xfId="70" applyFont="1" applyFill="1" applyBorder="1" applyAlignment="1" applyProtection="1">
      <alignment horizontal="right" vertical="center" shrinkToFit="1"/>
      <protection locked="0"/>
    </xf>
    <xf numFmtId="0" fontId="34" fillId="0" borderId="4" xfId="0" applyFont="1" applyBorder="1">
      <alignment vertical="center"/>
    </xf>
    <xf numFmtId="0" fontId="34" fillId="0" borderId="1" xfId="0" applyFont="1" applyBorder="1">
      <alignment vertical="center"/>
    </xf>
    <xf numFmtId="0" fontId="34" fillId="0" borderId="1" xfId="0" applyFont="1" applyBorder="1" applyAlignment="1" applyProtection="1">
      <alignment horizontal="right" vertical="center" shrinkToFit="1"/>
      <protection locked="0"/>
    </xf>
    <xf numFmtId="0" fontId="34" fillId="0" borderId="2" xfId="0" applyFont="1" applyBorder="1" applyAlignment="1" applyProtection="1">
      <alignment horizontal="right" vertical="center" shrinkToFit="1"/>
      <protection locked="0"/>
    </xf>
    <xf numFmtId="0" fontId="34" fillId="0" borderId="4" xfId="0" applyFont="1" applyBorder="1" applyAlignment="1">
      <alignment horizontal="left" vertical="center"/>
    </xf>
    <xf numFmtId="0" fontId="34" fillId="0" borderId="1" xfId="0" applyFont="1" applyBorder="1" applyAlignment="1">
      <alignment horizontal="left" vertical="center"/>
    </xf>
    <xf numFmtId="187" fontId="34" fillId="0" borderId="2" xfId="0" applyNumberFormat="1" applyFont="1" applyBorder="1" applyAlignment="1" applyProtection="1">
      <alignment horizontal="right" vertical="center"/>
      <protection locked="0"/>
    </xf>
    <xf numFmtId="187" fontId="34" fillId="0" borderId="3" xfId="0" applyNumberFormat="1" applyFont="1" applyBorder="1" applyAlignment="1" applyProtection="1">
      <alignment horizontal="right" vertical="center"/>
      <protection locked="0"/>
    </xf>
    <xf numFmtId="187" fontId="34" fillId="0" borderId="4" xfId="0" applyNumberFormat="1" applyFont="1" applyBorder="1" applyAlignment="1" applyProtection="1">
      <alignment horizontal="right" vertical="center"/>
      <protection locked="0"/>
    </xf>
    <xf numFmtId="188" fontId="34" fillId="0" borderId="1" xfId="0" applyNumberFormat="1" applyFont="1" applyBorder="1" applyAlignment="1" applyProtection="1">
      <alignment horizontal="center" vertical="center" shrinkToFit="1"/>
      <protection locked="0"/>
    </xf>
    <xf numFmtId="181" fontId="34" fillId="0" borderId="1" xfId="0" applyNumberFormat="1" applyFont="1" applyBorder="1" applyAlignment="1" applyProtection="1">
      <alignment horizontal="right" vertical="center"/>
      <protection locked="0"/>
    </xf>
    <xf numFmtId="181" fontId="34" fillId="0" borderId="2" xfId="0" applyNumberFormat="1" applyFont="1" applyBorder="1" applyAlignment="1" applyProtection="1">
      <alignment horizontal="right" vertical="center"/>
      <protection locked="0"/>
    </xf>
    <xf numFmtId="49" fontId="34" fillId="0" borderId="4" xfId="0" applyNumberFormat="1" applyFont="1" applyBorder="1">
      <alignment vertical="center"/>
    </xf>
    <xf numFmtId="49" fontId="34" fillId="0" borderId="1" xfId="0" applyNumberFormat="1" applyFont="1" applyBorder="1">
      <alignment vertical="center"/>
    </xf>
    <xf numFmtId="0" fontId="34" fillId="0" borderId="2" xfId="0" applyFont="1" applyBorder="1" applyAlignment="1" applyProtection="1">
      <alignment horizontal="center" vertical="center" shrinkToFit="1"/>
      <protection hidden="1"/>
    </xf>
    <xf numFmtId="0" fontId="34" fillId="0" borderId="3" xfId="0" applyFont="1" applyBorder="1" applyAlignment="1" applyProtection="1">
      <alignment horizontal="center" vertical="center" shrinkToFit="1"/>
      <protection hidden="1"/>
    </xf>
    <xf numFmtId="0" fontId="34" fillId="0" borderId="4" xfId="0" applyFont="1" applyBorder="1" applyAlignment="1" applyProtection="1">
      <alignment horizontal="center" vertical="center" shrinkToFit="1"/>
      <protection hidden="1"/>
    </xf>
    <xf numFmtId="0" fontId="34" fillId="3" borderId="31" xfId="0" applyFont="1" applyFill="1" applyBorder="1" applyAlignment="1">
      <alignment horizontal="center" vertical="center"/>
    </xf>
    <xf numFmtId="49" fontId="34" fillId="0" borderId="32" xfId="0" applyNumberFormat="1" applyFont="1" applyBorder="1" applyAlignment="1" applyProtection="1">
      <alignment vertical="center" shrinkToFit="1"/>
      <protection locked="0"/>
    </xf>
    <xf numFmtId="49" fontId="34" fillId="0" borderId="34" xfId="0" applyNumberFormat="1" applyFont="1" applyBorder="1" applyAlignment="1" applyProtection="1">
      <alignment vertical="center" shrinkToFit="1"/>
      <protection locked="0"/>
    </xf>
    <xf numFmtId="49" fontId="34" fillId="0" borderId="33" xfId="0" applyNumberFormat="1" applyFont="1" applyBorder="1" applyAlignment="1" applyProtection="1">
      <alignment vertical="center" shrinkToFit="1"/>
      <protection locked="0"/>
    </xf>
    <xf numFmtId="49" fontId="34" fillId="0" borderId="34" xfId="0" applyNumberFormat="1" applyFont="1" applyBorder="1" applyAlignment="1" applyProtection="1">
      <alignment horizontal="center" vertical="center"/>
      <protection locked="0"/>
    </xf>
    <xf numFmtId="49" fontId="34" fillId="0" borderId="33" xfId="0" applyNumberFormat="1" applyFont="1" applyBorder="1" applyAlignment="1" applyProtection="1">
      <alignment horizontal="center" vertical="center"/>
      <protection locked="0"/>
    </xf>
    <xf numFmtId="49" fontId="84" fillId="0" borderId="32" xfId="7" applyNumberFormat="1" applyFont="1" applyBorder="1" applyAlignment="1" applyProtection="1">
      <alignment horizontal="center" vertical="center" shrinkToFit="1"/>
      <protection locked="0"/>
    </xf>
    <xf numFmtId="49" fontId="84" fillId="0" borderId="34" xfId="7" applyNumberFormat="1" applyFont="1" applyBorder="1" applyAlignment="1" applyProtection="1">
      <alignment horizontal="center" vertical="center" shrinkToFit="1"/>
      <protection locked="0"/>
    </xf>
    <xf numFmtId="38" fontId="34" fillId="0" borderId="31" xfId="70" applyFont="1" applyFill="1" applyBorder="1" applyAlignment="1" applyProtection="1">
      <alignment horizontal="right" vertical="center" shrinkToFit="1"/>
      <protection locked="0"/>
    </xf>
    <xf numFmtId="38" fontId="34" fillId="0" borderId="32" xfId="70" applyFont="1" applyFill="1" applyBorder="1" applyAlignment="1" applyProtection="1">
      <alignment horizontal="right" vertical="center" shrinkToFit="1"/>
      <protection locked="0"/>
    </xf>
    <xf numFmtId="0" fontId="34" fillId="0" borderId="33" xfId="0" applyFont="1" applyBorder="1">
      <alignment vertical="center"/>
    </xf>
    <xf numFmtId="0" fontId="34" fillId="0" borderId="31" xfId="0" applyFont="1" applyBorder="1">
      <alignment vertical="center"/>
    </xf>
    <xf numFmtId="0" fontId="34" fillId="0" borderId="31" xfId="0" applyFont="1" applyBorder="1" applyAlignment="1" applyProtection="1">
      <alignment horizontal="right" vertical="center" shrinkToFit="1"/>
      <protection locked="0"/>
    </xf>
    <xf numFmtId="0" fontId="34" fillId="0" borderId="32" xfId="0" applyFont="1" applyBorder="1" applyAlignment="1" applyProtection="1">
      <alignment horizontal="right" vertical="center" shrinkToFit="1"/>
      <protection locked="0"/>
    </xf>
    <xf numFmtId="0" fontId="34" fillId="0" borderId="33" xfId="0" applyFont="1" applyBorder="1" applyAlignment="1">
      <alignment horizontal="left" vertical="center"/>
    </xf>
    <xf numFmtId="0" fontId="34" fillId="0" borderId="31" xfId="0" applyFont="1" applyBorder="1" applyAlignment="1">
      <alignment horizontal="left" vertical="center"/>
    </xf>
    <xf numFmtId="187" fontId="34" fillId="0" borderId="32" xfId="0" applyNumberFormat="1" applyFont="1" applyBorder="1" applyAlignment="1" applyProtection="1">
      <alignment horizontal="right" vertical="center"/>
      <protection locked="0"/>
    </xf>
    <xf numFmtId="187" fontId="34" fillId="0" borderId="34" xfId="0" applyNumberFormat="1" applyFont="1" applyBorder="1" applyAlignment="1" applyProtection="1">
      <alignment horizontal="right" vertical="center"/>
      <protection locked="0"/>
    </xf>
    <xf numFmtId="187" fontId="34" fillId="0" borderId="33" xfId="0" applyNumberFormat="1" applyFont="1" applyBorder="1" applyAlignment="1" applyProtection="1">
      <alignment horizontal="right" vertical="center"/>
      <protection locked="0"/>
    </xf>
    <xf numFmtId="188" fontId="34" fillId="0" borderId="31" xfId="0" applyNumberFormat="1" applyFont="1" applyBorder="1" applyAlignment="1" applyProtection="1">
      <alignment horizontal="center" vertical="center" shrinkToFit="1"/>
      <protection locked="0"/>
    </xf>
    <xf numFmtId="181" fontId="34" fillId="0" borderId="31" xfId="0" applyNumberFormat="1" applyFont="1" applyBorder="1" applyAlignment="1" applyProtection="1">
      <alignment horizontal="right" vertical="center"/>
      <protection locked="0"/>
    </xf>
    <xf numFmtId="181" fontId="34" fillId="0" borderId="32" xfId="0" applyNumberFormat="1" applyFont="1" applyBorder="1" applyAlignment="1" applyProtection="1">
      <alignment horizontal="right" vertical="center"/>
      <protection locked="0"/>
    </xf>
    <xf numFmtId="49" fontId="34" fillId="0" borderId="33" xfId="0" applyNumberFormat="1" applyFont="1" applyBorder="1">
      <alignment vertical="center"/>
    </xf>
    <xf numFmtId="49" fontId="34" fillId="0" borderId="31" xfId="0" applyNumberFormat="1" applyFont="1" applyBorder="1">
      <alignment vertical="center"/>
    </xf>
    <xf numFmtId="0" fontId="34" fillId="0" borderId="32" xfId="0" applyFont="1" applyBorder="1" applyAlignment="1" applyProtection="1">
      <alignment horizontal="center" vertical="center" shrinkToFit="1"/>
      <protection hidden="1"/>
    </xf>
    <xf numFmtId="0" fontId="34" fillId="0" borderId="34" xfId="0" applyFont="1" applyBorder="1" applyAlignment="1" applyProtection="1">
      <alignment horizontal="center" vertical="center" shrinkToFit="1"/>
      <protection hidden="1"/>
    </xf>
    <xf numFmtId="0" fontId="34" fillId="0" borderId="33" xfId="0" applyFont="1" applyBorder="1" applyAlignment="1" applyProtection="1">
      <alignment horizontal="center" vertical="center" shrinkToFit="1"/>
      <protection hidden="1"/>
    </xf>
    <xf numFmtId="0" fontId="34" fillId="0" borderId="19" xfId="0" applyFont="1" applyBorder="1" applyAlignment="1">
      <alignment horizontal="center" vertical="center"/>
    </xf>
    <xf numFmtId="49" fontId="34" fillId="0" borderId="36" xfId="0" applyNumberFormat="1" applyFont="1" applyBorder="1" applyAlignment="1" applyProtection="1">
      <alignment vertical="center" shrinkToFit="1"/>
      <protection locked="0"/>
    </xf>
    <xf numFmtId="49" fontId="34" fillId="0" borderId="37" xfId="0" applyNumberFormat="1" applyFont="1" applyBorder="1" applyAlignment="1" applyProtection="1">
      <alignment vertical="center" shrinkToFit="1"/>
      <protection locked="0"/>
    </xf>
    <xf numFmtId="49" fontId="34" fillId="0" borderId="38" xfId="0" applyNumberFormat="1" applyFont="1" applyBorder="1" applyAlignment="1" applyProtection="1">
      <alignment vertical="center" shrinkToFit="1"/>
      <protection locked="0"/>
    </xf>
    <xf numFmtId="49" fontId="34" fillId="0" borderId="37" xfId="0" applyNumberFormat="1" applyFont="1" applyBorder="1" applyAlignment="1" applyProtection="1">
      <alignment horizontal="center" vertical="center"/>
      <protection locked="0"/>
    </xf>
    <xf numFmtId="49" fontId="34" fillId="0" borderId="38" xfId="0" applyNumberFormat="1" applyFont="1" applyBorder="1" applyAlignment="1" applyProtection="1">
      <alignment horizontal="center" vertical="center"/>
      <protection locked="0"/>
    </xf>
    <xf numFmtId="38" fontId="34" fillId="0" borderId="19" xfId="70" applyFont="1" applyFill="1" applyBorder="1" applyAlignment="1" applyProtection="1">
      <alignment horizontal="right" vertical="center" shrinkToFit="1"/>
      <protection locked="0"/>
    </xf>
    <xf numFmtId="0" fontId="34" fillId="0" borderId="12" xfId="0" applyFont="1" applyBorder="1">
      <alignment vertical="center"/>
    </xf>
    <xf numFmtId="0" fontId="34" fillId="0" borderId="19" xfId="0" applyFont="1" applyBorder="1">
      <alignment vertical="center"/>
    </xf>
    <xf numFmtId="0" fontId="34" fillId="0" borderId="19" xfId="0" applyFont="1" applyBorder="1" applyAlignment="1" applyProtection="1">
      <alignment horizontal="right" vertical="center" shrinkToFit="1"/>
      <protection locked="0"/>
    </xf>
    <xf numFmtId="0" fontId="34" fillId="0" borderId="10" xfId="0" applyFont="1" applyBorder="1" applyAlignment="1" applyProtection="1">
      <alignment horizontal="right" vertical="center" shrinkToFit="1"/>
      <protection locked="0"/>
    </xf>
    <xf numFmtId="0" fontId="34" fillId="0" borderId="12" xfId="0" applyFont="1" applyBorder="1" applyAlignment="1">
      <alignment horizontal="left" vertical="center"/>
    </xf>
    <xf numFmtId="0" fontId="34" fillId="0" borderId="19" xfId="0" applyFont="1" applyBorder="1" applyAlignment="1">
      <alignment horizontal="left" vertical="center"/>
    </xf>
    <xf numFmtId="187" fontId="34" fillId="0" borderId="36" xfId="0" applyNumberFormat="1" applyFont="1" applyBorder="1" applyAlignment="1" applyProtection="1">
      <alignment horizontal="right" vertical="center"/>
      <protection locked="0"/>
    </xf>
    <xf numFmtId="187" fontId="34" fillId="0" borderId="37" xfId="0" applyNumberFormat="1" applyFont="1" applyBorder="1" applyAlignment="1" applyProtection="1">
      <alignment horizontal="right" vertical="center"/>
      <protection locked="0"/>
    </xf>
    <xf numFmtId="187" fontId="34" fillId="0" borderId="38" xfId="0" applyNumberFormat="1" applyFont="1" applyBorder="1" applyAlignment="1" applyProtection="1">
      <alignment horizontal="right" vertical="center"/>
      <protection locked="0"/>
    </xf>
    <xf numFmtId="188" fontId="34" fillId="0" borderId="19" xfId="0" applyNumberFormat="1" applyFont="1" applyBorder="1" applyAlignment="1" applyProtection="1">
      <alignment horizontal="center" vertical="center" shrinkToFit="1"/>
      <protection locked="0"/>
    </xf>
    <xf numFmtId="181" fontId="34" fillId="0" borderId="19" xfId="0" applyNumberFormat="1" applyFont="1" applyBorder="1" applyAlignment="1" applyProtection="1">
      <alignment horizontal="right" vertical="center"/>
      <protection locked="0"/>
    </xf>
    <xf numFmtId="181" fontId="34" fillId="0" borderId="10" xfId="0" applyNumberFormat="1" applyFont="1" applyBorder="1" applyAlignment="1" applyProtection="1">
      <alignment horizontal="right" vertical="center"/>
      <protection locked="0"/>
    </xf>
    <xf numFmtId="49" fontId="34" fillId="0" borderId="12" xfId="0" applyNumberFormat="1" applyFont="1" applyBorder="1">
      <alignment vertical="center"/>
    </xf>
    <xf numFmtId="49" fontId="34" fillId="0" borderId="19" xfId="0" applyNumberFormat="1" applyFont="1" applyBorder="1">
      <alignment vertical="center"/>
    </xf>
    <xf numFmtId="0" fontId="34" fillId="0" borderId="36" xfId="0" applyFont="1" applyBorder="1" applyAlignment="1" applyProtection="1">
      <alignment horizontal="center" vertical="center" shrinkToFit="1"/>
      <protection hidden="1"/>
    </xf>
    <xf numFmtId="0" fontId="34" fillId="0" borderId="37" xfId="0" applyFont="1" applyBorder="1" applyAlignment="1" applyProtection="1">
      <alignment horizontal="center" vertical="center" shrinkToFit="1"/>
      <protection hidden="1"/>
    </xf>
    <xf numFmtId="0" fontId="34" fillId="0" borderId="38" xfId="0" applyFont="1" applyBorder="1" applyAlignment="1" applyProtection="1">
      <alignment horizontal="center" vertical="center" shrinkToFit="1"/>
      <protection hidden="1"/>
    </xf>
    <xf numFmtId="0" fontId="34" fillId="0" borderId="1" xfId="0" applyFont="1" applyBorder="1" applyAlignment="1">
      <alignment horizontal="center" vertical="center"/>
    </xf>
    <xf numFmtId="49" fontId="34" fillId="0" borderId="2" xfId="0" applyNumberFormat="1" applyFont="1" applyBorder="1" applyAlignment="1" applyProtection="1">
      <alignment horizontal="center" vertical="center"/>
      <protection locked="0"/>
    </xf>
    <xf numFmtId="181" fontId="34" fillId="0" borderId="3" xfId="0" applyNumberFormat="1" applyFont="1" applyBorder="1" applyAlignment="1" applyProtection="1">
      <alignment horizontal="right" vertical="center"/>
      <protection locked="0"/>
    </xf>
    <xf numFmtId="49" fontId="30" fillId="2" borderId="2" xfId="1" quotePrefix="1" applyNumberFormat="1" applyFont="1" applyFill="1" applyBorder="1" applyAlignment="1" applyProtection="1">
      <alignment horizontal="center" vertical="center"/>
      <protection locked="0"/>
    </xf>
    <xf numFmtId="49" fontId="30" fillId="2" borderId="3" xfId="1" applyNumberFormat="1" applyFont="1" applyFill="1" applyBorder="1" applyAlignment="1" applyProtection="1">
      <alignment horizontal="center" vertical="center"/>
      <protection locked="0"/>
    </xf>
    <xf numFmtId="49" fontId="30" fillId="2" borderId="3" xfId="1" quotePrefix="1" applyNumberFormat="1" applyFont="1" applyFill="1" applyBorder="1" applyAlignment="1" applyProtection="1">
      <alignment horizontal="center" vertical="center"/>
      <protection locked="0"/>
    </xf>
    <xf numFmtId="0" fontId="30" fillId="7" borderId="2" xfId="2" applyFont="1" applyFill="1" applyBorder="1" applyAlignment="1" applyProtection="1">
      <alignment horizontal="center" vertical="center" wrapText="1"/>
      <protection hidden="1"/>
    </xf>
    <xf numFmtId="0" fontId="30" fillId="7" borderId="3" xfId="2" applyFont="1" applyFill="1" applyBorder="1" applyAlignment="1" applyProtection="1">
      <alignment horizontal="center" vertical="center" wrapText="1"/>
      <protection hidden="1"/>
    </xf>
    <xf numFmtId="0" fontId="30" fillId="7" borderId="4" xfId="2" applyFont="1" applyFill="1" applyBorder="1" applyAlignment="1" applyProtection="1">
      <alignment horizontal="center" vertical="center" wrapText="1"/>
      <protection hidden="1"/>
    </xf>
    <xf numFmtId="0" fontId="30" fillId="7" borderId="2" xfId="0" applyFont="1" applyFill="1" applyBorder="1" applyAlignment="1" applyProtection="1">
      <alignment horizontal="center" vertical="center"/>
      <protection hidden="1"/>
    </xf>
    <xf numFmtId="0" fontId="30" fillId="7" borderId="3" xfId="0" applyFont="1" applyFill="1" applyBorder="1" applyAlignment="1" applyProtection="1">
      <alignment horizontal="center" vertical="center"/>
      <protection hidden="1"/>
    </xf>
    <xf numFmtId="0" fontId="30" fillId="7" borderId="4" xfId="0" applyFont="1" applyFill="1" applyBorder="1" applyAlignment="1" applyProtection="1">
      <alignment horizontal="center" vertical="center"/>
      <protection hidden="1"/>
    </xf>
    <xf numFmtId="0" fontId="30" fillId="7" borderId="2" xfId="0" applyFont="1" applyFill="1" applyBorder="1" applyAlignment="1" applyProtection="1">
      <alignment horizontal="center" vertical="center" wrapText="1"/>
      <protection hidden="1"/>
    </xf>
    <xf numFmtId="0" fontId="30" fillId="7" borderId="3" xfId="0" applyFont="1" applyFill="1" applyBorder="1" applyAlignment="1" applyProtection="1">
      <alignment horizontal="center" vertical="center" wrapText="1"/>
      <protection hidden="1"/>
    </xf>
    <xf numFmtId="0" fontId="30" fillId="7" borderId="1" xfId="0" applyFont="1" applyFill="1" applyBorder="1" applyAlignment="1" applyProtection="1">
      <alignment horizontal="center" vertical="center"/>
      <protection hidden="1"/>
    </xf>
    <xf numFmtId="49" fontId="26" fillId="0" borderId="1" xfId="0" applyNumberFormat="1" applyFont="1" applyBorder="1" applyAlignment="1" applyProtection="1">
      <alignment horizontal="left" vertical="center" wrapText="1"/>
      <protection locked="0"/>
    </xf>
    <xf numFmtId="49" fontId="26" fillId="0" borderId="2" xfId="1" quotePrefix="1" applyNumberFormat="1" applyFont="1" applyFill="1" applyBorder="1" applyAlignment="1" applyProtection="1">
      <alignment horizontal="center" vertical="center"/>
      <protection locked="0"/>
    </xf>
    <xf numFmtId="49" fontId="26" fillId="0" borderId="3" xfId="1" applyNumberFormat="1" applyFont="1" applyFill="1" applyBorder="1" applyAlignment="1" applyProtection="1">
      <alignment horizontal="center" vertical="center"/>
      <protection locked="0"/>
    </xf>
    <xf numFmtId="49" fontId="26" fillId="0" borderId="3" xfId="1" quotePrefix="1" applyNumberFormat="1" applyFont="1" applyFill="1" applyBorder="1" applyAlignment="1" applyProtection="1">
      <alignment horizontal="center" vertical="center"/>
      <protection locked="0"/>
    </xf>
    <xf numFmtId="49" fontId="65" fillId="2" borderId="0" xfId="57" applyNumberFormat="1" applyFont="1" applyFill="1" applyAlignment="1">
      <alignment horizontal="center" vertical="center"/>
    </xf>
    <xf numFmtId="0" fontId="30" fillId="7" borderId="2" xfId="0" applyFont="1" applyFill="1" applyBorder="1" applyAlignment="1">
      <alignment horizontal="center" vertical="center"/>
    </xf>
    <xf numFmtId="0" fontId="30" fillId="7" borderId="3" xfId="0" applyFont="1" applyFill="1" applyBorder="1" applyAlignment="1">
      <alignment horizontal="center" vertical="center"/>
    </xf>
    <xf numFmtId="0" fontId="30" fillId="7" borderId="4" xfId="0" applyFont="1" applyFill="1" applyBorder="1" applyAlignment="1">
      <alignment horizontal="center" vertical="center"/>
    </xf>
    <xf numFmtId="0" fontId="30" fillId="7" borderId="2" xfId="0" applyFont="1" applyFill="1" applyBorder="1" applyAlignment="1">
      <alignment horizontal="center" vertical="center" wrapText="1"/>
    </xf>
    <xf numFmtId="0" fontId="30" fillId="7" borderId="3" xfId="0" applyFont="1" applyFill="1" applyBorder="1" applyAlignment="1">
      <alignment horizontal="center" vertical="center" wrapText="1"/>
    </xf>
    <xf numFmtId="0" fontId="30" fillId="7" borderId="1" xfId="0" applyFont="1" applyFill="1" applyBorder="1" applyAlignment="1">
      <alignment horizontal="center" vertical="center" wrapText="1"/>
    </xf>
    <xf numFmtId="49" fontId="26" fillId="2" borderId="2" xfId="1" quotePrefix="1" applyNumberFormat="1" applyFont="1" applyFill="1" applyBorder="1" applyAlignment="1" applyProtection="1">
      <alignment horizontal="center" vertical="center"/>
      <protection locked="0"/>
    </xf>
    <xf numFmtId="49" fontId="26" fillId="2" borderId="3" xfId="1" applyNumberFormat="1" applyFont="1" applyFill="1" applyBorder="1" applyAlignment="1" applyProtection="1">
      <alignment horizontal="center" vertical="center"/>
      <protection locked="0"/>
    </xf>
    <xf numFmtId="49" fontId="26" fillId="2" borderId="3" xfId="1" quotePrefix="1" applyNumberFormat="1" applyFont="1" applyFill="1" applyBorder="1" applyAlignment="1" applyProtection="1">
      <alignment horizontal="center" vertical="center"/>
      <protection locked="0"/>
    </xf>
    <xf numFmtId="0" fontId="30" fillId="2" borderId="2" xfId="1" applyNumberFormat="1" applyFont="1" applyFill="1" applyBorder="1" applyAlignment="1" applyProtection="1">
      <alignment horizontal="center" vertical="center"/>
      <protection hidden="1"/>
    </xf>
    <xf numFmtId="0" fontId="30" fillId="2" borderId="3" xfId="1" applyNumberFormat="1" applyFont="1" applyFill="1" applyBorder="1" applyAlignment="1" applyProtection="1">
      <alignment horizontal="center" vertical="center"/>
      <protection hidden="1"/>
    </xf>
    <xf numFmtId="0" fontId="30" fillId="2" borderId="3" xfId="1" applyNumberFormat="1" applyFont="1" applyFill="1" applyBorder="1" applyAlignment="1" applyProtection="1">
      <alignment vertical="center"/>
      <protection hidden="1"/>
    </xf>
    <xf numFmtId="0" fontId="30" fillId="2" borderId="4" xfId="1" applyNumberFormat="1" applyFont="1" applyFill="1" applyBorder="1" applyAlignment="1" applyProtection="1">
      <alignment vertical="center"/>
      <protection hidden="1"/>
    </xf>
    <xf numFmtId="0" fontId="30" fillId="7" borderId="2" xfId="1" applyNumberFormat="1" applyFont="1" applyFill="1" applyBorder="1" applyAlignment="1" applyProtection="1">
      <alignment horizontal="center" vertical="center"/>
      <protection hidden="1"/>
    </xf>
    <xf numFmtId="0" fontId="30" fillId="7" borderId="3" xfId="1" applyNumberFormat="1" applyFont="1" applyFill="1" applyBorder="1" applyAlignment="1" applyProtection="1">
      <alignment horizontal="center" vertical="center"/>
      <protection hidden="1"/>
    </xf>
    <xf numFmtId="0" fontId="30" fillId="7" borderId="4" xfId="1" applyNumberFormat="1" applyFont="1" applyFill="1" applyBorder="1" applyAlignment="1" applyProtection="1">
      <alignment horizontal="center" vertical="center"/>
      <protection hidden="1"/>
    </xf>
    <xf numFmtId="0" fontId="30" fillId="7" borderId="8" xfId="2" applyFont="1" applyFill="1" applyBorder="1" applyAlignment="1" applyProtection="1">
      <alignment horizontal="center" vertical="center" wrapText="1"/>
      <protection hidden="1"/>
    </xf>
    <xf numFmtId="0" fontId="30" fillId="7" borderId="0" xfId="2" applyFont="1" applyFill="1" applyAlignment="1" applyProtection="1">
      <alignment horizontal="center" vertical="center" wrapText="1"/>
      <protection hidden="1"/>
    </xf>
    <xf numFmtId="0" fontId="30" fillId="7" borderId="9" xfId="2" applyFont="1" applyFill="1" applyBorder="1" applyAlignment="1" applyProtection="1">
      <alignment horizontal="center" vertical="center" wrapText="1"/>
      <protection hidden="1"/>
    </xf>
    <xf numFmtId="0" fontId="30" fillId="7" borderId="10" xfId="2" applyFont="1" applyFill="1" applyBorder="1" applyAlignment="1" applyProtection="1">
      <alignment horizontal="center" vertical="center" wrapText="1"/>
      <protection hidden="1"/>
    </xf>
    <xf numFmtId="0" fontId="30" fillId="7" borderId="11" xfId="2" applyFont="1" applyFill="1" applyBorder="1" applyAlignment="1" applyProtection="1">
      <alignment horizontal="center" vertical="center" wrapText="1"/>
      <protection hidden="1"/>
    </xf>
    <xf numFmtId="0" fontId="30" fillId="7" borderId="12" xfId="2" applyFont="1" applyFill="1" applyBorder="1" applyAlignment="1" applyProtection="1">
      <alignment horizontal="center" vertical="center" wrapText="1"/>
      <protection hidden="1"/>
    </xf>
    <xf numFmtId="0" fontId="30" fillId="7" borderId="10" xfId="1" applyNumberFormat="1" applyFont="1" applyFill="1" applyBorder="1" applyAlignment="1" applyProtection="1">
      <alignment horizontal="center" vertical="center"/>
      <protection hidden="1"/>
    </xf>
    <xf numFmtId="0" fontId="30" fillId="7" borderId="11" xfId="1" applyNumberFormat="1" applyFont="1" applyFill="1" applyBorder="1" applyAlignment="1" applyProtection="1">
      <alignment horizontal="center" vertical="center"/>
      <protection hidden="1"/>
    </xf>
    <xf numFmtId="0" fontId="30" fillId="7" borderId="12" xfId="1" applyNumberFormat="1" applyFont="1" applyFill="1" applyBorder="1" applyAlignment="1" applyProtection="1">
      <alignment horizontal="center" vertical="center"/>
      <protection hidden="1"/>
    </xf>
    <xf numFmtId="0" fontId="30" fillId="2" borderId="10" xfId="1" applyNumberFormat="1" applyFont="1" applyFill="1" applyBorder="1" applyAlignment="1" applyProtection="1">
      <alignment horizontal="center" vertical="center"/>
      <protection hidden="1"/>
    </xf>
    <xf numFmtId="0" fontId="30" fillId="2" borderId="11" xfId="1" applyNumberFormat="1" applyFont="1" applyFill="1" applyBorder="1" applyAlignment="1" applyProtection="1">
      <alignment horizontal="center" vertical="center"/>
      <protection hidden="1"/>
    </xf>
    <xf numFmtId="0" fontId="30" fillId="2" borderId="11" xfId="1" applyNumberFormat="1" applyFont="1" applyFill="1" applyBorder="1" applyAlignment="1" applyProtection="1">
      <alignment vertical="center"/>
      <protection hidden="1"/>
    </xf>
    <xf numFmtId="0" fontId="30" fillId="2" borderId="12" xfId="1" applyNumberFormat="1" applyFont="1" applyFill="1" applyBorder="1" applyAlignment="1" applyProtection="1">
      <alignment vertical="center"/>
      <protection hidden="1"/>
    </xf>
    <xf numFmtId="0" fontId="30" fillId="7" borderId="5" xfId="0" applyFont="1" applyFill="1" applyBorder="1" applyAlignment="1" applyProtection="1">
      <alignment horizontal="center" vertical="center"/>
      <protection hidden="1"/>
    </xf>
    <xf numFmtId="0" fontId="30" fillId="7" borderId="6" xfId="0" applyFont="1" applyFill="1" applyBorder="1" applyAlignment="1" applyProtection="1">
      <alignment horizontal="center" vertical="center"/>
      <protection hidden="1"/>
    </xf>
    <xf numFmtId="0" fontId="30" fillId="7" borderId="7" xfId="0" applyFont="1" applyFill="1" applyBorder="1" applyAlignment="1" applyProtection="1">
      <alignment horizontal="center" vertical="center"/>
      <protection hidden="1"/>
    </xf>
    <xf numFmtId="0" fontId="30" fillId="7" borderId="8" xfId="0" applyFont="1" applyFill="1" applyBorder="1" applyAlignment="1" applyProtection="1">
      <alignment horizontal="center" vertical="center"/>
      <protection hidden="1"/>
    </xf>
    <xf numFmtId="0" fontId="30" fillId="7" borderId="0" xfId="0" applyFont="1" applyFill="1" applyAlignment="1" applyProtection="1">
      <alignment horizontal="center" vertical="center"/>
      <protection hidden="1"/>
    </xf>
    <xf numFmtId="0" fontId="30" fillId="7" borderId="9" xfId="0" applyFont="1" applyFill="1" applyBorder="1" applyAlignment="1" applyProtection="1">
      <alignment horizontal="center" vertical="center"/>
      <protection hidden="1"/>
    </xf>
    <xf numFmtId="0" fontId="30" fillId="7" borderId="10" xfId="0" applyFont="1" applyFill="1" applyBorder="1" applyAlignment="1" applyProtection="1">
      <alignment horizontal="center" vertical="center"/>
      <protection hidden="1"/>
    </xf>
    <xf numFmtId="0" fontId="30" fillId="7" borderId="11" xfId="0" applyFont="1" applyFill="1" applyBorder="1" applyAlignment="1" applyProtection="1">
      <alignment horizontal="center" vertical="center"/>
      <protection hidden="1"/>
    </xf>
    <xf numFmtId="0" fontId="30" fillId="7" borderId="12" xfId="0" applyFont="1" applyFill="1" applyBorder="1" applyAlignment="1" applyProtection="1">
      <alignment horizontal="center" vertical="center"/>
      <protection hidden="1"/>
    </xf>
    <xf numFmtId="38" fontId="30" fillId="2" borderId="3" xfId="1" applyFont="1" applyFill="1" applyBorder="1" applyAlignment="1" applyProtection="1">
      <alignment vertical="center"/>
      <protection hidden="1"/>
    </xf>
    <xf numFmtId="38" fontId="30" fillId="2" borderId="4" xfId="1" applyFont="1" applyFill="1" applyBorder="1" applyAlignment="1" applyProtection="1">
      <alignment vertical="center"/>
      <protection hidden="1"/>
    </xf>
    <xf numFmtId="0" fontId="26" fillId="2" borderId="3" xfId="0" applyFont="1" applyFill="1" applyBorder="1" applyAlignment="1" applyProtection="1">
      <alignment horizontal="left" vertical="center"/>
      <protection hidden="1"/>
    </xf>
    <xf numFmtId="178" fontId="26" fillId="2" borderId="3" xfId="70" applyNumberFormat="1" applyFont="1" applyFill="1" applyBorder="1" applyAlignment="1" applyProtection="1">
      <alignment vertical="center" wrapText="1"/>
      <protection locked="0"/>
    </xf>
    <xf numFmtId="0" fontId="26" fillId="2" borderId="2" xfId="0" applyFont="1" applyFill="1" applyBorder="1" applyAlignment="1" applyProtection="1">
      <alignment horizontal="center" vertical="center"/>
      <protection hidden="1"/>
    </xf>
    <xf numFmtId="0" fontId="26" fillId="2" borderId="3" xfId="0" applyFont="1" applyFill="1" applyBorder="1" applyAlignment="1" applyProtection="1">
      <alignment horizontal="center" vertical="center"/>
      <protection hidden="1"/>
    </xf>
    <xf numFmtId="0" fontId="28" fillId="2" borderId="1" xfId="2" applyFont="1" applyFill="1" applyBorder="1" applyAlignment="1" applyProtection="1">
      <alignment horizontal="center" vertical="center"/>
      <protection hidden="1"/>
    </xf>
    <xf numFmtId="49" fontId="28" fillId="2" borderId="1" xfId="2" applyNumberFormat="1" applyFont="1" applyFill="1" applyBorder="1" applyAlignment="1" applyProtection="1">
      <alignment horizontal="center" vertical="center"/>
      <protection hidden="1"/>
    </xf>
    <xf numFmtId="0" fontId="76" fillId="0" borderId="0" xfId="0" applyFont="1" applyAlignment="1" applyProtection="1">
      <alignment horizontal="center" vertical="center" wrapText="1"/>
      <protection hidden="1"/>
    </xf>
    <xf numFmtId="38" fontId="34" fillId="0" borderId="118" xfId="70" applyFont="1" applyFill="1" applyBorder="1" applyAlignment="1" applyProtection="1">
      <alignment horizontal="right" vertical="center" shrinkToFit="1"/>
      <protection locked="0"/>
    </xf>
    <xf numFmtId="38" fontId="34" fillId="0" borderId="120" xfId="70" applyFont="1" applyFill="1" applyBorder="1" applyAlignment="1" applyProtection="1">
      <alignment horizontal="right" vertical="center" shrinkToFit="1"/>
      <protection locked="0"/>
    </xf>
    <xf numFmtId="0" fontId="86" fillId="7" borderId="1" xfId="0" applyFont="1" applyFill="1" applyBorder="1" applyAlignment="1" applyProtection="1">
      <alignment horizontal="center" vertical="center" wrapText="1"/>
      <protection hidden="1"/>
    </xf>
    <xf numFmtId="0" fontId="86" fillId="0" borderId="0" xfId="0" applyFont="1" applyAlignment="1" applyProtection="1">
      <alignment horizontal="center" vertical="center" wrapText="1"/>
      <protection hidden="1"/>
    </xf>
    <xf numFmtId="0" fontId="30" fillId="0" borderId="1" xfId="0" applyFont="1" applyBorder="1" applyAlignment="1" applyProtection="1">
      <alignment horizontal="center" vertical="center" wrapText="1"/>
      <protection hidden="1"/>
    </xf>
    <xf numFmtId="0" fontId="30" fillId="0" borderId="2" xfId="0" applyFont="1" applyBorder="1" applyAlignment="1" applyProtection="1">
      <alignment horizontal="center" vertical="center" wrapText="1"/>
      <protection hidden="1"/>
    </xf>
    <xf numFmtId="0" fontId="34" fillId="0" borderId="120" xfId="0" applyFont="1" applyBorder="1" applyAlignment="1">
      <alignment horizontal="center" vertical="center"/>
    </xf>
    <xf numFmtId="0" fontId="34" fillId="0" borderId="119" xfId="0" applyFont="1" applyBorder="1" applyAlignment="1">
      <alignment horizontal="center" vertical="center"/>
    </xf>
    <xf numFmtId="0" fontId="34" fillId="0" borderId="118" xfId="0" applyFont="1" applyBorder="1" applyAlignment="1" applyProtection="1">
      <alignment horizontal="center" vertical="center" shrinkToFit="1"/>
      <protection locked="0"/>
    </xf>
    <xf numFmtId="0" fontId="34" fillId="0" borderId="120" xfId="0" applyFont="1" applyBorder="1" applyAlignment="1" applyProtection="1">
      <alignment horizontal="center" vertical="center" shrinkToFit="1"/>
      <protection locked="0"/>
    </xf>
    <xf numFmtId="187" fontId="34" fillId="0" borderId="118" xfId="0" applyNumberFormat="1" applyFont="1" applyBorder="1" applyAlignment="1" applyProtection="1">
      <alignment horizontal="center" vertical="center"/>
      <protection locked="0"/>
    </xf>
    <xf numFmtId="187" fontId="34" fillId="0" borderId="120" xfId="0" applyNumberFormat="1" applyFont="1" applyBorder="1" applyAlignment="1" applyProtection="1">
      <alignment horizontal="center" vertical="center"/>
      <protection locked="0"/>
    </xf>
    <xf numFmtId="187" fontId="34" fillId="0" borderId="119" xfId="0" applyNumberFormat="1" applyFont="1" applyBorder="1" applyAlignment="1" applyProtection="1">
      <alignment horizontal="center" vertical="center"/>
      <protection locked="0"/>
    </xf>
    <xf numFmtId="188" fontId="34" fillId="0" borderId="118" xfId="0" applyNumberFormat="1" applyFont="1" applyBorder="1" applyAlignment="1" applyProtection="1">
      <alignment horizontal="center" vertical="center" shrinkToFit="1"/>
      <protection locked="0"/>
    </xf>
    <xf numFmtId="188" fontId="34" fillId="0" borderId="120" xfId="0" applyNumberFormat="1" applyFont="1" applyBorder="1" applyAlignment="1" applyProtection="1">
      <alignment horizontal="center" vertical="center" shrinkToFit="1"/>
      <protection locked="0"/>
    </xf>
    <xf numFmtId="188" fontId="34" fillId="0" borderId="119" xfId="0" applyNumberFormat="1" applyFont="1" applyBorder="1" applyAlignment="1" applyProtection="1">
      <alignment horizontal="center" vertical="center" shrinkToFit="1"/>
      <protection locked="0"/>
    </xf>
    <xf numFmtId="181" fontId="34" fillId="0" borderId="118" xfId="0" applyNumberFormat="1" applyFont="1" applyBorder="1" applyAlignment="1" applyProtection="1">
      <alignment horizontal="center" vertical="center"/>
      <protection locked="0"/>
    </xf>
    <xf numFmtId="181" fontId="34" fillId="0" borderId="120" xfId="0" applyNumberFormat="1" applyFont="1" applyBorder="1" applyAlignment="1" applyProtection="1">
      <alignment horizontal="center" vertical="center"/>
      <protection locked="0"/>
    </xf>
    <xf numFmtId="0" fontId="30" fillId="0" borderId="0" xfId="0" applyFont="1" applyAlignment="1" applyProtection="1">
      <alignment horizontal="center" vertical="center" wrapText="1"/>
      <protection hidden="1"/>
    </xf>
    <xf numFmtId="0" fontId="76" fillId="2" borderId="6" xfId="0" applyFont="1" applyFill="1" applyBorder="1" applyAlignment="1" applyProtection="1">
      <alignment horizontal="center" vertical="center" wrapText="1"/>
      <protection hidden="1"/>
    </xf>
    <xf numFmtId="0" fontId="76" fillId="2" borderId="7" xfId="0" applyFont="1" applyFill="1" applyBorder="1" applyAlignment="1" applyProtection="1">
      <alignment horizontal="center" vertical="center" wrapText="1"/>
      <protection hidden="1"/>
    </xf>
    <xf numFmtId="0" fontId="76" fillId="2" borderId="11" xfId="0" applyFont="1" applyFill="1" applyBorder="1" applyAlignment="1" applyProtection="1">
      <alignment horizontal="center" vertical="center" wrapText="1"/>
      <protection hidden="1"/>
    </xf>
    <xf numFmtId="0" fontId="76" fillId="2" borderId="12" xfId="0" applyFont="1" applyFill="1" applyBorder="1" applyAlignment="1" applyProtection="1">
      <alignment horizontal="center" vertical="center" wrapText="1"/>
      <protection hidden="1"/>
    </xf>
    <xf numFmtId="49" fontId="34" fillId="0" borderId="120" xfId="0" applyNumberFormat="1" applyFont="1" applyBorder="1" applyAlignment="1">
      <alignment horizontal="center" vertical="center"/>
    </xf>
    <xf numFmtId="49" fontId="34" fillId="0" borderId="119" xfId="0" applyNumberFormat="1" applyFont="1" applyBorder="1" applyAlignment="1">
      <alignment horizontal="center" vertical="center"/>
    </xf>
    <xf numFmtId="0" fontId="76" fillId="0" borderId="1" xfId="0" applyFont="1" applyBorder="1" applyAlignment="1" applyProtection="1">
      <alignment horizontal="center" vertical="center"/>
      <protection hidden="1"/>
    </xf>
    <xf numFmtId="0" fontId="30" fillId="0" borderId="5" xfId="0" applyFont="1" applyBorder="1" applyAlignment="1" applyProtection="1">
      <alignment horizontal="center" vertical="center" wrapText="1"/>
      <protection hidden="1"/>
    </xf>
    <xf numFmtId="0" fontId="30" fillId="0" borderId="6" xfId="0" applyFont="1" applyBorder="1" applyAlignment="1" applyProtection="1">
      <alignment horizontal="center" vertical="center" wrapText="1"/>
      <protection hidden="1"/>
    </xf>
    <xf numFmtId="0" fontId="30" fillId="0" borderId="10" xfId="0" applyFont="1" applyBorder="1" applyAlignment="1" applyProtection="1">
      <alignment horizontal="center" vertical="center" wrapText="1"/>
      <protection hidden="1"/>
    </xf>
    <xf numFmtId="0" fontId="30" fillId="0" borderId="11" xfId="0" applyFont="1" applyBorder="1" applyAlignment="1" applyProtection="1">
      <alignment horizontal="center" vertical="center" wrapText="1"/>
      <protection hidden="1"/>
    </xf>
    <xf numFmtId="0" fontId="76" fillId="2" borderId="4" xfId="0" applyFont="1" applyFill="1" applyBorder="1" applyAlignment="1" applyProtection="1">
      <alignment horizontal="center" vertical="center" wrapText="1"/>
      <protection hidden="1"/>
    </xf>
    <xf numFmtId="0" fontId="76" fillId="2" borderId="1" xfId="0" applyFont="1" applyFill="1" applyBorder="1" applyAlignment="1" applyProtection="1">
      <alignment horizontal="center" vertical="center" wrapText="1"/>
      <protection hidden="1"/>
    </xf>
    <xf numFmtId="0" fontId="30" fillId="0" borderId="1"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10" xfId="0" applyFont="1" applyBorder="1" applyAlignment="1" applyProtection="1">
      <alignment horizontal="center" vertical="center" wrapText="1"/>
      <protection locked="0"/>
    </xf>
    <xf numFmtId="0" fontId="30" fillId="0" borderId="11" xfId="0" applyFont="1" applyBorder="1" applyAlignment="1" applyProtection="1">
      <alignment horizontal="center" vertical="center" wrapText="1"/>
      <protection locked="0"/>
    </xf>
    <xf numFmtId="0" fontId="94" fillId="7" borderId="1" xfId="0" applyFont="1" applyFill="1" applyBorder="1" applyAlignment="1" applyProtection="1">
      <alignment horizontal="center" vertical="center" wrapText="1"/>
      <protection hidden="1"/>
    </xf>
    <xf numFmtId="0" fontId="74" fillId="7" borderId="1" xfId="0" applyFont="1" applyFill="1" applyBorder="1" applyAlignment="1" applyProtection="1">
      <alignment horizontal="center" vertical="center" wrapText="1"/>
      <protection hidden="1"/>
    </xf>
    <xf numFmtId="0" fontId="86" fillId="7" borderId="5" xfId="0" applyFont="1" applyFill="1" applyBorder="1" applyAlignment="1" applyProtection="1">
      <alignment horizontal="center" vertical="center" wrapText="1"/>
      <protection hidden="1"/>
    </xf>
    <xf numFmtId="0" fontId="86" fillId="7" borderId="6" xfId="0" applyFont="1" applyFill="1" applyBorder="1" applyAlignment="1" applyProtection="1">
      <alignment horizontal="center" vertical="center" wrapText="1"/>
      <protection hidden="1"/>
    </xf>
    <xf numFmtId="0" fontId="86" fillId="7" borderId="7" xfId="0" applyFont="1" applyFill="1" applyBorder="1" applyAlignment="1" applyProtection="1">
      <alignment horizontal="center" vertical="center" wrapText="1"/>
      <protection hidden="1"/>
    </xf>
    <xf numFmtId="0" fontId="86" fillId="7" borderId="10" xfId="0" applyFont="1" applyFill="1" applyBorder="1" applyAlignment="1" applyProtection="1">
      <alignment horizontal="center" vertical="center" wrapText="1"/>
      <protection hidden="1"/>
    </xf>
    <xf numFmtId="0" fontId="86" fillId="7" borderId="11" xfId="0" applyFont="1" applyFill="1" applyBorder="1" applyAlignment="1" applyProtection="1">
      <alignment horizontal="center" vertical="center" wrapText="1"/>
      <protection hidden="1"/>
    </xf>
    <xf numFmtId="0" fontId="86" fillId="7" borderId="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182" fontId="40" fillId="7" borderId="99" xfId="0" applyNumberFormat="1" applyFont="1" applyFill="1" applyBorder="1" applyAlignment="1" applyProtection="1">
      <alignment horizontal="center" vertical="center" shrinkToFit="1"/>
      <protection hidden="1"/>
    </xf>
    <xf numFmtId="182" fontId="40" fillId="7" borderId="100" xfId="0" applyNumberFormat="1" applyFont="1" applyFill="1" applyBorder="1" applyAlignment="1" applyProtection="1">
      <alignment horizontal="center" vertical="center" shrinkToFit="1"/>
      <protection hidden="1"/>
    </xf>
    <xf numFmtId="182" fontId="40" fillId="7" borderId="104" xfId="0" applyNumberFormat="1" applyFont="1" applyFill="1" applyBorder="1" applyAlignment="1" applyProtection="1">
      <alignment horizontal="center" vertical="center" shrinkToFit="1"/>
      <protection hidden="1"/>
    </xf>
    <xf numFmtId="0" fontId="40" fillId="2" borderId="103" xfId="0" applyFont="1" applyFill="1" applyBorder="1" applyAlignment="1" applyProtection="1">
      <alignment horizontal="center" vertical="center" shrinkToFit="1"/>
      <protection hidden="1"/>
    </xf>
    <xf numFmtId="0" fontId="40" fillId="2" borderId="100" xfId="0" applyFont="1" applyFill="1" applyBorder="1" applyAlignment="1" applyProtection="1">
      <alignment horizontal="center" vertical="center" shrinkToFit="1"/>
      <protection hidden="1"/>
    </xf>
    <xf numFmtId="0" fontId="40" fillId="2" borderId="101" xfId="0" applyFont="1" applyFill="1" applyBorder="1" applyAlignment="1" applyProtection="1">
      <alignment horizontal="center" vertical="center" shrinkToFit="1"/>
      <protection hidden="1"/>
    </xf>
    <xf numFmtId="0" fontId="40" fillId="7" borderId="99" xfId="0" applyFont="1" applyFill="1" applyBorder="1" applyAlignment="1" applyProtection="1">
      <alignment horizontal="center" vertical="center" shrinkToFit="1"/>
      <protection hidden="1"/>
    </xf>
    <xf numFmtId="0" fontId="40" fillId="7" borderId="100" xfId="0" applyFont="1" applyFill="1" applyBorder="1" applyAlignment="1" applyProtection="1">
      <alignment horizontal="center" vertical="center" shrinkToFit="1"/>
      <protection hidden="1"/>
    </xf>
    <xf numFmtId="0" fontId="40" fillId="7" borderId="104" xfId="0" applyFont="1" applyFill="1" applyBorder="1" applyAlignment="1" applyProtection="1">
      <alignment horizontal="center" vertical="center" shrinkToFit="1"/>
      <protection hidden="1"/>
    </xf>
    <xf numFmtId="0" fontId="40" fillId="7" borderId="102" xfId="0" applyFont="1" applyFill="1" applyBorder="1" applyAlignment="1" applyProtection="1">
      <alignment horizontal="center" vertical="center" shrinkToFit="1"/>
      <protection hidden="1"/>
    </xf>
    <xf numFmtId="0" fontId="40" fillId="7" borderId="84" xfId="0" applyFont="1" applyFill="1" applyBorder="1" applyAlignment="1" applyProtection="1">
      <alignment horizontal="center" vertical="center" shrinkToFit="1"/>
      <protection hidden="1"/>
    </xf>
    <xf numFmtId="0" fontId="40" fillId="7" borderId="85" xfId="0" applyFont="1" applyFill="1" applyBorder="1" applyAlignment="1" applyProtection="1">
      <alignment horizontal="center" vertical="center" shrinkToFit="1"/>
      <protection hidden="1"/>
    </xf>
    <xf numFmtId="182" fontId="40" fillId="7" borderId="42" xfId="0" applyNumberFormat="1" applyFont="1" applyFill="1" applyBorder="1" applyAlignment="1" applyProtection="1">
      <alignment horizontal="center" vertical="center" shrinkToFit="1"/>
      <protection hidden="1"/>
    </xf>
    <xf numFmtId="182" fontId="40" fillId="7" borderId="43" xfId="0" applyNumberFormat="1" applyFont="1" applyFill="1" applyBorder="1" applyAlignment="1" applyProtection="1">
      <alignment horizontal="center" vertical="center" shrinkToFit="1"/>
      <protection hidden="1"/>
    </xf>
    <xf numFmtId="182" fontId="40" fillId="7" borderId="68" xfId="0" applyNumberFormat="1" applyFont="1" applyFill="1" applyBorder="1" applyAlignment="1" applyProtection="1">
      <alignment horizontal="center" vertical="center" shrinkToFit="1"/>
      <protection hidden="1"/>
    </xf>
    <xf numFmtId="0" fontId="40" fillId="2" borderId="97" xfId="0" applyFont="1" applyFill="1" applyBorder="1" applyAlignment="1" applyProtection="1">
      <alignment horizontal="center" vertical="center" shrinkToFit="1"/>
      <protection hidden="1"/>
    </xf>
    <xf numFmtId="0" fontId="40" fillId="2" borderId="40" xfId="0" applyFont="1" applyFill="1" applyBorder="1" applyAlignment="1" applyProtection="1">
      <alignment horizontal="center" vertical="center" shrinkToFit="1"/>
      <protection hidden="1"/>
    </xf>
    <xf numFmtId="0" fontId="40" fillId="2" borderId="98" xfId="0" applyFont="1" applyFill="1" applyBorder="1" applyAlignment="1" applyProtection="1">
      <alignment horizontal="center" vertical="center" shrinkToFit="1"/>
      <protection hidden="1"/>
    </xf>
    <xf numFmtId="0" fontId="40" fillId="7" borderId="101" xfId="0" applyFont="1" applyFill="1" applyBorder="1" applyAlignment="1" applyProtection="1">
      <alignment horizontal="center" vertical="center" shrinkToFit="1"/>
      <protection hidden="1"/>
    </xf>
    <xf numFmtId="0" fontId="40" fillId="7" borderId="86" xfId="0" applyFont="1" applyFill="1" applyBorder="1" applyAlignment="1" applyProtection="1">
      <alignment horizontal="center" vertical="center" shrinkToFit="1"/>
      <protection hidden="1"/>
    </xf>
    <xf numFmtId="0" fontId="56" fillId="0" borderId="112" xfId="0" applyFont="1" applyBorder="1" applyAlignment="1" applyProtection="1">
      <alignment horizontal="center" vertical="center"/>
      <protection locked="0"/>
    </xf>
    <xf numFmtId="0" fontId="56" fillId="0" borderId="0" xfId="0" applyFont="1" applyAlignment="1" applyProtection="1">
      <alignment horizontal="center" vertical="center"/>
      <protection locked="0"/>
    </xf>
    <xf numFmtId="0" fontId="56" fillId="0" borderId="109" xfId="0" applyFont="1" applyBorder="1" applyAlignment="1" applyProtection="1">
      <alignment horizontal="center" vertical="center"/>
      <protection locked="0"/>
    </xf>
    <xf numFmtId="0" fontId="56" fillId="0" borderId="110" xfId="0" applyFont="1" applyBorder="1" applyAlignment="1" applyProtection="1">
      <alignment horizontal="center" vertical="center"/>
      <protection locked="0"/>
    </xf>
    <xf numFmtId="0" fontId="56" fillId="0" borderId="111" xfId="0" applyFont="1" applyBorder="1" applyAlignment="1" applyProtection="1">
      <alignment horizontal="center" vertical="center"/>
      <protection locked="0"/>
    </xf>
    <xf numFmtId="0" fontId="56" fillId="0" borderId="113" xfId="0" applyFont="1" applyBorder="1" applyAlignment="1" applyProtection="1">
      <alignment horizontal="center" vertical="center"/>
      <protection locked="0"/>
    </xf>
    <xf numFmtId="0" fontId="56" fillId="0" borderId="114" xfId="0" applyFont="1" applyBorder="1" applyAlignment="1" applyProtection="1">
      <alignment horizontal="center" vertical="center"/>
      <protection locked="0"/>
    </xf>
    <xf numFmtId="0" fontId="56" fillId="0" borderId="109" xfId="0" applyFont="1" applyBorder="1" applyAlignment="1" applyProtection="1">
      <alignment horizontal="center" vertical="center" shrinkToFit="1"/>
      <protection locked="0"/>
    </xf>
    <xf numFmtId="0" fontId="56" fillId="0" borderId="110" xfId="0" applyFont="1" applyBorder="1" applyAlignment="1" applyProtection="1">
      <alignment horizontal="center" vertical="center" shrinkToFit="1"/>
      <protection locked="0"/>
    </xf>
    <xf numFmtId="0" fontId="56" fillId="0" borderId="111" xfId="0" applyFont="1" applyBorder="1" applyAlignment="1" applyProtection="1">
      <alignment horizontal="center" vertical="center" shrinkToFit="1"/>
      <protection locked="0"/>
    </xf>
    <xf numFmtId="0" fontId="56" fillId="0" borderId="115" xfId="0" applyFont="1" applyBorder="1" applyAlignment="1" applyProtection="1">
      <alignment horizontal="center" vertical="center"/>
      <protection locked="0"/>
    </xf>
    <xf numFmtId="0" fontId="56" fillId="0" borderId="116" xfId="0" applyFont="1" applyBorder="1" applyAlignment="1" applyProtection="1">
      <alignment horizontal="center" vertical="center"/>
      <protection locked="0"/>
    </xf>
    <xf numFmtId="0" fontId="56" fillId="0" borderId="109" xfId="0" applyFont="1" applyBorder="1" applyAlignment="1" applyProtection="1">
      <alignment horizontal="left" vertical="center"/>
      <protection locked="0"/>
    </xf>
    <xf numFmtId="0" fontId="56" fillId="0" borderId="110" xfId="0" applyFont="1" applyBorder="1" applyAlignment="1" applyProtection="1">
      <alignment horizontal="left" vertical="center"/>
      <protection locked="0"/>
    </xf>
    <xf numFmtId="0" fontId="56" fillId="0" borderId="111" xfId="0" applyFont="1" applyBorder="1" applyAlignment="1" applyProtection="1">
      <alignment horizontal="left" vertical="center"/>
      <protection locked="0"/>
    </xf>
    <xf numFmtId="0" fontId="56" fillId="0" borderId="109" xfId="0" applyFont="1" applyBorder="1" applyAlignment="1" applyProtection="1">
      <alignment horizontal="left" vertical="center" shrinkToFit="1"/>
      <protection locked="0"/>
    </xf>
    <xf numFmtId="0" fontId="72" fillId="0" borderId="110" xfId="0" applyFont="1" applyBorder="1" applyAlignment="1" applyProtection="1">
      <alignment horizontal="left" vertical="center" shrinkToFit="1"/>
      <protection locked="0"/>
    </xf>
    <xf numFmtId="0" fontId="72" fillId="0" borderId="111" xfId="0" applyFont="1" applyBorder="1" applyAlignment="1" applyProtection="1">
      <alignment horizontal="left" vertical="center" shrinkToFit="1"/>
      <protection locked="0"/>
    </xf>
    <xf numFmtId="0" fontId="56" fillId="0" borderId="110" xfId="0" applyFont="1" applyBorder="1" applyAlignment="1" applyProtection="1">
      <alignment horizontal="left" vertical="center" shrinkToFit="1"/>
      <protection locked="0"/>
    </xf>
    <xf numFmtId="0" fontId="56" fillId="0" borderId="111" xfId="0" applyFont="1" applyBorder="1" applyAlignment="1" applyProtection="1">
      <alignment horizontal="left" vertical="center" shrinkToFit="1"/>
      <protection locked="0"/>
    </xf>
    <xf numFmtId="0" fontId="41" fillId="2" borderId="28" xfId="0" applyFont="1" applyFill="1" applyBorder="1" applyAlignment="1" applyProtection="1">
      <alignment horizontal="center" vertical="center"/>
      <protection hidden="1"/>
    </xf>
    <xf numFmtId="0" fontId="41" fillId="2" borderId="29" xfId="0" applyFont="1" applyFill="1" applyBorder="1" applyAlignment="1" applyProtection="1">
      <alignment horizontal="center" vertical="center"/>
      <protection hidden="1"/>
    </xf>
    <xf numFmtId="183" fontId="40" fillId="2" borderId="53" xfId="70" applyNumberFormat="1" applyFont="1" applyFill="1" applyBorder="1" applyAlignment="1" applyProtection="1">
      <alignment horizontal="center" vertical="center"/>
      <protection hidden="1"/>
    </xf>
    <xf numFmtId="183" fontId="40" fillId="2" borderId="0" xfId="70" applyNumberFormat="1" applyFont="1" applyFill="1" applyBorder="1" applyAlignment="1" applyProtection="1">
      <alignment horizontal="center" vertical="center"/>
      <protection hidden="1"/>
    </xf>
    <xf numFmtId="183" fontId="40" fillId="2" borderId="52" xfId="70" applyNumberFormat="1" applyFont="1" applyFill="1" applyBorder="1" applyAlignment="1" applyProtection="1">
      <alignment horizontal="center" vertical="center"/>
      <protection hidden="1"/>
    </xf>
    <xf numFmtId="183" fontId="40" fillId="2" borderId="53" xfId="70" applyNumberFormat="1" applyFont="1" applyFill="1" applyBorder="1" applyAlignment="1" applyProtection="1">
      <alignment horizontal="center" vertical="center" wrapText="1"/>
      <protection hidden="1"/>
    </xf>
    <xf numFmtId="183" fontId="40" fillId="2" borderId="0" xfId="70" applyNumberFormat="1" applyFont="1" applyFill="1" applyBorder="1" applyAlignment="1" applyProtection="1">
      <alignment horizontal="center" vertical="center" wrapText="1"/>
      <protection hidden="1"/>
    </xf>
    <xf numFmtId="183" fontId="40" fillId="2" borderId="52" xfId="70" applyNumberFormat="1" applyFont="1" applyFill="1" applyBorder="1" applyAlignment="1" applyProtection="1">
      <alignment horizontal="center" vertical="center" wrapText="1"/>
      <protection hidden="1"/>
    </xf>
    <xf numFmtId="186" fontId="40" fillId="2" borderId="53" xfId="70" applyNumberFormat="1" applyFont="1" applyFill="1" applyBorder="1" applyAlignment="1" applyProtection="1">
      <alignment horizontal="center" vertical="center" wrapText="1"/>
      <protection hidden="1"/>
    </xf>
    <xf numFmtId="186" fontId="40" fillId="2" borderId="0" xfId="70" applyNumberFormat="1" applyFont="1" applyFill="1" applyBorder="1" applyAlignment="1" applyProtection="1">
      <alignment horizontal="center" vertical="center" wrapText="1"/>
      <protection hidden="1"/>
    </xf>
    <xf numFmtId="186" fontId="40" fillId="2" borderId="52" xfId="70" applyNumberFormat="1" applyFont="1" applyFill="1" applyBorder="1" applyAlignment="1" applyProtection="1">
      <alignment horizontal="center" vertical="center" wrapText="1"/>
      <protection hidden="1"/>
    </xf>
    <xf numFmtId="49" fontId="20" fillId="0" borderId="0" xfId="0" applyNumberFormat="1" applyFont="1" applyAlignment="1" applyProtection="1">
      <alignment horizontal="center" vertical="center"/>
      <protection hidden="1"/>
    </xf>
    <xf numFmtId="0" fontId="41" fillId="2" borderId="70" xfId="0" applyFont="1" applyFill="1" applyBorder="1" applyAlignment="1" applyProtection="1">
      <alignment horizontal="center" vertical="center"/>
      <protection hidden="1"/>
    </xf>
    <xf numFmtId="0" fontId="67" fillId="8" borderId="0" xfId="0" applyFont="1" applyFill="1" applyAlignment="1" applyProtection="1">
      <alignment horizontal="center" vertical="center"/>
      <protection hidden="1"/>
    </xf>
    <xf numFmtId="0" fontId="68" fillId="8" borderId="0" xfId="0" applyFont="1" applyFill="1" applyAlignment="1" applyProtection="1">
      <alignment horizontal="center" vertical="center"/>
      <protection hidden="1"/>
    </xf>
    <xf numFmtId="0" fontId="69" fillId="8" borderId="77" xfId="0" applyFont="1" applyFill="1" applyBorder="1" applyAlignment="1" applyProtection="1">
      <alignment horizontal="center" vertical="center"/>
      <protection hidden="1"/>
    </xf>
    <xf numFmtId="0" fontId="69" fillId="8" borderId="66" xfId="0" applyFont="1" applyFill="1" applyBorder="1" applyAlignment="1" applyProtection="1">
      <alignment horizontal="center" vertical="center"/>
      <protection hidden="1"/>
    </xf>
    <xf numFmtId="0" fontId="69" fillId="8" borderId="82" xfId="0" applyFont="1" applyFill="1" applyBorder="1" applyAlignment="1" applyProtection="1">
      <alignment horizontal="center" vertical="center"/>
      <protection hidden="1"/>
    </xf>
    <xf numFmtId="38" fontId="40" fillId="7" borderId="66" xfId="0" applyNumberFormat="1" applyFont="1" applyFill="1" applyBorder="1" applyAlignment="1" applyProtection="1">
      <alignment horizontal="left" vertical="center"/>
      <protection hidden="1"/>
    </xf>
    <xf numFmtId="38" fontId="40" fillId="7" borderId="67" xfId="0" applyNumberFormat="1" applyFont="1" applyFill="1" applyBorder="1" applyAlignment="1" applyProtection="1">
      <alignment horizontal="left" vertical="center"/>
      <protection hidden="1"/>
    </xf>
    <xf numFmtId="0" fontId="69" fillId="8" borderId="83" xfId="0" applyFont="1" applyFill="1" applyBorder="1" applyAlignment="1" applyProtection="1">
      <alignment horizontal="center" vertical="center" shrinkToFit="1"/>
      <protection hidden="1"/>
    </xf>
    <xf numFmtId="0" fontId="69" fillId="8" borderId="84" xfId="0" applyFont="1" applyFill="1" applyBorder="1" applyAlignment="1" applyProtection="1">
      <alignment horizontal="center" vertical="center" shrinkToFit="1"/>
      <protection hidden="1"/>
    </xf>
    <xf numFmtId="0" fontId="69" fillId="8" borderId="85" xfId="0" applyFont="1" applyFill="1" applyBorder="1" applyAlignment="1" applyProtection="1">
      <alignment horizontal="center" vertical="center" shrinkToFit="1"/>
      <protection hidden="1"/>
    </xf>
    <xf numFmtId="38" fontId="40" fillId="7" borderId="84" xfId="0" applyNumberFormat="1" applyFont="1" applyFill="1" applyBorder="1" applyAlignment="1" applyProtection="1">
      <alignment horizontal="left" vertical="center"/>
      <protection hidden="1"/>
    </xf>
    <xf numFmtId="38" fontId="40" fillId="7" borderId="86" xfId="0" applyNumberFormat="1" applyFont="1" applyFill="1" applyBorder="1" applyAlignment="1" applyProtection="1">
      <alignment horizontal="left" vertical="center"/>
      <protection hidden="1"/>
    </xf>
    <xf numFmtId="0" fontId="40" fillId="7" borderId="80" xfId="0" applyFont="1" applyFill="1" applyBorder="1" applyAlignment="1" applyProtection="1">
      <alignment horizontal="left" vertical="center" wrapText="1"/>
      <protection locked="0"/>
    </xf>
    <xf numFmtId="0" fontId="40" fillId="7" borderId="48" xfId="0" applyFont="1" applyFill="1" applyBorder="1" applyAlignment="1" applyProtection="1">
      <alignment horizontal="left" vertical="center" wrapText="1"/>
      <protection locked="0"/>
    </xf>
    <xf numFmtId="0" fontId="40" fillId="7" borderId="50" xfId="0" applyFont="1" applyFill="1" applyBorder="1" applyAlignment="1" applyProtection="1">
      <alignment horizontal="left" vertical="center" wrapText="1"/>
      <protection locked="0"/>
    </xf>
    <xf numFmtId="0" fontId="40" fillId="7" borderId="53" xfId="0" applyFont="1" applyFill="1" applyBorder="1" applyAlignment="1" applyProtection="1">
      <alignment horizontal="left" vertical="center" wrapText="1"/>
      <protection locked="0"/>
    </xf>
    <xf numFmtId="0" fontId="40" fillId="7" borderId="0" xfId="0" applyFont="1" applyFill="1" applyAlignment="1" applyProtection="1">
      <alignment horizontal="left" vertical="center" wrapText="1"/>
      <protection locked="0"/>
    </xf>
    <xf numFmtId="0" fontId="40" fillId="7" borderId="52" xfId="0" applyFont="1" applyFill="1" applyBorder="1" applyAlignment="1" applyProtection="1">
      <alignment horizontal="left" vertical="center" wrapText="1"/>
      <protection locked="0"/>
    </xf>
    <xf numFmtId="0" fontId="40" fillId="7" borderId="76" xfId="0" applyFont="1" applyFill="1" applyBorder="1" applyAlignment="1" applyProtection="1">
      <alignment horizontal="left" vertical="center" wrapText="1"/>
      <protection locked="0"/>
    </xf>
    <xf numFmtId="0" fontId="40" fillId="7" borderId="58" xfId="0" applyFont="1" applyFill="1" applyBorder="1" applyAlignment="1" applyProtection="1">
      <alignment horizontal="left" vertical="center" wrapText="1"/>
      <protection locked="0"/>
    </xf>
    <xf numFmtId="0" fontId="40" fillId="7" borderId="60" xfId="0" applyFont="1" applyFill="1" applyBorder="1" applyAlignment="1" applyProtection="1">
      <alignment horizontal="left" vertical="center" wrapText="1"/>
      <protection locked="0"/>
    </xf>
    <xf numFmtId="0" fontId="71" fillId="0" borderId="0" xfId="0" applyFont="1" applyAlignment="1" applyProtection="1">
      <alignment horizontal="center" vertical="center" wrapText="1"/>
      <protection hidden="1"/>
    </xf>
    <xf numFmtId="0" fontId="69" fillId="8" borderId="63" xfId="0" applyFont="1" applyFill="1" applyBorder="1" applyAlignment="1" applyProtection="1">
      <alignment horizontal="center" vertical="center"/>
      <protection hidden="1"/>
    </xf>
    <xf numFmtId="0" fontId="69" fillId="8" borderId="64" xfId="0" applyFont="1" applyFill="1" applyBorder="1" applyAlignment="1" applyProtection="1">
      <alignment horizontal="center" vertical="center"/>
      <protection hidden="1"/>
    </xf>
    <xf numFmtId="0" fontId="69" fillId="8" borderId="46" xfId="0" applyFont="1" applyFill="1" applyBorder="1" applyAlignment="1" applyProtection="1">
      <alignment horizontal="center" vertical="center"/>
      <protection hidden="1"/>
    </xf>
    <xf numFmtId="0" fontId="69" fillId="8" borderId="95" xfId="0" applyFont="1" applyFill="1" applyBorder="1" applyAlignment="1" applyProtection="1">
      <alignment horizontal="center" vertical="center"/>
      <protection hidden="1"/>
    </xf>
    <xf numFmtId="0" fontId="69" fillId="8" borderId="96" xfId="0" applyFont="1" applyFill="1" applyBorder="1" applyAlignment="1" applyProtection="1">
      <alignment horizontal="center" vertical="center"/>
      <protection hidden="1"/>
    </xf>
    <xf numFmtId="0" fontId="41" fillId="2" borderId="69" xfId="0" applyFont="1" applyFill="1" applyBorder="1" applyAlignment="1" applyProtection="1">
      <alignment horizontal="center" vertical="center"/>
      <protection hidden="1"/>
    </xf>
    <xf numFmtId="0" fontId="41" fillId="2" borderId="27" xfId="0" applyFont="1" applyFill="1" applyBorder="1" applyAlignment="1" applyProtection="1">
      <alignment horizontal="center" vertical="center"/>
      <protection hidden="1"/>
    </xf>
    <xf numFmtId="0" fontId="41" fillId="2" borderId="27" xfId="0" applyFont="1" applyFill="1" applyBorder="1" applyAlignment="1" applyProtection="1">
      <alignment horizontal="center" vertical="center" shrinkToFit="1"/>
      <protection hidden="1"/>
    </xf>
    <xf numFmtId="0" fontId="41" fillId="2" borderId="35" xfId="0" applyFont="1" applyFill="1" applyBorder="1" applyAlignment="1" applyProtection="1">
      <alignment horizontal="center" vertical="center"/>
      <protection hidden="1"/>
    </xf>
    <xf numFmtId="0" fontId="41" fillId="2" borderId="71" xfId="0" applyFont="1" applyFill="1" applyBorder="1" applyAlignment="1" applyProtection="1">
      <alignment horizontal="center" vertical="center"/>
      <protection hidden="1"/>
    </xf>
    <xf numFmtId="0" fontId="41" fillId="2" borderId="72" xfId="0" applyFont="1" applyFill="1" applyBorder="1" applyAlignment="1" applyProtection="1">
      <alignment horizontal="center" vertical="center"/>
      <protection hidden="1"/>
    </xf>
    <xf numFmtId="0" fontId="69" fillId="8" borderId="21" xfId="0" applyFont="1" applyFill="1" applyBorder="1" applyAlignment="1" applyProtection="1">
      <alignment horizontal="center" vertical="center"/>
      <protection hidden="1"/>
    </xf>
    <xf numFmtId="0" fontId="69" fillId="8" borderId="45" xfId="0" applyFont="1" applyFill="1" applyBorder="1" applyAlignment="1" applyProtection="1">
      <alignment horizontal="center" vertical="center"/>
      <protection hidden="1"/>
    </xf>
    <xf numFmtId="0" fontId="69" fillId="8" borderId="51" xfId="0" applyFont="1" applyFill="1" applyBorder="1" applyAlignment="1" applyProtection="1">
      <alignment horizontal="center" vertical="center"/>
      <protection hidden="1"/>
    </xf>
    <xf numFmtId="0" fontId="69" fillId="8" borderId="47" xfId="0" applyFont="1" applyFill="1" applyBorder="1" applyAlignment="1" applyProtection="1">
      <alignment horizontal="center" vertical="center"/>
      <protection hidden="1"/>
    </xf>
    <xf numFmtId="0" fontId="69" fillId="8" borderId="48" xfId="0" applyFont="1" applyFill="1" applyBorder="1" applyAlignment="1" applyProtection="1">
      <alignment horizontal="center" vertical="center"/>
      <protection hidden="1"/>
    </xf>
    <xf numFmtId="0" fontId="69" fillId="8" borderId="39" xfId="0" applyFont="1" applyFill="1" applyBorder="1" applyAlignment="1" applyProtection="1">
      <alignment horizontal="center" vertical="center"/>
      <protection hidden="1"/>
    </xf>
    <xf numFmtId="0" fontId="69" fillId="8" borderId="40" xfId="0" applyFont="1" applyFill="1" applyBorder="1" applyAlignment="1" applyProtection="1">
      <alignment horizontal="center" vertical="center"/>
      <protection hidden="1"/>
    </xf>
    <xf numFmtId="0" fontId="69" fillId="8" borderId="49" xfId="0" applyFont="1" applyFill="1" applyBorder="1" applyAlignment="1" applyProtection="1">
      <alignment horizontal="center" vertical="center"/>
      <protection hidden="1"/>
    </xf>
    <xf numFmtId="0" fontId="69" fillId="8" borderId="41" xfId="0" applyFont="1" applyFill="1" applyBorder="1" applyAlignment="1" applyProtection="1">
      <alignment horizontal="center" vertical="center"/>
      <protection hidden="1"/>
    </xf>
    <xf numFmtId="0" fontId="69" fillId="8" borderId="47" xfId="0" applyFont="1" applyFill="1" applyBorder="1" applyAlignment="1" applyProtection="1">
      <alignment horizontal="center" vertical="center" wrapText="1"/>
      <protection hidden="1"/>
    </xf>
    <xf numFmtId="0" fontId="69" fillId="8" borderId="80" xfId="0" applyFont="1" applyFill="1" applyBorder="1" applyAlignment="1" applyProtection="1">
      <alignment horizontal="center" vertical="center" wrapText="1"/>
      <protection hidden="1"/>
    </xf>
    <xf numFmtId="0" fontId="69" fillId="8" borderId="48" xfId="0" applyFont="1" applyFill="1" applyBorder="1" applyAlignment="1" applyProtection="1">
      <alignment horizontal="center" vertical="center" wrapText="1"/>
      <protection hidden="1"/>
    </xf>
    <xf numFmtId="0" fontId="69" fillId="8" borderId="50" xfId="0" applyFont="1" applyFill="1" applyBorder="1" applyAlignment="1" applyProtection="1">
      <alignment horizontal="center" vertical="center" wrapText="1"/>
      <protection hidden="1"/>
    </xf>
    <xf numFmtId="0" fontId="69" fillId="8" borderId="97" xfId="0" applyFont="1" applyFill="1" applyBorder="1" applyAlignment="1" applyProtection="1">
      <alignment horizontal="center" vertical="center" wrapText="1"/>
      <protection hidden="1"/>
    </xf>
    <xf numFmtId="0" fontId="69" fillId="8" borderId="40" xfId="0" applyFont="1" applyFill="1" applyBorder="1" applyAlignment="1" applyProtection="1">
      <alignment horizontal="center" vertical="center" wrapText="1"/>
      <protection hidden="1"/>
    </xf>
    <xf numFmtId="0" fontId="69" fillId="8" borderId="98" xfId="0" applyFont="1" applyFill="1" applyBorder="1" applyAlignment="1" applyProtection="1">
      <alignment horizontal="center" vertical="center" wrapText="1"/>
      <protection hidden="1"/>
    </xf>
    <xf numFmtId="0" fontId="41" fillId="2" borderId="73" xfId="0" applyFont="1" applyFill="1" applyBorder="1" applyAlignment="1" applyProtection="1">
      <alignment horizontal="center" vertical="center"/>
      <protection hidden="1"/>
    </xf>
    <xf numFmtId="188" fontId="40" fillId="7" borderId="22" xfId="0" applyNumberFormat="1" applyFont="1" applyFill="1" applyBorder="1" applyAlignment="1" applyProtection="1">
      <alignment horizontal="center" vertical="center" shrinkToFit="1"/>
      <protection hidden="1"/>
    </xf>
    <xf numFmtId="182" fontId="40" fillId="7" borderId="22" xfId="0" applyNumberFormat="1" applyFont="1" applyFill="1" applyBorder="1" applyAlignment="1" applyProtection="1">
      <alignment horizontal="center" vertical="center" shrinkToFit="1"/>
      <protection hidden="1"/>
    </xf>
    <xf numFmtId="0" fontId="40" fillId="2" borderId="53" xfId="0" applyFont="1" applyFill="1" applyBorder="1" applyAlignment="1" applyProtection="1">
      <alignment horizontal="center" vertical="center"/>
      <protection hidden="1"/>
    </xf>
    <xf numFmtId="0" fontId="40" fillId="2" borderId="0" xfId="0" applyFont="1" applyFill="1" applyAlignment="1" applyProtection="1">
      <alignment horizontal="center" vertical="center"/>
      <protection hidden="1"/>
    </xf>
    <xf numFmtId="0" fontId="40" fillId="2" borderId="44" xfId="0" applyFont="1" applyFill="1" applyBorder="1" applyAlignment="1" applyProtection="1">
      <alignment horizontal="center" vertical="center" shrinkToFit="1"/>
      <protection hidden="1"/>
    </xf>
    <xf numFmtId="179" fontId="40" fillId="2" borderId="44" xfId="0" applyNumberFormat="1" applyFont="1" applyFill="1" applyBorder="1" applyAlignment="1" applyProtection="1">
      <alignment horizontal="right" vertical="center" shrinkToFit="1"/>
      <protection hidden="1"/>
    </xf>
    <xf numFmtId="180" fontId="40" fillId="2" borderId="44" xfId="0" applyNumberFormat="1" applyFont="1" applyFill="1" applyBorder="1" applyAlignment="1" applyProtection="1">
      <alignment horizontal="right" vertical="center" shrinkToFit="1"/>
      <protection hidden="1"/>
    </xf>
    <xf numFmtId="187" fontId="40" fillId="2" borderId="44" xfId="0" applyNumberFormat="1" applyFont="1" applyFill="1" applyBorder="1" applyAlignment="1" applyProtection="1">
      <alignment horizontal="right" vertical="center" shrinkToFit="1"/>
      <protection hidden="1"/>
    </xf>
    <xf numFmtId="188" fontId="40" fillId="2" borderId="44" xfId="0" applyNumberFormat="1" applyFont="1" applyFill="1" applyBorder="1" applyAlignment="1" applyProtection="1">
      <alignment horizontal="center" vertical="center" shrinkToFit="1"/>
      <protection hidden="1"/>
    </xf>
    <xf numFmtId="0" fontId="40" fillId="7" borderId="54" xfId="0" applyFont="1" applyFill="1" applyBorder="1" applyAlignment="1" applyProtection="1">
      <alignment horizontal="center" vertical="center"/>
      <protection hidden="1"/>
    </xf>
    <xf numFmtId="0" fontId="40" fillId="7" borderId="22" xfId="0" applyFont="1" applyFill="1" applyBorder="1" applyAlignment="1" applyProtection="1">
      <alignment horizontal="center" vertical="center"/>
      <protection hidden="1"/>
    </xf>
    <xf numFmtId="0" fontId="40" fillId="7" borderId="26" xfId="0" applyFont="1" applyFill="1" applyBorder="1" applyAlignment="1" applyProtection="1">
      <alignment horizontal="center" vertical="center" shrinkToFit="1"/>
      <protection hidden="1"/>
    </xf>
    <xf numFmtId="0" fontId="40" fillId="7" borderId="0" xfId="0" applyFont="1" applyFill="1" applyAlignment="1" applyProtection="1">
      <alignment horizontal="center" vertical="center" shrinkToFit="1"/>
      <protection hidden="1"/>
    </xf>
    <xf numFmtId="0" fontId="40" fillId="7" borderId="30" xfId="0" applyFont="1" applyFill="1" applyBorder="1" applyAlignment="1" applyProtection="1">
      <alignment horizontal="center" vertical="center" shrinkToFit="1"/>
      <protection hidden="1"/>
    </xf>
    <xf numFmtId="179" fontId="40" fillId="7" borderId="22" xfId="0" applyNumberFormat="1" applyFont="1" applyFill="1" applyBorder="1" applyAlignment="1" applyProtection="1">
      <alignment horizontal="right" vertical="center" shrinkToFit="1"/>
      <protection hidden="1"/>
    </xf>
    <xf numFmtId="180" fontId="40" fillId="7" borderId="22" xfId="0" applyNumberFormat="1" applyFont="1" applyFill="1" applyBorder="1" applyAlignment="1" applyProtection="1">
      <alignment horizontal="right" vertical="center" shrinkToFit="1"/>
      <protection hidden="1"/>
    </xf>
    <xf numFmtId="187" fontId="40" fillId="7" borderId="26" xfId="0" applyNumberFormat="1" applyFont="1" applyFill="1" applyBorder="1" applyAlignment="1" applyProtection="1">
      <alignment horizontal="right" vertical="center" shrinkToFit="1"/>
      <protection hidden="1"/>
    </xf>
    <xf numFmtId="187" fontId="40" fillId="7" borderId="0" xfId="0" applyNumberFormat="1" applyFont="1" applyFill="1" applyAlignment="1" applyProtection="1">
      <alignment horizontal="right" vertical="center" shrinkToFit="1"/>
      <protection hidden="1"/>
    </xf>
    <xf numFmtId="187" fontId="40" fillId="7" borderId="30" xfId="0" applyNumberFormat="1" applyFont="1" applyFill="1" applyBorder="1" applyAlignment="1" applyProtection="1">
      <alignment horizontal="right" vertical="center" shrinkToFit="1"/>
      <protection hidden="1"/>
    </xf>
    <xf numFmtId="182" fontId="40" fillId="2" borderId="44" xfId="0" applyNumberFormat="1" applyFont="1" applyFill="1" applyBorder="1" applyAlignment="1" applyProtection="1">
      <alignment horizontal="center" vertical="center" shrinkToFit="1"/>
      <protection hidden="1"/>
    </xf>
    <xf numFmtId="0" fontId="40" fillId="7" borderId="42" xfId="0" applyFont="1" applyFill="1" applyBorder="1" applyAlignment="1" applyProtection="1">
      <alignment horizontal="left" vertical="center" shrinkToFit="1"/>
      <protection hidden="1"/>
    </xf>
    <xf numFmtId="0" fontId="40" fillId="7" borderId="43" xfId="0" applyFont="1" applyFill="1" applyBorder="1" applyAlignment="1" applyProtection="1">
      <alignment horizontal="left" vertical="center" shrinkToFit="1"/>
      <protection hidden="1"/>
    </xf>
    <xf numFmtId="0" fontId="40" fillId="7" borderId="42" xfId="0" applyFont="1" applyFill="1" applyBorder="1" applyAlignment="1" applyProtection="1">
      <alignment horizontal="center" vertical="center" shrinkToFit="1"/>
      <protection hidden="1"/>
    </xf>
    <xf numFmtId="0" fontId="40" fillId="7" borderId="43" xfId="0" applyFont="1" applyFill="1" applyBorder="1" applyAlignment="1" applyProtection="1">
      <alignment horizontal="center" vertical="center" shrinkToFit="1"/>
      <protection hidden="1"/>
    </xf>
    <xf numFmtId="0" fontId="40" fillId="7" borderId="117" xfId="0" applyFont="1" applyFill="1" applyBorder="1" applyAlignment="1" applyProtection="1">
      <alignment horizontal="center" vertical="center" shrinkToFit="1"/>
      <protection hidden="1"/>
    </xf>
    <xf numFmtId="0" fontId="40" fillId="2" borderId="53" xfId="0" applyFont="1" applyFill="1" applyBorder="1" applyAlignment="1" applyProtection="1">
      <alignment horizontal="left" vertical="center" shrinkToFit="1"/>
      <protection hidden="1"/>
    </xf>
    <xf numFmtId="0" fontId="40" fillId="2" borderId="0" xfId="0" applyFont="1" applyFill="1" applyAlignment="1" applyProtection="1">
      <alignment horizontal="left" vertical="center" shrinkToFit="1"/>
      <protection hidden="1"/>
    </xf>
    <xf numFmtId="0" fontId="40" fillId="2" borderId="53" xfId="0" applyFont="1" applyFill="1" applyBorder="1" applyAlignment="1" applyProtection="1">
      <alignment horizontal="center" vertical="center" shrinkToFit="1"/>
      <protection hidden="1"/>
    </xf>
    <xf numFmtId="0" fontId="40" fillId="2" borderId="0" xfId="0" applyFont="1" applyFill="1" applyAlignment="1" applyProtection="1">
      <alignment horizontal="center" vertical="center" shrinkToFit="1"/>
      <protection hidden="1"/>
    </xf>
    <xf numFmtId="0" fontId="40" fillId="2" borderId="52" xfId="0" applyFont="1" applyFill="1" applyBorder="1" applyAlignment="1" applyProtection="1">
      <alignment horizontal="center" vertical="center" shrinkToFit="1"/>
      <protection hidden="1"/>
    </xf>
    <xf numFmtId="179" fontId="40" fillId="7" borderId="26" xfId="0" applyNumberFormat="1" applyFont="1" applyFill="1" applyBorder="1" applyAlignment="1" applyProtection="1">
      <alignment horizontal="right" vertical="center" shrinkToFit="1"/>
      <protection hidden="1"/>
    </xf>
    <xf numFmtId="179" fontId="40" fillId="7" borderId="0" xfId="0" applyNumberFormat="1" applyFont="1" applyFill="1" applyAlignment="1" applyProtection="1">
      <alignment horizontal="right" vertical="center" shrinkToFit="1"/>
      <protection hidden="1"/>
    </xf>
    <xf numFmtId="179" fontId="40" fillId="7" borderId="30" xfId="0" applyNumberFormat="1" applyFont="1" applyFill="1" applyBorder="1" applyAlignment="1" applyProtection="1">
      <alignment horizontal="right" vertical="center" shrinkToFit="1"/>
      <protection hidden="1"/>
    </xf>
    <xf numFmtId="180" fontId="40" fillId="7" borderId="26" xfId="0" applyNumberFormat="1" applyFont="1" applyFill="1" applyBorder="1" applyAlignment="1" applyProtection="1">
      <alignment horizontal="right" vertical="center" shrinkToFit="1"/>
      <protection hidden="1"/>
    </xf>
    <xf numFmtId="180" fontId="40" fillId="7" borderId="0" xfId="0" applyNumberFormat="1" applyFont="1" applyFill="1" applyAlignment="1" applyProtection="1">
      <alignment horizontal="right" vertical="center" shrinkToFit="1"/>
      <protection hidden="1"/>
    </xf>
    <xf numFmtId="180" fontId="40" fillId="7" borderId="30" xfId="0" applyNumberFormat="1" applyFont="1" applyFill="1" applyBorder="1" applyAlignment="1" applyProtection="1">
      <alignment horizontal="right" vertical="center" shrinkToFit="1"/>
      <protection hidden="1"/>
    </xf>
    <xf numFmtId="188" fontId="40" fillId="7" borderId="26" xfId="0" applyNumberFormat="1" applyFont="1" applyFill="1" applyBorder="1" applyAlignment="1" applyProtection="1">
      <alignment horizontal="center" vertical="center" shrinkToFit="1"/>
      <protection hidden="1"/>
    </xf>
    <xf numFmtId="188" fontId="40" fillId="7" borderId="0" xfId="0" applyNumberFormat="1" applyFont="1" applyFill="1" applyAlignment="1" applyProtection="1">
      <alignment horizontal="center" vertical="center" shrinkToFit="1"/>
      <protection hidden="1"/>
    </xf>
    <xf numFmtId="188" fontId="40" fillId="7" borderId="30" xfId="0" applyNumberFormat="1" applyFont="1" applyFill="1" applyBorder="1" applyAlignment="1" applyProtection="1">
      <alignment horizontal="center" vertical="center" shrinkToFit="1"/>
      <protection hidden="1"/>
    </xf>
    <xf numFmtId="182" fontId="40" fillId="7" borderId="26" xfId="0" applyNumberFormat="1" applyFont="1" applyFill="1" applyBorder="1" applyAlignment="1" applyProtection="1">
      <alignment horizontal="center" vertical="center" shrinkToFit="1"/>
      <protection hidden="1"/>
    </xf>
    <xf numFmtId="182" fontId="40" fillId="7" borderId="0" xfId="0" applyNumberFormat="1" applyFont="1" applyFill="1" applyAlignment="1" applyProtection="1">
      <alignment horizontal="center" vertical="center" shrinkToFit="1"/>
      <protection hidden="1"/>
    </xf>
    <xf numFmtId="182" fontId="40" fillId="7" borderId="30" xfId="0" applyNumberFormat="1" applyFont="1" applyFill="1" applyBorder="1" applyAlignment="1" applyProtection="1">
      <alignment horizontal="center" vertical="center" shrinkToFit="1"/>
      <protection hidden="1"/>
    </xf>
    <xf numFmtId="0" fontId="40" fillId="7" borderId="26" xfId="0" applyFont="1" applyFill="1" applyBorder="1" applyAlignment="1" applyProtection="1">
      <alignment horizontal="left" vertical="center" shrinkToFit="1"/>
      <protection hidden="1"/>
    </xf>
    <xf numFmtId="0" fontId="40" fillId="7" borderId="0" xfId="0" applyFont="1" applyFill="1" applyAlignment="1" applyProtection="1">
      <alignment horizontal="left" vertical="center" shrinkToFit="1"/>
      <protection hidden="1"/>
    </xf>
    <xf numFmtId="182" fontId="40" fillId="7" borderId="52" xfId="0" applyNumberFormat="1" applyFont="1" applyFill="1" applyBorder="1" applyAlignment="1" applyProtection="1">
      <alignment horizontal="center" vertical="center" shrinkToFit="1"/>
      <protection hidden="1"/>
    </xf>
    <xf numFmtId="188" fontId="40" fillId="7" borderId="57" xfId="0" applyNumberFormat="1" applyFont="1" applyFill="1" applyBorder="1" applyAlignment="1" applyProtection="1">
      <alignment horizontal="center" vertical="center" shrinkToFit="1"/>
      <protection hidden="1"/>
    </xf>
    <xf numFmtId="188" fontId="40" fillId="7" borderId="58" xfId="0" applyNumberFormat="1" applyFont="1" applyFill="1" applyBorder="1" applyAlignment="1" applyProtection="1">
      <alignment horizontal="center" vertical="center" shrinkToFit="1"/>
      <protection hidden="1"/>
    </xf>
    <xf numFmtId="188" fontId="40" fillId="7" borderId="59" xfId="0" applyNumberFormat="1" applyFont="1" applyFill="1" applyBorder="1" applyAlignment="1" applyProtection="1">
      <alignment horizontal="center" vertical="center" shrinkToFit="1"/>
      <protection hidden="1"/>
    </xf>
    <xf numFmtId="182" fontId="40" fillId="7" borderId="57" xfId="0" applyNumberFormat="1" applyFont="1" applyFill="1" applyBorder="1" applyAlignment="1" applyProtection="1">
      <alignment horizontal="center" vertical="center" shrinkToFit="1"/>
      <protection hidden="1"/>
    </xf>
    <xf numFmtId="182" fontId="40" fillId="7" borderId="58" xfId="0" applyNumberFormat="1" applyFont="1" applyFill="1" applyBorder="1" applyAlignment="1" applyProtection="1">
      <alignment horizontal="center" vertical="center" shrinkToFit="1"/>
      <protection hidden="1"/>
    </xf>
    <xf numFmtId="182" fontId="40" fillId="7" borderId="59" xfId="0" applyNumberFormat="1" applyFont="1" applyFill="1" applyBorder="1" applyAlignment="1" applyProtection="1">
      <alignment horizontal="center" vertical="center" shrinkToFit="1"/>
      <protection hidden="1"/>
    </xf>
    <xf numFmtId="182" fontId="40" fillId="0" borderId="0" xfId="0" applyNumberFormat="1" applyFont="1" applyAlignment="1" applyProtection="1">
      <alignment horizontal="left" vertical="center" shrinkToFit="1"/>
      <protection hidden="1"/>
    </xf>
    <xf numFmtId="0" fontId="40" fillId="7" borderId="55" xfId="0" applyFont="1" applyFill="1" applyBorder="1" applyAlignment="1" applyProtection="1">
      <alignment horizontal="center" vertical="center"/>
      <protection hidden="1"/>
    </xf>
    <xf numFmtId="0" fontId="40" fillId="7" borderId="56" xfId="0" applyFont="1" applyFill="1" applyBorder="1" applyAlignment="1" applyProtection="1">
      <alignment horizontal="center" vertical="center"/>
      <protection hidden="1"/>
    </xf>
    <xf numFmtId="0" fontId="40" fillId="7" borderId="57" xfId="0" applyFont="1" applyFill="1" applyBorder="1" applyAlignment="1" applyProtection="1">
      <alignment horizontal="center" vertical="center" shrinkToFit="1"/>
      <protection hidden="1"/>
    </xf>
    <xf numFmtId="0" fontId="40" fillId="7" borderId="58" xfId="0" applyFont="1" applyFill="1" applyBorder="1" applyAlignment="1" applyProtection="1">
      <alignment horizontal="center" vertical="center" shrinkToFit="1"/>
      <protection hidden="1"/>
    </xf>
    <xf numFmtId="0" fontId="40" fillId="7" borderId="59" xfId="0" applyFont="1" applyFill="1" applyBorder="1" applyAlignment="1" applyProtection="1">
      <alignment horizontal="center" vertical="center" shrinkToFit="1"/>
      <protection hidden="1"/>
    </xf>
    <xf numFmtId="179" fontId="40" fillId="7" borderId="57" xfId="0" applyNumberFormat="1" applyFont="1" applyFill="1" applyBorder="1" applyAlignment="1" applyProtection="1">
      <alignment horizontal="right" vertical="center" shrinkToFit="1"/>
      <protection hidden="1"/>
    </xf>
    <xf numFmtId="179" fontId="40" fillId="7" borderId="58" xfId="0" applyNumberFormat="1" applyFont="1" applyFill="1" applyBorder="1" applyAlignment="1" applyProtection="1">
      <alignment horizontal="right" vertical="center" shrinkToFit="1"/>
      <protection hidden="1"/>
    </xf>
    <xf numFmtId="179" fontId="40" fillId="7" borderId="59" xfId="0" applyNumberFormat="1" applyFont="1" applyFill="1" applyBorder="1" applyAlignment="1" applyProtection="1">
      <alignment horizontal="right" vertical="center" shrinkToFit="1"/>
      <protection hidden="1"/>
    </xf>
    <xf numFmtId="180" fontId="40" fillId="7" borderId="57" xfId="0" applyNumberFormat="1" applyFont="1" applyFill="1" applyBorder="1" applyAlignment="1" applyProtection="1">
      <alignment horizontal="right" vertical="center" shrinkToFit="1"/>
      <protection hidden="1"/>
    </xf>
    <xf numFmtId="180" fontId="40" fillId="7" borderId="58" xfId="0" applyNumberFormat="1" applyFont="1" applyFill="1" applyBorder="1" applyAlignment="1" applyProtection="1">
      <alignment horizontal="right" vertical="center" shrinkToFit="1"/>
      <protection hidden="1"/>
    </xf>
    <xf numFmtId="180" fontId="40" fillId="7" borderId="59" xfId="0" applyNumberFormat="1" applyFont="1" applyFill="1" applyBorder="1" applyAlignment="1" applyProtection="1">
      <alignment horizontal="right" vertical="center" shrinkToFit="1"/>
      <protection hidden="1"/>
    </xf>
    <xf numFmtId="187" fontId="40" fillId="7" borderId="57" xfId="0" applyNumberFormat="1" applyFont="1" applyFill="1" applyBorder="1" applyAlignment="1" applyProtection="1">
      <alignment horizontal="right" vertical="center" shrinkToFit="1"/>
      <protection hidden="1"/>
    </xf>
    <xf numFmtId="187" fontId="40" fillId="7" borderId="58" xfId="0" applyNumberFormat="1" applyFont="1" applyFill="1" applyBorder="1" applyAlignment="1" applyProtection="1">
      <alignment horizontal="right" vertical="center" shrinkToFit="1"/>
      <protection hidden="1"/>
    </xf>
    <xf numFmtId="187" fontId="40" fillId="7" borderId="59" xfId="0" applyNumberFormat="1" applyFont="1" applyFill="1" applyBorder="1" applyAlignment="1" applyProtection="1">
      <alignment horizontal="right" vertical="center" shrinkToFit="1"/>
      <protection hidden="1"/>
    </xf>
    <xf numFmtId="0" fontId="69" fillId="8" borderId="50" xfId="0" applyFont="1" applyFill="1" applyBorder="1" applyAlignment="1" applyProtection="1">
      <alignment horizontal="center" vertical="center"/>
      <protection hidden="1"/>
    </xf>
    <xf numFmtId="0" fontId="69" fillId="8" borderId="98" xfId="0" applyFont="1" applyFill="1" applyBorder="1" applyAlignment="1" applyProtection="1">
      <alignment horizontal="center" vertical="center"/>
      <protection hidden="1"/>
    </xf>
    <xf numFmtId="0" fontId="40" fillId="7" borderId="57" xfId="0" applyFont="1" applyFill="1" applyBorder="1" applyAlignment="1" applyProtection="1">
      <alignment horizontal="left" vertical="center" shrinkToFit="1"/>
      <protection hidden="1"/>
    </xf>
    <xf numFmtId="0" fontId="40" fillId="7" borderId="58" xfId="0" applyFont="1" applyFill="1" applyBorder="1" applyAlignment="1" applyProtection="1">
      <alignment horizontal="left" vertical="center" shrinkToFit="1"/>
      <protection hidden="1"/>
    </xf>
    <xf numFmtId="0" fontId="40" fillId="2" borderId="44" xfId="0" applyFont="1" applyFill="1" applyBorder="1" applyAlignment="1" applyProtection="1">
      <alignment horizontal="center" vertical="center"/>
      <protection hidden="1"/>
    </xf>
    <xf numFmtId="0" fontId="40" fillId="7" borderId="52" xfId="0" applyFont="1" applyFill="1" applyBorder="1" applyAlignment="1" applyProtection="1">
      <alignment horizontal="center" vertical="center" shrinkToFit="1"/>
      <protection hidden="1"/>
    </xf>
    <xf numFmtId="0" fontId="69" fillId="8" borderId="76" xfId="0" applyFont="1" applyFill="1" applyBorder="1" applyAlignment="1" applyProtection="1">
      <alignment horizontal="center" vertical="center" shrinkToFit="1"/>
      <protection hidden="1"/>
    </xf>
    <xf numFmtId="0" fontId="69" fillId="8" borderId="58" xfId="0" applyFont="1" applyFill="1" applyBorder="1" applyAlignment="1" applyProtection="1">
      <alignment horizontal="center" vertical="center" shrinkToFit="1"/>
      <protection hidden="1"/>
    </xf>
    <xf numFmtId="0" fontId="40" fillId="7" borderId="102" xfId="0" applyFont="1" applyFill="1" applyBorder="1" applyAlignment="1" applyProtection="1">
      <alignment horizontal="left" vertical="center" shrinkToFit="1"/>
      <protection hidden="1"/>
    </xf>
    <xf numFmtId="0" fontId="40" fillId="7" borderId="84" xfId="0" applyFont="1" applyFill="1" applyBorder="1" applyAlignment="1" applyProtection="1">
      <alignment horizontal="left" vertical="center" shrinkToFit="1"/>
      <protection hidden="1"/>
    </xf>
    <xf numFmtId="0" fontId="40" fillId="7" borderId="86" xfId="0" applyFont="1" applyFill="1" applyBorder="1" applyAlignment="1" applyProtection="1">
      <alignment horizontal="left" vertical="center" shrinkToFit="1"/>
      <protection hidden="1"/>
    </xf>
    <xf numFmtId="0" fontId="40" fillId="7" borderId="60" xfId="0" applyFont="1" applyFill="1" applyBorder="1" applyAlignment="1" applyProtection="1">
      <alignment horizontal="center" vertical="center" shrinkToFit="1"/>
      <protection hidden="1"/>
    </xf>
    <xf numFmtId="0" fontId="40" fillId="2" borderId="105" xfId="0" applyFont="1" applyFill="1" applyBorder="1" applyAlignment="1" applyProtection="1">
      <alignment horizontal="center" vertical="center" wrapText="1"/>
      <protection hidden="1"/>
    </xf>
    <xf numFmtId="0" fontId="40" fillId="2" borderId="106" xfId="0" applyFont="1" applyFill="1" applyBorder="1" applyAlignment="1" applyProtection="1">
      <alignment horizontal="center" vertical="center" wrapText="1"/>
      <protection hidden="1"/>
    </xf>
    <xf numFmtId="0" fontId="40" fillId="2" borderId="81" xfId="0" applyFont="1" applyFill="1" applyBorder="1" applyAlignment="1" applyProtection="1">
      <alignment horizontal="left" vertical="center" wrapText="1"/>
      <protection hidden="1"/>
    </xf>
    <xf numFmtId="0" fontId="40" fillId="2" borderId="61" xfId="0" applyFont="1" applyFill="1" applyBorder="1" applyAlignment="1" applyProtection="1">
      <alignment horizontal="left" vertical="center" wrapText="1"/>
      <protection hidden="1"/>
    </xf>
    <xf numFmtId="0" fontId="40" fillId="2" borderId="81" xfId="0" applyFont="1" applyFill="1" applyBorder="1" applyAlignment="1" applyProtection="1">
      <alignment horizontal="center" vertical="center" wrapText="1" shrinkToFit="1"/>
      <protection hidden="1"/>
    </xf>
    <xf numFmtId="0" fontId="40" fillId="2" borderId="61" xfId="0" applyFont="1" applyFill="1" applyBorder="1" applyAlignment="1" applyProtection="1">
      <alignment horizontal="center" vertical="center" wrapText="1" shrinkToFit="1"/>
      <protection hidden="1"/>
    </xf>
    <xf numFmtId="0" fontId="40" fillId="2" borderId="62" xfId="0" applyFont="1" applyFill="1" applyBorder="1" applyAlignment="1" applyProtection="1">
      <alignment horizontal="center" vertical="center" wrapText="1" shrinkToFit="1"/>
      <protection hidden="1"/>
    </xf>
    <xf numFmtId="0" fontId="40" fillId="2" borderId="81" xfId="0" applyFont="1" applyFill="1" applyBorder="1" applyAlignment="1" applyProtection="1">
      <alignment horizontal="left" vertical="center" wrapText="1" shrinkToFit="1"/>
      <protection hidden="1"/>
    </xf>
    <xf numFmtId="0" fontId="40" fillId="2" borderId="61" xfId="0" applyFont="1" applyFill="1" applyBorder="1" applyAlignment="1" applyProtection="1">
      <alignment horizontal="left" vertical="center" wrapText="1" shrinkToFit="1"/>
      <protection hidden="1"/>
    </xf>
    <xf numFmtId="0" fontId="40" fillId="2" borderId="62" xfId="0" applyFont="1" applyFill="1" applyBorder="1" applyAlignment="1" applyProtection="1">
      <alignment horizontal="left" vertical="center" wrapText="1" shrinkToFit="1"/>
      <protection hidden="1"/>
    </xf>
    <xf numFmtId="0" fontId="40" fillId="7" borderId="65" xfId="0" applyFont="1" applyFill="1" applyBorder="1" applyAlignment="1" applyProtection="1">
      <alignment horizontal="left" vertical="center" wrapText="1" shrinkToFit="1"/>
      <protection hidden="1"/>
    </xf>
    <xf numFmtId="0" fontId="40" fillId="7" borderId="66" xfId="0" applyFont="1" applyFill="1" applyBorder="1" applyAlignment="1" applyProtection="1">
      <alignment horizontal="left" vertical="center" wrapText="1" shrinkToFit="1"/>
      <protection hidden="1"/>
    </xf>
    <xf numFmtId="0" fontId="40" fillId="7" borderId="67" xfId="0" applyFont="1" applyFill="1" applyBorder="1" applyAlignment="1" applyProtection="1">
      <alignment horizontal="left" vertical="center" wrapText="1" shrinkToFit="1"/>
      <protection hidden="1"/>
    </xf>
    <xf numFmtId="0" fontId="69" fillId="8" borderId="103" xfId="0" applyFont="1" applyFill="1" applyBorder="1" applyAlignment="1" applyProtection="1">
      <alignment horizontal="center" vertical="center" shrinkToFit="1"/>
      <protection hidden="1"/>
    </xf>
    <xf numFmtId="0" fontId="69" fillId="8" borderId="100" xfId="0" applyFont="1" applyFill="1" applyBorder="1" applyAlignment="1" applyProtection="1">
      <alignment horizontal="center" vertical="center" shrinkToFit="1"/>
      <protection hidden="1"/>
    </xf>
    <xf numFmtId="0" fontId="69" fillId="8" borderId="104" xfId="0" applyFont="1" applyFill="1" applyBorder="1" applyAlignment="1" applyProtection="1">
      <alignment horizontal="center" vertical="center" shrinkToFit="1"/>
      <protection hidden="1"/>
    </xf>
    <xf numFmtId="0" fontId="40" fillId="7" borderId="39" xfId="0" applyFont="1" applyFill="1" applyBorder="1" applyAlignment="1" applyProtection="1">
      <alignment horizontal="left" vertical="center" wrapText="1" shrinkToFit="1"/>
      <protection hidden="1"/>
    </xf>
    <xf numFmtId="0" fontId="40" fillId="7" borderId="40" xfId="0" applyFont="1" applyFill="1" applyBorder="1" applyAlignment="1" applyProtection="1">
      <alignment horizontal="left" vertical="center" wrapText="1" shrinkToFit="1"/>
      <protection hidden="1"/>
    </xf>
    <xf numFmtId="0" fontId="40" fillId="7" borderId="98" xfId="0" applyFont="1" applyFill="1" applyBorder="1" applyAlignment="1" applyProtection="1">
      <alignment horizontal="left" vertical="center" wrapText="1" shrinkToFit="1"/>
      <protection hidden="1"/>
    </xf>
    <xf numFmtId="0" fontId="40" fillId="7" borderId="78" xfId="0" applyFont="1" applyFill="1" applyBorder="1" applyAlignment="1" applyProtection="1">
      <alignment horizontal="center" vertical="center" wrapText="1"/>
      <protection hidden="1"/>
    </xf>
    <xf numFmtId="0" fontId="40" fillId="7" borderId="79" xfId="0" applyFont="1" applyFill="1" applyBorder="1" applyAlignment="1" applyProtection="1">
      <alignment horizontal="center" vertical="center" wrapText="1"/>
      <protection hidden="1"/>
    </xf>
    <xf numFmtId="0" fontId="40" fillId="7" borderId="107" xfId="0" applyFont="1" applyFill="1" applyBorder="1" applyAlignment="1" applyProtection="1">
      <alignment horizontal="left" vertical="center" wrapText="1"/>
      <protection hidden="1"/>
    </xf>
    <xf numFmtId="0" fontId="40" fillId="7" borderId="61" xfId="0" applyFont="1" applyFill="1" applyBorder="1" applyAlignment="1" applyProtection="1">
      <alignment horizontal="left" vertical="center" wrapText="1"/>
      <protection hidden="1"/>
    </xf>
    <xf numFmtId="0" fontId="40" fillId="7" borderId="107" xfId="0" applyFont="1" applyFill="1" applyBorder="1" applyAlignment="1" applyProtection="1">
      <alignment horizontal="center" vertical="center" wrapText="1" shrinkToFit="1"/>
      <protection hidden="1"/>
    </xf>
    <xf numFmtId="0" fontId="40" fillId="7" borderId="61" xfId="0" applyFont="1" applyFill="1" applyBorder="1" applyAlignment="1" applyProtection="1">
      <alignment horizontal="center" vertical="center" wrapText="1" shrinkToFit="1"/>
      <protection hidden="1"/>
    </xf>
    <xf numFmtId="0" fontId="40" fillId="7" borderId="108" xfId="0" applyFont="1" applyFill="1" applyBorder="1" applyAlignment="1" applyProtection="1">
      <alignment horizontal="center" vertical="center" wrapText="1" shrinkToFit="1"/>
      <protection hidden="1"/>
    </xf>
    <xf numFmtId="0" fontId="40" fillId="7" borderId="61" xfId="0" applyFont="1" applyFill="1" applyBorder="1" applyAlignment="1" applyProtection="1">
      <alignment horizontal="left" vertical="center" wrapText="1" shrinkToFit="1"/>
      <protection hidden="1"/>
    </xf>
    <xf numFmtId="0" fontId="40" fillId="7" borderId="62" xfId="0" applyFont="1" applyFill="1" applyBorder="1" applyAlignment="1" applyProtection="1">
      <alignment horizontal="left" vertical="center" wrapText="1" shrinkToFit="1"/>
      <protection hidden="1"/>
    </xf>
    <xf numFmtId="0" fontId="69" fillId="8" borderId="45" xfId="0" applyFont="1" applyFill="1" applyBorder="1" applyAlignment="1" applyProtection="1">
      <alignment horizontal="center" vertical="center" wrapText="1"/>
      <protection hidden="1"/>
    </xf>
    <xf numFmtId="0" fontId="69" fillId="8" borderId="46" xfId="0" applyFont="1" applyFill="1" applyBorder="1" applyAlignment="1" applyProtection="1">
      <alignment horizontal="center" vertical="center" wrapText="1"/>
      <protection hidden="1"/>
    </xf>
    <xf numFmtId="0" fontId="69" fillId="8" borderId="65" xfId="0" applyFont="1" applyFill="1" applyBorder="1" applyAlignment="1" applyProtection="1">
      <alignment horizontal="center" vertical="center" wrapText="1"/>
      <protection hidden="1"/>
    </xf>
    <xf numFmtId="0" fontId="69" fillId="8" borderId="66" xfId="0" applyFont="1" applyFill="1" applyBorder="1" applyAlignment="1" applyProtection="1">
      <alignment horizontal="center" vertical="center" wrapText="1"/>
      <protection hidden="1"/>
    </xf>
    <xf numFmtId="0" fontId="69" fillId="8" borderId="82" xfId="0" applyFont="1" applyFill="1" applyBorder="1" applyAlignment="1" applyProtection="1">
      <alignment horizontal="center" vertical="center" wrapText="1"/>
      <protection hidden="1"/>
    </xf>
    <xf numFmtId="0" fontId="69" fillId="8" borderId="65" xfId="0" applyFont="1" applyFill="1" applyBorder="1" applyAlignment="1" applyProtection="1">
      <alignment horizontal="center" vertical="center" wrapText="1" shrinkToFit="1"/>
      <protection hidden="1"/>
    </xf>
    <xf numFmtId="0" fontId="69" fillId="8" borderId="66" xfId="0" applyFont="1" applyFill="1" applyBorder="1" applyAlignment="1" applyProtection="1">
      <alignment horizontal="center" vertical="center" wrapText="1" shrinkToFit="1"/>
      <protection hidden="1"/>
    </xf>
    <xf numFmtId="0" fontId="69" fillId="8" borderId="82" xfId="0" applyFont="1" applyFill="1" applyBorder="1" applyAlignment="1" applyProtection="1">
      <alignment horizontal="center" vertical="center" wrapText="1" shrinkToFit="1"/>
      <protection hidden="1"/>
    </xf>
    <xf numFmtId="0" fontId="69" fillId="8" borderId="67" xfId="0" applyFont="1" applyFill="1" applyBorder="1" applyAlignment="1" applyProtection="1">
      <alignment horizontal="center" vertical="center" wrapText="1" shrinkToFit="1"/>
      <protection hidden="1"/>
    </xf>
    <xf numFmtId="0" fontId="40" fillId="7" borderId="55" xfId="0" applyFont="1" applyFill="1" applyBorder="1" applyAlignment="1" applyProtection="1">
      <alignment horizontal="center" vertical="center" wrapText="1"/>
      <protection hidden="1"/>
    </xf>
    <xf numFmtId="0" fontId="40" fillId="7" borderId="56" xfId="0" applyFont="1" applyFill="1" applyBorder="1" applyAlignment="1" applyProtection="1">
      <alignment horizontal="center" vertical="center" wrapText="1"/>
      <protection hidden="1"/>
    </xf>
    <xf numFmtId="0" fontId="40" fillId="7" borderId="57" xfId="0" applyFont="1" applyFill="1" applyBorder="1" applyAlignment="1" applyProtection="1">
      <alignment horizontal="left" vertical="center" wrapText="1"/>
      <protection hidden="1"/>
    </xf>
    <xf numFmtId="0" fontId="40" fillId="7" borderId="58" xfId="0" applyFont="1" applyFill="1" applyBorder="1" applyAlignment="1" applyProtection="1">
      <alignment horizontal="left" vertical="center" wrapText="1"/>
      <protection hidden="1"/>
    </xf>
    <xf numFmtId="0" fontId="40" fillId="7" borderId="57" xfId="0" applyFont="1" applyFill="1" applyBorder="1" applyAlignment="1" applyProtection="1">
      <alignment horizontal="center" vertical="center" wrapText="1" shrinkToFit="1"/>
      <protection hidden="1"/>
    </xf>
    <xf numFmtId="0" fontId="40" fillId="7" borderId="58" xfId="0" applyFont="1" applyFill="1" applyBorder="1" applyAlignment="1" applyProtection="1">
      <alignment horizontal="center" vertical="center" wrapText="1" shrinkToFit="1"/>
      <protection hidden="1"/>
    </xf>
    <xf numFmtId="0" fontId="40" fillId="7" borderId="59" xfId="0" applyFont="1" applyFill="1" applyBorder="1" applyAlignment="1" applyProtection="1">
      <alignment horizontal="center" vertical="center" wrapText="1" shrinkToFit="1"/>
      <protection hidden="1"/>
    </xf>
    <xf numFmtId="0" fontId="40" fillId="7" borderId="58" xfId="0" applyFont="1" applyFill="1" applyBorder="1" applyAlignment="1" applyProtection="1">
      <alignment horizontal="left" vertical="center" wrapText="1" shrinkToFit="1"/>
      <protection hidden="1"/>
    </xf>
    <xf numFmtId="0" fontId="40" fillId="7" borderId="60" xfId="0" applyFont="1" applyFill="1" applyBorder="1" applyAlignment="1" applyProtection="1">
      <alignment horizontal="left" vertical="center" wrapText="1" shrinkToFit="1"/>
      <protection hidden="1"/>
    </xf>
    <xf numFmtId="0" fontId="40" fillId="7" borderId="81" xfId="0" applyFont="1" applyFill="1" applyBorder="1" applyAlignment="1" applyProtection="1">
      <alignment horizontal="center" vertical="center" wrapText="1"/>
      <protection hidden="1"/>
    </xf>
    <xf numFmtId="0" fontId="40" fillId="7" borderId="108" xfId="0" applyFont="1" applyFill="1" applyBorder="1" applyAlignment="1" applyProtection="1">
      <alignment horizontal="center" vertical="center" wrapText="1"/>
      <protection hidden="1"/>
    </xf>
    <xf numFmtId="0" fontId="40" fillId="2" borderId="81" xfId="0" applyFont="1" applyFill="1" applyBorder="1" applyAlignment="1" applyProtection="1">
      <alignment horizontal="center" vertical="center" wrapText="1"/>
      <protection hidden="1"/>
    </xf>
    <xf numFmtId="0" fontId="40" fillId="2" borderId="62" xfId="0" applyFont="1" applyFill="1" applyBorder="1" applyAlignment="1" applyProtection="1">
      <alignment horizontal="center" vertical="center" wrapText="1"/>
      <protection hidden="1"/>
    </xf>
    <xf numFmtId="0" fontId="98" fillId="2" borderId="0" xfId="2" applyFont="1" applyFill="1" applyProtection="1">
      <alignment vertical="center"/>
      <protection hidden="1"/>
    </xf>
  </cellXfs>
  <cellStyles count="71">
    <cellStyle name="パーセント 2" xfId="13" xr:uid="{00000000-0005-0000-0000-000000000000}"/>
    <cellStyle name="パーセント 2 2" xfId="14" xr:uid="{00000000-0005-0000-0000-000001000000}"/>
    <cellStyle name="パーセント 3" xfId="15" xr:uid="{00000000-0005-0000-0000-000002000000}"/>
    <cellStyle name="パーセント 3 2" xfId="16" xr:uid="{00000000-0005-0000-0000-000003000000}"/>
    <cellStyle name="パーセント 4" xfId="17" xr:uid="{00000000-0005-0000-0000-000004000000}"/>
    <cellStyle name="パーセント 5" xfId="18" xr:uid="{00000000-0005-0000-0000-000005000000}"/>
    <cellStyle name="パーセント 6" xfId="19" xr:uid="{00000000-0005-0000-0000-000006000000}"/>
    <cellStyle name="ハイパーリンク 2" xfId="20" xr:uid="{00000000-0005-0000-0000-000007000000}"/>
    <cellStyle name="桁区切り" xfId="70" builtinId="6"/>
    <cellStyle name="桁区切り 2" xfId="1" xr:uid="{00000000-0005-0000-0000-000009000000}"/>
    <cellStyle name="桁区切り 2 2" xfId="3" xr:uid="{00000000-0005-0000-0000-00000A000000}"/>
    <cellStyle name="桁区切り 2 3" xfId="21" xr:uid="{00000000-0005-0000-0000-00000B000000}"/>
    <cellStyle name="桁区切り 3" xfId="8" xr:uid="{00000000-0005-0000-0000-00000C000000}"/>
    <cellStyle name="桁区切り 3 2" xfId="22" xr:uid="{00000000-0005-0000-0000-00000D000000}"/>
    <cellStyle name="桁区切り 3 3" xfId="23" xr:uid="{00000000-0005-0000-0000-00000E000000}"/>
    <cellStyle name="桁区切り 4" xfId="24" xr:uid="{00000000-0005-0000-0000-00000F000000}"/>
    <cellStyle name="桁区切り 4 2" xfId="25" xr:uid="{00000000-0005-0000-0000-000010000000}"/>
    <cellStyle name="桁区切り 4 2 2" xfId="26" xr:uid="{00000000-0005-0000-0000-000011000000}"/>
    <cellStyle name="桁区切り 4 3" xfId="27" xr:uid="{00000000-0005-0000-0000-000012000000}"/>
    <cellStyle name="桁区切り 4 3 2" xfId="28" xr:uid="{00000000-0005-0000-0000-000013000000}"/>
    <cellStyle name="桁区切り 4 4" xfId="29" xr:uid="{00000000-0005-0000-0000-000014000000}"/>
    <cellStyle name="桁区切り 4 4 2" xfId="30" xr:uid="{00000000-0005-0000-0000-000015000000}"/>
    <cellStyle name="桁区切り 4 5" xfId="31" xr:uid="{00000000-0005-0000-0000-000016000000}"/>
    <cellStyle name="桁区切り 4 6" xfId="32" xr:uid="{00000000-0005-0000-0000-000017000000}"/>
    <cellStyle name="桁区切り 5" xfId="33" xr:uid="{00000000-0005-0000-0000-000018000000}"/>
    <cellStyle name="桁区切り 6" xfId="34" xr:uid="{00000000-0005-0000-0000-000019000000}"/>
    <cellStyle name="標準" xfId="0" builtinId="0"/>
    <cellStyle name="標準 10" xfId="35" xr:uid="{00000000-0005-0000-0000-00001B000000}"/>
    <cellStyle name="標準 11" xfId="36" xr:uid="{00000000-0005-0000-0000-00001C000000}"/>
    <cellStyle name="標準 12" xfId="37" xr:uid="{00000000-0005-0000-0000-00001D000000}"/>
    <cellStyle name="標準 13" xfId="38" xr:uid="{00000000-0005-0000-0000-00001E000000}"/>
    <cellStyle name="標準 14" xfId="39" xr:uid="{00000000-0005-0000-0000-00001F000000}"/>
    <cellStyle name="標準 2" xfId="2" xr:uid="{00000000-0005-0000-0000-000020000000}"/>
    <cellStyle name="標準 2 2" xfId="4" xr:uid="{00000000-0005-0000-0000-000021000000}"/>
    <cellStyle name="標準 2 2 2" xfId="40" xr:uid="{00000000-0005-0000-0000-000022000000}"/>
    <cellStyle name="標準 2 2_★H25補正 ＺＥＢ 様式及び作成要領 記入例(2)　（書類関係②）システム提案概要" xfId="41" xr:uid="{00000000-0005-0000-0000-000023000000}"/>
    <cellStyle name="標準 2 3" xfId="5" xr:uid="{00000000-0005-0000-0000-000024000000}"/>
    <cellStyle name="標準 2 3 2" xfId="42" xr:uid="{00000000-0005-0000-0000-000025000000}"/>
    <cellStyle name="標準 2 3 3" xfId="43" xr:uid="{00000000-0005-0000-0000-000026000000}"/>
    <cellStyle name="標準 2 3_★H25補正 ＺＥＢ 様式及び作成要領 記入例(2)　（書類関係②）システム提案概要" xfId="44" xr:uid="{00000000-0005-0000-0000-000027000000}"/>
    <cellStyle name="標準 2 4" xfId="45" xr:uid="{00000000-0005-0000-0000-000028000000}"/>
    <cellStyle name="標準 2 5" xfId="46" xr:uid="{00000000-0005-0000-0000-000029000000}"/>
    <cellStyle name="標準 2_★H25補正 ＺＥＢ 様式及び作成要領 記入例(2)　（書類関係②）システム提案概要" xfId="47" xr:uid="{00000000-0005-0000-0000-00002A000000}"/>
    <cellStyle name="標準 3" xfId="6" xr:uid="{00000000-0005-0000-0000-00002B000000}"/>
    <cellStyle name="標準 3 2" xfId="12" xr:uid="{00000000-0005-0000-0000-00002C000000}"/>
    <cellStyle name="標準 4" xfId="9" xr:uid="{00000000-0005-0000-0000-00002D000000}"/>
    <cellStyle name="標準 4 2" xfId="48" xr:uid="{00000000-0005-0000-0000-00002E000000}"/>
    <cellStyle name="標準 4 3" xfId="49" xr:uid="{00000000-0005-0000-0000-00002F000000}"/>
    <cellStyle name="標準 4_★H25補正 ＺＥＢ 様式及び作成要領 記入例(2)　（書類関係②）システム提案概要" xfId="50" xr:uid="{00000000-0005-0000-0000-000030000000}"/>
    <cellStyle name="標準 5" xfId="10" xr:uid="{00000000-0005-0000-0000-000031000000}"/>
    <cellStyle name="標準 5 2" xfId="51" xr:uid="{00000000-0005-0000-0000-000032000000}"/>
    <cellStyle name="標準 5 3" xfId="52" xr:uid="{00000000-0005-0000-0000-000033000000}"/>
    <cellStyle name="標準 5 4" xfId="53" xr:uid="{00000000-0005-0000-0000-000034000000}"/>
    <cellStyle name="標準 6" xfId="11" xr:uid="{00000000-0005-0000-0000-000035000000}"/>
    <cellStyle name="標準 6 2" xfId="54" xr:uid="{00000000-0005-0000-0000-000036000000}"/>
    <cellStyle name="標準 6 3" xfId="55" xr:uid="{00000000-0005-0000-0000-000037000000}"/>
    <cellStyle name="標準 6 4" xfId="56" xr:uid="{00000000-0005-0000-0000-000038000000}"/>
    <cellStyle name="標準 7" xfId="7" xr:uid="{00000000-0005-0000-0000-000039000000}"/>
    <cellStyle name="標準 7 2" xfId="57" xr:uid="{00000000-0005-0000-0000-00003A000000}"/>
    <cellStyle name="標準 7 2 2" xfId="58" xr:uid="{00000000-0005-0000-0000-00003B000000}"/>
    <cellStyle name="標準 7 3" xfId="59" xr:uid="{00000000-0005-0000-0000-00003C000000}"/>
    <cellStyle name="標準 7 3 2" xfId="60" xr:uid="{00000000-0005-0000-0000-00003D000000}"/>
    <cellStyle name="標準 7 3 2 2" xfId="61" xr:uid="{00000000-0005-0000-0000-00003E000000}"/>
    <cellStyle name="標準 7 3 3" xfId="62" xr:uid="{00000000-0005-0000-0000-00003F000000}"/>
    <cellStyle name="標準 7 4" xfId="63" xr:uid="{00000000-0005-0000-0000-000040000000}"/>
    <cellStyle name="標準 7 4 2" xfId="64" xr:uid="{00000000-0005-0000-0000-000041000000}"/>
    <cellStyle name="標準 7 5" xfId="65" xr:uid="{00000000-0005-0000-0000-000042000000}"/>
    <cellStyle name="標準 7 6" xfId="66" xr:uid="{00000000-0005-0000-0000-000043000000}"/>
    <cellStyle name="標準 7 7" xfId="67" xr:uid="{00000000-0005-0000-0000-000044000000}"/>
    <cellStyle name="標準 8" xfId="68" xr:uid="{00000000-0005-0000-0000-000045000000}"/>
    <cellStyle name="標準 9" xfId="69" xr:uid="{00000000-0005-0000-0000-000046000000}"/>
  </cellStyles>
  <dxfs count="104">
    <dxf>
      <fill>
        <patternFill>
          <bgColor theme="9" tint="0.39994506668294322"/>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auto="1"/>
      </font>
      <fill>
        <patternFill>
          <bgColor rgb="FFC6D9F1"/>
        </patternFill>
      </fill>
    </dxf>
    <dxf>
      <font>
        <color auto="1"/>
      </font>
      <fill>
        <patternFill>
          <bgColor rgb="FFC6D9F1"/>
        </patternFill>
      </fill>
    </dxf>
    <dxf>
      <font>
        <color auto="1"/>
      </font>
      <fill>
        <patternFill>
          <bgColor rgb="FFC6D9F1"/>
        </patternFill>
      </fill>
    </dxf>
    <dxf>
      <font>
        <color theme="0"/>
      </font>
      <fill>
        <patternFill patternType="none">
          <bgColor auto="1"/>
        </patternFill>
      </fill>
      <border>
        <left/>
        <right/>
        <top/>
        <bottom/>
        <vertical/>
        <horizontal/>
      </border>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ill>
        <patternFill>
          <bgColor rgb="FFDD7CF0"/>
        </patternFill>
      </fill>
      <border>
        <left style="thin">
          <color rgb="FF808080"/>
        </left>
        <right style="thin">
          <color rgb="FF808080"/>
        </right>
        <top style="thin">
          <color rgb="FF808080"/>
        </top>
        <bottom style="thin">
          <color rgb="FF808080"/>
        </bottom>
        <vertical/>
        <horizontal/>
      </border>
    </dxf>
    <dxf>
      <fill>
        <patternFill>
          <bgColor rgb="FF667EF6"/>
        </patternFill>
      </fill>
      <border>
        <left style="thin">
          <color rgb="FF808080"/>
        </left>
        <right style="thin">
          <color rgb="FF808080"/>
        </right>
        <top style="thin">
          <color rgb="FF808080"/>
        </top>
        <bottom style="thin">
          <color rgb="FF808080"/>
        </bottom>
        <vertical/>
        <horizontal/>
      </border>
    </dxf>
    <dxf>
      <font>
        <color theme="0"/>
      </font>
      <fill>
        <patternFill>
          <fgColor theme="0"/>
          <bgColor theme="0"/>
        </patternFill>
      </fill>
      <border>
        <left/>
        <right/>
        <top/>
        <bottom/>
        <vertical/>
        <horizontal/>
      </border>
    </dxf>
    <dxf>
      <font>
        <color theme="0"/>
      </font>
      <fill>
        <patternFill>
          <bgColor rgb="FF595959"/>
        </patternFill>
      </fill>
    </dxf>
    <dxf>
      <font>
        <color theme="0"/>
      </font>
      <fill>
        <patternFill>
          <bgColor rgb="FF595959"/>
        </patternFill>
      </fill>
    </dxf>
    <dxf>
      <font>
        <color theme="0"/>
      </font>
      <fill>
        <patternFill>
          <bgColor rgb="FF595959"/>
        </patternFill>
      </fill>
    </dxf>
    <dxf>
      <font>
        <color theme="0"/>
      </font>
      <fill>
        <patternFill>
          <bgColor rgb="FF595959"/>
        </patternFill>
      </fill>
    </dxf>
    <dxf>
      <font>
        <color theme="0"/>
      </font>
      <fill>
        <patternFill>
          <bgColor rgb="FF595959"/>
        </patternFill>
      </fill>
    </dxf>
    <dxf>
      <font>
        <color theme="0"/>
      </font>
      <fill>
        <patternFill>
          <bgColor rgb="FF595959"/>
        </patternFill>
      </fill>
    </dxf>
    <dxf>
      <font>
        <color theme="0"/>
      </font>
      <fill>
        <patternFill>
          <bgColor rgb="FF595959"/>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rgb="FFBFBFBF"/>
        </patternFill>
      </fill>
    </dxf>
    <dxf>
      <fill>
        <patternFill>
          <bgColor rgb="FFBFBFBF"/>
        </patternFill>
      </fill>
    </dxf>
    <dxf>
      <fill>
        <patternFill>
          <bgColor rgb="FFBFBFBF"/>
        </patternFill>
      </fill>
    </dxf>
    <dxf>
      <font>
        <color theme="0"/>
      </font>
    </dxf>
    <dxf>
      <font>
        <color theme="0"/>
      </font>
    </dxf>
    <dxf>
      <font>
        <color theme="0"/>
      </font>
    </dxf>
    <dxf>
      <fill>
        <patternFill>
          <bgColor rgb="FFBFBFBF"/>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DD7CF0"/>
        </patternFill>
      </fill>
    </dxf>
    <dxf>
      <fill>
        <patternFill>
          <bgColor rgb="FF667EF6"/>
        </patternFill>
      </fill>
    </dxf>
    <dxf>
      <fill>
        <patternFill>
          <bgColor theme="9" tint="0.39994506668294322"/>
        </patternFill>
      </fill>
    </dxf>
    <dxf>
      <fill>
        <patternFill>
          <bgColor theme="9" tint="0.39994506668294322"/>
        </patternFill>
      </fill>
    </dxf>
    <dxf>
      <fill>
        <patternFill>
          <bgColor theme="9" tint="0.39994506668294322"/>
        </patternFill>
      </fill>
    </dxf>
    <dxf>
      <font>
        <color theme="0"/>
      </font>
      <fill>
        <patternFill>
          <bgColor rgb="FFDD7CF0"/>
        </patternFill>
      </fill>
    </dxf>
    <dxf>
      <font>
        <color theme="0"/>
      </font>
      <fill>
        <patternFill>
          <bgColor rgb="FF667EF6"/>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0000CC"/>
      <color rgb="FFBFBFBF"/>
      <color rgb="FFFFFF99"/>
      <color rgb="FFC6D9F1"/>
      <color rgb="FFFFC1C1"/>
      <color rgb="FFC1C1C1"/>
      <color rgb="FF3333CC"/>
      <color rgb="FF595959"/>
      <color rgb="FF4BAEB7"/>
      <color rgb="FFDD7C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ＺＥＨデベロッパー登録票!$CM$9" lockText="1" noThreeD="1"/>
</file>

<file path=xl/ctrlProps/ctrlProp10.xml><?xml version="1.0" encoding="utf-8"?>
<formControlPr xmlns="http://schemas.microsoft.com/office/spreadsheetml/2009/9/main" objectType="CheckBox" fmlaLink="ＺＥＨデベロッパー登録票!$CU$17" lockText="1" noThreeD="1"/>
</file>

<file path=xl/ctrlProps/ctrlProp11.xml><?xml version="1.0" encoding="utf-8"?>
<formControlPr xmlns="http://schemas.microsoft.com/office/spreadsheetml/2009/9/main" objectType="CheckBox" fmlaLink="ＺＥＨデベロッパー登録票!$CX$17" lockText="1" noThreeD="1"/>
</file>

<file path=xl/ctrlProps/ctrlProp12.xml><?xml version="1.0" encoding="utf-8"?>
<formControlPr xmlns="http://schemas.microsoft.com/office/spreadsheetml/2009/9/main" objectType="CheckBox" fmlaLink="ＺＥＨデベロッパー登録票!$DA$17" lockText="1" noThreeD="1"/>
</file>

<file path=xl/ctrlProps/ctrlProp13.xml><?xml version="1.0" encoding="utf-8"?>
<formControlPr xmlns="http://schemas.microsoft.com/office/spreadsheetml/2009/9/main" objectType="CheckBox" fmlaLink="ＺＥＨデベロッパー登録票!$DD$17" lockText="1" noThreeD="1"/>
</file>

<file path=xl/ctrlProps/ctrlProp14.xml><?xml version="1.0" encoding="utf-8"?>
<formControlPr xmlns="http://schemas.microsoft.com/office/spreadsheetml/2009/9/main" objectType="CheckBox" fmlaLink="ＺＥＨデベロッパー登録票!$DG$17" lockText="1" noThreeD="1"/>
</file>

<file path=xl/ctrlProps/ctrlProp15.xml><?xml version="1.0" encoding="utf-8"?>
<formControlPr xmlns="http://schemas.microsoft.com/office/spreadsheetml/2009/9/main" objectType="CheckBox" fmlaLink="ＺＥＨデベロッパー登録票!$CO$18" lockText="1" noThreeD="1"/>
</file>

<file path=xl/ctrlProps/ctrlProp16.xml><?xml version="1.0" encoding="utf-8"?>
<formControlPr xmlns="http://schemas.microsoft.com/office/spreadsheetml/2009/9/main" objectType="CheckBox" fmlaLink="ＺＥＨデベロッパー登録票!$CR$18" lockText="1" noThreeD="1"/>
</file>

<file path=xl/ctrlProps/ctrlProp17.xml><?xml version="1.0" encoding="utf-8"?>
<formControlPr xmlns="http://schemas.microsoft.com/office/spreadsheetml/2009/9/main" objectType="CheckBox" fmlaLink="ＺＥＨデベロッパー登録票!$CU$18" lockText="1" noThreeD="1"/>
</file>

<file path=xl/ctrlProps/ctrlProp18.xml><?xml version="1.0" encoding="utf-8"?>
<formControlPr xmlns="http://schemas.microsoft.com/office/spreadsheetml/2009/9/main" objectType="CheckBox" fmlaLink="ＺＥＨデベロッパー登録票!$CX$18" lockText="1" noThreeD="1"/>
</file>

<file path=xl/ctrlProps/ctrlProp19.xml><?xml version="1.0" encoding="utf-8"?>
<formControlPr xmlns="http://schemas.microsoft.com/office/spreadsheetml/2009/9/main" objectType="CheckBox" fmlaLink="ＺＥＨデベロッパー登録票!$CO$19" lockText="1" noThreeD="1"/>
</file>

<file path=xl/ctrlProps/ctrlProp2.xml><?xml version="1.0" encoding="utf-8"?>
<formControlPr xmlns="http://schemas.microsoft.com/office/spreadsheetml/2009/9/main" objectType="CheckBox" fmlaLink="ＺＥＨデベロッパー登録票!$CN$9" lockText="1" noThreeD="1"/>
</file>

<file path=xl/ctrlProps/ctrlProp20.xml><?xml version="1.0" encoding="utf-8"?>
<formControlPr xmlns="http://schemas.microsoft.com/office/spreadsheetml/2009/9/main" objectType="CheckBox" fmlaLink="ＺＥＨデベロッパー登録票!$CR$19" lockText="1" noThreeD="1"/>
</file>

<file path=xl/ctrlProps/ctrlProp21.xml><?xml version="1.0" encoding="utf-8"?>
<formControlPr xmlns="http://schemas.microsoft.com/office/spreadsheetml/2009/9/main" objectType="CheckBox" fmlaLink="ＺＥＨデベロッパー登録票!$CU$19" lockText="1" noThreeD="1"/>
</file>

<file path=xl/ctrlProps/ctrlProp22.xml><?xml version="1.0" encoding="utf-8"?>
<formControlPr xmlns="http://schemas.microsoft.com/office/spreadsheetml/2009/9/main" objectType="CheckBox" fmlaLink="ＺＥＨデベロッパー登録票!$CX$19" lockText="1" noThreeD="1"/>
</file>

<file path=xl/ctrlProps/ctrlProp23.xml><?xml version="1.0" encoding="utf-8"?>
<formControlPr xmlns="http://schemas.microsoft.com/office/spreadsheetml/2009/9/main" objectType="CheckBox" fmlaLink="ＺＥＨデベロッパー登録票!$DA$19" lockText="1" noThreeD="1"/>
</file>

<file path=xl/ctrlProps/ctrlProp24.xml><?xml version="1.0" encoding="utf-8"?>
<formControlPr xmlns="http://schemas.microsoft.com/office/spreadsheetml/2009/9/main" objectType="CheckBox" fmlaLink="ＺＥＨデベロッパー登録票!$CO$20" lockText="1" noThreeD="1"/>
</file>

<file path=xl/ctrlProps/ctrlProp25.xml><?xml version="1.0" encoding="utf-8"?>
<formControlPr xmlns="http://schemas.microsoft.com/office/spreadsheetml/2009/9/main" objectType="CheckBox" fmlaLink="ＺＥＨデベロッパー登録票!$CR$20" lockText="1" noThreeD="1"/>
</file>

<file path=xl/ctrlProps/ctrlProp26.xml><?xml version="1.0" encoding="utf-8"?>
<formControlPr xmlns="http://schemas.microsoft.com/office/spreadsheetml/2009/9/main" objectType="CheckBox" fmlaLink="ＺＥＨデベロッパー登録票!$CU$20" lockText="1" noThreeD="1"/>
</file>

<file path=xl/ctrlProps/ctrlProp27.xml><?xml version="1.0" encoding="utf-8"?>
<formControlPr xmlns="http://schemas.microsoft.com/office/spreadsheetml/2009/9/main" objectType="CheckBox" fmlaLink="ＺＥＨデベロッパー登録票!$CX$20" lockText="1" noThreeD="1"/>
</file>

<file path=xl/ctrlProps/ctrlProp28.xml><?xml version="1.0" encoding="utf-8"?>
<formControlPr xmlns="http://schemas.microsoft.com/office/spreadsheetml/2009/9/main" objectType="CheckBox" fmlaLink="ＺＥＨデベロッパー登録票!$DA$20" lockText="1" noThreeD="1"/>
</file>

<file path=xl/ctrlProps/ctrlProp29.xml><?xml version="1.0" encoding="utf-8"?>
<formControlPr xmlns="http://schemas.microsoft.com/office/spreadsheetml/2009/9/main" objectType="CheckBox" fmlaLink="ＺＥＨデベロッパー登録票!$DD$20" lockText="1" noThreeD="1"/>
</file>

<file path=xl/ctrlProps/ctrlProp3.xml><?xml version="1.0" encoding="utf-8"?>
<formControlPr xmlns="http://schemas.microsoft.com/office/spreadsheetml/2009/9/main" objectType="Radio" checked="Checked" firstButton="1" fmlaLink="ＺＥＨデベロッパー登録票!$DJ$20" lockText="1" noThreeD="1"/>
</file>

<file path=xl/ctrlProps/ctrlProp30.xml><?xml version="1.0" encoding="utf-8"?>
<formControlPr xmlns="http://schemas.microsoft.com/office/spreadsheetml/2009/9/main" objectType="CheckBox" fmlaLink="ＺＥＨデベロッパー登録票!$DG$20" lockText="1" noThreeD="1"/>
</file>

<file path=xl/ctrlProps/ctrlProp31.xml><?xml version="1.0" encoding="utf-8"?>
<formControlPr xmlns="http://schemas.microsoft.com/office/spreadsheetml/2009/9/main" objectType="CheckBox" fmlaLink="ＺＥＨデベロッパー登録票!$CO$21" lockText="1" noThreeD="1"/>
</file>

<file path=xl/ctrlProps/ctrlProp32.xml><?xml version="1.0" encoding="utf-8"?>
<formControlPr xmlns="http://schemas.microsoft.com/office/spreadsheetml/2009/9/main" objectType="CheckBox" fmlaLink="ＺＥＨデベロッパー登録票!$CR$21" lockText="1" noThreeD="1"/>
</file>

<file path=xl/ctrlProps/ctrlProp33.xml><?xml version="1.0" encoding="utf-8"?>
<formControlPr xmlns="http://schemas.microsoft.com/office/spreadsheetml/2009/9/main" objectType="CheckBox" fmlaLink="ＺＥＨデベロッパー登録票!$CU$21" lockText="1" noThreeD="1"/>
</file>

<file path=xl/ctrlProps/ctrlProp34.xml><?xml version="1.0" encoding="utf-8"?>
<formControlPr xmlns="http://schemas.microsoft.com/office/spreadsheetml/2009/9/main" objectType="CheckBox" fmlaLink="ＺＥＨデベロッパー登録票!$CX$21" lockText="1" noThreeD="1"/>
</file>

<file path=xl/ctrlProps/ctrlProp35.xml><?xml version="1.0" encoding="utf-8"?>
<formControlPr xmlns="http://schemas.microsoft.com/office/spreadsheetml/2009/9/main" objectType="CheckBox" fmlaLink="ＺＥＨデベロッパー登録票!$DA$21" lockText="1" noThreeD="1"/>
</file>

<file path=xl/ctrlProps/ctrlProp36.xml><?xml version="1.0" encoding="utf-8"?>
<formControlPr xmlns="http://schemas.microsoft.com/office/spreadsheetml/2009/9/main" objectType="CheckBox" fmlaLink="ＺＥＨデベロッパー登録票!$CO$22" lockText="1" noThreeD="1"/>
</file>

<file path=xl/ctrlProps/ctrlProp37.xml><?xml version="1.0" encoding="utf-8"?>
<formControlPr xmlns="http://schemas.microsoft.com/office/spreadsheetml/2009/9/main" objectType="CheckBox" fmlaLink="ＺＥＨデベロッパー登録票!$CR$22" lockText="1" noThreeD="1"/>
</file>

<file path=xl/ctrlProps/ctrlProp38.xml><?xml version="1.0" encoding="utf-8"?>
<formControlPr xmlns="http://schemas.microsoft.com/office/spreadsheetml/2009/9/main" objectType="CheckBox" fmlaLink="ＺＥＨデベロッパー登録票!$CU$22" lockText="1" noThreeD="1"/>
</file>

<file path=xl/ctrlProps/ctrlProp39.xml><?xml version="1.0" encoding="utf-8"?>
<formControlPr xmlns="http://schemas.microsoft.com/office/spreadsheetml/2009/9/main" objectType="CheckBox" fmlaLink="ＺＥＨデベロッパー登録票!$CX$22"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ＺＥＨデベロッパー登録票!$CO$23" lockText="1" noThreeD="1"/>
</file>

<file path=xl/ctrlProps/ctrlProp41.xml><?xml version="1.0" encoding="utf-8"?>
<formControlPr xmlns="http://schemas.microsoft.com/office/spreadsheetml/2009/9/main" objectType="CheckBox" fmlaLink="ＺＥＨデベロッパー登録票!$CR$23" lockText="1" noThreeD="1"/>
</file>

<file path=xl/ctrlProps/ctrlProp42.xml><?xml version="1.0" encoding="utf-8"?>
<formControlPr xmlns="http://schemas.microsoft.com/office/spreadsheetml/2009/9/main" objectType="CheckBox" fmlaLink="ＺＥＨデベロッパー登録票!$CU$23" lockText="1" noThreeD="1"/>
</file>

<file path=xl/ctrlProps/ctrlProp43.xml><?xml version="1.0" encoding="utf-8"?>
<formControlPr xmlns="http://schemas.microsoft.com/office/spreadsheetml/2009/9/main" objectType="CheckBox" fmlaLink="ＺＥＨデベロッパー登録票!$CX$23" lockText="1" noThreeD="1"/>
</file>

<file path=xl/ctrlProps/ctrlProp44.xml><?xml version="1.0" encoding="utf-8"?>
<formControlPr xmlns="http://schemas.microsoft.com/office/spreadsheetml/2009/9/main" objectType="CheckBox" fmlaLink="ＺＥＨデベロッパー登録票!$DA$23" lockText="1" noThreeD="1"/>
</file>

<file path=xl/ctrlProps/ctrlProp45.xml><?xml version="1.0" encoding="utf-8"?>
<formControlPr xmlns="http://schemas.microsoft.com/office/spreadsheetml/2009/9/main" objectType="CheckBox" fmlaLink="ＺＥＨデベロッパー登録票!$DD$23" lockText="1" noThreeD="1"/>
</file>

<file path=xl/ctrlProps/ctrlProp46.xml><?xml version="1.0" encoding="utf-8"?>
<formControlPr xmlns="http://schemas.microsoft.com/office/spreadsheetml/2009/9/main" objectType="CheckBox" fmlaLink="ＺＥＨデベロッパー登録票!$DG$23" lockText="1" noThreeD="1"/>
</file>

<file path=xl/ctrlProps/ctrlProp47.xml><?xml version="1.0" encoding="utf-8"?>
<formControlPr xmlns="http://schemas.microsoft.com/office/spreadsheetml/2009/9/main" objectType="CheckBox" fmlaLink="ＺＥＨデベロッパー登録票!$CO$24" lockText="1" noThreeD="1"/>
</file>

<file path=xl/ctrlProps/ctrlProp48.xml><?xml version="1.0" encoding="utf-8"?>
<formControlPr xmlns="http://schemas.microsoft.com/office/spreadsheetml/2009/9/main" objectType="CheckBox" fmlaLink="ＺＥＨデベロッパー登録票!$CO$15" lockText="1" noThreeD="1"/>
</file>

<file path=xl/ctrlProps/ctrlProp49.xml><?xml version="1.0" encoding="utf-8"?>
<formControlPr xmlns="http://schemas.microsoft.com/office/spreadsheetml/2009/9/main" objectType="CheckBox" fmlaLink="ＺＥＨデベロッパー登録票!$CO$16" lockText="1" noThreeD="1"/>
</file>

<file path=xl/ctrlProps/ctrlProp5.xml><?xml version="1.0" encoding="utf-8"?>
<formControlPr xmlns="http://schemas.microsoft.com/office/spreadsheetml/2009/9/main" objectType="CheckBox" fmlaLink="ＺＥＨデベロッパー登録票!$CU$16" lockText="1" noThreeD="1"/>
</file>

<file path=xl/ctrlProps/ctrlProp50.xml><?xml version="1.0" encoding="utf-8"?>
<formControlPr xmlns="http://schemas.microsoft.com/office/spreadsheetml/2009/9/main" objectType="CheckBox" fmlaLink="ＺＥＨデベロッパー登録票!$DA$16" lockText="1" noThreeD="1"/>
</file>

<file path=xl/ctrlProps/ctrlProp51.xml><?xml version="1.0" encoding="utf-8"?>
<formControlPr xmlns="http://schemas.microsoft.com/office/spreadsheetml/2009/9/main" objectType="CheckBox" fmlaLink="ＺＥＨデベロッパー登録票!$CR$16" lockText="1" noThreeD="1"/>
</file>

<file path=xl/ctrlProps/ctrlProp52.xml><?xml version="1.0" encoding="utf-8"?>
<formControlPr xmlns="http://schemas.microsoft.com/office/spreadsheetml/2009/9/main" objectType="CheckBox" fmlaLink="ＺＥＨデベロッパー登録票!$CM$14" lockText="1" noThreeD="1"/>
</file>

<file path=xl/ctrlProps/ctrlProp6.xml><?xml version="1.0" encoding="utf-8"?>
<formControlPr xmlns="http://schemas.microsoft.com/office/spreadsheetml/2009/9/main" objectType="CheckBox" fmlaLink="ＺＥＨデベロッパー登録票!$CX$16" lockText="1" noThreeD="1"/>
</file>

<file path=xl/ctrlProps/ctrlProp7.xml><?xml version="1.0" encoding="utf-8"?>
<formControlPr xmlns="http://schemas.microsoft.com/office/spreadsheetml/2009/9/main" objectType="CheckBox" fmlaLink="ＺＥＨデベロッパー登録票!$DD$16" lockText="1" noThreeD="1"/>
</file>

<file path=xl/ctrlProps/ctrlProp8.xml><?xml version="1.0" encoding="utf-8"?>
<formControlPr xmlns="http://schemas.microsoft.com/office/spreadsheetml/2009/9/main" objectType="CheckBox" fmlaLink="ＺＥＨデベロッパー登録票!$CO$17" lockText="1" noThreeD="1"/>
</file>

<file path=xl/ctrlProps/ctrlProp9.xml><?xml version="1.0" encoding="utf-8"?>
<formControlPr xmlns="http://schemas.microsoft.com/office/spreadsheetml/2009/9/main" objectType="CheckBox" fmlaLink="ＺＥＨデベロッパー登録票!$CR$17"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198120</xdr:colOff>
          <xdr:row>54</xdr:row>
          <xdr:rowOff>99060</xdr:rowOff>
        </xdr:from>
        <xdr:to>
          <xdr:col>20</xdr:col>
          <xdr:colOff>220980</xdr:colOff>
          <xdr:row>54</xdr:row>
          <xdr:rowOff>457200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54</xdr:row>
          <xdr:rowOff>83820</xdr:rowOff>
        </xdr:from>
        <xdr:to>
          <xdr:col>38</xdr:col>
          <xdr:colOff>106680</xdr:colOff>
          <xdr:row>54</xdr:row>
          <xdr:rowOff>457200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0</xdr:colOff>
      <xdr:row>0</xdr:row>
      <xdr:rowOff>0</xdr:rowOff>
    </xdr:from>
    <xdr:to>
      <xdr:col>123</xdr:col>
      <xdr:colOff>19050</xdr:colOff>
      <xdr:row>76</xdr:row>
      <xdr:rowOff>19050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9632022" y="0"/>
          <a:ext cx="16496701" cy="30848414"/>
          <a:chOff x="9632022" y="0"/>
          <a:chExt cx="16500511" cy="30852224"/>
        </a:xfrm>
      </xdr:grpSpPr>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32022" y="0"/>
            <a:ext cx="16500511" cy="308522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38916" y="17284129"/>
            <a:ext cx="1727599" cy="6381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91710</xdr:colOff>
          <xdr:row>225</xdr:row>
          <xdr:rowOff>55953</xdr:rowOff>
        </xdr:from>
        <xdr:to>
          <xdr:col>25</xdr:col>
          <xdr:colOff>14087</xdr:colOff>
          <xdr:row>227</xdr:row>
          <xdr:rowOff>4324</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2460895" y="84832263"/>
              <a:ext cx="2081377" cy="835466"/>
              <a:chOff x="2702665" y="14130640"/>
              <a:chExt cx="2398880" cy="751695"/>
            </a:xfrm>
          </xdr:grpSpPr>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2702665" y="14130640"/>
                <a:ext cx="2398880"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2702681" y="14511745"/>
                <a:ext cx="1265145" cy="370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85722</xdr:colOff>
          <xdr:row>214</xdr:row>
          <xdr:rowOff>47625</xdr:rowOff>
        </xdr:from>
        <xdr:to>
          <xdr:col>67</xdr:col>
          <xdr:colOff>136608</xdr:colOff>
          <xdr:row>224</xdr:row>
          <xdr:rowOff>340417</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2453002" y="79932530"/>
              <a:ext cx="9538421" cy="4735887"/>
              <a:chOff x="2696693" y="8788247"/>
              <a:chExt cx="10999033" cy="4102732"/>
            </a:xfrm>
          </xdr:grpSpPr>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5941077" y="9561574"/>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7562986" y="9561574"/>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10814124" y="9561574"/>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2701201" y="9936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4324236" y="9936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5941077" y="9936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7562986" y="9936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9192216" y="9936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10814124" y="9936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12429275" y="9936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2701201" y="10317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4324236" y="10317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5941077" y="10317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7562986" y="10317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2701201" y="10698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4324236" y="10698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5941077" y="10698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7562986" y="10698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9192216" y="10698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2701201" y="11076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4324236" y="11076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5941077" y="11076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100-000019240000}"/>
                  </a:ext>
                </a:extLst>
              </xdr:cNvPr>
              <xdr:cNvSpPr/>
            </xdr:nvSpPr>
            <xdr:spPr bwMode="auto">
              <a:xfrm>
                <a:off x="7562986" y="11076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100-00001A240000}"/>
                  </a:ext>
                </a:extLst>
              </xdr:cNvPr>
              <xdr:cNvSpPr/>
            </xdr:nvSpPr>
            <xdr:spPr bwMode="auto">
              <a:xfrm>
                <a:off x="9192216" y="11076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100-00001B240000}"/>
                  </a:ext>
                </a:extLst>
              </xdr:cNvPr>
              <xdr:cNvSpPr/>
            </xdr:nvSpPr>
            <xdr:spPr bwMode="auto">
              <a:xfrm>
                <a:off x="10814124" y="11076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100-00001C240000}"/>
                  </a:ext>
                </a:extLst>
              </xdr:cNvPr>
              <xdr:cNvSpPr/>
            </xdr:nvSpPr>
            <xdr:spPr bwMode="auto">
              <a:xfrm>
                <a:off x="12429275" y="11076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100-00001D240000}"/>
                  </a:ext>
                </a:extLst>
              </xdr:cNvPr>
              <xdr:cNvSpPr/>
            </xdr:nvSpPr>
            <xdr:spPr bwMode="auto">
              <a:xfrm>
                <a:off x="2701201" y="11457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100-00001E240000}"/>
                  </a:ext>
                </a:extLst>
              </xdr:cNvPr>
              <xdr:cNvSpPr/>
            </xdr:nvSpPr>
            <xdr:spPr bwMode="auto">
              <a:xfrm>
                <a:off x="4324236" y="11457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100-00001F240000}"/>
                  </a:ext>
                </a:extLst>
              </xdr:cNvPr>
              <xdr:cNvSpPr/>
            </xdr:nvSpPr>
            <xdr:spPr bwMode="auto">
              <a:xfrm>
                <a:off x="5941077" y="11457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100-000020240000}"/>
                  </a:ext>
                </a:extLst>
              </xdr:cNvPr>
              <xdr:cNvSpPr/>
            </xdr:nvSpPr>
            <xdr:spPr bwMode="auto">
              <a:xfrm>
                <a:off x="7562986" y="11457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100-000021240000}"/>
                  </a:ext>
                </a:extLst>
              </xdr:cNvPr>
              <xdr:cNvSpPr/>
            </xdr:nvSpPr>
            <xdr:spPr bwMode="auto">
              <a:xfrm>
                <a:off x="9192216" y="11457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100-000022240000}"/>
                  </a:ext>
                </a:extLst>
              </xdr:cNvPr>
              <xdr:cNvSpPr/>
            </xdr:nvSpPr>
            <xdr:spPr bwMode="auto">
              <a:xfrm>
                <a:off x="2701201" y="11841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100-000023240000}"/>
                  </a:ext>
                </a:extLst>
              </xdr:cNvPr>
              <xdr:cNvSpPr/>
            </xdr:nvSpPr>
            <xdr:spPr bwMode="auto">
              <a:xfrm>
                <a:off x="4324236" y="11841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100-000024240000}"/>
                  </a:ext>
                </a:extLst>
              </xdr:cNvPr>
              <xdr:cNvSpPr/>
            </xdr:nvSpPr>
            <xdr:spPr bwMode="auto">
              <a:xfrm>
                <a:off x="5941077" y="11841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100-000025240000}"/>
                  </a:ext>
                </a:extLst>
              </xdr:cNvPr>
              <xdr:cNvSpPr/>
            </xdr:nvSpPr>
            <xdr:spPr bwMode="auto">
              <a:xfrm>
                <a:off x="7562986" y="11841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100-000026240000}"/>
                  </a:ext>
                </a:extLst>
              </xdr:cNvPr>
              <xdr:cNvSpPr/>
            </xdr:nvSpPr>
            <xdr:spPr bwMode="auto">
              <a:xfrm>
                <a:off x="2701201" y="12219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100-000027240000}"/>
                  </a:ext>
                </a:extLst>
              </xdr:cNvPr>
              <xdr:cNvSpPr/>
            </xdr:nvSpPr>
            <xdr:spPr bwMode="auto">
              <a:xfrm>
                <a:off x="4324236" y="12219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100-000028240000}"/>
                  </a:ext>
                </a:extLst>
              </xdr:cNvPr>
              <xdr:cNvSpPr/>
            </xdr:nvSpPr>
            <xdr:spPr bwMode="auto">
              <a:xfrm>
                <a:off x="5941077" y="12219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100-000029240000}"/>
                  </a:ext>
                </a:extLst>
              </xdr:cNvPr>
              <xdr:cNvSpPr/>
            </xdr:nvSpPr>
            <xdr:spPr bwMode="auto">
              <a:xfrm>
                <a:off x="7562986" y="12219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100-00002A240000}"/>
                  </a:ext>
                </a:extLst>
              </xdr:cNvPr>
              <xdr:cNvSpPr/>
            </xdr:nvSpPr>
            <xdr:spPr bwMode="auto">
              <a:xfrm>
                <a:off x="9192216" y="12219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100-00002B240000}"/>
                  </a:ext>
                </a:extLst>
              </xdr:cNvPr>
              <xdr:cNvSpPr/>
            </xdr:nvSpPr>
            <xdr:spPr bwMode="auto">
              <a:xfrm>
                <a:off x="10814124" y="12219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100-00002C240000}"/>
                  </a:ext>
                </a:extLst>
              </xdr:cNvPr>
              <xdr:cNvSpPr/>
            </xdr:nvSpPr>
            <xdr:spPr bwMode="auto">
              <a:xfrm>
                <a:off x="12429275" y="12219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100-00002D240000}"/>
                  </a:ext>
                </a:extLst>
              </xdr:cNvPr>
              <xdr:cNvSpPr/>
            </xdr:nvSpPr>
            <xdr:spPr bwMode="auto">
              <a:xfrm>
                <a:off x="2701201" y="1260297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100-00002E240000}"/>
                  </a:ext>
                </a:extLst>
              </xdr:cNvPr>
              <xdr:cNvSpPr/>
            </xdr:nvSpPr>
            <xdr:spPr bwMode="auto">
              <a:xfrm>
                <a:off x="2701201" y="9169368"/>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100-00002F240000}"/>
                  </a:ext>
                </a:extLst>
              </xdr:cNvPr>
              <xdr:cNvSpPr/>
            </xdr:nvSpPr>
            <xdr:spPr bwMode="auto">
              <a:xfrm>
                <a:off x="2701201" y="9561574"/>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100-000030240000}"/>
                  </a:ext>
                </a:extLst>
              </xdr:cNvPr>
              <xdr:cNvSpPr/>
            </xdr:nvSpPr>
            <xdr:spPr bwMode="auto">
              <a:xfrm>
                <a:off x="9192216" y="9561574"/>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100-000031240000}"/>
                  </a:ext>
                </a:extLst>
              </xdr:cNvPr>
              <xdr:cNvSpPr/>
            </xdr:nvSpPr>
            <xdr:spPr bwMode="auto">
              <a:xfrm>
                <a:off x="4324236" y="9561574"/>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100-000032240000}"/>
                  </a:ext>
                </a:extLst>
              </xdr:cNvPr>
              <xdr:cNvSpPr/>
            </xdr:nvSpPr>
            <xdr:spPr bwMode="auto">
              <a:xfrm>
                <a:off x="2696693" y="8788247"/>
                <a:ext cx="1273873"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85</xdr:col>
      <xdr:colOff>25932</xdr:colOff>
      <xdr:row>0</xdr:row>
      <xdr:rowOff>0</xdr:rowOff>
    </xdr:from>
    <xdr:to>
      <xdr:col>219</xdr:col>
      <xdr:colOff>21104</xdr:colOff>
      <xdr:row>280</xdr:row>
      <xdr:rowOff>15240</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86557" y="0"/>
          <a:ext cx="22422737" cy="10700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75</xdr:col>
      <xdr:colOff>111234</xdr:colOff>
      <xdr:row>0</xdr:row>
      <xdr:rowOff>0</xdr:rowOff>
    </xdr:from>
    <xdr:to>
      <xdr:col>136</xdr:col>
      <xdr:colOff>460036</xdr:colOff>
      <xdr:row>168</xdr:row>
      <xdr:rowOff>59349</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52711" y="0"/>
          <a:ext cx="11198643" cy="42021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zeh_conso\Users\sii277.SII\Downloads\&#26085;&#26286;&#12510;&#12473;&#12479;&#20837;&#12426;&#9733;&#9733;&#12304;&#21205;&#20316;&#12481;&#12455;&#12483;&#12463;&#12305;&#12503;&#12521;&#12531;&#12490;&#12540;&#30331;&#37682;&#30003;&#35531;&#27096;&#24335;1703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0\zeh_conso\Users\sii060\Desktop\&#27425;&#24180;&#24230;\&#12487;&#12505;&#12525;&#12483;&#12497;&#12540;\N+myu2&#12304;&#65320;30&#65338;&#65317;&#65320;&#12305;&#65338;&#65317;&#65320;&#12487;&#12505;&#12525;&#12483;&#12497;&#12540;&#30003;&#35531;&#27096;&#24335;_2018032517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ＺＥＢプランナー登録申請書"/>
      <sheetName val="ＺＥＢプランナー公開情報"/>
      <sheetName val="ＺＥＢプランナー登録票"/>
      <sheetName val="役員名簿"/>
      <sheetName val="データ1"/>
      <sheetName val="データ2"/>
      <sheetName val="マスタ"/>
    </sheetNames>
    <sheetDataSet>
      <sheetData sheetId="0" refreshError="1"/>
      <sheetData sheetId="1" refreshError="1"/>
      <sheetData sheetId="2">
        <row r="6">
          <cell r="BX6" t="str">
            <v>設計Ａ</v>
          </cell>
        </row>
        <row r="7">
          <cell r="BX7" t="str">
            <v>設計施工Ａ</v>
          </cell>
        </row>
        <row r="8">
          <cell r="BX8" t="str">
            <v>コンサルＢ</v>
          </cell>
        </row>
      </sheetData>
      <sheetData sheetId="3" refreshError="1"/>
      <sheetData sheetId="4">
        <row r="2">
          <cell r="A2" t="str">
            <v>--選択--</v>
          </cell>
        </row>
        <row r="3">
          <cell r="A3" t="str">
            <v>農業・林業</v>
          </cell>
        </row>
        <row r="4">
          <cell r="A4" t="str">
            <v>漁業</v>
          </cell>
        </row>
        <row r="5">
          <cell r="A5" t="str">
            <v>鉱業・採石業・砂利採取業</v>
          </cell>
        </row>
        <row r="6">
          <cell r="A6" t="str">
            <v>建設業</v>
          </cell>
        </row>
        <row r="7">
          <cell r="A7" t="str">
            <v>製造業</v>
          </cell>
        </row>
        <row r="8">
          <cell r="A8" t="str">
            <v>電気・ガス・熱供給・水道業</v>
          </cell>
        </row>
        <row r="9">
          <cell r="A9" t="str">
            <v>情報通信業</v>
          </cell>
        </row>
        <row r="10">
          <cell r="A10" t="str">
            <v>運輸業・郵便業</v>
          </cell>
        </row>
        <row r="11">
          <cell r="A11" t="str">
            <v>卸売業・小売業</v>
          </cell>
        </row>
        <row r="12">
          <cell r="A12" t="str">
            <v>金融業・保険業</v>
          </cell>
        </row>
        <row r="13">
          <cell r="A13" t="str">
            <v>不動産業・物品賃貸業</v>
          </cell>
        </row>
        <row r="14">
          <cell r="A14" t="str">
            <v>学術研究・専門＿技術サービス業</v>
          </cell>
        </row>
        <row r="15">
          <cell r="A15" t="str">
            <v>宿泊業・飲食サービス業</v>
          </cell>
        </row>
        <row r="16">
          <cell r="A16" t="str">
            <v>生活関連サービス業・娯楽業</v>
          </cell>
        </row>
        <row r="17">
          <cell r="A17" t="str">
            <v>教育・学習支援行</v>
          </cell>
        </row>
        <row r="18">
          <cell r="A18" t="str">
            <v>医療・福祉</v>
          </cell>
        </row>
        <row r="19">
          <cell r="A19" t="str">
            <v>複合サービス事業</v>
          </cell>
        </row>
        <row r="20">
          <cell r="A20" t="str">
            <v>サービス業＿他に分類されないもの</v>
          </cell>
        </row>
        <row r="21">
          <cell r="A21" t="str">
            <v>公務＿他に分類されるものを除く</v>
          </cell>
        </row>
        <row r="22">
          <cell r="A22" t="str">
            <v>分類不能の産業</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ＺＥＨデベロッパー登録申請書"/>
      <sheetName val="ＺＥＨデベロッパー公開情報"/>
      <sheetName val="ＺＥＨデベロッパー登録票"/>
      <sheetName val="役員名簿"/>
      <sheetName val="data1"/>
      <sheetName val="data2"/>
      <sheetName val="data3"/>
    </sheetNames>
    <sheetDataSet>
      <sheetData sheetId="0">
        <row r="46">
          <cell r="F46">
            <v>0</v>
          </cell>
        </row>
      </sheetData>
      <sheetData sheetId="1">
        <row r="51">
          <cell r="C51">
            <v>0</v>
          </cell>
        </row>
      </sheetData>
      <sheetData sheetId="2"/>
      <sheetData sheetId="3"/>
      <sheetData sheetId="4">
        <row r="2">
          <cell r="A2" t="str">
            <v>--選択--</v>
          </cell>
        </row>
        <row r="3">
          <cell r="A3" t="str">
            <v>農業・林業</v>
          </cell>
        </row>
        <row r="4">
          <cell r="A4" t="str">
            <v>漁業</v>
          </cell>
        </row>
        <row r="5">
          <cell r="A5" t="str">
            <v>鉱業・採石業・砂利採取業</v>
          </cell>
        </row>
        <row r="6">
          <cell r="A6" t="str">
            <v>建設業</v>
          </cell>
        </row>
        <row r="7">
          <cell r="A7" t="str">
            <v>製造業</v>
          </cell>
        </row>
        <row r="8">
          <cell r="A8" t="str">
            <v>電気・ガス・熱供給・水道業</v>
          </cell>
        </row>
        <row r="9">
          <cell r="A9" t="str">
            <v>情報通信業</v>
          </cell>
        </row>
        <row r="10">
          <cell r="A10" t="str">
            <v>運輸業・郵便業</v>
          </cell>
        </row>
        <row r="11">
          <cell r="A11" t="str">
            <v>卸売業・小売業</v>
          </cell>
        </row>
        <row r="12">
          <cell r="A12" t="str">
            <v>金融業・保険業</v>
          </cell>
        </row>
        <row r="13">
          <cell r="A13" t="str">
            <v>不動産業・物品賃貸業</v>
          </cell>
        </row>
        <row r="14">
          <cell r="A14" t="str">
            <v>学術研究・専門＿技術サービス業</v>
          </cell>
        </row>
        <row r="15">
          <cell r="A15" t="str">
            <v>宿泊業・飲食サービス業</v>
          </cell>
        </row>
        <row r="16">
          <cell r="A16" t="str">
            <v>生活関連サービス業・娯楽業</v>
          </cell>
        </row>
        <row r="17">
          <cell r="A17" t="str">
            <v>教育・学習支援業</v>
          </cell>
        </row>
        <row r="18">
          <cell r="A18" t="str">
            <v>医療・福祉</v>
          </cell>
        </row>
        <row r="19">
          <cell r="A19" t="str">
            <v>複合サービス事業</v>
          </cell>
        </row>
        <row r="20">
          <cell r="A20" t="str">
            <v>サービス業＿他に分類されないもの</v>
          </cell>
        </row>
        <row r="21">
          <cell r="A21" t="str">
            <v>公務＿他に分類されるものを除く</v>
          </cell>
        </row>
        <row r="22">
          <cell r="A22" t="str">
            <v>分類不能の産業</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8" Type="http://schemas.openxmlformats.org/officeDocument/2006/relationships/ctrlProp" Target="../ctrlProps/ctrlProp7.xml"/><Relationship Id="rId51" Type="http://schemas.openxmlformats.org/officeDocument/2006/relationships/ctrlProp" Target="../ctrlProps/ctrlProp5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2:BY76"/>
  <sheetViews>
    <sheetView showGridLines="0" showZeros="0" tabSelected="1" view="pageBreakPreview" zoomScale="89" zoomScaleNormal="55" zoomScaleSheetLayoutView="89" zoomScalePageLayoutView="55" workbookViewId="0">
      <selection activeCell="AD2" sqref="AD2:AF2"/>
    </sheetView>
  </sheetViews>
  <sheetFormatPr defaultColWidth="3" defaultRowHeight="18" customHeight="1"/>
  <cols>
    <col min="1" max="3" width="3" style="2" customWidth="1"/>
    <col min="4" max="5" width="3" style="3" customWidth="1"/>
    <col min="6" max="7" width="3" style="4" customWidth="1"/>
    <col min="8" max="43" width="3" style="2" customWidth="1"/>
    <col min="44" max="44" width="3" style="2"/>
    <col min="45" max="45" width="3" style="2" customWidth="1"/>
    <col min="46" max="76" width="3" style="2"/>
    <col min="77" max="77" width="3.6640625" style="2" hidden="1" customWidth="1"/>
    <col min="78" max="255" width="3" style="2"/>
    <col min="256" max="298" width="3" style="2" customWidth="1"/>
    <col min="299" max="511" width="3" style="2"/>
    <col min="512" max="554" width="3" style="2" customWidth="1"/>
    <col min="555" max="767" width="3" style="2"/>
    <col min="768" max="810" width="3" style="2" customWidth="1"/>
    <col min="811" max="1023" width="3" style="2"/>
    <col min="1024" max="1066" width="3" style="2" customWidth="1"/>
    <col min="1067" max="1279" width="3" style="2"/>
    <col min="1280" max="1322" width="3" style="2" customWidth="1"/>
    <col min="1323" max="1535" width="3" style="2"/>
    <col min="1536" max="1578" width="3" style="2" customWidth="1"/>
    <col min="1579" max="1791" width="3" style="2"/>
    <col min="1792" max="1834" width="3" style="2" customWidth="1"/>
    <col min="1835" max="2047" width="3" style="2"/>
    <col min="2048" max="2090" width="3" style="2" customWidth="1"/>
    <col min="2091" max="2303" width="3" style="2"/>
    <col min="2304" max="2346" width="3" style="2" customWidth="1"/>
    <col min="2347" max="2559" width="3" style="2"/>
    <col min="2560" max="2602" width="3" style="2" customWidth="1"/>
    <col min="2603" max="2815" width="3" style="2"/>
    <col min="2816" max="2858" width="3" style="2" customWidth="1"/>
    <col min="2859" max="3071" width="3" style="2"/>
    <col min="3072" max="3114" width="3" style="2" customWidth="1"/>
    <col min="3115" max="3327" width="3" style="2"/>
    <col min="3328" max="3370" width="3" style="2" customWidth="1"/>
    <col min="3371" max="3583" width="3" style="2"/>
    <col min="3584" max="3626" width="3" style="2" customWidth="1"/>
    <col min="3627" max="3839" width="3" style="2"/>
    <col min="3840" max="3882" width="3" style="2" customWidth="1"/>
    <col min="3883" max="4095" width="3" style="2"/>
    <col min="4096" max="4138" width="3" style="2" customWidth="1"/>
    <col min="4139" max="4351" width="3" style="2"/>
    <col min="4352" max="4394" width="3" style="2" customWidth="1"/>
    <col min="4395" max="4607" width="3" style="2"/>
    <col min="4608" max="4650" width="3" style="2" customWidth="1"/>
    <col min="4651" max="4863" width="3" style="2"/>
    <col min="4864" max="4906" width="3" style="2" customWidth="1"/>
    <col min="4907" max="5119" width="3" style="2"/>
    <col min="5120" max="5162" width="3" style="2" customWidth="1"/>
    <col min="5163" max="5375" width="3" style="2"/>
    <col min="5376" max="5418" width="3" style="2" customWidth="1"/>
    <col min="5419" max="5631" width="3" style="2"/>
    <col min="5632" max="5674" width="3" style="2" customWidth="1"/>
    <col min="5675" max="5887" width="3" style="2"/>
    <col min="5888" max="5930" width="3" style="2" customWidth="1"/>
    <col min="5931" max="6143" width="3" style="2"/>
    <col min="6144" max="6186" width="3" style="2" customWidth="1"/>
    <col min="6187" max="6399" width="3" style="2"/>
    <col min="6400" max="6442" width="3" style="2" customWidth="1"/>
    <col min="6443" max="6655" width="3" style="2"/>
    <col min="6656" max="6698" width="3" style="2" customWidth="1"/>
    <col min="6699" max="6911" width="3" style="2"/>
    <col min="6912" max="6954" width="3" style="2" customWidth="1"/>
    <col min="6955" max="7167" width="3" style="2"/>
    <col min="7168" max="7210" width="3" style="2" customWidth="1"/>
    <col min="7211" max="7423" width="3" style="2"/>
    <col min="7424" max="7466" width="3" style="2" customWidth="1"/>
    <col min="7467" max="7679" width="3" style="2"/>
    <col min="7680" max="7722" width="3" style="2" customWidth="1"/>
    <col min="7723" max="7935" width="3" style="2"/>
    <col min="7936" max="7978" width="3" style="2" customWidth="1"/>
    <col min="7979" max="8191" width="3" style="2"/>
    <col min="8192" max="8234" width="3" style="2" customWidth="1"/>
    <col min="8235" max="8447" width="3" style="2"/>
    <col min="8448" max="8490" width="3" style="2" customWidth="1"/>
    <col min="8491" max="8703" width="3" style="2"/>
    <col min="8704" max="8746" width="3" style="2" customWidth="1"/>
    <col min="8747" max="8959" width="3" style="2"/>
    <col min="8960" max="9002" width="3" style="2" customWidth="1"/>
    <col min="9003" max="9215" width="3" style="2"/>
    <col min="9216" max="9258" width="3" style="2" customWidth="1"/>
    <col min="9259" max="9471" width="3" style="2"/>
    <col min="9472" max="9514" width="3" style="2" customWidth="1"/>
    <col min="9515" max="9727" width="3" style="2"/>
    <col min="9728" max="9770" width="3" style="2" customWidth="1"/>
    <col min="9771" max="9983" width="3" style="2"/>
    <col min="9984" max="10026" width="3" style="2" customWidth="1"/>
    <col min="10027" max="10239" width="3" style="2"/>
    <col min="10240" max="10282" width="3" style="2" customWidth="1"/>
    <col min="10283" max="10495" width="3" style="2"/>
    <col min="10496" max="10538" width="3" style="2" customWidth="1"/>
    <col min="10539" max="10751" width="3" style="2"/>
    <col min="10752" max="10794" width="3" style="2" customWidth="1"/>
    <col min="10795" max="11007" width="3" style="2"/>
    <col min="11008" max="11050" width="3" style="2" customWidth="1"/>
    <col min="11051" max="11263" width="3" style="2"/>
    <col min="11264" max="11306" width="3" style="2" customWidth="1"/>
    <col min="11307" max="11519" width="3" style="2"/>
    <col min="11520" max="11562" width="3" style="2" customWidth="1"/>
    <col min="11563" max="11775" width="3" style="2"/>
    <col min="11776" max="11818" width="3" style="2" customWidth="1"/>
    <col min="11819" max="12031" width="3" style="2"/>
    <col min="12032" max="12074" width="3" style="2" customWidth="1"/>
    <col min="12075" max="12287" width="3" style="2"/>
    <col min="12288" max="12330" width="3" style="2" customWidth="1"/>
    <col min="12331" max="12543" width="3" style="2"/>
    <col min="12544" max="12586" width="3" style="2" customWidth="1"/>
    <col min="12587" max="12799" width="3" style="2"/>
    <col min="12800" max="12842" width="3" style="2" customWidth="1"/>
    <col min="12843" max="13055" width="3" style="2"/>
    <col min="13056" max="13098" width="3" style="2" customWidth="1"/>
    <col min="13099" max="13311" width="3" style="2"/>
    <col min="13312" max="13354" width="3" style="2" customWidth="1"/>
    <col min="13355" max="13567" width="3" style="2"/>
    <col min="13568" max="13610" width="3" style="2" customWidth="1"/>
    <col min="13611" max="13823" width="3" style="2"/>
    <col min="13824" max="13866" width="3" style="2" customWidth="1"/>
    <col min="13867" max="14079" width="3" style="2"/>
    <col min="14080" max="14122" width="3" style="2" customWidth="1"/>
    <col min="14123" max="14335" width="3" style="2"/>
    <col min="14336" max="14378" width="3" style="2" customWidth="1"/>
    <col min="14379" max="14591" width="3" style="2"/>
    <col min="14592" max="14634" width="3" style="2" customWidth="1"/>
    <col min="14635" max="14847" width="3" style="2"/>
    <col min="14848" max="14890" width="3" style="2" customWidth="1"/>
    <col min="14891" max="15103" width="3" style="2"/>
    <col min="15104" max="15146" width="3" style="2" customWidth="1"/>
    <col min="15147" max="15359" width="3" style="2"/>
    <col min="15360" max="15402" width="3" style="2" customWidth="1"/>
    <col min="15403" max="15615" width="3" style="2"/>
    <col min="15616" max="15658" width="3" style="2" customWidth="1"/>
    <col min="15659" max="15871" width="3" style="2"/>
    <col min="15872" max="15914" width="3" style="2" customWidth="1"/>
    <col min="15915" max="16127" width="3" style="2"/>
    <col min="16128" max="16170" width="3" style="2" customWidth="1"/>
    <col min="16171" max="16384" width="3" style="2"/>
  </cols>
  <sheetData>
    <row r="2" spans="1:44" ht="30" customHeight="1">
      <c r="A2" s="1" t="s">
        <v>695</v>
      </c>
      <c r="B2" s="118"/>
      <c r="C2" s="118"/>
      <c r="D2" s="119"/>
      <c r="E2" s="119"/>
      <c r="F2" s="120"/>
      <c r="G2" s="120"/>
      <c r="H2" s="118"/>
      <c r="I2" s="118"/>
      <c r="J2" s="118"/>
      <c r="K2" s="118"/>
      <c r="L2" s="118"/>
      <c r="M2" s="118"/>
      <c r="N2" s="118"/>
      <c r="O2" s="118"/>
      <c r="P2" s="118"/>
      <c r="Q2" s="118"/>
      <c r="R2" s="118"/>
      <c r="S2" s="118"/>
      <c r="T2" s="118"/>
      <c r="U2" s="118"/>
      <c r="V2" s="118"/>
      <c r="W2" s="118"/>
      <c r="X2" s="118"/>
      <c r="Y2" s="118"/>
      <c r="Z2" s="118"/>
      <c r="AA2" s="118"/>
      <c r="AB2" s="380"/>
      <c r="AC2" s="380"/>
      <c r="AD2" s="381"/>
      <c r="AE2" s="381"/>
      <c r="AF2" s="381"/>
      <c r="AG2" s="118" t="s">
        <v>1</v>
      </c>
      <c r="AH2" s="381"/>
      <c r="AI2" s="381"/>
      <c r="AJ2" s="381"/>
      <c r="AK2" s="118" t="s">
        <v>2</v>
      </c>
      <c r="AL2" s="381"/>
      <c r="AM2" s="381"/>
      <c r="AN2" s="381"/>
      <c r="AO2" s="118" t="s">
        <v>3</v>
      </c>
      <c r="AP2" s="118"/>
      <c r="AQ2" s="118"/>
      <c r="AR2" s="118"/>
    </row>
    <row r="3" spans="1:44" ht="30" customHeight="1">
      <c r="A3" s="118"/>
      <c r="B3" s="118"/>
      <c r="C3" s="118"/>
      <c r="D3" s="119"/>
      <c r="E3" s="119"/>
      <c r="F3" s="121"/>
      <c r="G3" s="121"/>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22"/>
      <c r="AK3" s="263" t="s">
        <v>498</v>
      </c>
      <c r="AL3" s="371" t="s">
        <v>343</v>
      </c>
      <c r="AM3" s="371"/>
      <c r="AN3" s="264" t="s">
        <v>344</v>
      </c>
      <c r="AO3" s="371" t="s">
        <v>347</v>
      </c>
      <c r="AP3" s="371"/>
      <c r="AQ3" s="263" t="s">
        <v>345</v>
      </c>
      <c r="AR3" s="263" t="s">
        <v>499</v>
      </c>
    </row>
    <row r="4" spans="1:44" ht="30" customHeight="1">
      <c r="A4" s="118"/>
      <c r="B4" s="118"/>
      <c r="C4" s="118"/>
      <c r="D4" s="119"/>
      <c r="E4" s="119"/>
      <c r="F4" s="121"/>
      <c r="G4" s="121"/>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22"/>
      <c r="AK4" s="263"/>
      <c r="AL4" s="265"/>
      <c r="AM4" s="265"/>
      <c r="AN4" s="264"/>
      <c r="AO4" s="265"/>
      <c r="AP4" s="265"/>
      <c r="AQ4" s="263"/>
      <c r="AR4" s="263"/>
    </row>
    <row r="5" spans="1:44" ht="30" customHeight="1">
      <c r="A5" s="118" t="s">
        <v>11</v>
      </c>
      <c r="B5" s="123"/>
      <c r="C5" s="123"/>
      <c r="D5" s="123"/>
      <c r="E5" s="123"/>
      <c r="F5" s="123"/>
      <c r="G5" s="123"/>
      <c r="H5" s="123"/>
      <c r="I5" s="124"/>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25"/>
      <c r="AK5" s="125"/>
      <c r="AL5" s="126"/>
      <c r="AM5" s="125"/>
      <c r="AN5" s="125"/>
      <c r="AO5" s="126"/>
      <c r="AP5" s="125"/>
      <c r="AQ5" s="125"/>
      <c r="AR5" s="118"/>
    </row>
    <row r="6" spans="1:44" ht="30" customHeight="1">
      <c r="A6" s="118" t="s">
        <v>696</v>
      </c>
      <c r="B6" s="118"/>
      <c r="C6" s="127"/>
      <c r="D6" s="127"/>
      <c r="E6" s="127"/>
      <c r="F6" s="127"/>
      <c r="G6" s="127"/>
      <c r="H6" s="127"/>
      <c r="I6" s="127"/>
      <c r="J6" s="128"/>
      <c r="K6" s="128"/>
      <c r="L6" s="12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row>
    <row r="7" spans="1:44" ht="30" customHeight="1">
      <c r="A7" s="118"/>
      <c r="B7" s="118"/>
      <c r="C7" s="127"/>
      <c r="D7" s="127"/>
      <c r="E7" s="127"/>
      <c r="F7" s="127"/>
      <c r="G7" s="127"/>
      <c r="H7" s="127"/>
      <c r="I7" s="127"/>
      <c r="J7" s="128"/>
      <c r="K7" s="128"/>
      <c r="L7" s="12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row>
    <row r="8" spans="1:44" ht="30" customHeight="1">
      <c r="A8" s="129"/>
      <c r="B8" s="129"/>
      <c r="C8" s="129"/>
      <c r="D8" s="129"/>
      <c r="E8" s="129"/>
      <c r="F8" s="129"/>
      <c r="G8" s="129"/>
      <c r="H8" s="129"/>
      <c r="I8" s="129"/>
      <c r="J8" s="118"/>
      <c r="K8" s="118"/>
      <c r="L8" s="118"/>
      <c r="M8" s="118"/>
      <c r="N8" s="118"/>
      <c r="O8" s="118"/>
      <c r="P8" s="118"/>
      <c r="Q8" s="118"/>
      <c r="R8" s="118"/>
      <c r="S8" s="129"/>
      <c r="T8" s="118"/>
      <c r="U8" s="118"/>
      <c r="V8" s="118"/>
      <c r="W8" s="118"/>
      <c r="X8" s="118"/>
      <c r="Y8" s="118"/>
      <c r="Z8" s="118"/>
      <c r="AA8" s="118"/>
      <c r="AB8" s="118"/>
      <c r="AC8" s="129"/>
      <c r="AD8" s="129"/>
      <c r="AE8" s="129"/>
      <c r="AF8" s="129"/>
      <c r="AG8" s="129"/>
      <c r="AH8" s="129"/>
      <c r="AI8" s="129"/>
      <c r="AJ8" s="129"/>
      <c r="AK8" s="129"/>
      <c r="AL8" s="129"/>
      <c r="AM8" s="129"/>
      <c r="AN8" s="129"/>
      <c r="AO8" s="129"/>
      <c r="AP8" s="129"/>
      <c r="AQ8" s="129"/>
      <c r="AR8" s="118"/>
    </row>
    <row r="9" spans="1:44" ht="50.1" customHeight="1">
      <c r="A9" s="129"/>
      <c r="B9" s="129"/>
      <c r="C9" s="129"/>
      <c r="D9" s="119"/>
      <c r="E9" s="119"/>
      <c r="F9" s="121"/>
      <c r="G9" s="121"/>
      <c r="H9" s="118"/>
      <c r="I9" s="118"/>
      <c r="J9" s="382" t="s">
        <v>698</v>
      </c>
      <c r="K9" s="382"/>
      <c r="L9" s="382"/>
      <c r="M9" s="382"/>
      <c r="N9" s="373" t="s">
        <v>4</v>
      </c>
      <c r="O9" s="373"/>
      <c r="P9" s="373"/>
      <c r="Q9" s="373"/>
      <c r="R9" s="373"/>
      <c r="S9" s="130" t="s">
        <v>329</v>
      </c>
      <c r="T9" s="383">
        <f>H53</f>
        <v>0</v>
      </c>
      <c r="U9" s="384"/>
      <c r="V9" s="130" t="s">
        <v>328</v>
      </c>
      <c r="W9" s="372">
        <f>L53</f>
        <v>0</v>
      </c>
      <c r="X9" s="372"/>
      <c r="Y9" s="372"/>
      <c r="Z9" s="372"/>
      <c r="AA9" s="131"/>
      <c r="AB9" s="131"/>
      <c r="AC9" s="131"/>
      <c r="AD9" s="131"/>
      <c r="AE9" s="131"/>
      <c r="AF9" s="131"/>
      <c r="AG9" s="131"/>
      <c r="AH9" s="131"/>
      <c r="AI9" s="131"/>
      <c r="AJ9" s="131"/>
      <c r="AK9" s="131"/>
      <c r="AL9" s="131"/>
      <c r="AM9" s="131"/>
      <c r="AN9" s="131"/>
      <c r="AO9" s="131"/>
      <c r="AP9" s="131"/>
      <c r="AQ9" s="131"/>
      <c r="AR9" s="118"/>
    </row>
    <row r="10" spans="1:44" ht="50.1" customHeight="1">
      <c r="A10" s="132"/>
      <c r="B10" s="132"/>
      <c r="C10" s="132"/>
      <c r="D10" s="119"/>
      <c r="E10" s="119"/>
      <c r="F10" s="121"/>
      <c r="G10" s="121"/>
      <c r="H10" s="118"/>
      <c r="I10" s="118"/>
      <c r="J10" s="118"/>
      <c r="K10" s="118"/>
      <c r="L10" s="118"/>
      <c r="M10" s="118"/>
      <c r="N10" s="373" t="s">
        <v>5</v>
      </c>
      <c r="O10" s="373"/>
      <c r="P10" s="373"/>
      <c r="Q10" s="373"/>
      <c r="R10" s="373"/>
      <c r="S10" s="374" t="str">
        <f>IF(S53="--選択--","",S53)&amp;AB53&amp;F54</f>
        <v/>
      </c>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118"/>
    </row>
    <row r="11" spans="1:44" ht="50.1" customHeight="1">
      <c r="A11" s="132"/>
      <c r="B11" s="132"/>
      <c r="C11" s="132"/>
      <c r="D11" s="119"/>
      <c r="E11" s="119"/>
      <c r="F11" s="121"/>
      <c r="G11" s="121"/>
      <c r="H11" s="118"/>
      <c r="I11" s="118"/>
      <c r="J11" s="118"/>
      <c r="K11" s="118"/>
      <c r="L11" s="118"/>
      <c r="M11" s="118"/>
      <c r="N11" s="375" t="s">
        <v>19</v>
      </c>
      <c r="O11" s="375"/>
      <c r="P11" s="375"/>
      <c r="Q11" s="375"/>
      <c r="R11" s="375"/>
      <c r="S11" s="376">
        <f>F48</f>
        <v>0</v>
      </c>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118"/>
    </row>
    <row r="12" spans="1:44" ht="50.1" customHeight="1">
      <c r="A12" s="132"/>
      <c r="B12" s="132"/>
      <c r="C12" s="132"/>
      <c r="D12" s="119"/>
      <c r="E12" s="119"/>
      <c r="F12" s="121"/>
      <c r="G12" s="121"/>
      <c r="H12" s="118"/>
      <c r="I12" s="118"/>
      <c r="J12" s="118"/>
      <c r="K12" s="118"/>
      <c r="L12" s="118"/>
      <c r="M12" s="118"/>
      <c r="N12" s="375" t="s">
        <v>30</v>
      </c>
      <c r="O12" s="375"/>
      <c r="P12" s="375"/>
      <c r="Q12" s="375"/>
      <c r="R12" s="375"/>
      <c r="S12" s="378" t="str">
        <f>F50&amp;"　"&amp;H52&amp;"　"&amp;AA52</f>
        <v>　　</v>
      </c>
      <c r="T12" s="378"/>
      <c r="U12" s="378"/>
      <c r="V12" s="378"/>
      <c r="W12" s="378"/>
      <c r="X12" s="378"/>
      <c r="Y12" s="378"/>
      <c r="Z12" s="378"/>
      <c r="AA12" s="378"/>
      <c r="AB12" s="378"/>
      <c r="AC12" s="378"/>
      <c r="AD12" s="378"/>
      <c r="AE12" s="378"/>
      <c r="AF12" s="378"/>
      <c r="AG12" s="378"/>
      <c r="AH12" s="378"/>
      <c r="AI12" s="378"/>
      <c r="AJ12" s="378"/>
      <c r="AK12" s="133"/>
      <c r="AL12" s="133"/>
      <c r="AM12" s="379"/>
      <c r="AN12" s="379"/>
      <c r="AO12" s="379"/>
      <c r="AP12" s="379"/>
      <c r="AQ12" s="134"/>
      <c r="AR12" s="118"/>
    </row>
    <row r="13" spans="1:44" ht="30" customHeight="1">
      <c r="A13" s="135"/>
      <c r="B13" s="135"/>
      <c r="C13" s="135"/>
      <c r="S13" s="136"/>
      <c r="T13" s="137"/>
      <c r="U13" s="137"/>
      <c r="V13" s="137"/>
      <c r="W13" s="138"/>
      <c r="X13" s="139"/>
      <c r="Y13" s="139"/>
      <c r="Z13" s="139"/>
      <c r="AA13" s="139"/>
      <c r="AB13" s="140"/>
      <c r="AC13" s="141"/>
      <c r="AD13" s="136"/>
      <c r="AE13" s="136"/>
      <c r="AF13" s="136"/>
      <c r="AG13" s="136"/>
      <c r="AH13" s="136"/>
      <c r="AI13" s="136"/>
      <c r="AJ13" s="136"/>
      <c r="AK13" s="136"/>
      <c r="AL13" s="136"/>
      <c r="AM13" s="136"/>
      <c r="AN13" s="136"/>
      <c r="AO13" s="140"/>
      <c r="AP13" s="140"/>
      <c r="AQ13" s="142"/>
    </row>
    <row r="14" spans="1:44" ht="30" customHeight="1">
      <c r="A14" s="135"/>
      <c r="B14" s="135"/>
      <c r="C14" s="135"/>
      <c r="S14" s="136"/>
      <c r="T14" s="137"/>
      <c r="U14" s="137"/>
      <c r="V14" s="137"/>
      <c r="W14" s="138"/>
      <c r="X14" s="139"/>
      <c r="Y14" s="139"/>
      <c r="Z14" s="139"/>
      <c r="AA14" s="139"/>
      <c r="AB14" s="140"/>
      <c r="AC14" s="141"/>
      <c r="AD14" s="136"/>
      <c r="AE14" s="136"/>
      <c r="AF14" s="136"/>
      <c r="AG14" s="136"/>
      <c r="AH14" s="136"/>
      <c r="AI14" s="136"/>
      <c r="AJ14" s="136"/>
      <c r="AK14" s="136"/>
      <c r="AL14" s="136"/>
      <c r="AM14" s="136"/>
      <c r="AN14" s="136"/>
      <c r="AO14" s="140"/>
      <c r="AP14" s="140"/>
      <c r="AQ14" s="142"/>
    </row>
    <row r="15" spans="1:44" ht="30" customHeight="1">
      <c r="A15" s="135"/>
      <c r="B15" s="135"/>
      <c r="C15" s="135"/>
      <c r="S15" s="136"/>
      <c r="T15" s="137"/>
      <c r="U15" s="137"/>
      <c r="V15" s="137"/>
      <c r="W15" s="138"/>
      <c r="X15" s="139"/>
      <c r="Y15" s="139"/>
      <c r="Z15" s="139"/>
      <c r="AA15" s="139"/>
      <c r="AB15" s="140"/>
      <c r="AC15" s="141"/>
      <c r="AD15" s="136"/>
      <c r="AE15" s="136"/>
      <c r="AF15" s="136"/>
      <c r="AG15" s="136"/>
      <c r="AH15" s="136"/>
      <c r="AI15" s="136"/>
      <c r="AJ15" s="136"/>
      <c r="AK15" s="136"/>
      <c r="AL15" s="136"/>
      <c r="AM15" s="136"/>
      <c r="AN15" s="136"/>
      <c r="AO15" s="140"/>
      <c r="AP15" s="140"/>
      <c r="AQ15" s="142"/>
    </row>
    <row r="16" spans="1:44" ht="30" customHeight="1">
      <c r="D16" s="2"/>
      <c r="E16" s="2"/>
      <c r="F16" s="2"/>
      <c r="G16" s="2"/>
      <c r="W16" s="143"/>
      <c r="X16" s="143"/>
      <c r="Y16" s="143"/>
      <c r="Z16" s="143"/>
      <c r="AA16" s="143"/>
      <c r="AM16" s="3"/>
    </row>
    <row r="17" spans="1:44" ht="30" customHeight="1">
      <c r="A17" s="394" t="s">
        <v>745</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row>
    <row r="18" spans="1:44" ht="30" customHeight="1">
      <c r="A18" s="395" t="s">
        <v>697</v>
      </c>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row>
    <row r="19" spans="1:44" ht="30" customHeight="1">
      <c r="A19" s="396" t="s">
        <v>637</v>
      </c>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row>
    <row r="20" spans="1:44" ht="30" customHeight="1">
      <c r="A20" s="396"/>
      <c r="B20" s="396"/>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row>
    <row r="21" spans="1:44" ht="30" customHeight="1">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row>
    <row r="22" spans="1:44" ht="30" customHeight="1">
      <c r="A22" s="145"/>
      <c r="B22" s="145"/>
      <c r="D22" s="2"/>
      <c r="F22" s="146"/>
      <c r="G22" s="146"/>
      <c r="H22" s="3"/>
      <c r="I22" s="3"/>
    </row>
    <row r="23" spans="1:44" ht="30" customHeight="1">
      <c r="A23" s="285"/>
      <c r="B23" s="285"/>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row>
    <row r="24" spans="1:44" ht="30" customHeight="1">
      <c r="A24" s="1" t="s">
        <v>679</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row>
    <row r="25" spans="1:44" ht="30" customHeight="1">
      <c r="A25" s="1" t="s">
        <v>680</v>
      </c>
      <c r="B25" s="1"/>
      <c r="C25" s="1"/>
      <c r="D25" s="1"/>
      <c r="E25" s="1"/>
      <c r="F25" s="1"/>
      <c r="G25" s="1"/>
      <c r="H25" s="1"/>
      <c r="I25" s="1"/>
      <c r="J25" s="1"/>
      <c r="K25" s="1"/>
      <c r="L25" s="1"/>
      <c r="M25" s="1"/>
      <c r="O25" s="286">
        <f>F46</f>
        <v>0</v>
      </c>
      <c r="P25" s="286"/>
      <c r="Q25" s="286"/>
      <c r="R25" s="286"/>
      <c r="S25" s="286"/>
      <c r="T25" s="286"/>
      <c r="U25" s="286"/>
      <c r="V25" s="286"/>
      <c r="W25" s="286"/>
      <c r="X25" s="286"/>
      <c r="Y25" s="286"/>
      <c r="Z25" s="286"/>
      <c r="AA25" s="286"/>
      <c r="AC25" s="1" t="s">
        <v>681</v>
      </c>
      <c r="AD25" s="1"/>
      <c r="AE25" s="1"/>
      <c r="AF25" s="1"/>
      <c r="AG25" s="1"/>
      <c r="AH25" s="1"/>
      <c r="AI25" s="1"/>
      <c r="AJ25" s="1"/>
      <c r="AK25" s="1"/>
      <c r="AL25" s="1"/>
      <c r="AM25" s="1"/>
      <c r="AN25" s="1"/>
      <c r="AO25" s="1"/>
      <c r="AP25" s="1"/>
      <c r="AQ25" s="1"/>
      <c r="AR25" s="1"/>
    </row>
    <row r="26" spans="1:44" ht="30" customHeight="1">
      <c r="A26" s="1" t="s">
        <v>682</v>
      </c>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row>
    <row r="27" spans="1:44" ht="30" customHeight="1">
      <c r="A27" s="285"/>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row>
    <row r="28" spans="1:44" ht="30" customHeight="1">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row>
    <row r="29" spans="1:44" ht="30" customHeight="1">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row>
    <row r="30" spans="1:44" ht="30" customHeight="1">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row>
    <row r="31" spans="1:44" ht="30" customHeight="1">
      <c r="A31" s="147"/>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row>
    <row r="32" spans="1:44" ht="30" customHeight="1">
      <c r="A32" s="139"/>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row>
    <row r="33" spans="1:44" ht="30"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row>
    <row r="34" spans="1:44" ht="30" customHeight="1">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row>
    <row r="35" spans="1:44" ht="30" customHeight="1">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row>
    <row r="36" spans="1:44" ht="30" customHeight="1">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row>
    <row r="37" spans="1:44" ht="30" customHeight="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row>
    <row r="38" spans="1:44" ht="30" customHeight="1">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row>
    <row r="39" spans="1:44" ht="30" customHeight="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row>
    <row r="40" spans="1:44" ht="30" customHeight="1">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row>
    <row r="41" spans="1:44" ht="18" customHeight="1">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row>
    <row r="42" spans="1:44" ht="30" customHeight="1">
      <c r="A42" s="1" t="s">
        <v>695</v>
      </c>
      <c r="B42" s="148"/>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50"/>
      <c r="AK42" s="263" t="s">
        <v>498</v>
      </c>
      <c r="AL42" s="371" t="s">
        <v>347</v>
      </c>
      <c r="AM42" s="371"/>
      <c r="AN42" s="264" t="s">
        <v>344</v>
      </c>
      <c r="AO42" s="371" t="s">
        <v>347</v>
      </c>
      <c r="AP42" s="371"/>
      <c r="AQ42" s="263" t="s">
        <v>345</v>
      </c>
      <c r="AR42" s="263" t="s">
        <v>499</v>
      </c>
    </row>
    <row r="43" spans="1:44" ht="30" customHeight="1">
      <c r="A43" s="1"/>
      <c r="B43" s="148"/>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50"/>
      <c r="AK43" s="263"/>
      <c r="AL43" s="265"/>
      <c r="AM43" s="265"/>
      <c r="AN43" s="264"/>
      <c r="AO43" s="265"/>
      <c r="AP43" s="265"/>
      <c r="AQ43" s="263"/>
      <c r="AR43" s="263"/>
    </row>
    <row r="44" spans="1:44" ht="50.1" customHeight="1">
      <c r="A44" s="298" t="s">
        <v>732</v>
      </c>
      <c r="B44" s="299"/>
      <c r="C44" s="299"/>
      <c r="D44" s="299"/>
      <c r="E44" s="300"/>
      <c r="F44" s="300"/>
      <c r="G44" s="300"/>
      <c r="H44" s="300"/>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row>
    <row r="45" spans="1:44" ht="30" customHeight="1">
      <c r="A45" s="152" t="s">
        <v>648</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row>
    <row r="46" spans="1:44" ht="57" customHeight="1">
      <c r="A46" s="385" t="s">
        <v>638</v>
      </c>
      <c r="B46" s="386"/>
      <c r="C46" s="386"/>
      <c r="D46" s="386"/>
      <c r="E46" s="387"/>
      <c r="F46" s="38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9"/>
    </row>
    <row r="47" spans="1:44" ht="18.75" customHeight="1">
      <c r="A47" s="350" t="s">
        <v>333</v>
      </c>
      <c r="B47" s="351"/>
      <c r="C47" s="351"/>
      <c r="D47" s="351"/>
      <c r="E47" s="352"/>
      <c r="F47" s="389"/>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9"/>
    </row>
    <row r="48" spans="1:44" ht="37.5" customHeight="1">
      <c r="A48" s="315" t="s">
        <v>15</v>
      </c>
      <c r="B48" s="316"/>
      <c r="C48" s="316"/>
      <c r="D48" s="316"/>
      <c r="E48" s="317"/>
      <c r="F48" s="38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9"/>
    </row>
    <row r="49" spans="1:77" ht="37.5" customHeight="1">
      <c r="A49" s="393" t="s">
        <v>320</v>
      </c>
      <c r="B49" s="340"/>
      <c r="C49" s="340"/>
      <c r="D49" s="340"/>
      <c r="E49" s="365"/>
      <c r="F49" s="390"/>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2"/>
      <c r="BY49" s="154">
        <f>LEN(F49)</f>
        <v>0</v>
      </c>
    </row>
    <row r="50" spans="1:77" ht="37.5" customHeight="1">
      <c r="A50" s="339" t="s">
        <v>29</v>
      </c>
      <c r="B50" s="340"/>
      <c r="C50" s="340"/>
      <c r="D50" s="340"/>
      <c r="E50" s="365"/>
      <c r="F50" s="390"/>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2"/>
    </row>
    <row r="51" spans="1:77" ht="18.75" customHeight="1">
      <c r="A51" s="350" t="s">
        <v>333</v>
      </c>
      <c r="B51" s="351"/>
      <c r="C51" s="351"/>
      <c r="D51" s="351"/>
      <c r="E51" s="352"/>
      <c r="F51" s="155"/>
      <c r="G51" s="156"/>
      <c r="H51" s="358"/>
      <c r="I51" s="358"/>
      <c r="J51" s="358"/>
      <c r="K51" s="358"/>
      <c r="L51" s="358"/>
      <c r="M51" s="358"/>
      <c r="N51" s="358"/>
      <c r="O51" s="358"/>
      <c r="P51" s="358"/>
      <c r="Q51" s="358"/>
      <c r="R51" s="358"/>
      <c r="S51" s="358"/>
      <c r="T51" s="358"/>
      <c r="U51" s="358"/>
      <c r="V51" s="358"/>
      <c r="W51" s="358"/>
      <c r="X51" s="359"/>
      <c r="Y51" s="155"/>
      <c r="Z51" s="156"/>
      <c r="AA51" s="358"/>
      <c r="AB51" s="358"/>
      <c r="AC51" s="358"/>
      <c r="AD51" s="358"/>
      <c r="AE51" s="358"/>
      <c r="AF51" s="358"/>
      <c r="AG51" s="358"/>
      <c r="AH51" s="358"/>
      <c r="AI51" s="358"/>
      <c r="AJ51" s="358"/>
      <c r="AK51" s="358"/>
      <c r="AL51" s="358"/>
      <c r="AM51" s="358"/>
      <c r="AN51" s="358"/>
      <c r="AO51" s="358"/>
      <c r="AP51" s="358"/>
      <c r="AQ51" s="359"/>
    </row>
    <row r="52" spans="1:77" ht="37.5" customHeight="1">
      <c r="A52" s="315" t="s">
        <v>145</v>
      </c>
      <c r="B52" s="316"/>
      <c r="C52" s="316"/>
      <c r="D52" s="316"/>
      <c r="E52" s="317"/>
      <c r="F52" s="360" t="s">
        <v>128</v>
      </c>
      <c r="G52" s="361"/>
      <c r="H52" s="318"/>
      <c r="I52" s="318"/>
      <c r="J52" s="318"/>
      <c r="K52" s="318"/>
      <c r="L52" s="318"/>
      <c r="M52" s="318"/>
      <c r="N52" s="318"/>
      <c r="O52" s="318"/>
      <c r="P52" s="318"/>
      <c r="Q52" s="318"/>
      <c r="R52" s="318"/>
      <c r="S52" s="318"/>
      <c r="T52" s="318"/>
      <c r="U52" s="318"/>
      <c r="V52" s="318"/>
      <c r="W52" s="318"/>
      <c r="X52" s="318"/>
      <c r="Y52" s="360" t="s">
        <v>129</v>
      </c>
      <c r="Z52" s="361"/>
      <c r="AA52" s="318"/>
      <c r="AB52" s="318"/>
      <c r="AC52" s="318"/>
      <c r="AD52" s="318"/>
      <c r="AE52" s="318"/>
      <c r="AF52" s="318"/>
      <c r="AG52" s="318"/>
      <c r="AH52" s="318"/>
      <c r="AI52" s="318"/>
      <c r="AJ52" s="318"/>
      <c r="AK52" s="318"/>
      <c r="AL52" s="318"/>
      <c r="AM52" s="318"/>
      <c r="AN52" s="318"/>
      <c r="AO52" s="318"/>
      <c r="AP52" s="318"/>
      <c r="AQ52" s="319"/>
    </row>
    <row r="53" spans="1:77" ht="30" customHeight="1">
      <c r="A53" s="337" t="s">
        <v>8</v>
      </c>
      <c r="B53" s="337"/>
      <c r="C53" s="337"/>
      <c r="D53" s="337"/>
      <c r="E53" s="337"/>
      <c r="F53" s="339" t="s">
        <v>12</v>
      </c>
      <c r="G53" s="340"/>
      <c r="H53" s="341"/>
      <c r="I53" s="341"/>
      <c r="J53" s="341"/>
      <c r="K53" s="157" t="s">
        <v>13</v>
      </c>
      <c r="L53" s="345"/>
      <c r="M53" s="345"/>
      <c r="N53" s="345"/>
      <c r="O53" s="346"/>
      <c r="P53" s="339" t="s">
        <v>6</v>
      </c>
      <c r="Q53" s="340"/>
      <c r="R53" s="340"/>
      <c r="S53" s="341" t="s">
        <v>279</v>
      </c>
      <c r="T53" s="341"/>
      <c r="U53" s="341"/>
      <c r="V53" s="341"/>
      <c r="W53" s="341"/>
      <c r="X53" s="342"/>
      <c r="Y53" s="339" t="s">
        <v>7</v>
      </c>
      <c r="Z53" s="340"/>
      <c r="AA53" s="340"/>
      <c r="AB53" s="343"/>
      <c r="AC53" s="343"/>
      <c r="AD53" s="343"/>
      <c r="AE53" s="343"/>
      <c r="AF53" s="343"/>
      <c r="AG53" s="343"/>
      <c r="AH53" s="343"/>
      <c r="AI53" s="343"/>
      <c r="AJ53" s="343"/>
      <c r="AK53" s="343"/>
      <c r="AL53" s="343"/>
      <c r="AM53" s="343"/>
      <c r="AN53" s="343"/>
      <c r="AO53" s="343"/>
      <c r="AP53" s="343"/>
      <c r="AQ53" s="344"/>
    </row>
    <row r="54" spans="1:77" ht="41.25" customHeight="1">
      <c r="A54" s="338"/>
      <c r="B54" s="338"/>
      <c r="C54" s="338"/>
      <c r="D54" s="338"/>
      <c r="E54" s="338"/>
      <c r="F54" s="347"/>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9"/>
    </row>
    <row r="55" spans="1:77" ht="41.25" customHeight="1">
      <c r="A55" s="327" t="s">
        <v>16</v>
      </c>
      <c r="B55" s="328"/>
      <c r="C55" s="328"/>
      <c r="D55" s="328"/>
      <c r="E55" s="329"/>
      <c r="F55" s="332" t="s">
        <v>358</v>
      </c>
      <c r="G55" s="333"/>
      <c r="H55" s="333"/>
      <c r="I55" s="333"/>
      <c r="J55" s="333"/>
      <c r="K55" s="333"/>
      <c r="L55" s="333"/>
      <c r="M55" s="333"/>
      <c r="N55" s="333"/>
      <c r="O55" s="333"/>
      <c r="P55" s="333"/>
      <c r="Q55" s="333"/>
      <c r="R55" s="333"/>
      <c r="S55" s="333"/>
      <c r="T55" s="333"/>
      <c r="U55" s="333"/>
      <c r="V55" s="333"/>
      <c r="W55" s="333"/>
      <c r="X55" s="333"/>
      <c r="Y55" s="332" t="s">
        <v>365</v>
      </c>
      <c r="Z55" s="333"/>
      <c r="AA55" s="333"/>
      <c r="AB55" s="333"/>
      <c r="AC55" s="333"/>
      <c r="AD55" s="333"/>
      <c r="AE55" s="333"/>
      <c r="AF55" s="333"/>
      <c r="AG55" s="333"/>
      <c r="AH55" s="333"/>
      <c r="AI55" s="333"/>
      <c r="AJ55" s="333"/>
      <c r="AK55" s="333"/>
      <c r="AL55" s="333"/>
      <c r="AM55" s="333"/>
      <c r="AN55" s="333"/>
      <c r="AO55" s="333"/>
      <c r="AP55" s="333"/>
      <c r="AQ55" s="334"/>
    </row>
    <row r="56" spans="1:77" ht="30" customHeight="1">
      <c r="A56" s="362" t="s">
        <v>0</v>
      </c>
      <c r="B56" s="363"/>
      <c r="C56" s="363"/>
      <c r="D56" s="363"/>
      <c r="E56" s="364"/>
      <c r="F56" s="322" t="s">
        <v>17</v>
      </c>
      <c r="G56" s="323"/>
      <c r="H56" s="323"/>
      <c r="I56" s="323"/>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1"/>
    </row>
    <row r="57" spans="1:77" ht="30" customHeight="1">
      <c r="A57" s="339"/>
      <c r="B57" s="340"/>
      <c r="C57" s="340"/>
      <c r="D57" s="340"/>
      <c r="E57" s="365"/>
      <c r="F57" s="322" t="s">
        <v>18</v>
      </c>
      <c r="G57" s="323"/>
      <c r="H57" s="323"/>
      <c r="I57" s="323"/>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1"/>
    </row>
    <row r="58" spans="1:77" ht="30" customHeight="1">
      <c r="A58" s="243"/>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row>
    <row r="59" spans="1:77" ht="30" customHeight="1">
      <c r="A59" s="158" t="s">
        <v>649</v>
      </c>
      <c r="B59" s="153"/>
      <c r="C59" s="153"/>
      <c r="D59" s="153"/>
      <c r="E59" s="153"/>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row>
    <row r="60" spans="1:77" ht="30" customHeight="1">
      <c r="A60" s="367" t="s">
        <v>352</v>
      </c>
      <c r="B60" s="368"/>
      <c r="C60" s="368"/>
      <c r="D60" s="368"/>
      <c r="E60" s="368"/>
      <c r="F60" s="368"/>
      <c r="G60" s="368"/>
      <c r="H60" s="368"/>
      <c r="I60" s="368"/>
      <c r="J60" s="368"/>
      <c r="K60" s="368"/>
      <c r="L60" s="368"/>
      <c r="M60" s="368"/>
      <c r="N60" s="368"/>
      <c r="O60" s="368"/>
      <c r="P60" s="368"/>
      <c r="Q60" s="368"/>
      <c r="R60" s="368"/>
      <c r="S60" s="368"/>
      <c r="T60" s="368"/>
      <c r="U60" s="368"/>
      <c r="V60" s="369"/>
      <c r="W60" s="368" t="s">
        <v>360</v>
      </c>
      <c r="X60" s="368"/>
      <c r="Y60" s="368"/>
      <c r="Z60" s="368"/>
      <c r="AA60" s="368"/>
      <c r="AB60" s="368"/>
      <c r="AC60" s="368"/>
      <c r="AD60" s="368"/>
      <c r="AE60" s="368"/>
      <c r="AF60" s="368"/>
      <c r="AG60" s="368"/>
      <c r="AH60" s="368"/>
      <c r="AI60" s="368"/>
      <c r="AJ60" s="368"/>
      <c r="AK60" s="368"/>
      <c r="AL60" s="368"/>
      <c r="AM60" s="368"/>
      <c r="AN60" s="368"/>
      <c r="AO60" s="368"/>
      <c r="AP60" s="368"/>
      <c r="AQ60" s="370"/>
    </row>
    <row r="61" spans="1:77" ht="30" customHeight="1">
      <c r="A61" s="160"/>
      <c r="B61" s="335" t="s">
        <v>644</v>
      </c>
      <c r="C61" s="335"/>
      <c r="D61" s="335"/>
      <c r="E61" s="335"/>
      <c r="F61" s="335"/>
      <c r="G61" s="335"/>
      <c r="H61" s="335"/>
      <c r="I61" s="335"/>
      <c r="J61" s="335"/>
      <c r="K61" s="335"/>
      <c r="L61" s="335"/>
      <c r="M61" s="335"/>
      <c r="N61" s="335"/>
      <c r="O61" s="335"/>
      <c r="P61" s="335"/>
      <c r="Q61" s="335"/>
      <c r="R61" s="335"/>
      <c r="S61" s="335"/>
      <c r="T61" s="335"/>
      <c r="U61" s="335"/>
      <c r="V61" s="336"/>
      <c r="W61" s="320"/>
      <c r="X61" s="320"/>
      <c r="Y61" s="320"/>
      <c r="Z61" s="320"/>
      <c r="AA61" s="320"/>
      <c r="AB61" s="320"/>
      <c r="AC61" s="320"/>
      <c r="AD61" s="320"/>
      <c r="AE61" s="320"/>
      <c r="AF61" s="320"/>
      <c r="AG61" s="320"/>
      <c r="AH61" s="320"/>
      <c r="AI61" s="320"/>
      <c r="AJ61" s="320"/>
      <c r="AK61" s="320"/>
      <c r="AL61" s="320"/>
      <c r="AM61" s="320"/>
      <c r="AN61" s="320"/>
      <c r="AO61" s="320"/>
      <c r="AP61" s="320"/>
      <c r="AQ61" s="321"/>
    </row>
    <row r="62" spans="1:77" ht="14.25" customHeight="1">
      <c r="A62" s="161"/>
      <c r="B62" s="162"/>
      <c r="C62" s="262"/>
      <c r="D62" s="262"/>
      <c r="E62" s="262"/>
      <c r="F62" s="262"/>
      <c r="G62" s="262"/>
      <c r="H62" s="262"/>
      <c r="I62" s="262"/>
      <c r="J62" s="262"/>
      <c r="K62" s="262"/>
      <c r="L62" s="262"/>
      <c r="M62" s="262"/>
      <c r="N62" s="262"/>
      <c r="O62" s="262"/>
      <c r="P62" s="262"/>
      <c r="Q62" s="262"/>
      <c r="R62" s="262"/>
      <c r="S62" s="262"/>
      <c r="T62" s="262"/>
      <c r="U62" s="262"/>
      <c r="V62" s="262"/>
      <c r="W62" s="262"/>
      <c r="X62" s="262"/>
      <c r="Y62" s="272"/>
      <c r="Z62" s="272"/>
      <c r="AA62" s="272"/>
      <c r="AB62" s="272"/>
      <c r="AC62" s="272"/>
      <c r="AD62" s="272"/>
      <c r="AE62" s="272"/>
      <c r="AF62" s="272"/>
      <c r="AG62" s="272"/>
      <c r="AH62" s="272"/>
      <c r="AI62" s="272"/>
      <c r="AJ62" s="272"/>
      <c r="AK62" s="272"/>
      <c r="AL62" s="272"/>
      <c r="AM62" s="272"/>
      <c r="AN62" s="272"/>
      <c r="AO62" s="272"/>
      <c r="AP62" s="272"/>
      <c r="AQ62" s="272"/>
    </row>
    <row r="63" spans="1:77" ht="30" customHeight="1">
      <c r="A63" s="367" t="s">
        <v>352</v>
      </c>
      <c r="B63" s="368"/>
      <c r="C63" s="368"/>
      <c r="D63" s="368"/>
      <c r="E63" s="368"/>
      <c r="F63" s="368"/>
      <c r="G63" s="368"/>
      <c r="H63" s="368"/>
      <c r="I63" s="368"/>
      <c r="J63" s="368"/>
      <c r="K63" s="368"/>
      <c r="L63" s="368"/>
      <c r="M63" s="368"/>
      <c r="N63" s="368"/>
      <c r="O63" s="368"/>
      <c r="P63" s="368"/>
      <c r="Q63" s="368"/>
      <c r="R63" s="368"/>
      <c r="S63" s="368"/>
      <c r="T63" s="368"/>
      <c r="U63" s="368"/>
      <c r="V63" s="369"/>
      <c r="W63" s="368" t="s">
        <v>357</v>
      </c>
      <c r="X63" s="368"/>
      <c r="Y63" s="368"/>
      <c r="Z63" s="368"/>
      <c r="AA63" s="368"/>
      <c r="AB63" s="368"/>
      <c r="AC63" s="368"/>
      <c r="AD63" s="368"/>
      <c r="AE63" s="368"/>
      <c r="AF63" s="368"/>
      <c r="AG63" s="368"/>
      <c r="AH63" s="368"/>
      <c r="AI63" s="368"/>
      <c r="AJ63" s="368"/>
      <c r="AK63" s="368"/>
      <c r="AL63" s="368"/>
      <c r="AM63" s="368"/>
      <c r="AN63" s="368"/>
      <c r="AO63" s="368"/>
      <c r="AP63" s="368"/>
      <c r="AQ63" s="370"/>
    </row>
    <row r="64" spans="1:77" ht="30" customHeight="1">
      <c r="A64" s="160"/>
      <c r="B64" s="335" t="s">
        <v>353</v>
      </c>
      <c r="C64" s="335"/>
      <c r="D64" s="335"/>
      <c r="E64" s="335"/>
      <c r="F64" s="335"/>
      <c r="G64" s="335"/>
      <c r="H64" s="335"/>
      <c r="I64" s="335"/>
      <c r="J64" s="335"/>
      <c r="K64" s="335"/>
      <c r="L64" s="335"/>
      <c r="M64" s="335"/>
      <c r="N64" s="335"/>
      <c r="O64" s="335"/>
      <c r="P64" s="335"/>
      <c r="Q64" s="335"/>
      <c r="R64" s="335"/>
      <c r="S64" s="335"/>
      <c r="T64" s="335"/>
      <c r="U64" s="335"/>
      <c r="V64" s="336"/>
      <c r="W64" s="366"/>
      <c r="X64" s="320"/>
      <c r="Y64" s="320"/>
      <c r="Z64" s="320"/>
      <c r="AA64" s="320"/>
      <c r="AB64" s="320"/>
      <c r="AC64" s="320"/>
      <c r="AD64" s="320"/>
      <c r="AE64" s="320"/>
      <c r="AF64" s="320"/>
      <c r="AG64" s="320"/>
      <c r="AH64" s="320"/>
      <c r="AI64" s="320"/>
      <c r="AJ64" s="320"/>
      <c r="AK64" s="320"/>
      <c r="AL64" s="320"/>
      <c r="AM64" s="320"/>
      <c r="AN64" s="320"/>
      <c r="AO64" s="320"/>
      <c r="AP64" s="320"/>
      <c r="AQ64" s="321"/>
    </row>
    <row r="65" spans="1:43" ht="30" customHeight="1">
      <c r="A65" s="163"/>
      <c r="B65" s="335" t="s">
        <v>355</v>
      </c>
      <c r="C65" s="335"/>
      <c r="D65" s="335"/>
      <c r="E65" s="335"/>
      <c r="F65" s="335"/>
      <c r="G65" s="335"/>
      <c r="H65" s="335"/>
      <c r="I65" s="335"/>
      <c r="J65" s="335"/>
      <c r="K65" s="335"/>
      <c r="L65" s="335"/>
      <c r="M65" s="335"/>
      <c r="N65" s="335"/>
      <c r="O65" s="335"/>
      <c r="P65" s="335"/>
      <c r="Q65" s="335"/>
      <c r="R65" s="335"/>
      <c r="S65" s="335"/>
      <c r="T65" s="335"/>
      <c r="U65" s="335"/>
      <c r="V65" s="336"/>
      <c r="W65" s="366"/>
      <c r="X65" s="320"/>
      <c r="Y65" s="320"/>
      <c r="Z65" s="320"/>
      <c r="AA65" s="320"/>
      <c r="AB65" s="320"/>
      <c r="AC65" s="320"/>
      <c r="AD65" s="320"/>
      <c r="AE65" s="320"/>
      <c r="AF65" s="320"/>
      <c r="AG65" s="320"/>
      <c r="AH65" s="320"/>
      <c r="AI65" s="320"/>
      <c r="AJ65" s="320"/>
      <c r="AK65" s="320"/>
      <c r="AL65" s="320"/>
      <c r="AM65" s="320"/>
      <c r="AN65" s="320"/>
      <c r="AO65" s="320"/>
      <c r="AP65" s="320"/>
      <c r="AQ65" s="321"/>
    </row>
    <row r="66" spans="1:43" ht="30" customHeight="1">
      <c r="A66" s="244"/>
      <c r="B66" s="245"/>
      <c r="C66" s="245"/>
      <c r="D66" s="245"/>
      <c r="E66" s="245"/>
      <c r="F66" s="245"/>
      <c r="G66" s="245"/>
      <c r="H66" s="245"/>
      <c r="I66" s="245"/>
      <c r="J66" s="245"/>
      <c r="K66" s="245"/>
      <c r="L66" s="245"/>
      <c r="M66" s="245"/>
      <c r="N66" s="245"/>
      <c r="O66" s="245"/>
      <c r="P66" s="245"/>
      <c r="Q66" s="245"/>
      <c r="R66" s="245"/>
      <c r="S66" s="245"/>
      <c r="T66" s="245"/>
      <c r="U66" s="245"/>
      <c r="V66" s="245"/>
      <c r="W66" s="283"/>
      <c r="X66" s="283"/>
      <c r="Y66" s="283"/>
      <c r="Z66" s="283"/>
      <c r="AA66" s="283"/>
      <c r="AB66" s="283"/>
      <c r="AC66" s="283"/>
      <c r="AD66" s="283"/>
      <c r="AE66" s="283"/>
      <c r="AF66" s="283"/>
      <c r="AG66" s="283"/>
      <c r="AH66" s="283"/>
      <c r="AI66" s="283"/>
      <c r="AJ66" s="283"/>
      <c r="AK66" s="283"/>
      <c r="AL66" s="283"/>
      <c r="AM66" s="283"/>
      <c r="AN66" s="283"/>
      <c r="AO66" s="283"/>
      <c r="AP66" s="283"/>
      <c r="AQ66" s="283"/>
    </row>
    <row r="67" spans="1:43" ht="30" customHeight="1">
      <c r="A67" s="152" t="s">
        <v>650</v>
      </c>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5"/>
    </row>
    <row r="68" spans="1:43" ht="37.5" customHeight="1">
      <c r="A68" s="327" t="s">
        <v>28</v>
      </c>
      <c r="B68" s="328"/>
      <c r="C68" s="328"/>
      <c r="D68" s="328"/>
      <c r="E68" s="328"/>
      <c r="F68" s="347"/>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9"/>
    </row>
    <row r="69" spans="1:43" ht="18.75" customHeight="1">
      <c r="A69" s="350" t="s">
        <v>333</v>
      </c>
      <c r="B69" s="351"/>
      <c r="C69" s="351"/>
      <c r="D69" s="351"/>
      <c r="E69" s="352"/>
      <c r="F69" s="155"/>
      <c r="G69" s="156"/>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9"/>
    </row>
    <row r="70" spans="1:43" ht="37.5" customHeight="1">
      <c r="A70" s="315" t="s">
        <v>144</v>
      </c>
      <c r="B70" s="316"/>
      <c r="C70" s="316"/>
      <c r="D70" s="316"/>
      <c r="E70" s="317"/>
      <c r="F70" s="360" t="s">
        <v>354</v>
      </c>
      <c r="G70" s="361"/>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9"/>
    </row>
    <row r="71" spans="1:43" ht="30" customHeight="1">
      <c r="A71" s="337" t="s">
        <v>8</v>
      </c>
      <c r="B71" s="337"/>
      <c r="C71" s="337"/>
      <c r="D71" s="337"/>
      <c r="E71" s="337"/>
      <c r="F71" s="339" t="s">
        <v>12</v>
      </c>
      <c r="G71" s="340"/>
      <c r="H71" s="341"/>
      <c r="I71" s="341"/>
      <c r="J71" s="341"/>
      <c r="K71" s="166" t="s">
        <v>31</v>
      </c>
      <c r="L71" s="345"/>
      <c r="M71" s="345"/>
      <c r="N71" s="345"/>
      <c r="O71" s="346"/>
      <c r="P71" s="339" t="s">
        <v>6</v>
      </c>
      <c r="Q71" s="340"/>
      <c r="R71" s="340"/>
      <c r="S71" s="341" t="s">
        <v>279</v>
      </c>
      <c r="T71" s="356"/>
      <c r="U71" s="356"/>
      <c r="V71" s="356"/>
      <c r="W71" s="356"/>
      <c r="X71" s="357"/>
      <c r="Y71" s="339" t="s">
        <v>7</v>
      </c>
      <c r="Z71" s="340"/>
      <c r="AA71" s="340"/>
      <c r="AB71" s="343"/>
      <c r="AC71" s="343"/>
      <c r="AD71" s="343"/>
      <c r="AE71" s="343"/>
      <c r="AF71" s="343"/>
      <c r="AG71" s="343"/>
      <c r="AH71" s="343"/>
      <c r="AI71" s="343"/>
      <c r="AJ71" s="343"/>
      <c r="AK71" s="343"/>
      <c r="AL71" s="343"/>
      <c r="AM71" s="343"/>
      <c r="AN71" s="343"/>
      <c r="AO71" s="343"/>
      <c r="AP71" s="343"/>
      <c r="AQ71" s="344"/>
    </row>
    <row r="72" spans="1:43" ht="41.25" customHeight="1">
      <c r="A72" s="338"/>
      <c r="B72" s="338"/>
      <c r="C72" s="338"/>
      <c r="D72" s="338"/>
      <c r="E72" s="338"/>
      <c r="F72" s="353"/>
      <c r="G72" s="354"/>
      <c r="H72" s="354"/>
      <c r="I72" s="354"/>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54"/>
      <c r="AK72" s="354"/>
      <c r="AL72" s="354"/>
      <c r="AM72" s="354"/>
      <c r="AN72" s="354"/>
      <c r="AO72" s="354"/>
      <c r="AP72" s="354"/>
      <c r="AQ72" s="355"/>
    </row>
    <row r="73" spans="1:43" ht="30" customHeight="1">
      <c r="A73" s="322" t="s">
        <v>9</v>
      </c>
      <c r="B73" s="323"/>
      <c r="C73" s="323"/>
      <c r="D73" s="323"/>
      <c r="E73" s="323"/>
      <c r="F73" s="326"/>
      <c r="G73" s="320"/>
      <c r="H73" s="320"/>
      <c r="I73" s="320"/>
      <c r="J73" s="167" t="s">
        <v>32</v>
      </c>
      <c r="K73" s="320"/>
      <c r="L73" s="320"/>
      <c r="M73" s="320"/>
      <c r="N73" s="320"/>
      <c r="O73" s="167" t="s">
        <v>325</v>
      </c>
      <c r="P73" s="320"/>
      <c r="Q73" s="320"/>
      <c r="R73" s="320"/>
      <c r="S73" s="320"/>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9"/>
    </row>
    <row r="74" spans="1:43" ht="30" customHeight="1">
      <c r="A74" s="322" t="s">
        <v>10</v>
      </c>
      <c r="B74" s="323"/>
      <c r="C74" s="323"/>
      <c r="D74" s="323"/>
      <c r="E74" s="323"/>
      <c r="F74" s="326"/>
      <c r="G74" s="320"/>
      <c r="H74" s="320"/>
      <c r="I74" s="320"/>
      <c r="J74" s="167" t="s">
        <v>32</v>
      </c>
      <c r="K74" s="320"/>
      <c r="L74" s="320"/>
      <c r="M74" s="320"/>
      <c r="N74" s="320"/>
      <c r="O74" s="167" t="s">
        <v>32</v>
      </c>
      <c r="P74" s="320"/>
      <c r="Q74" s="320"/>
      <c r="R74" s="320"/>
      <c r="S74" s="320"/>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9"/>
    </row>
    <row r="75" spans="1:43" ht="30" customHeight="1">
      <c r="A75" s="324" t="s">
        <v>14</v>
      </c>
      <c r="B75" s="325"/>
      <c r="C75" s="325"/>
      <c r="D75" s="325"/>
      <c r="E75" s="325"/>
      <c r="F75" s="326"/>
      <c r="G75" s="320"/>
      <c r="H75" s="320"/>
      <c r="I75" s="320"/>
      <c r="J75" s="320"/>
      <c r="K75" s="320"/>
      <c r="L75" s="320"/>
      <c r="M75" s="320"/>
      <c r="N75" s="320"/>
      <c r="O75" s="320"/>
      <c r="P75" s="320"/>
      <c r="Q75" s="320"/>
      <c r="R75" s="320"/>
      <c r="S75" s="320"/>
      <c r="T75" s="320"/>
      <c r="U75" s="320"/>
      <c r="V75" s="320"/>
      <c r="W75" s="320"/>
      <c r="X75" s="320"/>
      <c r="Y75" s="167" t="s">
        <v>737</v>
      </c>
      <c r="Z75" s="320"/>
      <c r="AA75" s="320"/>
      <c r="AB75" s="320"/>
      <c r="AC75" s="320"/>
      <c r="AD75" s="320"/>
      <c r="AE75" s="320"/>
      <c r="AF75" s="320"/>
      <c r="AG75" s="320"/>
      <c r="AH75" s="320"/>
      <c r="AI75" s="320"/>
      <c r="AJ75" s="320"/>
      <c r="AK75" s="320"/>
      <c r="AL75" s="320"/>
      <c r="AM75" s="320"/>
      <c r="AN75" s="320"/>
      <c r="AO75" s="320"/>
      <c r="AP75" s="320"/>
      <c r="AQ75" s="321"/>
    </row>
    <row r="76" spans="1:43" ht="30" customHeight="1">
      <c r="A76" s="170"/>
      <c r="B76" s="170"/>
      <c r="C76" s="170"/>
      <c r="D76" s="170"/>
      <c r="E76" s="170"/>
      <c r="F76" s="171"/>
      <c r="G76" s="171"/>
      <c r="H76" s="171"/>
      <c r="I76" s="171"/>
      <c r="J76" s="171"/>
      <c r="K76" s="171"/>
      <c r="L76" s="171"/>
      <c r="M76" s="171"/>
      <c r="N76" s="171"/>
      <c r="O76" s="171"/>
      <c r="P76" s="171"/>
      <c r="Q76" s="171"/>
      <c r="R76" s="171"/>
      <c r="S76" s="171"/>
      <c r="T76" s="171"/>
      <c r="U76" s="171"/>
      <c r="V76" s="171"/>
      <c r="W76" s="171"/>
      <c r="X76" s="171"/>
      <c r="Y76" s="172"/>
      <c r="Z76" s="173"/>
      <c r="AA76" s="173"/>
      <c r="AB76" s="173"/>
      <c r="AC76" s="173"/>
      <c r="AD76" s="173"/>
      <c r="AE76" s="173"/>
      <c r="AF76" s="173"/>
      <c r="AG76" s="173"/>
      <c r="AH76" s="173"/>
      <c r="AI76" s="173"/>
      <c r="AJ76" s="173"/>
      <c r="AK76" s="173"/>
      <c r="AL76" s="174"/>
      <c r="AM76" s="174"/>
      <c r="AN76" s="173"/>
      <c r="AO76" s="174"/>
      <c r="AP76" s="174"/>
      <c r="AQ76" s="173"/>
    </row>
  </sheetData>
  <sheetProtection algorithmName="SHA-512" hashValue="8uJpNmhFo2VfomsQxZN9TexfWfw7eUr42yTdbN7LGU0eL/eTnj/Nwa+QBsBLbfYkuBF0qM1bSM0HQK6RPL4oZw==" saltValue="hKtUsrYwyrspFC26jVeuFA==" spinCount="100000" sheet="1" selectLockedCells="1"/>
  <mergeCells count="95">
    <mergeCell ref="A17:AQ17"/>
    <mergeCell ref="A18:AQ18"/>
    <mergeCell ref="A19:AQ19"/>
    <mergeCell ref="A20:AQ20"/>
    <mergeCell ref="F49:AQ49"/>
    <mergeCell ref="H51:X51"/>
    <mergeCell ref="F52:G52"/>
    <mergeCell ref="A46:E46"/>
    <mergeCell ref="F46:AQ46"/>
    <mergeCell ref="F47:AQ47"/>
    <mergeCell ref="A51:E51"/>
    <mergeCell ref="F50:AQ50"/>
    <mergeCell ref="A52:E52"/>
    <mergeCell ref="A47:E47"/>
    <mergeCell ref="A48:E48"/>
    <mergeCell ref="A50:E50"/>
    <mergeCell ref="A49:E49"/>
    <mergeCell ref="F48:AQ48"/>
    <mergeCell ref="AB2:AC2"/>
    <mergeCell ref="AD2:AF2"/>
    <mergeCell ref="AH2:AJ2"/>
    <mergeCell ref="AL2:AN2"/>
    <mergeCell ref="J9:M9"/>
    <mergeCell ref="N9:R9"/>
    <mergeCell ref="T9:U9"/>
    <mergeCell ref="AL3:AM3"/>
    <mergeCell ref="AO3:AP3"/>
    <mergeCell ref="AL42:AM42"/>
    <mergeCell ref="AO42:AP42"/>
    <mergeCell ref="W9:Z9"/>
    <mergeCell ref="J56:AQ56"/>
    <mergeCell ref="N10:R10"/>
    <mergeCell ref="S10:AQ10"/>
    <mergeCell ref="N11:R11"/>
    <mergeCell ref="S11:AQ11"/>
    <mergeCell ref="N12:R12"/>
    <mergeCell ref="S12:AJ12"/>
    <mergeCell ref="AM12:AP12"/>
    <mergeCell ref="Y52:Z52"/>
    <mergeCell ref="AA52:AQ52"/>
    <mergeCell ref="AA51:AQ51"/>
    <mergeCell ref="H52:X52"/>
    <mergeCell ref="A68:E68"/>
    <mergeCell ref="F68:AQ68"/>
    <mergeCell ref="F56:I56"/>
    <mergeCell ref="A56:E57"/>
    <mergeCell ref="B65:V65"/>
    <mergeCell ref="W65:AQ65"/>
    <mergeCell ref="A60:V60"/>
    <mergeCell ref="W61:AQ61"/>
    <mergeCell ref="A63:V63"/>
    <mergeCell ref="W64:AQ64"/>
    <mergeCell ref="W60:AQ60"/>
    <mergeCell ref="W63:AQ63"/>
    <mergeCell ref="A69:E69"/>
    <mergeCell ref="F72:AQ72"/>
    <mergeCell ref="A73:E73"/>
    <mergeCell ref="A71:E72"/>
    <mergeCell ref="F71:G71"/>
    <mergeCell ref="H71:J71"/>
    <mergeCell ref="L71:O71"/>
    <mergeCell ref="P71:R71"/>
    <mergeCell ref="S71:X71"/>
    <mergeCell ref="F73:I73"/>
    <mergeCell ref="K73:N73"/>
    <mergeCell ref="P73:S73"/>
    <mergeCell ref="Y71:AA71"/>
    <mergeCell ref="AB71:AQ71"/>
    <mergeCell ref="H69:AQ69"/>
    <mergeCell ref="F70:G70"/>
    <mergeCell ref="A53:E54"/>
    <mergeCell ref="P53:R53"/>
    <mergeCell ref="S53:X53"/>
    <mergeCell ref="Y53:AA53"/>
    <mergeCell ref="AB53:AQ53"/>
    <mergeCell ref="F53:G53"/>
    <mergeCell ref="H53:J53"/>
    <mergeCell ref="L53:O53"/>
    <mergeCell ref="F54:AQ54"/>
    <mergeCell ref="A55:E55"/>
    <mergeCell ref="J57:AQ57"/>
    <mergeCell ref="F55:X55"/>
    <mergeCell ref="Y55:AQ55"/>
    <mergeCell ref="B64:V64"/>
    <mergeCell ref="B61:V61"/>
    <mergeCell ref="F57:I57"/>
    <mergeCell ref="A70:E70"/>
    <mergeCell ref="H70:AQ70"/>
    <mergeCell ref="Z75:AQ75"/>
    <mergeCell ref="A74:E74"/>
    <mergeCell ref="A75:E75"/>
    <mergeCell ref="F74:I74"/>
    <mergeCell ref="K74:N74"/>
    <mergeCell ref="P74:S74"/>
    <mergeCell ref="F75:X75"/>
  </mergeCells>
  <phoneticPr fontId="1"/>
  <conditionalFormatting sqref="F46:AQ50">
    <cfRule type="containsBlanks" dxfId="103" priority="151">
      <formula>LEN(TRIM(F46))=0</formula>
    </cfRule>
  </conditionalFormatting>
  <conditionalFormatting sqref="H53:J53 L53:O53">
    <cfRule type="containsBlanks" dxfId="102" priority="154">
      <formula>LEN(TRIM(H53))=0</formula>
    </cfRule>
  </conditionalFormatting>
  <conditionalFormatting sqref="AB53:AQ53 F54:AQ54 J56:AQ57">
    <cfRule type="containsBlanks" dxfId="101" priority="155">
      <formula>LEN(TRIM(F53))=0</formula>
    </cfRule>
  </conditionalFormatting>
  <conditionalFormatting sqref="AH2:AJ2 AL2:AN2">
    <cfRule type="containsBlanks" dxfId="100" priority="149">
      <formula>LEN(TRIM(AH2))=0</formula>
    </cfRule>
  </conditionalFormatting>
  <conditionalFormatting sqref="H51">
    <cfRule type="containsBlanks" dxfId="99" priority="152">
      <formula>LEN(TRIM(H51))=0</formula>
    </cfRule>
  </conditionalFormatting>
  <conditionalFormatting sqref="AA51 AA52:AQ52">
    <cfRule type="containsBlanks" dxfId="98" priority="153">
      <formula>LEN(TRIM(AA51))=0</formula>
    </cfRule>
  </conditionalFormatting>
  <conditionalFormatting sqref="H52:X52">
    <cfRule type="containsBlanks" dxfId="97" priority="156">
      <formula>LEN(TRIM(H52))=0</formula>
    </cfRule>
  </conditionalFormatting>
  <conditionalFormatting sqref="S53:X53">
    <cfRule type="containsBlanks" dxfId="96" priority="159">
      <formula>LEN(TRIM(S53))=0</formula>
    </cfRule>
  </conditionalFormatting>
  <conditionalFormatting sqref="AD2:AF2">
    <cfRule type="containsBlanks" dxfId="95" priority="150">
      <formula>LEN(TRIM(AD2))=0</formula>
    </cfRule>
  </conditionalFormatting>
  <conditionalFormatting sqref="H69:AQ70 H71:J71 L71:O71 AB71:AQ71 F72:AQ72 F73:I74 K73:N74 P73:S74 F75:X75 Z75:AQ75 F68:AQ68">
    <cfRule type="containsBlanks" dxfId="94" priority="158">
      <formula>LEN(TRIM(F68))=0</formula>
    </cfRule>
  </conditionalFormatting>
  <conditionalFormatting sqref="S71:X71">
    <cfRule type="containsBlanks" dxfId="93" priority="157">
      <formula>LEN(TRIM(S71))=0</formula>
    </cfRule>
  </conditionalFormatting>
  <dataValidations xWindow="473" yWindow="293" count="27">
    <dataValidation type="list" allowBlank="1" showInputMessage="1" showErrorMessage="1" prompt="プルダウンより選択" sqref="J56:AQ56" xr:uid="{00000000-0002-0000-0000-000000000000}">
      <formula1>大分類</formula1>
    </dataValidation>
    <dataValidation type="list" allowBlank="1" showInputMessage="1" showErrorMessage="1" prompt="プルダウンより選択" sqref="J57:AQ57" xr:uid="{00000000-0002-0000-0000-000001000000}">
      <formula1>INDIRECT($J$56)</formula1>
    </dataValidation>
    <dataValidation type="custom" imeMode="fullKatakana" allowBlank="1" showInputMessage="1" showErrorMessage="1" error="カタカナで入力してください。" sqref="AA51:AQ51 H51:X51" xr:uid="{00000000-0002-0000-0000-000002000000}">
      <formula1>AND(H51=PHONETIC(H51), LEN(H51)*2=LENB(H51))</formula1>
    </dataValidation>
    <dataValidation type="textLength" imeMode="halfAlpha" operator="equal" allowBlank="1" showInputMessage="1" showErrorMessage="1" errorTitle="郵便番号" error="半角数字3文字で入力してください。_x000a_" sqref="H53:J53" xr:uid="{00000000-0002-0000-0000-000003000000}">
      <formula1>3</formula1>
    </dataValidation>
    <dataValidation type="custom" imeMode="halfAlpha" allowBlank="1" showInputMessage="1" showErrorMessage="1" errorTitle="半角のみ" error="半角英数字で入力してください。" sqref="F75:X76 Z75:AQ76" xr:uid="{00000000-0002-0000-0000-000004000000}">
      <formula1>LENB(F75)=LEN(F75)</formula1>
    </dataValidation>
    <dataValidation type="textLength" imeMode="halfAlpha" allowBlank="1" showInputMessage="1" showErrorMessage="1" error="13桁の法人番号を入力してください。" prompt="半角数字13桁で入力" sqref="F49:AQ49" xr:uid="{00000000-0002-0000-0000-000005000000}">
      <formula1>13</formula1>
      <formula2>13</formula2>
    </dataValidation>
    <dataValidation type="custom" imeMode="fullKatakana" allowBlank="1" showInputMessage="1" showErrorMessage="1" error="カタカナで入力してください。_x000a_" sqref="H69" xr:uid="{00000000-0002-0000-0000-000006000000}">
      <formula1>AND(H69=PHONETIC(H69), LEN(H69)*2=LENB(H69))</formula1>
    </dataValidation>
    <dataValidation type="custom" allowBlank="1" showInputMessage="1" showErrorMessage="1" error="全角で入力してください。_x000a_" sqref="F48:AQ48" xr:uid="{00000000-0002-0000-0000-000007000000}">
      <formula1>DBCS(F48)=F48</formula1>
    </dataValidation>
    <dataValidation type="custom" allowBlank="1" showInputMessage="1" showErrorMessage="1" error="全角で入力してください。" sqref="H52:X52 AA52:AQ52 AB53:AQ53 F72:AQ72 G54:AQ54 AB71:AQ71 F54:F55" xr:uid="{00000000-0002-0000-0000-000008000000}">
      <formula1>DBCS(F52)=F52</formula1>
    </dataValidation>
    <dataValidation type="textLength" imeMode="halfAlpha" operator="equal" allowBlank="1" showInputMessage="1" showErrorMessage="1" errorTitle="郵便番号" error="半角数字3文字で入力してください。" sqref="H71:J71" xr:uid="{00000000-0002-0000-0000-000009000000}">
      <formula1>3</formula1>
    </dataValidation>
    <dataValidation type="textLength" imeMode="halfAlpha" operator="equal" allowBlank="1" showInputMessage="1" showErrorMessage="1" errorTitle="郵便番号" error="半角数字4文字で入力してください。" sqref="L53:O53 L71:O71" xr:uid="{00000000-0002-0000-0000-00000A000000}">
      <formula1>4</formula1>
    </dataValidation>
    <dataValidation allowBlank="1" showInputMessage="1" sqref="Y62 C62" xr:uid="{00000000-0002-0000-0000-00000B000000}"/>
    <dataValidation type="textLength" imeMode="halfAlpha" allowBlank="1" showInputMessage="1" showErrorMessage="1" error="半角数字2~4字で入力してください。" sqref="K73:N73 F73:I73 P73:S73" xr:uid="{00000000-0002-0000-0000-00000C000000}">
      <formula1>2</formula1>
      <formula2>4</formula2>
    </dataValidation>
    <dataValidation type="whole" imeMode="disabled" allowBlank="1" showInputMessage="1" showErrorMessage="1" sqref="AH2:AJ2" xr:uid="{00000000-0002-0000-0000-00000D000000}">
      <formula1>1</formula1>
      <formula2>12</formula2>
    </dataValidation>
    <dataValidation type="whole" imeMode="disabled" allowBlank="1" showInputMessage="1" showErrorMessage="1" sqref="AL2:AN2" xr:uid="{00000000-0002-0000-0000-00000E000000}">
      <formula1>1</formula1>
      <formula2>31</formula2>
    </dataValidation>
    <dataValidation imeMode="on" allowBlank="1" showInputMessage="1" showErrorMessage="1" sqref="W66:AQ66" xr:uid="{00000000-0002-0000-0000-00000F000000}"/>
    <dataValidation type="textLength" imeMode="halfAlpha" allowBlank="1" showInputMessage="1" showErrorMessage="1" error="半角数字4字で入力してください。" sqref="P74:S74" xr:uid="{4EA0128E-E090-43BE-88B5-D26034CF1688}">
      <formula1>4</formula1>
      <formula2>4</formula2>
    </dataValidation>
    <dataValidation type="textLength" imeMode="off" allowBlank="1" showInputMessage="1" showErrorMessage="1" error="半角数字4字で入力してください。" sqref="K74:N74" xr:uid="{B41B990A-BFCD-41EF-A498-CD39B23CD32D}">
      <formula1>4</formula1>
      <formula2>4</formula2>
    </dataValidation>
    <dataValidation type="textLength" imeMode="halfAlpha" allowBlank="1" showInputMessage="1" showErrorMessage="1" error="半角数字3字で入力してください。" sqref="F74:I74" xr:uid="{D755D64B-8A63-46FC-AA00-84B75B6BED02}">
      <formula1>3</formula1>
      <formula2>3</formula2>
    </dataValidation>
    <dataValidation type="whole" imeMode="disabled" operator="greaterThan" allowBlank="1" showInputMessage="1" showErrorMessage="1" prompt="西暦入力" sqref="AD2:AF2" xr:uid="{F58C89B1-07E7-4FE8-8791-95EDFFBD10BB}">
      <formula1>2022</formula1>
    </dataValidation>
    <dataValidation type="custom" imeMode="fullKatakana" allowBlank="1" showInputMessage="1" showErrorMessage="1" error="カタカナで入力してください。_x000a_" prompt="カタカナ入力" sqref="F47:AQ47" xr:uid="{CBEF69AE-DE82-4078-A2D5-67CC13079DB0}">
      <formula1>AND(F47=PHONETIC(F47), LEN(F47)*2=LENB(F47))</formula1>
    </dataValidation>
    <dataValidation type="custom" allowBlank="1" showInputMessage="1" showErrorMessage="1" error="全角で入力してください。_x000a_" prompt="商業登記簿に記載されている役職名で記載" sqref="F50:AQ50" xr:uid="{5B24DC63-7C6E-411A-932E-E2A761ABBCAB}">
      <formula1>DBCS(F50)=F50</formula1>
    </dataValidation>
    <dataValidation type="custom" imeMode="fullAlpha" allowBlank="1" showInputMessage="1" showErrorMessage="1" error="全角で入力してください。_x000a_" prompt="全角英数字で入力" sqref="F46:AQ46" xr:uid="{13B3B035-45AE-4553-8324-03269129F46A}">
      <formula1>DBCS(F46)=F46</formula1>
    </dataValidation>
    <dataValidation imeMode="on" allowBlank="1" showInputMessage="1" showErrorMessage="1" prompt="宅地建物取引業免許に記載の免許番号を入力" sqref="W61:AQ61" xr:uid="{D3BCF12D-FDD7-40D0-A919-2587337A634D}"/>
    <dataValidation imeMode="on" allowBlank="1" showInputMessage="1" showErrorMessage="1" prompt="一般建設業免許に記載の許可（登録）番号を入力" sqref="W64:AQ64" xr:uid="{B338B9C7-9876-4762-9038-D291A46123E3}"/>
    <dataValidation imeMode="on" allowBlank="1" showInputMessage="1" showErrorMessage="1" prompt="特定建設業免許に記載の許可（登録）番号を入力" sqref="W65:AQ65" xr:uid="{4ABD3362-386A-4DAE-B9B9-BD6EC88BDF02}"/>
    <dataValidation type="custom" allowBlank="1" showInputMessage="1" showErrorMessage="1" error="全角で入力してください。" prompt="姓と名の間にスペースを入れる" sqref="H70:AQ70" xr:uid="{5F04CBEA-A471-4F99-BFBF-D9B77C3A1D26}">
      <formula1>DBCS(H70)=H70</formula1>
    </dataValidation>
  </dataValidations>
  <printOptions horizontalCentered="1"/>
  <pageMargins left="0.23622047244094491" right="0.23622047244094491" top="0.39370078740157483" bottom="0.39370078740157483" header="0.39370078740157483" footer="0.31496062992125984"/>
  <pageSetup paperSize="9" scale="67" fitToHeight="0" orientation="portrait" r:id="rId1"/>
  <headerFooter alignWithMargins="0"/>
  <rowBreaks count="1" manualBreakCount="1">
    <brk id="40" max="110" man="1"/>
  </rowBreaks>
  <colBreaks count="1" manualBreakCount="1">
    <brk id="44" max="1048575" man="1"/>
  </colBreaks>
  <ignoredErrors>
    <ignoredError sqref="J73:J74 AL3:AP3 AL42:AP42 F71:G71 K71 P71:R71 Y71:AA71 O73:O74 T73:AQ7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6</xdr:col>
                    <xdr:colOff>198120</xdr:colOff>
                    <xdr:row>54</xdr:row>
                    <xdr:rowOff>99060</xdr:rowOff>
                  </from>
                  <to>
                    <xdr:col>20</xdr:col>
                    <xdr:colOff>220980</xdr:colOff>
                    <xdr:row>54</xdr:row>
                    <xdr:rowOff>457200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27</xdr:col>
                    <xdr:colOff>7620</xdr:colOff>
                    <xdr:row>54</xdr:row>
                    <xdr:rowOff>83820</xdr:rowOff>
                  </from>
                  <to>
                    <xdr:col>38</xdr:col>
                    <xdr:colOff>106680</xdr:colOff>
                    <xdr:row>54</xdr:row>
                    <xdr:rowOff>457200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8" operator="containsText" id="{B5D1EDC0-5BE9-4595-B349-5229A95534DC}">
            <xm:f>NOT(ISERROR(SEARCH(data2!$A$2,J56)))</xm:f>
            <xm:f>data2!$A$2</xm:f>
            <x14:dxf>
              <fill>
                <patternFill>
                  <bgColor theme="9" tint="0.39994506668294322"/>
                </patternFill>
              </fill>
            </x14:dxf>
          </x14:cfRule>
          <xm:sqref>J56:AQ57</xm:sqref>
        </x14:conditionalFormatting>
        <x14:conditionalFormatting xmlns:xm="http://schemas.microsoft.com/office/excel/2006/main">
          <x14:cfRule type="containsText" priority="138" operator="containsText" id="{5FFB3158-BA0A-4B9B-8D3E-F3C418B008A8}">
            <xm:f>NOT(ISERROR(SEARCH(data2!$A$2,S53)))</xm:f>
            <xm:f>data2!$A$2</xm:f>
            <x14:dxf>
              <fill>
                <patternFill>
                  <bgColor theme="9" tint="0.39994506668294322"/>
                </patternFill>
              </fill>
            </x14:dxf>
          </x14:cfRule>
          <xm:sqref>S53:X53</xm:sqref>
        </x14:conditionalFormatting>
        <x14:conditionalFormatting xmlns:xm="http://schemas.microsoft.com/office/excel/2006/main">
          <x14:cfRule type="expression" priority="12" id="{E33CEE78-8B2A-4FD5-BE64-4E7F2BE37AB6}">
            <xm:f>ＺＥＨデベロッパー登録票!$CM$9=TRUE</xm:f>
            <x14:dxf>
              <font>
                <color theme="0"/>
              </font>
              <fill>
                <patternFill>
                  <bgColor rgb="FF667EF6"/>
                </patternFill>
              </fill>
            </x14:dxf>
          </x14:cfRule>
          <xm:sqref>F55:X55</xm:sqref>
        </x14:conditionalFormatting>
        <x14:conditionalFormatting xmlns:xm="http://schemas.microsoft.com/office/excel/2006/main">
          <x14:cfRule type="expression" priority="11" id="{DE1C17DF-4F36-4973-AD1D-D5E5E85C39D4}">
            <xm:f>ＺＥＨデベロッパー登録票!$CN$9=TRUE</xm:f>
            <x14:dxf>
              <font>
                <color theme="0"/>
              </font>
              <fill>
                <patternFill>
                  <bgColor rgb="FFDD7CF0"/>
                </patternFill>
              </fill>
            </x14:dxf>
          </x14:cfRule>
          <xm:sqref>Y55:AQ55</xm:sqref>
        </x14:conditionalFormatting>
        <x14:conditionalFormatting xmlns:xm="http://schemas.microsoft.com/office/excel/2006/main">
          <x14:cfRule type="containsText" priority="5" operator="containsText" id="{C7555328-FD03-4DAE-A087-1EB586C880C9}">
            <xm:f>NOT(ISERROR(SEARCH(data2!$A$2,S71)))</xm:f>
            <xm:f>data2!$A$2</xm:f>
            <x14:dxf>
              <fill>
                <patternFill>
                  <bgColor theme="9" tint="0.39994506668294322"/>
                </patternFill>
              </fill>
            </x14:dxf>
          </x14:cfRule>
          <xm:sqref>S71:X71</xm:sqref>
        </x14:conditionalFormatting>
        <x14:conditionalFormatting xmlns:xm="http://schemas.microsoft.com/office/excel/2006/main">
          <x14:cfRule type="expression" priority="4" id="{3835410E-47C2-45D4-ADA4-8C176BE4FDFD}">
            <xm:f>AND(ＺＥＨデベロッパー登録票!$CM$9=TRUE,$W$61="")</xm:f>
            <x14:dxf>
              <fill>
                <patternFill>
                  <bgColor theme="9" tint="0.39994506668294322"/>
                </patternFill>
              </fill>
            </x14:dxf>
          </x14:cfRule>
          <xm:sqref>W61</xm:sqref>
        </x14:conditionalFormatting>
        <x14:conditionalFormatting xmlns:xm="http://schemas.microsoft.com/office/excel/2006/main">
          <x14:cfRule type="expression" priority="3" id="{F80DC739-8849-4BBD-AD68-EDDB9C27D47F}">
            <xm:f>AND(ＺＥＨデベロッパー登録票!$CN$9=TRUE,AND($W$64="",$W$65=""))</xm:f>
            <x14:dxf>
              <fill>
                <patternFill>
                  <bgColor theme="9" tint="0.39994506668294322"/>
                </patternFill>
              </fill>
            </x14:dxf>
          </x14:cfRule>
          <xm:sqref>W64:AQ65</xm:sqref>
        </x14:conditionalFormatting>
      </x14:conditionalFormattings>
    </ext>
    <ext xmlns:x14="http://schemas.microsoft.com/office/spreadsheetml/2009/9/main" uri="{CCE6A557-97BC-4b89-ADB6-D9C93CAAB3DF}">
      <x14:dataValidations xmlns:xm="http://schemas.microsoft.com/office/excel/2006/main" xWindow="473" yWindow="293" count="2">
        <x14:dataValidation imeMode="disabled" allowBlank="1" showInputMessage="1" showErrorMessage="1" xr:uid="{00000000-0002-0000-0000-000010000000}">
          <xm:sqref>AP2 KK2 UG2 AEC2 ANY2 AXU2 BHQ2 BRM2 CBI2 CLE2 CVA2 DEW2 DOS2 DYO2 EIK2 ESG2 FCC2 FLY2 FVU2 GFQ2 GPM2 GZI2 HJE2 HTA2 ICW2 IMS2 IWO2 JGK2 JQG2 KAC2 KJY2 KTU2 LDQ2 LNM2 LXI2 MHE2 MRA2 NAW2 NKS2 NUO2 OEK2 OOG2 OYC2 PHY2 PRU2 QBQ2 QLM2 QVI2 RFE2 RPA2 RYW2 SIS2 SSO2 TCK2 TMG2 TWC2 UFY2 UPU2 UZQ2 VJM2 VTI2 WDE2 WNA2 WWW2 AP65384 KK65384 UG65384 AEC65384 ANY65384 AXU65384 BHQ65384 BRM65384 CBI65384 CLE65384 CVA65384 DEW65384 DOS65384 DYO65384 EIK65384 ESG65384 FCC65384 FLY65384 FVU65384 GFQ65384 GPM65384 GZI65384 HJE65384 HTA65384 ICW65384 IMS65384 IWO65384 JGK65384 JQG65384 KAC65384 KJY65384 KTU65384 LDQ65384 LNM65384 LXI65384 MHE65384 MRA65384 NAW65384 NKS65384 NUO65384 OEK65384 OOG65384 OYC65384 PHY65384 PRU65384 QBQ65384 QLM65384 QVI65384 RFE65384 RPA65384 RYW65384 SIS65384 SSO65384 TCK65384 TMG65384 TWC65384 UFY65384 UPU65384 UZQ65384 VJM65384 VTI65384 WDE65384 WNA65384 WWW65384 AP130920 KK130920 UG130920 AEC130920 ANY130920 AXU130920 BHQ130920 BRM130920 CBI130920 CLE130920 CVA130920 DEW130920 DOS130920 DYO130920 EIK130920 ESG130920 FCC130920 FLY130920 FVU130920 GFQ130920 GPM130920 GZI130920 HJE130920 HTA130920 ICW130920 IMS130920 IWO130920 JGK130920 JQG130920 KAC130920 KJY130920 KTU130920 LDQ130920 LNM130920 LXI130920 MHE130920 MRA130920 NAW130920 NKS130920 NUO130920 OEK130920 OOG130920 OYC130920 PHY130920 PRU130920 QBQ130920 QLM130920 QVI130920 RFE130920 RPA130920 RYW130920 SIS130920 SSO130920 TCK130920 TMG130920 TWC130920 UFY130920 UPU130920 UZQ130920 VJM130920 VTI130920 WDE130920 WNA130920 WWW130920 AP196456 KK196456 UG196456 AEC196456 ANY196456 AXU196456 BHQ196456 BRM196456 CBI196456 CLE196456 CVA196456 DEW196456 DOS196456 DYO196456 EIK196456 ESG196456 FCC196456 FLY196456 FVU196456 GFQ196456 GPM196456 GZI196456 HJE196456 HTA196456 ICW196456 IMS196456 IWO196456 JGK196456 JQG196456 KAC196456 KJY196456 KTU196456 LDQ196456 LNM196456 LXI196456 MHE196456 MRA196456 NAW196456 NKS196456 NUO196456 OEK196456 OOG196456 OYC196456 PHY196456 PRU196456 QBQ196456 QLM196456 QVI196456 RFE196456 RPA196456 RYW196456 SIS196456 SSO196456 TCK196456 TMG196456 TWC196456 UFY196456 UPU196456 UZQ196456 VJM196456 VTI196456 WDE196456 WNA196456 WWW196456 AP261992 KK261992 UG261992 AEC261992 ANY261992 AXU261992 BHQ261992 BRM261992 CBI261992 CLE261992 CVA261992 DEW261992 DOS261992 DYO261992 EIK261992 ESG261992 FCC261992 FLY261992 FVU261992 GFQ261992 GPM261992 GZI261992 HJE261992 HTA261992 ICW261992 IMS261992 IWO261992 JGK261992 JQG261992 KAC261992 KJY261992 KTU261992 LDQ261992 LNM261992 LXI261992 MHE261992 MRA261992 NAW261992 NKS261992 NUO261992 OEK261992 OOG261992 OYC261992 PHY261992 PRU261992 QBQ261992 QLM261992 QVI261992 RFE261992 RPA261992 RYW261992 SIS261992 SSO261992 TCK261992 TMG261992 TWC261992 UFY261992 UPU261992 UZQ261992 VJM261992 VTI261992 WDE261992 WNA261992 WWW261992 AP327528 KK327528 UG327528 AEC327528 ANY327528 AXU327528 BHQ327528 BRM327528 CBI327528 CLE327528 CVA327528 DEW327528 DOS327528 DYO327528 EIK327528 ESG327528 FCC327528 FLY327528 FVU327528 GFQ327528 GPM327528 GZI327528 HJE327528 HTA327528 ICW327528 IMS327528 IWO327528 JGK327528 JQG327528 KAC327528 KJY327528 KTU327528 LDQ327528 LNM327528 LXI327528 MHE327528 MRA327528 NAW327528 NKS327528 NUO327528 OEK327528 OOG327528 OYC327528 PHY327528 PRU327528 QBQ327528 QLM327528 QVI327528 RFE327528 RPA327528 RYW327528 SIS327528 SSO327528 TCK327528 TMG327528 TWC327528 UFY327528 UPU327528 UZQ327528 VJM327528 VTI327528 WDE327528 WNA327528 WWW327528 AP393064 KK393064 UG393064 AEC393064 ANY393064 AXU393064 BHQ393064 BRM393064 CBI393064 CLE393064 CVA393064 DEW393064 DOS393064 DYO393064 EIK393064 ESG393064 FCC393064 FLY393064 FVU393064 GFQ393064 GPM393064 GZI393064 HJE393064 HTA393064 ICW393064 IMS393064 IWO393064 JGK393064 JQG393064 KAC393064 KJY393064 KTU393064 LDQ393064 LNM393064 LXI393064 MHE393064 MRA393064 NAW393064 NKS393064 NUO393064 OEK393064 OOG393064 OYC393064 PHY393064 PRU393064 QBQ393064 QLM393064 QVI393064 RFE393064 RPA393064 RYW393064 SIS393064 SSO393064 TCK393064 TMG393064 TWC393064 UFY393064 UPU393064 UZQ393064 VJM393064 VTI393064 WDE393064 WNA393064 WWW393064 AP458600 KK458600 UG458600 AEC458600 ANY458600 AXU458600 BHQ458600 BRM458600 CBI458600 CLE458600 CVA458600 DEW458600 DOS458600 DYO458600 EIK458600 ESG458600 FCC458600 FLY458600 FVU458600 GFQ458600 GPM458600 GZI458600 HJE458600 HTA458600 ICW458600 IMS458600 IWO458600 JGK458600 JQG458600 KAC458600 KJY458600 KTU458600 LDQ458600 LNM458600 LXI458600 MHE458600 MRA458600 NAW458600 NKS458600 NUO458600 OEK458600 OOG458600 OYC458600 PHY458600 PRU458600 QBQ458600 QLM458600 QVI458600 RFE458600 RPA458600 RYW458600 SIS458600 SSO458600 TCK458600 TMG458600 TWC458600 UFY458600 UPU458600 UZQ458600 VJM458600 VTI458600 WDE458600 WNA458600 WWW458600 AP524136 KK524136 UG524136 AEC524136 ANY524136 AXU524136 BHQ524136 BRM524136 CBI524136 CLE524136 CVA524136 DEW524136 DOS524136 DYO524136 EIK524136 ESG524136 FCC524136 FLY524136 FVU524136 GFQ524136 GPM524136 GZI524136 HJE524136 HTA524136 ICW524136 IMS524136 IWO524136 JGK524136 JQG524136 KAC524136 KJY524136 KTU524136 LDQ524136 LNM524136 LXI524136 MHE524136 MRA524136 NAW524136 NKS524136 NUO524136 OEK524136 OOG524136 OYC524136 PHY524136 PRU524136 QBQ524136 QLM524136 QVI524136 RFE524136 RPA524136 RYW524136 SIS524136 SSO524136 TCK524136 TMG524136 TWC524136 UFY524136 UPU524136 UZQ524136 VJM524136 VTI524136 WDE524136 WNA524136 WWW524136 AP589672 KK589672 UG589672 AEC589672 ANY589672 AXU589672 BHQ589672 BRM589672 CBI589672 CLE589672 CVA589672 DEW589672 DOS589672 DYO589672 EIK589672 ESG589672 FCC589672 FLY589672 FVU589672 GFQ589672 GPM589672 GZI589672 HJE589672 HTA589672 ICW589672 IMS589672 IWO589672 JGK589672 JQG589672 KAC589672 KJY589672 KTU589672 LDQ589672 LNM589672 LXI589672 MHE589672 MRA589672 NAW589672 NKS589672 NUO589672 OEK589672 OOG589672 OYC589672 PHY589672 PRU589672 QBQ589672 QLM589672 QVI589672 RFE589672 RPA589672 RYW589672 SIS589672 SSO589672 TCK589672 TMG589672 TWC589672 UFY589672 UPU589672 UZQ589672 VJM589672 VTI589672 WDE589672 WNA589672 WWW589672 AP655208 KK655208 UG655208 AEC655208 ANY655208 AXU655208 BHQ655208 BRM655208 CBI655208 CLE655208 CVA655208 DEW655208 DOS655208 DYO655208 EIK655208 ESG655208 FCC655208 FLY655208 FVU655208 GFQ655208 GPM655208 GZI655208 HJE655208 HTA655208 ICW655208 IMS655208 IWO655208 JGK655208 JQG655208 KAC655208 KJY655208 KTU655208 LDQ655208 LNM655208 LXI655208 MHE655208 MRA655208 NAW655208 NKS655208 NUO655208 OEK655208 OOG655208 OYC655208 PHY655208 PRU655208 QBQ655208 QLM655208 QVI655208 RFE655208 RPA655208 RYW655208 SIS655208 SSO655208 TCK655208 TMG655208 TWC655208 UFY655208 UPU655208 UZQ655208 VJM655208 VTI655208 WDE655208 WNA655208 WWW655208 AP720744 KK720744 UG720744 AEC720744 ANY720744 AXU720744 BHQ720744 BRM720744 CBI720744 CLE720744 CVA720744 DEW720744 DOS720744 DYO720744 EIK720744 ESG720744 FCC720744 FLY720744 FVU720744 GFQ720744 GPM720744 GZI720744 HJE720744 HTA720744 ICW720744 IMS720744 IWO720744 JGK720744 JQG720744 KAC720744 KJY720744 KTU720744 LDQ720744 LNM720744 LXI720744 MHE720744 MRA720744 NAW720744 NKS720744 NUO720744 OEK720744 OOG720744 OYC720744 PHY720744 PRU720744 QBQ720744 QLM720744 QVI720744 RFE720744 RPA720744 RYW720744 SIS720744 SSO720744 TCK720744 TMG720744 TWC720744 UFY720744 UPU720744 UZQ720744 VJM720744 VTI720744 WDE720744 WNA720744 WWW720744 AP786280 KK786280 UG786280 AEC786280 ANY786280 AXU786280 BHQ786280 BRM786280 CBI786280 CLE786280 CVA786280 DEW786280 DOS786280 DYO786280 EIK786280 ESG786280 FCC786280 FLY786280 FVU786280 GFQ786280 GPM786280 GZI786280 HJE786280 HTA786280 ICW786280 IMS786280 IWO786280 JGK786280 JQG786280 KAC786280 KJY786280 KTU786280 LDQ786280 LNM786280 LXI786280 MHE786280 MRA786280 NAW786280 NKS786280 NUO786280 OEK786280 OOG786280 OYC786280 PHY786280 PRU786280 QBQ786280 QLM786280 QVI786280 RFE786280 RPA786280 RYW786280 SIS786280 SSO786280 TCK786280 TMG786280 TWC786280 UFY786280 UPU786280 UZQ786280 VJM786280 VTI786280 WDE786280 WNA786280 WWW786280 AP851816 KK851816 UG851816 AEC851816 ANY851816 AXU851816 BHQ851816 BRM851816 CBI851816 CLE851816 CVA851816 DEW851816 DOS851816 DYO851816 EIK851816 ESG851816 FCC851816 FLY851816 FVU851816 GFQ851816 GPM851816 GZI851816 HJE851816 HTA851816 ICW851816 IMS851816 IWO851816 JGK851816 JQG851816 KAC851816 KJY851816 KTU851816 LDQ851816 LNM851816 LXI851816 MHE851816 MRA851816 NAW851816 NKS851816 NUO851816 OEK851816 OOG851816 OYC851816 PHY851816 PRU851816 QBQ851816 QLM851816 QVI851816 RFE851816 RPA851816 RYW851816 SIS851816 SSO851816 TCK851816 TMG851816 TWC851816 UFY851816 UPU851816 UZQ851816 VJM851816 VTI851816 WDE851816 WNA851816 WWW851816 AP917352 KK917352 UG917352 AEC917352 ANY917352 AXU917352 BHQ917352 BRM917352 CBI917352 CLE917352 CVA917352 DEW917352 DOS917352 DYO917352 EIK917352 ESG917352 FCC917352 FLY917352 FVU917352 GFQ917352 GPM917352 GZI917352 HJE917352 HTA917352 ICW917352 IMS917352 IWO917352 JGK917352 JQG917352 KAC917352 KJY917352 KTU917352 LDQ917352 LNM917352 LXI917352 MHE917352 MRA917352 NAW917352 NKS917352 NUO917352 OEK917352 OOG917352 OYC917352 PHY917352 PRU917352 QBQ917352 QLM917352 QVI917352 RFE917352 RPA917352 RYW917352 SIS917352 SSO917352 TCK917352 TMG917352 TWC917352 UFY917352 UPU917352 UZQ917352 VJM917352 VTI917352 WDE917352 WNA917352 WWW917352 AP982888 KK982888 UG982888 AEC982888 ANY982888 AXU982888 BHQ982888 BRM982888 CBI982888 CLE982888 CVA982888 DEW982888 DOS982888 DYO982888 EIK982888 ESG982888 FCC982888 FLY982888 FVU982888 GFQ982888 GPM982888 GZI982888 HJE982888 HTA982888 ICW982888 IMS982888 IWO982888 JGK982888 JQG982888 KAC982888 KJY982888 KTU982888 LDQ982888 LNM982888 LXI982888 MHE982888 MRA982888 NAW982888 NKS982888 NUO982888 OEK982888 OOG982888 OYC982888 PHY982888 PRU982888 QBQ982888 QLM982888 QVI982888 RFE982888 RPA982888 RYW982888 SIS982888 SSO982888 TCK982888 TMG982888 TWC982888 UFY982888 UPU982888 UZQ982888 VJM982888 VTI982888 WDE982888 WNA982888 WWW982888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AD65384 JY65384 TU65384 ADQ65384 ANM65384 AXI65384 BHE65384 BRA65384 CAW65384 CKS65384 CUO65384 DEK65384 DOG65384 DYC65384 EHY65384 ERU65384 FBQ65384 FLM65384 FVI65384 GFE65384 GPA65384 GYW65384 HIS65384 HSO65384 ICK65384 IMG65384 IWC65384 JFY65384 JPU65384 JZQ65384 KJM65384 KTI65384 LDE65384 LNA65384 LWW65384 MGS65384 MQO65384 NAK65384 NKG65384 NUC65384 ODY65384 ONU65384 OXQ65384 PHM65384 PRI65384 QBE65384 QLA65384 QUW65384 RES65384 ROO65384 RYK65384 SIG65384 SSC65384 TBY65384 TLU65384 TVQ65384 UFM65384 UPI65384 UZE65384 VJA65384 VSW65384 WCS65384 WMO65384 WWK65384 AD130920 JY130920 TU130920 ADQ130920 ANM130920 AXI130920 BHE130920 BRA130920 CAW130920 CKS130920 CUO130920 DEK130920 DOG130920 DYC130920 EHY130920 ERU130920 FBQ130920 FLM130920 FVI130920 GFE130920 GPA130920 GYW130920 HIS130920 HSO130920 ICK130920 IMG130920 IWC130920 JFY130920 JPU130920 JZQ130920 KJM130920 KTI130920 LDE130920 LNA130920 LWW130920 MGS130920 MQO130920 NAK130920 NKG130920 NUC130920 ODY130920 ONU130920 OXQ130920 PHM130920 PRI130920 QBE130920 QLA130920 QUW130920 RES130920 ROO130920 RYK130920 SIG130920 SSC130920 TBY130920 TLU130920 TVQ130920 UFM130920 UPI130920 UZE130920 VJA130920 VSW130920 WCS130920 WMO130920 WWK130920 AD196456 JY196456 TU196456 ADQ196456 ANM196456 AXI196456 BHE196456 BRA196456 CAW196456 CKS196456 CUO196456 DEK196456 DOG196456 DYC196456 EHY196456 ERU196456 FBQ196456 FLM196456 FVI196456 GFE196456 GPA196456 GYW196456 HIS196456 HSO196456 ICK196456 IMG196456 IWC196456 JFY196456 JPU196456 JZQ196456 KJM196456 KTI196456 LDE196456 LNA196456 LWW196456 MGS196456 MQO196456 NAK196456 NKG196456 NUC196456 ODY196456 ONU196456 OXQ196456 PHM196456 PRI196456 QBE196456 QLA196456 QUW196456 RES196456 ROO196456 RYK196456 SIG196456 SSC196456 TBY196456 TLU196456 TVQ196456 UFM196456 UPI196456 UZE196456 VJA196456 VSW196456 WCS196456 WMO196456 WWK196456 AD261992 JY261992 TU261992 ADQ261992 ANM261992 AXI261992 BHE261992 BRA261992 CAW261992 CKS261992 CUO261992 DEK261992 DOG261992 DYC261992 EHY261992 ERU261992 FBQ261992 FLM261992 FVI261992 GFE261992 GPA261992 GYW261992 HIS261992 HSO261992 ICK261992 IMG261992 IWC261992 JFY261992 JPU261992 JZQ261992 KJM261992 KTI261992 LDE261992 LNA261992 LWW261992 MGS261992 MQO261992 NAK261992 NKG261992 NUC261992 ODY261992 ONU261992 OXQ261992 PHM261992 PRI261992 QBE261992 QLA261992 QUW261992 RES261992 ROO261992 RYK261992 SIG261992 SSC261992 TBY261992 TLU261992 TVQ261992 UFM261992 UPI261992 UZE261992 VJA261992 VSW261992 WCS261992 WMO261992 WWK261992 AD327528 JY327528 TU327528 ADQ327528 ANM327528 AXI327528 BHE327528 BRA327528 CAW327528 CKS327528 CUO327528 DEK327528 DOG327528 DYC327528 EHY327528 ERU327528 FBQ327528 FLM327528 FVI327528 GFE327528 GPA327528 GYW327528 HIS327528 HSO327528 ICK327528 IMG327528 IWC327528 JFY327528 JPU327528 JZQ327528 KJM327528 KTI327528 LDE327528 LNA327528 LWW327528 MGS327528 MQO327528 NAK327528 NKG327528 NUC327528 ODY327528 ONU327528 OXQ327528 PHM327528 PRI327528 QBE327528 QLA327528 QUW327528 RES327528 ROO327528 RYK327528 SIG327528 SSC327528 TBY327528 TLU327528 TVQ327528 UFM327528 UPI327528 UZE327528 VJA327528 VSW327528 WCS327528 WMO327528 WWK327528 AD393064 JY393064 TU393064 ADQ393064 ANM393064 AXI393064 BHE393064 BRA393064 CAW393064 CKS393064 CUO393064 DEK393064 DOG393064 DYC393064 EHY393064 ERU393064 FBQ393064 FLM393064 FVI393064 GFE393064 GPA393064 GYW393064 HIS393064 HSO393064 ICK393064 IMG393064 IWC393064 JFY393064 JPU393064 JZQ393064 KJM393064 KTI393064 LDE393064 LNA393064 LWW393064 MGS393064 MQO393064 NAK393064 NKG393064 NUC393064 ODY393064 ONU393064 OXQ393064 PHM393064 PRI393064 QBE393064 QLA393064 QUW393064 RES393064 ROO393064 RYK393064 SIG393064 SSC393064 TBY393064 TLU393064 TVQ393064 UFM393064 UPI393064 UZE393064 VJA393064 VSW393064 WCS393064 WMO393064 WWK393064 AD458600 JY458600 TU458600 ADQ458600 ANM458600 AXI458600 BHE458600 BRA458600 CAW458600 CKS458600 CUO458600 DEK458600 DOG458600 DYC458600 EHY458600 ERU458600 FBQ458600 FLM458600 FVI458600 GFE458600 GPA458600 GYW458600 HIS458600 HSO458600 ICK458600 IMG458600 IWC458600 JFY458600 JPU458600 JZQ458600 KJM458600 KTI458600 LDE458600 LNA458600 LWW458600 MGS458600 MQO458600 NAK458600 NKG458600 NUC458600 ODY458600 ONU458600 OXQ458600 PHM458600 PRI458600 QBE458600 QLA458600 QUW458600 RES458600 ROO458600 RYK458600 SIG458600 SSC458600 TBY458600 TLU458600 TVQ458600 UFM458600 UPI458600 UZE458600 VJA458600 VSW458600 WCS458600 WMO458600 WWK458600 AD524136 JY524136 TU524136 ADQ524136 ANM524136 AXI524136 BHE524136 BRA524136 CAW524136 CKS524136 CUO524136 DEK524136 DOG524136 DYC524136 EHY524136 ERU524136 FBQ524136 FLM524136 FVI524136 GFE524136 GPA524136 GYW524136 HIS524136 HSO524136 ICK524136 IMG524136 IWC524136 JFY524136 JPU524136 JZQ524136 KJM524136 KTI524136 LDE524136 LNA524136 LWW524136 MGS524136 MQO524136 NAK524136 NKG524136 NUC524136 ODY524136 ONU524136 OXQ524136 PHM524136 PRI524136 QBE524136 QLA524136 QUW524136 RES524136 ROO524136 RYK524136 SIG524136 SSC524136 TBY524136 TLU524136 TVQ524136 UFM524136 UPI524136 UZE524136 VJA524136 VSW524136 WCS524136 WMO524136 WWK524136 AD589672 JY589672 TU589672 ADQ589672 ANM589672 AXI589672 BHE589672 BRA589672 CAW589672 CKS589672 CUO589672 DEK589672 DOG589672 DYC589672 EHY589672 ERU589672 FBQ589672 FLM589672 FVI589672 GFE589672 GPA589672 GYW589672 HIS589672 HSO589672 ICK589672 IMG589672 IWC589672 JFY589672 JPU589672 JZQ589672 KJM589672 KTI589672 LDE589672 LNA589672 LWW589672 MGS589672 MQO589672 NAK589672 NKG589672 NUC589672 ODY589672 ONU589672 OXQ589672 PHM589672 PRI589672 QBE589672 QLA589672 QUW589672 RES589672 ROO589672 RYK589672 SIG589672 SSC589672 TBY589672 TLU589672 TVQ589672 UFM589672 UPI589672 UZE589672 VJA589672 VSW589672 WCS589672 WMO589672 WWK589672 AD655208 JY655208 TU655208 ADQ655208 ANM655208 AXI655208 BHE655208 BRA655208 CAW655208 CKS655208 CUO655208 DEK655208 DOG655208 DYC655208 EHY655208 ERU655208 FBQ655208 FLM655208 FVI655208 GFE655208 GPA655208 GYW655208 HIS655208 HSO655208 ICK655208 IMG655208 IWC655208 JFY655208 JPU655208 JZQ655208 KJM655208 KTI655208 LDE655208 LNA655208 LWW655208 MGS655208 MQO655208 NAK655208 NKG655208 NUC655208 ODY655208 ONU655208 OXQ655208 PHM655208 PRI655208 QBE655208 QLA655208 QUW655208 RES655208 ROO655208 RYK655208 SIG655208 SSC655208 TBY655208 TLU655208 TVQ655208 UFM655208 UPI655208 UZE655208 VJA655208 VSW655208 WCS655208 WMO655208 WWK655208 AD720744 JY720744 TU720744 ADQ720744 ANM720744 AXI720744 BHE720744 BRA720744 CAW720744 CKS720744 CUO720744 DEK720744 DOG720744 DYC720744 EHY720744 ERU720744 FBQ720744 FLM720744 FVI720744 GFE720744 GPA720744 GYW720744 HIS720744 HSO720744 ICK720744 IMG720744 IWC720744 JFY720744 JPU720744 JZQ720744 KJM720744 KTI720744 LDE720744 LNA720744 LWW720744 MGS720744 MQO720744 NAK720744 NKG720744 NUC720744 ODY720744 ONU720744 OXQ720744 PHM720744 PRI720744 QBE720744 QLA720744 QUW720744 RES720744 ROO720744 RYK720744 SIG720744 SSC720744 TBY720744 TLU720744 TVQ720744 UFM720744 UPI720744 UZE720744 VJA720744 VSW720744 WCS720744 WMO720744 WWK720744 AD786280 JY786280 TU786280 ADQ786280 ANM786280 AXI786280 BHE786280 BRA786280 CAW786280 CKS786280 CUO786280 DEK786280 DOG786280 DYC786280 EHY786280 ERU786280 FBQ786280 FLM786280 FVI786280 GFE786280 GPA786280 GYW786280 HIS786280 HSO786280 ICK786280 IMG786280 IWC786280 JFY786280 JPU786280 JZQ786280 KJM786280 KTI786280 LDE786280 LNA786280 LWW786280 MGS786280 MQO786280 NAK786280 NKG786280 NUC786280 ODY786280 ONU786280 OXQ786280 PHM786280 PRI786280 QBE786280 QLA786280 QUW786280 RES786280 ROO786280 RYK786280 SIG786280 SSC786280 TBY786280 TLU786280 TVQ786280 UFM786280 UPI786280 UZE786280 VJA786280 VSW786280 WCS786280 WMO786280 WWK786280 AD851816 JY851816 TU851816 ADQ851816 ANM851816 AXI851816 BHE851816 BRA851816 CAW851816 CKS851816 CUO851816 DEK851816 DOG851816 DYC851816 EHY851816 ERU851816 FBQ851816 FLM851816 FVI851816 GFE851816 GPA851816 GYW851816 HIS851816 HSO851816 ICK851816 IMG851816 IWC851816 JFY851816 JPU851816 JZQ851816 KJM851816 KTI851816 LDE851816 LNA851816 LWW851816 MGS851816 MQO851816 NAK851816 NKG851816 NUC851816 ODY851816 ONU851816 OXQ851816 PHM851816 PRI851816 QBE851816 QLA851816 QUW851816 RES851816 ROO851816 RYK851816 SIG851816 SSC851816 TBY851816 TLU851816 TVQ851816 UFM851816 UPI851816 UZE851816 VJA851816 VSW851816 WCS851816 WMO851816 WWK851816 AD917352 JY917352 TU917352 ADQ917352 ANM917352 AXI917352 BHE917352 BRA917352 CAW917352 CKS917352 CUO917352 DEK917352 DOG917352 DYC917352 EHY917352 ERU917352 FBQ917352 FLM917352 FVI917352 GFE917352 GPA917352 GYW917352 HIS917352 HSO917352 ICK917352 IMG917352 IWC917352 JFY917352 JPU917352 JZQ917352 KJM917352 KTI917352 LDE917352 LNA917352 LWW917352 MGS917352 MQO917352 NAK917352 NKG917352 NUC917352 ODY917352 ONU917352 OXQ917352 PHM917352 PRI917352 QBE917352 QLA917352 QUW917352 RES917352 ROO917352 RYK917352 SIG917352 SSC917352 TBY917352 TLU917352 TVQ917352 UFM917352 UPI917352 UZE917352 VJA917352 VSW917352 WCS917352 WMO917352 WWK917352 AD982888 JY982888 TU982888 ADQ982888 ANM982888 AXI982888 BHE982888 BRA982888 CAW982888 CKS982888 CUO982888 DEK982888 DOG982888 DYC982888 EHY982888 ERU982888 FBQ982888 FLM982888 FVI982888 GFE982888 GPA982888 GYW982888 HIS982888 HSO982888 ICK982888 IMG982888 IWC982888 JFY982888 JPU982888 JZQ982888 KJM982888 KTI982888 LDE982888 LNA982888 LWW982888 MGS982888 MQO982888 NAK982888 NKG982888 NUC982888 ODY982888 ONU982888 OXQ982888 PHM982888 PRI982888 QBE982888 QLA982888 QUW982888 RES982888 ROO982888 RYK982888 SIG982888 SSC982888 TBY982888 TLU982888 TVQ982888 UFM982888 UPI982888 UZE982888 VJA982888 VSW982888 WCS982888 WMO982888 WWK982888 AD65486 JY65486 TU65486 ADQ65486 ANM65486 AXI65486 BHE65486 BRA65486 CAW65486 CKS65486 CUO65486 DEK65486 DOG65486 DYC65486 EHY65486 ERU65486 FBQ65486 FLM65486 FVI65486 GFE65486 GPA65486 GYW65486 HIS65486 HSO65486 ICK65486 IMG65486 IWC65486 JFY65486 JPU65486 JZQ65486 KJM65486 KTI65486 LDE65486 LNA65486 LWW65486 MGS65486 MQO65486 NAK65486 NKG65486 NUC65486 ODY65486 ONU65486 OXQ65486 PHM65486 PRI65486 QBE65486 QLA65486 QUW65486 RES65486 ROO65486 RYK65486 SIG65486 SSC65486 TBY65486 TLU65486 TVQ65486 UFM65486 UPI65486 UZE65486 VJA65486 VSW65486 WCS65486 WMO65486 WWK65486 AD131022 JY131022 TU131022 ADQ131022 ANM131022 AXI131022 BHE131022 BRA131022 CAW131022 CKS131022 CUO131022 DEK131022 DOG131022 DYC131022 EHY131022 ERU131022 FBQ131022 FLM131022 FVI131022 GFE131022 GPA131022 GYW131022 HIS131022 HSO131022 ICK131022 IMG131022 IWC131022 JFY131022 JPU131022 JZQ131022 KJM131022 KTI131022 LDE131022 LNA131022 LWW131022 MGS131022 MQO131022 NAK131022 NKG131022 NUC131022 ODY131022 ONU131022 OXQ131022 PHM131022 PRI131022 QBE131022 QLA131022 QUW131022 RES131022 ROO131022 RYK131022 SIG131022 SSC131022 TBY131022 TLU131022 TVQ131022 UFM131022 UPI131022 UZE131022 VJA131022 VSW131022 WCS131022 WMO131022 WWK131022 AD196558 JY196558 TU196558 ADQ196558 ANM196558 AXI196558 BHE196558 BRA196558 CAW196558 CKS196558 CUO196558 DEK196558 DOG196558 DYC196558 EHY196558 ERU196558 FBQ196558 FLM196558 FVI196558 GFE196558 GPA196558 GYW196558 HIS196558 HSO196558 ICK196558 IMG196558 IWC196558 JFY196558 JPU196558 JZQ196558 KJM196558 KTI196558 LDE196558 LNA196558 LWW196558 MGS196558 MQO196558 NAK196558 NKG196558 NUC196558 ODY196558 ONU196558 OXQ196558 PHM196558 PRI196558 QBE196558 QLA196558 QUW196558 RES196558 ROO196558 RYK196558 SIG196558 SSC196558 TBY196558 TLU196558 TVQ196558 UFM196558 UPI196558 UZE196558 VJA196558 VSW196558 WCS196558 WMO196558 WWK196558 AD262094 JY262094 TU262094 ADQ262094 ANM262094 AXI262094 BHE262094 BRA262094 CAW262094 CKS262094 CUO262094 DEK262094 DOG262094 DYC262094 EHY262094 ERU262094 FBQ262094 FLM262094 FVI262094 GFE262094 GPA262094 GYW262094 HIS262094 HSO262094 ICK262094 IMG262094 IWC262094 JFY262094 JPU262094 JZQ262094 KJM262094 KTI262094 LDE262094 LNA262094 LWW262094 MGS262094 MQO262094 NAK262094 NKG262094 NUC262094 ODY262094 ONU262094 OXQ262094 PHM262094 PRI262094 QBE262094 QLA262094 QUW262094 RES262094 ROO262094 RYK262094 SIG262094 SSC262094 TBY262094 TLU262094 TVQ262094 UFM262094 UPI262094 UZE262094 VJA262094 VSW262094 WCS262094 WMO262094 WWK262094 AD327630 JY327630 TU327630 ADQ327630 ANM327630 AXI327630 BHE327630 BRA327630 CAW327630 CKS327630 CUO327630 DEK327630 DOG327630 DYC327630 EHY327630 ERU327630 FBQ327630 FLM327630 FVI327630 GFE327630 GPA327630 GYW327630 HIS327630 HSO327630 ICK327630 IMG327630 IWC327630 JFY327630 JPU327630 JZQ327630 KJM327630 KTI327630 LDE327630 LNA327630 LWW327630 MGS327630 MQO327630 NAK327630 NKG327630 NUC327630 ODY327630 ONU327630 OXQ327630 PHM327630 PRI327630 QBE327630 QLA327630 QUW327630 RES327630 ROO327630 RYK327630 SIG327630 SSC327630 TBY327630 TLU327630 TVQ327630 UFM327630 UPI327630 UZE327630 VJA327630 VSW327630 WCS327630 WMO327630 WWK327630 AD393166 JY393166 TU393166 ADQ393166 ANM393166 AXI393166 BHE393166 BRA393166 CAW393166 CKS393166 CUO393166 DEK393166 DOG393166 DYC393166 EHY393166 ERU393166 FBQ393166 FLM393166 FVI393166 GFE393166 GPA393166 GYW393166 HIS393166 HSO393166 ICK393166 IMG393166 IWC393166 JFY393166 JPU393166 JZQ393166 KJM393166 KTI393166 LDE393166 LNA393166 LWW393166 MGS393166 MQO393166 NAK393166 NKG393166 NUC393166 ODY393166 ONU393166 OXQ393166 PHM393166 PRI393166 QBE393166 QLA393166 QUW393166 RES393166 ROO393166 RYK393166 SIG393166 SSC393166 TBY393166 TLU393166 TVQ393166 UFM393166 UPI393166 UZE393166 VJA393166 VSW393166 WCS393166 WMO393166 WWK393166 AD458702 JY458702 TU458702 ADQ458702 ANM458702 AXI458702 BHE458702 BRA458702 CAW458702 CKS458702 CUO458702 DEK458702 DOG458702 DYC458702 EHY458702 ERU458702 FBQ458702 FLM458702 FVI458702 GFE458702 GPA458702 GYW458702 HIS458702 HSO458702 ICK458702 IMG458702 IWC458702 JFY458702 JPU458702 JZQ458702 KJM458702 KTI458702 LDE458702 LNA458702 LWW458702 MGS458702 MQO458702 NAK458702 NKG458702 NUC458702 ODY458702 ONU458702 OXQ458702 PHM458702 PRI458702 QBE458702 QLA458702 QUW458702 RES458702 ROO458702 RYK458702 SIG458702 SSC458702 TBY458702 TLU458702 TVQ458702 UFM458702 UPI458702 UZE458702 VJA458702 VSW458702 WCS458702 WMO458702 WWK458702 AD524238 JY524238 TU524238 ADQ524238 ANM524238 AXI524238 BHE524238 BRA524238 CAW524238 CKS524238 CUO524238 DEK524238 DOG524238 DYC524238 EHY524238 ERU524238 FBQ524238 FLM524238 FVI524238 GFE524238 GPA524238 GYW524238 HIS524238 HSO524238 ICK524238 IMG524238 IWC524238 JFY524238 JPU524238 JZQ524238 KJM524238 KTI524238 LDE524238 LNA524238 LWW524238 MGS524238 MQO524238 NAK524238 NKG524238 NUC524238 ODY524238 ONU524238 OXQ524238 PHM524238 PRI524238 QBE524238 QLA524238 QUW524238 RES524238 ROO524238 RYK524238 SIG524238 SSC524238 TBY524238 TLU524238 TVQ524238 UFM524238 UPI524238 UZE524238 VJA524238 VSW524238 WCS524238 WMO524238 WWK524238 AD589774 JY589774 TU589774 ADQ589774 ANM589774 AXI589774 BHE589774 BRA589774 CAW589774 CKS589774 CUO589774 DEK589774 DOG589774 DYC589774 EHY589774 ERU589774 FBQ589774 FLM589774 FVI589774 GFE589774 GPA589774 GYW589774 HIS589774 HSO589774 ICK589774 IMG589774 IWC589774 JFY589774 JPU589774 JZQ589774 KJM589774 KTI589774 LDE589774 LNA589774 LWW589774 MGS589774 MQO589774 NAK589774 NKG589774 NUC589774 ODY589774 ONU589774 OXQ589774 PHM589774 PRI589774 QBE589774 QLA589774 QUW589774 RES589774 ROO589774 RYK589774 SIG589774 SSC589774 TBY589774 TLU589774 TVQ589774 UFM589774 UPI589774 UZE589774 VJA589774 VSW589774 WCS589774 WMO589774 WWK589774 AD655310 JY655310 TU655310 ADQ655310 ANM655310 AXI655310 BHE655310 BRA655310 CAW655310 CKS655310 CUO655310 DEK655310 DOG655310 DYC655310 EHY655310 ERU655310 FBQ655310 FLM655310 FVI655310 GFE655310 GPA655310 GYW655310 HIS655310 HSO655310 ICK655310 IMG655310 IWC655310 JFY655310 JPU655310 JZQ655310 KJM655310 KTI655310 LDE655310 LNA655310 LWW655310 MGS655310 MQO655310 NAK655310 NKG655310 NUC655310 ODY655310 ONU655310 OXQ655310 PHM655310 PRI655310 QBE655310 QLA655310 QUW655310 RES655310 ROO655310 RYK655310 SIG655310 SSC655310 TBY655310 TLU655310 TVQ655310 UFM655310 UPI655310 UZE655310 VJA655310 VSW655310 WCS655310 WMO655310 WWK655310 AD720846 JY720846 TU720846 ADQ720846 ANM720846 AXI720846 BHE720846 BRA720846 CAW720846 CKS720846 CUO720846 DEK720846 DOG720846 DYC720846 EHY720846 ERU720846 FBQ720846 FLM720846 FVI720846 GFE720846 GPA720846 GYW720846 HIS720846 HSO720846 ICK720846 IMG720846 IWC720846 JFY720846 JPU720846 JZQ720846 KJM720846 KTI720846 LDE720846 LNA720846 LWW720846 MGS720846 MQO720846 NAK720846 NKG720846 NUC720846 ODY720846 ONU720846 OXQ720846 PHM720846 PRI720846 QBE720846 QLA720846 QUW720846 RES720846 ROO720846 RYK720846 SIG720846 SSC720846 TBY720846 TLU720846 TVQ720846 UFM720846 UPI720846 UZE720846 VJA720846 VSW720846 WCS720846 WMO720846 WWK720846 AD786382 JY786382 TU786382 ADQ786382 ANM786382 AXI786382 BHE786382 BRA786382 CAW786382 CKS786382 CUO786382 DEK786382 DOG786382 DYC786382 EHY786382 ERU786382 FBQ786382 FLM786382 FVI786382 GFE786382 GPA786382 GYW786382 HIS786382 HSO786382 ICK786382 IMG786382 IWC786382 JFY786382 JPU786382 JZQ786382 KJM786382 KTI786382 LDE786382 LNA786382 LWW786382 MGS786382 MQO786382 NAK786382 NKG786382 NUC786382 ODY786382 ONU786382 OXQ786382 PHM786382 PRI786382 QBE786382 QLA786382 QUW786382 RES786382 ROO786382 RYK786382 SIG786382 SSC786382 TBY786382 TLU786382 TVQ786382 UFM786382 UPI786382 UZE786382 VJA786382 VSW786382 WCS786382 WMO786382 WWK786382 AD851918 JY851918 TU851918 ADQ851918 ANM851918 AXI851918 BHE851918 BRA851918 CAW851918 CKS851918 CUO851918 DEK851918 DOG851918 DYC851918 EHY851918 ERU851918 FBQ851918 FLM851918 FVI851918 GFE851918 GPA851918 GYW851918 HIS851918 HSO851918 ICK851918 IMG851918 IWC851918 JFY851918 JPU851918 JZQ851918 KJM851918 KTI851918 LDE851918 LNA851918 LWW851918 MGS851918 MQO851918 NAK851918 NKG851918 NUC851918 ODY851918 ONU851918 OXQ851918 PHM851918 PRI851918 QBE851918 QLA851918 QUW851918 RES851918 ROO851918 RYK851918 SIG851918 SSC851918 TBY851918 TLU851918 TVQ851918 UFM851918 UPI851918 UZE851918 VJA851918 VSW851918 WCS851918 WMO851918 WWK851918 AD917454 JY917454 TU917454 ADQ917454 ANM917454 AXI917454 BHE917454 BRA917454 CAW917454 CKS917454 CUO917454 DEK917454 DOG917454 DYC917454 EHY917454 ERU917454 FBQ917454 FLM917454 FVI917454 GFE917454 GPA917454 GYW917454 HIS917454 HSO917454 ICK917454 IMG917454 IWC917454 JFY917454 JPU917454 JZQ917454 KJM917454 KTI917454 LDE917454 LNA917454 LWW917454 MGS917454 MQO917454 NAK917454 NKG917454 NUC917454 ODY917454 ONU917454 OXQ917454 PHM917454 PRI917454 QBE917454 QLA917454 QUW917454 RES917454 ROO917454 RYK917454 SIG917454 SSC917454 TBY917454 TLU917454 TVQ917454 UFM917454 UPI917454 UZE917454 VJA917454 VSW917454 WCS917454 WMO917454 WWK917454 AD982990 JY982990 TU982990 ADQ982990 ANM982990 AXI982990 BHE982990 BRA982990 CAW982990 CKS982990 CUO982990 DEK982990 DOG982990 DYC982990 EHY982990 ERU982990 FBQ982990 FLM982990 FVI982990 GFE982990 GPA982990 GYW982990 HIS982990 HSO982990 ICK982990 IMG982990 IWC982990 JFY982990 JPU982990 JZQ982990 KJM982990 KTI982990 LDE982990 LNA982990 LWW982990 MGS982990 MQO982990 NAK982990 NKG982990 NUC982990 ODY982990 ONU982990 OXQ982990 PHM982990 PRI982990 QBE982990 QLA982990 QUW982990 RES982990 ROO982990 RYK982990 SIG982990 SSC982990 TBY982990 TLU982990 TVQ982990 UFM982990 UPI982990 UZE982990 VJA982990 VSW982990 WCS982990 WMO982990 WWK982990 KC2 TY2 ADU2 ANQ2 AXM2 BHI2 BRE2 CBA2 CKW2 CUS2 DEO2 DOK2 DYG2 EIC2 ERY2 FBU2 FLQ2 FVM2 GFI2 GPE2 GZA2 HIW2 HSS2 ICO2 IMK2 IWG2 JGC2 JPY2 JZU2 KJQ2 KTM2 LDI2 LNE2 LXA2 MGW2 MQS2 NAO2 NKK2 NUG2 OEC2 ONY2 OXU2 PHQ2 PRM2 QBI2 QLE2 QVA2 REW2 ROS2 RYO2 SIK2 SSG2 TCC2 TLY2 TVU2 UFQ2 UPM2 UZI2 VJE2 VTA2 WCW2 WMS2 WWO2 AH65384 KC65384 TY65384 ADU65384 ANQ65384 AXM65384 BHI65384 BRE65384 CBA65384 CKW65384 CUS65384 DEO65384 DOK65384 DYG65384 EIC65384 ERY65384 FBU65384 FLQ65384 FVM65384 GFI65384 GPE65384 GZA65384 HIW65384 HSS65384 ICO65384 IMK65384 IWG65384 JGC65384 JPY65384 JZU65384 KJQ65384 KTM65384 LDI65384 LNE65384 LXA65384 MGW65384 MQS65384 NAO65384 NKK65384 NUG65384 OEC65384 ONY65384 OXU65384 PHQ65384 PRM65384 QBI65384 QLE65384 QVA65384 REW65384 ROS65384 RYO65384 SIK65384 SSG65384 TCC65384 TLY65384 TVU65384 UFQ65384 UPM65384 UZI65384 VJE65384 VTA65384 WCW65384 WMS65384 WWO65384 AH130920 KC130920 TY130920 ADU130920 ANQ130920 AXM130920 BHI130920 BRE130920 CBA130920 CKW130920 CUS130920 DEO130920 DOK130920 DYG130920 EIC130920 ERY130920 FBU130920 FLQ130920 FVM130920 GFI130920 GPE130920 GZA130920 HIW130920 HSS130920 ICO130920 IMK130920 IWG130920 JGC130920 JPY130920 JZU130920 KJQ130920 KTM130920 LDI130920 LNE130920 LXA130920 MGW130920 MQS130920 NAO130920 NKK130920 NUG130920 OEC130920 ONY130920 OXU130920 PHQ130920 PRM130920 QBI130920 QLE130920 QVA130920 REW130920 ROS130920 RYO130920 SIK130920 SSG130920 TCC130920 TLY130920 TVU130920 UFQ130920 UPM130920 UZI130920 VJE130920 VTA130920 WCW130920 WMS130920 WWO130920 AH196456 KC196456 TY196456 ADU196456 ANQ196456 AXM196456 BHI196456 BRE196456 CBA196456 CKW196456 CUS196456 DEO196456 DOK196456 DYG196456 EIC196456 ERY196456 FBU196456 FLQ196456 FVM196456 GFI196456 GPE196456 GZA196456 HIW196456 HSS196456 ICO196456 IMK196456 IWG196456 JGC196456 JPY196456 JZU196456 KJQ196456 KTM196456 LDI196456 LNE196456 LXA196456 MGW196456 MQS196456 NAO196456 NKK196456 NUG196456 OEC196456 ONY196456 OXU196456 PHQ196456 PRM196456 QBI196456 QLE196456 QVA196456 REW196456 ROS196456 RYO196456 SIK196456 SSG196456 TCC196456 TLY196456 TVU196456 UFQ196456 UPM196456 UZI196456 VJE196456 VTA196456 WCW196456 WMS196456 WWO196456 AH261992 KC261992 TY261992 ADU261992 ANQ261992 AXM261992 BHI261992 BRE261992 CBA261992 CKW261992 CUS261992 DEO261992 DOK261992 DYG261992 EIC261992 ERY261992 FBU261992 FLQ261992 FVM261992 GFI261992 GPE261992 GZA261992 HIW261992 HSS261992 ICO261992 IMK261992 IWG261992 JGC261992 JPY261992 JZU261992 KJQ261992 KTM261992 LDI261992 LNE261992 LXA261992 MGW261992 MQS261992 NAO261992 NKK261992 NUG261992 OEC261992 ONY261992 OXU261992 PHQ261992 PRM261992 QBI261992 QLE261992 QVA261992 REW261992 ROS261992 RYO261992 SIK261992 SSG261992 TCC261992 TLY261992 TVU261992 UFQ261992 UPM261992 UZI261992 VJE261992 VTA261992 WCW261992 WMS261992 WWO261992 AH327528 KC327528 TY327528 ADU327528 ANQ327528 AXM327528 BHI327528 BRE327528 CBA327528 CKW327528 CUS327528 DEO327528 DOK327528 DYG327528 EIC327528 ERY327528 FBU327528 FLQ327528 FVM327528 GFI327528 GPE327528 GZA327528 HIW327528 HSS327528 ICO327528 IMK327528 IWG327528 JGC327528 JPY327528 JZU327528 KJQ327528 KTM327528 LDI327528 LNE327528 LXA327528 MGW327528 MQS327528 NAO327528 NKK327528 NUG327528 OEC327528 ONY327528 OXU327528 PHQ327528 PRM327528 QBI327528 QLE327528 QVA327528 REW327528 ROS327528 RYO327528 SIK327528 SSG327528 TCC327528 TLY327528 TVU327528 UFQ327528 UPM327528 UZI327528 VJE327528 VTA327528 WCW327528 WMS327528 WWO327528 AH393064 KC393064 TY393064 ADU393064 ANQ393064 AXM393064 BHI393064 BRE393064 CBA393064 CKW393064 CUS393064 DEO393064 DOK393064 DYG393064 EIC393064 ERY393064 FBU393064 FLQ393064 FVM393064 GFI393064 GPE393064 GZA393064 HIW393064 HSS393064 ICO393064 IMK393064 IWG393064 JGC393064 JPY393064 JZU393064 KJQ393064 KTM393064 LDI393064 LNE393064 LXA393064 MGW393064 MQS393064 NAO393064 NKK393064 NUG393064 OEC393064 ONY393064 OXU393064 PHQ393064 PRM393064 QBI393064 QLE393064 QVA393064 REW393064 ROS393064 RYO393064 SIK393064 SSG393064 TCC393064 TLY393064 TVU393064 UFQ393064 UPM393064 UZI393064 VJE393064 VTA393064 WCW393064 WMS393064 WWO393064 AH458600 KC458600 TY458600 ADU458600 ANQ458600 AXM458600 BHI458600 BRE458600 CBA458600 CKW458600 CUS458600 DEO458600 DOK458600 DYG458600 EIC458600 ERY458600 FBU458600 FLQ458600 FVM458600 GFI458600 GPE458600 GZA458600 HIW458600 HSS458600 ICO458600 IMK458600 IWG458600 JGC458600 JPY458600 JZU458600 KJQ458600 KTM458600 LDI458600 LNE458600 LXA458600 MGW458600 MQS458600 NAO458600 NKK458600 NUG458600 OEC458600 ONY458600 OXU458600 PHQ458600 PRM458600 QBI458600 QLE458600 QVA458600 REW458600 ROS458600 RYO458600 SIK458600 SSG458600 TCC458600 TLY458600 TVU458600 UFQ458600 UPM458600 UZI458600 VJE458600 VTA458600 WCW458600 WMS458600 WWO458600 AH524136 KC524136 TY524136 ADU524136 ANQ524136 AXM524136 BHI524136 BRE524136 CBA524136 CKW524136 CUS524136 DEO524136 DOK524136 DYG524136 EIC524136 ERY524136 FBU524136 FLQ524136 FVM524136 GFI524136 GPE524136 GZA524136 HIW524136 HSS524136 ICO524136 IMK524136 IWG524136 JGC524136 JPY524136 JZU524136 KJQ524136 KTM524136 LDI524136 LNE524136 LXA524136 MGW524136 MQS524136 NAO524136 NKK524136 NUG524136 OEC524136 ONY524136 OXU524136 PHQ524136 PRM524136 QBI524136 QLE524136 QVA524136 REW524136 ROS524136 RYO524136 SIK524136 SSG524136 TCC524136 TLY524136 TVU524136 UFQ524136 UPM524136 UZI524136 VJE524136 VTA524136 WCW524136 WMS524136 WWO524136 AH589672 KC589672 TY589672 ADU589672 ANQ589672 AXM589672 BHI589672 BRE589672 CBA589672 CKW589672 CUS589672 DEO589672 DOK589672 DYG589672 EIC589672 ERY589672 FBU589672 FLQ589672 FVM589672 GFI589672 GPE589672 GZA589672 HIW589672 HSS589672 ICO589672 IMK589672 IWG589672 JGC589672 JPY589672 JZU589672 KJQ589672 KTM589672 LDI589672 LNE589672 LXA589672 MGW589672 MQS589672 NAO589672 NKK589672 NUG589672 OEC589672 ONY589672 OXU589672 PHQ589672 PRM589672 QBI589672 QLE589672 QVA589672 REW589672 ROS589672 RYO589672 SIK589672 SSG589672 TCC589672 TLY589672 TVU589672 UFQ589672 UPM589672 UZI589672 VJE589672 VTA589672 WCW589672 WMS589672 WWO589672 AH655208 KC655208 TY655208 ADU655208 ANQ655208 AXM655208 BHI655208 BRE655208 CBA655208 CKW655208 CUS655208 DEO655208 DOK655208 DYG655208 EIC655208 ERY655208 FBU655208 FLQ655208 FVM655208 GFI655208 GPE655208 GZA655208 HIW655208 HSS655208 ICO655208 IMK655208 IWG655208 JGC655208 JPY655208 JZU655208 KJQ655208 KTM655208 LDI655208 LNE655208 LXA655208 MGW655208 MQS655208 NAO655208 NKK655208 NUG655208 OEC655208 ONY655208 OXU655208 PHQ655208 PRM655208 QBI655208 QLE655208 QVA655208 REW655208 ROS655208 RYO655208 SIK655208 SSG655208 TCC655208 TLY655208 TVU655208 UFQ655208 UPM655208 UZI655208 VJE655208 VTA655208 WCW655208 WMS655208 WWO655208 AH720744 KC720744 TY720744 ADU720744 ANQ720744 AXM720744 BHI720744 BRE720744 CBA720744 CKW720744 CUS720744 DEO720744 DOK720744 DYG720744 EIC720744 ERY720744 FBU720744 FLQ720744 FVM720744 GFI720744 GPE720744 GZA720744 HIW720744 HSS720744 ICO720744 IMK720744 IWG720744 JGC720744 JPY720744 JZU720744 KJQ720744 KTM720744 LDI720744 LNE720744 LXA720744 MGW720744 MQS720744 NAO720744 NKK720744 NUG720744 OEC720744 ONY720744 OXU720744 PHQ720744 PRM720744 QBI720744 QLE720744 QVA720744 REW720744 ROS720744 RYO720744 SIK720744 SSG720744 TCC720744 TLY720744 TVU720744 UFQ720744 UPM720744 UZI720744 VJE720744 VTA720744 WCW720744 WMS720744 WWO720744 AH786280 KC786280 TY786280 ADU786280 ANQ786280 AXM786280 BHI786280 BRE786280 CBA786280 CKW786280 CUS786280 DEO786280 DOK786280 DYG786280 EIC786280 ERY786280 FBU786280 FLQ786280 FVM786280 GFI786280 GPE786280 GZA786280 HIW786280 HSS786280 ICO786280 IMK786280 IWG786280 JGC786280 JPY786280 JZU786280 KJQ786280 KTM786280 LDI786280 LNE786280 LXA786280 MGW786280 MQS786280 NAO786280 NKK786280 NUG786280 OEC786280 ONY786280 OXU786280 PHQ786280 PRM786280 QBI786280 QLE786280 QVA786280 REW786280 ROS786280 RYO786280 SIK786280 SSG786280 TCC786280 TLY786280 TVU786280 UFQ786280 UPM786280 UZI786280 VJE786280 VTA786280 WCW786280 WMS786280 WWO786280 AH851816 KC851816 TY851816 ADU851816 ANQ851816 AXM851816 BHI851816 BRE851816 CBA851816 CKW851816 CUS851816 DEO851816 DOK851816 DYG851816 EIC851816 ERY851816 FBU851816 FLQ851816 FVM851816 GFI851816 GPE851816 GZA851816 HIW851816 HSS851816 ICO851816 IMK851816 IWG851816 JGC851816 JPY851816 JZU851816 KJQ851816 KTM851816 LDI851816 LNE851816 LXA851816 MGW851816 MQS851816 NAO851816 NKK851816 NUG851816 OEC851816 ONY851816 OXU851816 PHQ851816 PRM851816 QBI851816 QLE851816 QVA851816 REW851816 ROS851816 RYO851816 SIK851816 SSG851816 TCC851816 TLY851816 TVU851816 UFQ851816 UPM851816 UZI851816 VJE851816 VTA851816 WCW851816 WMS851816 WWO851816 AH917352 KC917352 TY917352 ADU917352 ANQ917352 AXM917352 BHI917352 BRE917352 CBA917352 CKW917352 CUS917352 DEO917352 DOK917352 DYG917352 EIC917352 ERY917352 FBU917352 FLQ917352 FVM917352 GFI917352 GPE917352 GZA917352 HIW917352 HSS917352 ICO917352 IMK917352 IWG917352 JGC917352 JPY917352 JZU917352 KJQ917352 KTM917352 LDI917352 LNE917352 LXA917352 MGW917352 MQS917352 NAO917352 NKK917352 NUG917352 OEC917352 ONY917352 OXU917352 PHQ917352 PRM917352 QBI917352 QLE917352 QVA917352 REW917352 ROS917352 RYO917352 SIK917352 SSG917352 TCC917352 TLY917352 TVU917352 UFQ917352 UPM917352 UZI917352 VJE917352 VTA917352 WCW917352 WMS917352 WWO917352 AH982888 KC982888 TY982888 ADU982888 ANQ982888 AXM982888 BHI982888 BRE982888 CBA982888 CKW982888 CUS982888 DEO982888 DOK982888 DYG982888 EIC982888 ERY982888 FBU982888 FLQ982888 FVM982888 GFI982888 GPE982888 GZA982888 HIW982888 HSS982888 ICO982888 IMK982888 IWG982888 JGC982888 JPY982888 JZU982888 KJQ982888 KTM982888 LDI982888 LNE982888 LXA982888 MGW982888 MQS982888 NAO982888 NKK982888 NUG982888 OEC982888 ONY982888 OXU982888 PHQ982888 PRM982888 QBI982888 QLE982888 QVA982888 REW982888 ROS982888 RYO982888 SIK982888 SSG982888 TCC982888 TLY982888 TVU982888 UFQ982888 UPM982888 UZI982888 VJE982888 VTA982888 WCW982888 WMS982888 WWO982888 AH65486 KC65486 TY65486 ADU65486 ANQ65486 AXM65486 BHI65486 BRE65486 CBA65486 CKW65486 CUS65486 DEO65486 DOK65486 DYG65486 EIC65486 ERY65486 FBU65486 FLQ65486 FVM65486 GFI65486 GPE65486 GZA65486 HIW65486 HSS65486 ICO65486 IMK65486 IWG65486 JGC65486 JPY65486 JZU65486 KJQ65486 KTM65486 LDI65486 LNE65486 LXA65486 MGW65486 MQS65486 NAO65486 NKK65486 NUG65486 OEC65486 ONY65486 OXU65486 PHQ65486 PRM65486 QBI65486 QLE65486 QVA65486 REW65486 ROS65486 RYO65486 SIK65486 SSG65486 TCC65486 TLY65486 TVU65486 UFQ65486 UPM65486 UZI65486 VJE65486 VTA65486 WCW65486 WMS65486 WWO65486 AH131022 KC131022 TY131022 ADU131022 ANQ131022 AXM131022 BHI131022 BRE131022 CBA131022 CKW131022 CUS131022 DEO131022 DOK131022 DYG131022 EIC131022 ERY131022 FBU131022 FLQ131022 FVM131022 GFI131022 GPE131022 GZA131022 HIW131022 HSS131022 ICO131022 IMK131022 IWG131022 JGC131022 JPY131022 JZU131022 KJQ131022 KTM131022 LDI131022 LNE131022 LXA131022 MGW131022 MQS131022 NAO131022 NKK131022 NUG131022 OEC131022 ONY131022 OXU131022 PHQ131022 PRM131022 QBI131022 QLE131022 QVA131022 REW131022 ROS131022 RYO131022 SIK131022 SSG131022 TCC131022 TLY131022 TVU131022 UFQ131022 UPM131022 UZI131022 VJE131022 VTA131022 WCW131022 WMS131022 WWO131022 AH196558 KC196558 TY196558 ADU196558 ANQ196558 AXM196558 BHI196558 BRE196558 CBA196558 CKW196558 CUS196558 DEO196558 DOK196558 DYG196558 EIC196558 ERY196558 FBU196558 FLQ196558 FVM196558 GFI196558 GPE196558 GZA196558 HIW196558 HSS196558 ICO196558 IMK196558 IWG196558 JGC196558 JPY196558 JZU196558 KJQ196558 KTM196558 LDI196558 LNE196558 LXA196558 MGW196558 MQS196558 NAO196558 NKK196558 NUG196558 OEC196558 ONY196558 OXU196558 PHQ196558 PRM196558 QBI196558 QLE196558 QVA196558 REW196558 ROS196558 RYO196558 SIK196558 SSG196558 TCC196558 TLY196558 TVU196558 UFQ196558 UPM196558 UZI196558 VJE196558 VTA196558 WCW196558 WMS196558 WWO196558 AH262094 KC262094 TY262094 ADU262094 ANQ262094 AXM262094 BHI262094 BRE262094 CBA262094 CKW262094 CUS262094 DEO262094 DOK262094 DYG262094 EIC262094 ERY262094 FBU262094 FLQ262094 FVM262094 GFI262094 GPE262094 GZA262094 HIW262094 HSS262094 ICO262094 IMK262094 IWG262094 JGC262094 JPY262094 JZU262094 KJQ262094 KTM262094 LDI262094 LNE262094 LXA262094 MGW262094 MQS262094 NAO262094 NKK262094 NUG262094 OEC262094 ONY262094 OXU262094 PHQ262094 PRM262094 QBI262094 QLE262094 QVA262094 REW262094 ROS262094 RYO262094 SIK262094 SSG262094 TCC262094 TLY262094 TVU262094 UFQ262094 UPM262094 UZI262094 VJE262094 VTA262094 WCW262094 WMS262094 WWO262094 AH327630 KC327630 TY327630 ADU327630 ANQ327630 AXM327630 BHI327630 BRE327630 CBA327630 CKW327630 CUS327630 DEO327630 DOK327630 DYG327630 EIC327630 ERY327630 FBU327630 FLQ327630 FVM327630 GFI327630 GPE327630 GZA327630 HIW327630 HSS327630 ICO327630 IMK327630 IWG327630 JGC327630 JPY327630 JZU327630 KJQ327630 KTM327630 LDI327630 LNE327630 LXA327630 MGW327630 MQS327630 NAO327630 NKK327630 NUG327630 OEC327630 ONY327630 OXU327630 PHQ327630 PRM327630 QBI327630 QLE327630 QVA327630 REW327630 ROS327630 RYO327630 SIK327630 SSG327630 TCC327630 TLY327630 TVU327630 UFQ327630 UPM327630 UZI327630 VJE327630 VTA327630 WCW327630 WMS327630 WWO327630 AH393166 KC393166 TY393166 ADU393166 ANQ393166 AXM393166 BHI393166 BRE393166 CBA393166 CKW393166 CUS393166 DEO393166 DOK393166 DYG393166 EIC393166 ERY393166 FBU393166 FLQ393166 FVM393166 GFI393166 GPE393166 GZA393166 HIW393166 HSS393166 ICO393166 IMK393166 IWG393166 JGC393166 JPY393166 JZU393166 KJQ393166 KTM393166 LDI393166 LNE393166 LXA393166 MGW393166 MQS393166 NAO393166 NKK393166 NUG393166 OEC393166 ONY393166 OXU393166 PHQ393166 PRM393166 QBI393166 QLE393166 QVA393166 REW393166 ROS393166 RYO393166 SIK393166 SSG393166 TCC393166 TLY393166 TVU393166 UFQ393166 UPM393166 UZI393166 VJE393166 VTA393166 WCW393166 WMS393166 WWO393166 AH458702 KC458702 TY458702 ADU458702 ANQ458702 AXM458702 BHI458702 BRE458702 CBA458702 CKW458702 CUS458702 DEO458702 DOK458702 DYG458702 EIC458702 ERY458702 FBU458702 FLQ458702 FVM458702 GFI458702 GPE458702 GZA458702 HIW458702 HSS458702 ICO458702 IMK458702 IWG458702 JGC458702 JPY458702 JZU458702 KJQ458702 KTM458702 LDI458702 LNE458702 LXA458702 MGW458702 MQS458702 NAO458702 NKK458702 NUG458702 OEC458702 ONY458702 OXU458702 PHQ458702 PRM458702 QBI458702 QLE458702 QVA458702 REW458702 ROS458702 RYO458702 SIK458702 SSG458702 TCC458702 TLY458702 TVU458702 UFQ458702 UPM458702 UZI458702 VJE458702 VTA458702 WCW458702 WMS458702 WWO458702 AH524238 KC524238 TY524238 ADU524238 ANQ524238 AXM524238 BHI524238 BRE524238 CBA524238 CKW524238 CUS524238 DEO524238 DOK524238 DYG524238 EIC524238 ERY524238 FBU524238 FLQ524238 FVM524238 GFI524238 GPE524238 GZA524238 HIW524238 HSS524238 ICO524238 IMK524238 IWG524238 JGC524238 JPY524238 JZU524238 KJQ524238 KTM524238 LDI524238 LNE524238 LXA524238 MGW524238 MQS524238 NAO524238 NKK524238 NUG524238 OEC524238 ONY524238 OXU524238 PHQ524238 PRM524238 QBI524238 QLE524238 QVA524238 REW524238 ROS524238 RYO524238 SIK524238 SSG524238 TCC524238 TLY524238 TVU524238 UFQ524238 UPM524238 UZI524238 VJE524238 VTA524238 WCW524238 WMS524238 WWO524238 AH589774 KC589774 TY589774 ADU589774 ANQ589774 AXM589774 BHI589774 BRE589774 CBA589774 CKW589774 CUS589774 DEO589774 DOK589774 DYG589774 EIC589774 ERY589774 FBU589774 FLQ589774 FVM589774 GFI589774 GPE589774 GZA589774 HIW589774 HSS589774 ICO589774 IMK589774 IWG589774 JGC589774 JPY589774 JZU589774 KJQ589774 KTM589774 LDI589774 LNE589774 LXA589774 MGW589774 MQS589774 NAO589774 NKK589774 NUG589774 OEC589774 ONY589774 OXU589774 PHQ589774 PRM589774 QBI589774 QLE589774 QVA589774 REW589774 ROS589774 RYO589774 SIK589774 SSG589774 TCC589774 TLY589774 TVU589774 UFQ589774 UPM589774 UZI589774 VJE589774 VTA589774 WCW589774 WMS589774 WWO589774 AH655310 KC655310 TY655310 ADU655310 ANQ655310 AXM655310 BHI655310 BRE655310 CBA655310 CKW655310 CUS655310 DEO655310 DOK655310 DYG655310 EIC655310 ERY655310 FBU655310 FLQ655310 FVM655310 GFI655310 GPE655310 GZA655310 HIW655310 HSS655310 ICO655310 IMK655310 IWG655310 JGC655310 JPY655310 JZU655310 KJQ655310 KTM655310 LDI655310 LNE655310 LXA655310 MGW655310 MQS655310 NAO655310 NKK655310 NUG655310 OEC655310 ONY655310 OXU655310 PHQ655310 PRM655310 QBI655310 QLE655310 QVA655310 REW655310 ROS655310 RYO655310 SIK655310 SSG655310 TCC655310 TLY655310 TVU655310 UFQ655310 UPM655310 UZI655310 VJE655310 VTA655310 WCW655310 WMS655310 WWO655310 AH720846 KC720846 TY720846 ADU720846 ANQ720846 AXM720846 BHI720846 BRE720846 CBA720846 CKW720846 CUS720846 DEO720846 DOK720846 DYG720846 EIC720846 ERY720846 FBU720846 FLQ720846 FVM720846 GFI720846 GPE720846 GZA720846 HIW720846 HSS720846 ICO720846 IMK720846 IWG720846 JGC720846 JPY720846 JZU720846 KJQ720846 KTM720846 LDI720846 LNE720846 LXA720846 MGW720846 MQS720846 NAO720846 NKK720846 NUG720846 OEC720846 ONY720846 OXU720846 PHQ720846 PRM720846 QBI720846 QLE720846 QVA720846 REW720846 ROS720846 RYO720846 SIK720846 SSG720846 TCC720846 TLY720846 TVU720846 UFQ720846 UPM720846 UZI720846 VJE720846 VTA720846 WCW720846 WMS720846 WWO720846 AH786382 KC786382 TY786382 ADU786382 ANQ786382 AXM786382 BHI786382 BRE786382 CBA786382 CKW786382 CUS786382 DEO786382 DOK786382 DYG786382 EIC786382 ERY786382 FBU786382 FLQ786382 FVM786382 GFI786382 GPE786382 GZA786382 HIW786382 HSS786382 ICO786382 IMK786382 IWG786382 JGC786382 JPY786382 JZU786382 KJQ786382 KTM786382 LDI786382 LNE786382 LXA786382 MGW786382 MQS786382 NAO786382 NKK786382 NUG786382 OEC786382 ONY786382 OXU786382 PHQ786382 PRM786382 QBI786382 QLE786382 QVA786382 REW786382 ROS786382 RYO786382 SIK786382 SSG786382 TCC786382 TLY786382 TVU786382 UFQ786382 UPM786382 UZI786382 VJE786382 VTA786382 WCW786382 WMS786382 WWO786382 AH851918 KC851918 TY851918 ADU851918 ANQ851918 AXM851918 BHI851918 BRE851918 CBA851918 CKW851918 CUS851918 DEO851918 DOK851918 DYG851918 EIC851918 ERY851918 FBU851918 FLQ851918 FVM851918 GFI851918 GPE851918 GZA851918 HIW851918 HSS851918 ICO851918 IMK851918 IWG851918 JGC851918 JPY851918 JZU851918 KJQ851918 KTM851918 LDI851918 LNE851918 LXA851918 MGW851918 MQS851918 NAO851918 NKK851918 NUG851918 OEC851918 ONY851918 OXU851918 PHQ851918 PRM851918 QBI851918 QLE851918 QVA851918 REW851918 ROS851918 RYO851918 SIK851918 SSG851918 TCC851918 TLY851918 TVU851918 UFQ851918 UPM851918 UZI851918 VJE851918 VTA851918 WCW851918 WMS851918 WWO851918 AH917454 KC917454 TY917454 ADU917454 ANQ917454 AXM917454 BHI917454 BRE917454 CBA917454 CKW917454 CUS917454 DEO917454 DOK917454 DYG917454 EIC917454 ERY917454 FBU917454 FLQ917454 FVM917454 GFI917454 GPE917454 GZA917454 HIW917454 HSS917454 ICO917454 IMK917454 IWG917454 JGC917454 JPY917454 JZU917454 KJQ917454 KTM917454 LDI917454 LNE917454 LXA917454 MGW917454 MQS917454 NAO917454 NKK917454 NUG917454 OEC917454 ONY917454 OXU917454 PHQ917454 PRM917454 QBI917454 QLE917454 QVA917454 REW917454 ROS917454 RYO917454 SIK917454 SSG917454 TCC917454 TLY917454 TVU917454 UFQ917454 UPM917454 UZI917454 VJE917454 VTA917454 WCW917454 WMS917454 WWO917454 AH982990 KC982990 TY982990 ADU982990 ANQ982990 AXM982990 BHI982990 BRE982990 CBA982990 CKW982990 CUS982990 DEO982990 DOK982990 DYG982990 EIC982990 ERY982990 FBU982990 FLQ982990 FVM982990 GFI982990 GPE982990 GZA982990 HIW982990 HSS982990 ICO982990 IMK982990 IWG982990 JGC982990 JPY982990 JZU982990 KJQ982990 KTM982990 LDI982990 LNE982990 LXA982990 MGW982990 MQS982990 NAO982990 NKK982990 NUG982990 OEC982990 ONY982990 OXU982990 PHQ982990 PRM982990 QBI982990 QLE982990 QVA982990 REW982990 ROS982990 RYO982990 SIK982990 SSG982990 TCC982990 TLY982990 TVU982990 UFQ982990 UPM982990 UZI982990 VJE982990 VTA982990 WCW982990 WMS982990 WWO982990 AL65449 KG65449 UC65449 ADY65449 ANU65449 AXQ65449 BHM65449 BRI65449 CBE65449 CLA65449 CUW65449 DES65449 DOO65449 DYK65449 EIG65449 ESC65449 FBY65449 FLU65449 FVQ65449 GFM65449 GPI65449 GZE65449 HJA65449 HSW65449 ICS65449 IMO65449 IWK65449 JGG65449 JQC65449 JZY65449 KJU65449 KTQ65449 LDM65449 LNI65449 LXE65449 MHA65449 MQW65449 NAS65449 NKO65449 NUK65449 OEG65449 OOC65449 OXY65449 PHU65449 PRQ65449 QBM65449 QLI65449 QVE65449 RFA65449 ROW65449 RYS65449 SIO65449 SSK65449 TCG65449 TMC65449 TVY65449 UFU65449 UPQ65449 UZM65449 VJI65449 VTE65449 WDA65449 WMW65449 WWS65449 AL130985 KG130985 UC130985 ADY130985 ANU130985 AXQ130985 BHM130985 BRI130985 CBE130985 CLA130985 CUW130985 DES130985 DOO130985 DYK130985 EIG130985 ESC130985 FBY130985 FLU130985 FVQ130985 GFM130985 GPI130985 GZE130985 HJA130985 HSW130985 ICS130985 IMO130985 IWK130985 JGG130985 JQC130985 JZY130985 KJU130985 KTQ130985 LDM130985 LNI130985 LXE130985 MHA130985 MQW130985 NAS130985 NKO130985 NUK130985 OEG130985 OOC130985 OXY130985 PHU130985 PRQ130985 QBM130985 QLI130985 QVE130985 RFA130985 ROW130985 RYS130985 SIO130985 SSK130985 TCG130985 TMC130985 TVY130985 UFU130985 UPQ130985 UZM130985 VJI130985 VTE130985 WDA130985 WMW130985 WWS130985 AL196521 KG196521 UC196521 ADY196521 ANU196521 AXQ196521 BHM196521 BRI196521 CBE196521 CLA196521 CUW196521 DES196521 DOO196521 DYK196521 EIG196521 ESC196521 FBY196521 FLU196521 FVQ196521 GFM196521 GPI196521 GZE196521 HJA196521 HSW196521 ICS196521 IMO196521 IWK196521 JGG196521 JQC196521 JZY196521 KJU196521 KTQ196521 LDM196521 LNI196521 LXE196521 MHA196521 MQW196521 NAS196521 NKO196521 NUK196521 OEG196521 OOC196521 OXY196521 PHU196521 PRQ196521 QBM196521 QLI196521 QVE196521 RFA196521 ROW196521 RYS196521 SIO196521 SSK196521 TCG196521 TMC196521 TVY196521 UFU196521 UPQ196521 UZM196521 VJI196521 VTE196521 WDA196521 WMW196521 WWS196521 AL262057 KG262057 UC262057 ADY262057 ANU262057 AXQ262057 BHM262057 BRI262057 CBE262057 CLA262057 CUW262057 DES262057 DOO262057 DYK262057 EIG262057 ESC262057 FBY262057 FLU262057 FVQ262057 GFM262057 GPI262057 GZE262057 HJA262057 HSW262057 ICS262057 IMO262057 IWK262057 JGG262057 JQC262057 JZY262057 KJU262057 KTQ262057 LDM262057 LNI262057 LXE262057 MHA262057 MQW262057 NAS262057 NKO262057 NUK262057 OEG262057 OOC262057 OXY262057 PHU262057 PRQ262057 QBM262057 QLI262057 QVE262057 RFA262057 ROW262057 RYS262057 SIO262057 SSK262057 TCG262057 TMC262057 TVY262057 UFU262057 UPQ262057 UZM262057 VJI262057 VTE262057 WDA262057 WMW262057 WWS262057 AL327593 KG327593 UC327593 ADY327593 ANU327593 AXQ327593 BHM327593 BRI327593 CBE327593 CLA327593 CUW327593 DES327593 DOO327593 DYK327593 EIG327593 ESC327593 FBY327593 FLU327593 FVQ327593 GFM327593 GPI327593 GZE327593 HJA327593 HSW327593 ICS327593 IMO327593 IWK327593 JGG327593 JQC327593 JZY327593 KJU327593 KTQ327593 LDM327593 LNI327593 LXE327593 MHA327593 MQW327593 NAS327593 NKO327593 NUK327593 OEG327593 OOC327593 OXY327593 PHU327593 PRQ327593 QBM327593 QLI327593 QVE327593 RFA327593 ROW327593 RYS327593 SIO327593 SSK327593 TCG327593 TMC327593 TVY327593 UFU327593 UPQ327593 UZM327593 VJI327593 VTE327593 WDA327593 WMW327593 WWS327593 AL393129 KG393129 UC393129 ADY393129 ANU393129 AXQ393129 BHM393129 BRI393129 CBE393129 CLA393129 CUW393129 DES393129 DOO393129 DYK393129 EIG393129 ESC393129 FBY393129 FLU393129 FVQ393129 GFM393129 GPI393129 GZE393129 HJA393129 HSW393129 ICS393129 IMO393129 IWK393129 JGG393129 JQC393129 JZY393129 KJU393129 KTQ393129 LDM393129 LNI393129 LXE393129 MHA393129 MQW393129 NAS393129 NKO393129 NUK393129 OEG393129 OOC393129 OXY393129 PHU393129 PRQ393129 QBM393129 QLI393129 QVE393129 RFA393129 ROW393129 RYS393129 SIO393129 SSK393129 TCG393129 TMC393129 TVY393129 UFU393129 UPQ393129 UZM393129 VJI393129 VTE393129 WDA393129 WMW393129 WWS393129 AL458665 KG458665 UC458665 ADY458665 ANU458665 AXQ458665 BHM458665 BRI458665 CBE458665 CLA458665 CUW458665 DES458665 DOO458665 DYK458665 EIG458665 ESC458665 FBY458665 FLU458665 FVQ458665 GFM458665 GPI458665 GZE458665 HJA458665 HSW458665 ICS458665 IMO458665 IWK458665 JGG458665 JQC458665 JZY458665 KJU458665 KTQ458665 LDM458665 LNI458665 LXE458665 MHA458665 MQW458665 NAS458665 NKO458665 NUK458665 OEG458665 OOC458665 OXY458665 PHU458665 PRQ458665 QBM458665 QLI458665 QVE458665 RFA458665 ROW458665 RYS458665 SIO458665 SSK458665 TCG458665 TMC458665 TVY458665 UFU458665 UPQ458665 UZM458665 VJI458665 VTE458665 WDA458665 WMW458665 WWS458665 AL524201 KG524201 UC524201 ADY524201 ANU524201 AXQ524201 BHM524201 BRI524201 CBE524201 CLA524201 CUW524201 DES524201 DOO524201 DYK524201 EIG524201 ESC524201 FBY524201 FLU524201 FVQ524201 GFM524201 GPI524201 GZE524201 HJA524201 HSW524201 ICS524201 IMO524201 IWK524201 JGG524201 JQC524201 JZY524201 KJU524201 KTQ524201 LDM524201 LNI524201 LXE524201 MHA524201 MQW524201 NAS524201 NKO524201 NUK524201 OEG524201 OOC524201 OXY524201 PHU524201 PRQ524201 QBM524201 QLI524201 QVE524201 RFA524201 ROW524201 RYS524201 SIO524201 SSK524201 TCG524201 TMC524201 TVY524201 UFU524201 UPQ524201 UZM524201 VJI524201 VTE524201 WDA524201 WMW524201 WWS524201 AL589737 KG589737 UC589737 ADY589737 ANU589737 AXQ589737 BHM589737 BRI589737 CBE589737 CLA589737 CUW589737 DES589737 DOO589737 DYK589737 EIG589737 ESC589737 FBY589737 FLU589737 FVQ589737 GFM589737 GPI589737 GZE589737 HJA589737 HSW589737 ICS589737 IMO589737 IWK589737 JGG589737 JQC589737 JZY589737 KJU589737 KTQ589737 LDM589737 LNI589737 LXE589737 MHA589737 MQW589737 NAS589737 NKO589737 NUK589737 OEG589737 OOC589737 OXY589737 PHU589737 PRQ589737 QBM589737 QLI589737 QVE589737 RFA589737 ROW589737 RYS589737 SIO589737 SSK589737 TCG589737 TMC589737 TVY589737 UFU589737 UPQ589737 UZM589737 VJI589737 VTE589737 WDA589737 WMW589737 WWS589737 AL655273 KG655273 UC655273 ADY655273 ANU655273 AXQ655273 BHM655273 BRI655273 CBE655273 CLA655273 CUW655273 DES655273 DOO655273 DYK655273 EIG655273 ESC655273 FBY655273 FLU655273 FVQ655273 GFM655273 GPI655273 GZE655273 HJA655273 HSW655273 ICS655273 IMO655273 IWK655273 JGG655273 JQC655273 JZY655273 KJU655273 KTQ655273 LDM655273 LNI655273 LXE655273 MHA655273 MQW655273 NAS655273 NKO655273 NUK655273 OEG655273 OOC655273 OXY655273 PHU655273 PRQ655273 QBM655273 QLI655273 QVE655273 RFA655273 ROW655273 RYS655273 SIO655273 SSK655273 TCG655273 TMC655273 TVY655273 UFU655273 UPQ655273 UZM655273 VJI655273 VTE655273 WDA655273 WMW655273 WWS655273 AL720809 KG720809 UC720809 ADY720809 ANU720809 AXQ720809 BHM720809 BRI720809 CBE720809 CLA720809 CUW720809 DES720809 DOO720809 DYK720809 EIG720809 ESC720809 FBY720809 FLU720809 FVQ720809 GFM720809 GPI720809 GZE720809 HJA720809 HSW720809 ICS720809 IMO720809 IWK720809 JGG720809 JQC720809 JZY720809 KJU720809 KTQ720809 LDM720809 LNI720809 LXE720809 MHA720809 MQW720809 NAS720809 NKO720809 NUK720809 OEG720809 OOC720809 OXY720809 PHU720809 PRQ720809 QBM720809 QLI720809 QVE720809 RFA720809 ROW720809 RYS720809 SIO720809 SSK720809 TCG720809 TMC720809 TVY720809 UFU720809 UPQ720809 UZM720809 VJI720809 VTE720809 WDA720809 WMW720809 WWS720809 AL786345 KG786345 UC786345 ADY786345 ANU786345 AXQ786345 BHM786345 BRI786345 CBE786345 CLA786345 CUW786345 DES786345 DOO786345 DYK786345 EIG786345 ESC786345 FBY786345 FLU786345 FVQ786345 GFM786345 GPI786345 GZE786345 HJA786345 HSW786345 ICS786345 IMO786345 IWK786345 JGG786345 JQC786345 JZY786345 KJU786345 KTQ786345 LDM786345 LNI786345 LXE786345 MHA786345 MQW786345 NAS786345 NKO786345 NUK786345 OEG786345 OOC786345 OXY786345 PHU786345 PRQ786345 QBM786345 QLI786345 QVE786345 RFA786345 ROW786345 RYS786345 SIO786345 SSK786345 TCG786345 TMC786345 TVY786345 UFU786345 UPQ786345 UZM786345 VJI786345 VTE786345 WDA786345 WMW786345 WWS786345 AL851881 KG851881 UC851881 ADY851881 ANU851881 AXQ851881 BHM851881 BRI851881 CBE851881 CLA851881 CUW851881 DES851881 DOO851881 DYK851881 EIG851881 ESC851881 FBY851881 FLU851881 FVQ851881 GFM851881 GPI851881 GZE851881 HJA851881 HSW851881 ICS851881 IMO851881 IWK851881 JGG851881 JQC851881 JZY851881 KJU851881 KTQ851881 LDM851881 LNI851881 LXE851881 MHA851881 MQW851881 NAS851881 NKO851881 NUK851881 OEG851881 OOC851881 OXY851881 PHU851881 PRQ851881 QBM851881 QLI851881 QVE851881 RFA851881 ROW851881 RYS851881 SIO851881 SSK851881 TCG851881 TMC851881 TVY851881 UFU851881 UPQ851881 UZM851881 VJI851881 VTE851881 WDA851881 WMW851881 WWS851881 AL917417 KG917417 UC917417 ADY917417 ANU917417 AXQ917417 BHM917417 BRI917417 CBE917417 CLA917417 CUW917417 DES917417 DOO917417 DYK917417 EIG917417 ESC917417 FBY917417 FLU917417 FVQ917417 GFM917417 GPI917417 GZE917417 HJA917417 HSW917417 ICS917417 IMO917417 IWK917417 JGG917417 JQC917417 JZY917417 KJU917417 KTQ917417 LDM917417 LNI917417 LXE917417 MHA917417 MQW917417 NAS917417 NKO917417 NUK917417 OEG917417 OOC917417 OXY917417 PHU917417 PRQ917417 QBM917417 QLI917417 QVE917417 RFA917417 ROW917417 RYS917417 SIO917417 SSK917417 TCG917417 TMC917417 TVY917417 UFU917417 UPQ917417 UZM917417 VJI917417 VTE917417 WDA917417 WMW917417 WWS917417 AL982953 KG982953 UC982953 ADY982953 ANU982953 AXQ982953 BHM982953 BRI982953 CBE982953 CLA982953 CUW982953 DES982953 DOO982953 DYK982953 EIG982953 ESC982953 FBY982953 FLU982953 FVQ982953 GFM982953 GPI982953 GZE982953 HJA982953 HSW982953 ICS982953 IMO982953 IWK982953 JGG982953 JQC982953 JZY982953 KJU982953 KTQ982953 LDM982953 LNI982953 LXE982953 MHA982953 MQW982953 NAS982953 NKO982953 NUK982953 OEG982953 OOC982953 OXY982953 PHU982953 PRQ982953 QBM982953 QLI982953 QVE982953 RFA982953 ROW982953 RYS982953 SIO982953 SSK982953 TCG982953 TMC982953 TVY982953 UFU982953 UPQ982953 UZM982953 VJI982953 VTE982953 WDA982953 WMW982953 WWS982953 AP65449 KK65449 UG65449 AEC65449 ANY65449 AXU65449 BHQ65449 BRM65449 CBI65449 CLE65449 CVA65449 DEW65449 DOS65449 DYO65449 EIK65449 ESG65449 FCC65449 FLY65449 FVU65449 GFQ65449 GPM65449 GZI65449 HJE65449 HTA65449 ICW65449 IMS65449 IWO65449 JGK65449 JQG65449 KAC65449 KJY65449 KTU65449 LDQ65449 LNM65449 LXI65449 MHE65449 MRA65449 NAW65449 NKS65449 NUO65449 OEK65449 OOG65449 OYC65449 PHY65449 PRU65449 QBQ65449 QLM65449 QVI65449 RFE65449 RPA65449 RYW65449 SIS65449 SSO65449 TCK65449 TMG65449 TWC65449 UFY65449 UPU65449 UZQ65449 VJM65449 VTI65449 WDE65449 WNA65449 WWW65449 AP130985 KK130985 UG130985 AEC130985 ANY130985 AXU130985 BHQ130985 BRM130985 CBI130985 CLE130985 CVA130985 DEW130985 DOS130985 DYO130985 EIK130985 ESG130985 FCC130985 FLY130985 FVU130985 GFQ130985 GPM130985 GZI130985 HJE130985 HTA130985 ICW130985 IMS130985 IWO130985 JGK130985 JQG130985 KAC130985 KJY130985 KTU130985 LDQ130985 LNM130985 LXI130985 MHE130985 MRA130985 NAW130985 NKS130985 NUO130985 OEK130985 OOG130985 OYC130985 PHY130985 PRU130985 QBQ130985 QLM130985 QVI130985 RFE130985 RPA130985 RYW130985 SIS130985 SSO130985 TCK130985 TMG130985 TWC130985 UFY130985 UPU130985 UZQ130985 VJM130985 VTI130985 WDE130985 WNA130985 WWW130985 AP196521 KK196521 UG196521 AEC196521 ANY196521 AXU196521 BHQ196521 BRM196521 CBI196521 CLE196521 CVA196521 DEW196521 DOS196521 DYO196521 EIK196521 ESG196521 FCC196521 FLY196521 FVU196521 GFQ196521 GPM196521 GZI196521 HJE196521 HTA196521 ICW196521 IMS196521 IWO196521 JGK196521 JQG196521 KAC196521 KJY196521 KTU196521 LDQ196521 LNM196521 LXI196521 MHE196521 MRA196521 NAW196521 NKS196521 NUO196521 OEK196521 OOG196521 OYC196521 PHY196521 PRU196521 QBQ196521 QLM196521 QVI196521 RFE196521 RPA196521 RYW196521 SIS196521 SSO196521 TCK196521 TMG196521 TWC196521 UFY196521 UPU196521 UZQ196521 VJM196521 VTI196521 WDE196521 WNA196521 WWW196521 AP262057 KK262057 UG262057 AEC262057 ANY262057 AXU262057 BHQ262057 BRM262057 CBI262057 CLE262057 CVA262057 DEW262057 DOS262057 DYO262057 EIK262057 ESG262057 FCC262057 FLY262057 FVU262057 GFQ262057 GPM262057 GZI262057 HJE262057 HTA262057 ICW262057 IMS262057 IWO262057 JGK262057 JQG262057 KAC262057 KJY262057 KTU262057 LDQ262057 LNM262057 LXI262057 MHE262057 MRA262057 NAW262057 NKS262057 NUO262057 OEK262057 OOG262057 OYC262057 PHY262057 PRU262057 QBQ262057 QLM262057 QVI262057 RFE262057 RPA262057 RYW262057 SIS262057 SSO262057 TCK262057 TMG262057 TWC262057 UFY262057 UPU262057 UZQ262057 VJM262057 VTI262057 WDE262057 WNA262057 WWW262057 AP327593 KK327593 UG327593 AEC327593 ANY327593 AXU327593 BHQ327593 BRM327593 CBI327593 CLE327593 CVA327593 DEW327593 DOS327593 DYO327593 EIK327593 ESG327593 FCC327593 FLY327593 FVU327593 GFQ327593 GPM327593 GZI327593 HJE327593 HTA327593 ICW327593 IMS327593 IWO327593 JGK327593 JQG327593 KAC327593 KJY327593 KTU327593 LDQ327593 LNM327593 LXI327593 MHE327593 MRA327593 NAW327593 NKS327593 NUO327593 OEK327593 OOG327593 OYC327593 PHY327593 PRU327593 QBQ327593 QLM327593 QVI327593 RFE327593 RPA327593 RYW327593 SIS327593 SSO327593 TCK327593 TMG327593 TWC327593 UFY327593 UPU327593 UZQ327593 VJM327593 VTI327593 WDE327593 WNA327593 WWW327593 AP393129 KK393129 UG393129 AEC393129 ANY393129 AXU393129 BHQ393129 BRM393129 CBI393129 CLE393129 CVA393129 DEW393129 DOS393129 DYO393129 EIK393129 ESG393129 FCC393129 FLY393129 FVU393129 GFQ393129 GPM393129 GZI393129 HJE393129 HTA393129 ICW393129 IMS393129 IWO393129 JGK393129 JQG393129 KAC393129 KJY393129 KTU393129 LDQ393129 LNM393129 LXI393129 MHE393129 MRA393129 NAW393129 NKS393129 NUO393129 OEK393129 OOG393129 OYC393129 PHY393129 PRU393129 QBQ393129 QLM393129 QVI393129 RFE393129 RPA393129 RYW393129 SIS393129 SSO393129 TCK393129 TMG393129 TWC393129 UFY393129 UPU393129 UZQ393129 VJM393129 VTI393129 WDE393129 WNA393129 WWW393129 AP458665 KK458665 UG458665 AEC458665 ANY458665 AXU458665 BHQ458665 BRM458665 CBI458665 CLE458665 CVA458665 DEW458665 DOS458665 DYO458665 EIK458665 ESG458665 FCC458665 FLY458665 FVU458665 GFQ458665 GPM458665 GZI458665 HJE458665 HTA458665 ICW458665 IMS458665 IWO458665 JGK458665 JQG458665 KAC458665 KJY458665 KTU458665 LDQ458665 LNM458665 LXI458665 MHE458665 MRA458665 NAW458665 NKS458665 NUO458665 OEK458665 OOG458665 OYC458665 PHY458665 PRU458665 QBQ458665 QLM458665 QVI458665 RFE458665 RPA458665 RYW458665 SIS458665 SSO458665 TCK458665 TMG458665 TWC458665 UFY458665 UPU458665 UZQ458665 VJM458665 VTI458665 WDE458665 WNA458665 WWW458665 AP524201 KK524201 UG524201 AEC524201 ANY524201 AXU524201 BHQ524201 BRM524201 CBI524201 CLE524201 CVA524201 DEW524201 DOS524201 DYO524201 EIK524201 ESG524201 FCC524201 FLY524201 FVU524201 GFQ524201 GPM524201 GZI524201 HJE524201 HTA524201 ICW524201 IMS524201 IWO524201 JGK524201 JQG524201 KAC524201 KJY524201 KTU524201 LDQ524201 LNM524201 LXI524201 MHE524201 MRA524201 NAW524201 NKS524201 NUO524201 OEK524201 OOG524201 OYC524201 PHY524201 PRU524201 QBQ524201 QLM524201 QVI524201 RFE524201 RPA524201 RYW524201 SIS524201 SSO524201 TCK524201 TMG524201 TWC524201 UFY524201 UPU524201 UZQ524201 VJM524201 VTI524201 WDE524201 WNA524201 WWW524201 AP589737 KK589737 UG589737 AEC589737 ANY589737 AXU589737 BHQ589737 BRM589737 CBI589737 CLE589737 CVA589737 DEW589737 DOS589737 DYO589737 EIK589737 ESG589737 FCC589737 FLY589737 FVU589737 GFQ589737 GPM589737 GZI589737 HJE589737 HTA589737 ICW589737 IMS589737 IWO589737 JGK589737 JQG589737 KAC589737 KJY589737 KTU589737 LDQ589737 LNM589737 LXI589737 MHE589737 MRA589737 NAW589737 NKS589737 NUO589737 OEK589737 OOG589737 OYC589737 PHY589737 PRU589737 QBQ589737 QLM589737 QVI589737 RFE589737 RPA589737 RYW589737 SIS589737 SSO589737 TCK589737 TMG589737 TWC589737 UFY589737 UPU589737 UZQ589737 VJM589737 VTI589737 WDE589737 WNA589737 WWW589737 AP655273 KK655273 UG655273 AEC655273 ANY655273 AXU655273 BHQ655273 BRM655273 CBI655273 CLE655273 CVA655273 DEW655273 DOS655273 DYO655273 EIK655273 ESG655273 FCC655273 FLY655273 FVU655273 GFQ655273 GPM655273 GZI655273 HJE655273 HTA655273 ICW655273 IMS655273 IWO655273 JGK655273 JQG655273 KAC655273 KJY655273 KTU655273 LDQ655273 LNM655273 LXI655273 MHE655273 MRA655273 NAW655273 NKS655273 NUO655273 OEK655273 OOG655273 OYC655273 PHY655273 PRU655273 QBQ655273 QLM655273 QVI655273 RFE655273 RPA655273 RYW655273 SIS655273 SSO655273 TCK655273 TMG655273 TWC655273 UFY655273 UPU655273 UZQ655273 VJM655273 VTI655273 WDE655273 WNA655273 WWW655273 AP720809 KK720809 UG720809 AEC720809 ANY720809 AXU720809 BHQ720809 BRM720809 CBI720809 CLE720809 CVA720809 DEW720809 DOS720809 DYO720809 EIK720809 ESG720809 FCC720809 FLY720809 FVU720809 GFQ720809 GPM720809 GZI720809 HJE720809 HTA720809 ICW720809 IMS720809 IWO720809 JGK720809 JQG720809 KAC720809 KJY720809 KTU720809 LDQ720809 LNM720809 LXI720809 MHE720809 MRA720809 NAW720809 NKS720809 NUO720809 OEK720809 OOG720809 OYC720809 PHY720809 PRU720809 QBQ720809 QLM720809 QVI720809 RFE720809 RPA720809 RYW720809 SIS720809 SSO720809 TCK720809 TMG720809 TWC720809 UFY720809 UPU720809 UZQ720809 VJM720809 VTI720809 WDE720809 WNA720809 WWW720809 AP786345 KK786345 UG786345 AEC786345 ANY786345 AXU786345 BHQ786345 BRM786345 CBI786345 CLE786345 CVA786345 DEW786345 DOS786345 DYO786345 EIK786345 ESG786345 FCC786345 FLY786345 FVU786345 GFQ786345 GPM786345 GZI786345 HJE786345 HTA786345 ICW786345 IMS786345 IWO786345 JGK786345 JQG786345 KAC786345 KJY786345 KTU786345 LDQ786345 LNM786345 LXI786345 MHE786345 MRA786345 NAW786345 NKS786345 NUO786345 OEK786345 OOG786345 OYC786345 PHY786345 PRU786345 QBQ786345 QLM786345 QVI786345 RFE786345 RPA786345 RYW786345 SIS786345 SSO786345 TCK786345 TMG786345 TWC786345 UFY786345 UPU786345 UZQ786345 VJM786345 VTI786345 WDE786345 WNA786345 WWW786345 AP851881 KK851881 UG851881 AEC851881 ANY851881 AXU851881 BHQ851881 BRM851881 CBI851881 CLE851881 CVA851881 DEW851881 DOS851881 DYO851881 EIK851881 ESG851881 FCC851881 FLY851881 FVU851881 GFQ851881 GPM851881 GZI851881 HJE851881 HTA851881 ICW851881 IMS851881 IWO851881 JGK851881 JQG851881 KAC851881 KJY851881 KTU851881 LDQ851881 LNM851881 LXI851881 MHE851881 MRA851881 NAW851881 NKS851881 NUO851881 OEK851881 OOG851881 OYC851881 PHY851881 PRU851881 QBQ851881 QLM851881 QVI851881 RFE851881 RPA851881 RYW851881 SIS851881 SSO851881 TCK851881 TMG851881 TWC851881 UFY851881 UPU851881 UZQ851881 VJM851881 VTI851881 WDE851881 WNA851881 WWW851881 AP917417 KK917417 UG917417 AEC917417 ANY917417 AXU917417 BHQ917417 BRM917417 CBI917417 CLE917417 CVA917417 DEW917417 DOS917417 DYO917417 EIK917417 ESG917417 FCC917417 FLY917417 FVU917417 GFQ917417 GPM917417 GZI917417 HJE917417 HTA917417 ICW917417 IMS917417 IWO917417 JGK917417 JQG917417 KAC917417 KJY917417 KTU917417 LDQ917417 LNM917417 LXI917417 MHE917417 MRA917417 NAW917417 NKS917417 NUO917417 OEK917417 OOG917417 OYC917417 PHY917417 PRU917417 QBQ917417 QLM917417 QVI917417 RFE917417 RPA917417 RYW917417 SIS917417 SSO917417 TCK917417 TMG917417 TWC917417 UFY917417 UPU917417 UZQ917417 VJM917417 VTI917417 WDE917417 WNA917417 WWW917417 AP982953 KK982953 UG982953 AEC982953 ANY982953 AXU982953 BHQ982953 BRM982953 CBI982953 CLE982953 CVA982953 DEW982953 DOS982953 DYO982953 EIK982953 ESG982953 FCC982953 FLY982953 FVU982953 GFQ982953 GPM982953 GZI982953 HJE982953 HTA982953 ICW982953 IMS982953 IWO982953 JGK982953 JQG982953 KAC982953 KJY982953 KTU982953 LDQ982953 LNM982953 LXI982953 MHE982953 MRA982953 NAW982953 NKS982953 NUO982953 OEK982953 OOG982953 OYC982953 PHY982953 PRU982953 QBQ982953 QLM982953 QVI982953 RFE982953 RPA982953 RYW982953 SIS982953 SSO982953 TCK982953 TMG982953 TWC982953 UFY982953 UPU982953 UZQ982953 VJM982953 VTI982953 WDE982953 WNA982953 WWW982953 AD65449 JY65449 TU65449 ADQ65449 ANM65449 AXI65449 BHE65449 BRA65449 CAW65449 CKS65449 CUO65449 DEK65449 DOG65449 DYC65449 EHY65449 ERU65449 FBQ65449 FLM65449 FVI65449 GFE65449 GPA65449 GYW65449 HIS65449 HSO65449 ICK65449 IMG65449 IWC65449 JFY65449 JPU65449 JZQ65449 KJM65449 KTI65449 LDE65449 LNA65449 LWW65449 MGS65449 MQO65449 NAK65449 NKG65449 NUC65449 ODY65449 ONU65449 OXQ65449 PHM65449 PRI65449 QBE65449 QLA65449 QUW65449 RES65449 ROO65449 RYK65449 SIG65449 SSC65449 TBY65449 TLU65449 TVQ65449 UFM65449 UPI65449 UZE65449 VJA65449 VSW65449 WCS65449 WMO65449 WWK65449 AD130985 JY130985 TU130985 ADQ130985 ANM130985 AXI130985 BHE130985 BRA130985 CAW130985 CKS130985 CUO130985 DEK130985 DOG130985 DYC130985 EHY130985 ERU130985 FBQ130985 FLM130985 FVI130985 GFE130985 GPA130985 GYW130985 HIS130985 HSO130985 ICK130985 IMG130985 IWC130985 JFY130985 JPU130985 JZQ130985 KJM130985 KTI130985 LDE130985 LNA130985 LWW130985 MGS130985 MQO130985 NAK130985 NKG130985 NUC130985 ODY130985 ONU130985 OXQ130985 PHM130985 PRI130985 QBE130985 QLA130985 QUW130985 RES130985 ROO130985 RYK130985 SIG130985 SSC130985 TBY130985 TLU130985 TVQ130985 UFM130985 UPI130985 UZE130985 VJA130985 VSW130985 WCS130985 WMO130985 WWK130985 AD196521 JY196521 TU196521 ADQ196521 ANM196521 AXI196521 BHE196521 BRA196521 CAW196521 CKS196521 CUO196521 DEK196521 DOG196521 DYC196521 EHY196521 ERU196521 FBQ196521 FLM196521 FVI196521 GFE196521 GPA196521 GYW196521 HIS196521 HSO196521 ICK196521 IMG196521 IWC196521 JFY196521 JPU196521 JZQ196521 KJM196521 KTI196521 LDE196521 LNA196521 LWW196521 MGS196521 MQO196521 NAK196521 NKG196521 NUC196521 ODY196521 ONU196521 OXQ196521 PHM196521 PRI196521 QBE196521 QLA196521 QUW196521 RES196521 ROO196521 RYK196521 SIG196521 SSC196521 TBY196521 TLU196521 TVQ196521 UFM196521 UPI196521 UZE196521 VJA196521 VSW196521 WCS196521 WMO196521 WWK196521 AD262057 JY262057 TU262057 ADQ262057 ANM262057 AXI262057 BHE262057 BRA262057 CAW262057 CKS262057 CUO262057 DEK262057 DOG262057 DYC262057 EHY262057 ERU262057 FBQ262057 FLM262057 FVI262057 GFE262057 GPA262057 GYW262057 HIS262057 HSO262057 ICK262057 IMG262057 IWC262057 JFY262057 JPU262057 JZQ262057 KJM262057 KTI262057 LDE262057 LNA262057 LWW262057 MGS262057 MQO262057 NAK262057 NKG262057 NUC262057 ODY262057 ONU262057 OXQ262057 PHM262057 PRI262057 QBE262057 QLA262057 QUW262057 RES262057 ROO262057 RYK262057 SIG262057 SSC262057 TBY262057 TLU262057 TVQ262057 UFM262057 UPI262057 UZE262057 VJA262057 VSW262057 WCS262057 WMO262057 WWK262057 AD327593 JY327593 TU327593 ADQ327593 ANM327593 AXI327593 BHE327593 BRA327593 CAW327593 CKS327593 CUO327593 DEK327593 DOG327593 DYC327593 EHY327593 ERU327593 FBQ327593 FLM327593 FVI327593 GFE327593 GPA327593 GYW327593 HIS327593 HSO327593 ICK327593 IMG327593 IWC327593 JFY327593 JPU327593 JZQ327593 KJM327593 KTI327593 LDE327593 LNA327593 LWW327593 MGS327593 MQO327593 NAK327593 NKG327593 NUC327593 ODY327593 ONU327593 OXQ327593 PHM327593 PRI327593 QBE327593 QLA327593 QUW327593 RES327593 ROO327593 RYK327593 SIG327593 SSC327593 TBY327593 TLU327593 TVQ327593 UFM327593 UPI327593 UZE327593 VJA327593 VSW327593 WCS327593 WMO327593 WWK327593 AD393129 JY393129 TU393129 ADQ393129 ANM393129 AXI393129 BHE393129 BRA393129 CAW393129 CKS393129 CUO393129 DEK393129 DOG393129 DYC393129 EHY393129 ERU393129 FBQ393129 FLM393129 FVI393129 GFE393129 GPA393129 GYW393129 HIS393129 HSO393129 ICK393129 IMG393129 IWC393129 JFY393129 JPU393129 JZQ393129 KJM393129 KTI393129 LDE393129 LNA393129 LWW393129 MGS393129 MQO393129 NAK393129 NKG393129 NUC393129 ODY393129 ONU393129 OXQ393129 PHM393129 PRI393129 QBE393129 QLA393129 QUW393129 RES393129 ROO393129 RYK393129 SIG393129 SSC393129 TBY393129 TLU393129 TVQ393129 UFM393129 UPI393129 UZE393129 VJA393129 VSW393129 WCS393129 WMO393129 WWK393129 AD458665 JY458665 TU458665 ADQ458665 ANM458665 AXI458665 BHE458665 BRA458665 CAW458665 CKS458665 CUO458665 DEK458665 DOG458665 DYC458665 EHY458665 ERU458665 FBQ458665 FLM458665 FVI458665 GFE458665 GPA458665 GYW458665 HIS458665 HSO458665 ICK458665 IMG458665 IWC458665 JFY458665 JPU458665 JZQ458665 KJM458665 KTI458665 LDE458665 LNA458665 LWW458665 MGS458665 MQO458665 NAK458665 NKG458665 NUC458665 ODY458665 ONU458665 OXQ458665 PHM458665 PRI458665 QBE458665 QLA458665 QUW458665 RES458665 ROO458665 RYK458665 SIG458665 SSC458665 TBY458665 TLU458665 TVQ458665 UFM458665 UPI458665 UZE458665 VJA458665 VSW458665 WCS458665 WMO458665 WWK458665 AD524201 JY524201 TU524201 ADQ524201 ANM524201 AXI524201 BHE524201 BRA524201 CAW524201 CKS524201 CUO524201 DEK524201 DOG524201 DYC524201 EHY524201 ERU524201 FBQ524201 FLM524201 FVI524201 GFE524201 GPA524201 GYW524201 HIS524201 HSO524201 ICK524201 IMG524201 IWC524201 JFY524201 JPU524201 JZQ524201 KJM524201 KTI524201 LDE524201 LNA524201 LWW524201 MGS524201 MQO524201 NAK524201 NKG524201 NUC524201 ODY524201 ONU524201 OXQ524201 PHM524201 PRI524201 QBE524201 QLA524201 QUW524201 RES524201 ROO524201 RYK524201 SIG524201 SSC524201 TBY524201 TLU524201 TVQ524201 UFM524201 UPI524201 UZE524201 VJA524201 VSW524201 WCS524201 WMO524201 WWK524201 AD589737 JY589737 TU589737 ADQ589737 ANM589737 AXI589737 BHE589737 BRA589737 CAW589737 CKS589737 CUO589737 DEK589737 DOG589737 DYC589737 EHY589737 ERU589737 FBQ589737 FLM589737 FVI589737 GFE589737 GPA589737 GYW589737 HIS589737 HSO589737 ICK589737 IMG589737 IWC589737 JFY589737 JPU589737 JZQ589737 KJM589737 KTI589737 LDE589737 LNA589737 LWW589737 MGS589737 MQO589737 NAK589737 NKG589737 NUC589737 ODY589737 ONU589737 OXQ589737 PHM589737 PRI589737 QBE589737 QLA589737 QUW589737 RES589737 ROO589737 RYK589737 SIG589737 SSC589737 TBY589737 TLU589737 TVQ589737 UFM589737 UPI589737 UZE589737 VJA589737 VSW589737 WCS589737 WMO589737 WWK589737 AD655273 JY655273 TU655273 ADQ655273 ANM655273 AXI655273 BHE655273 BRA655273 CAW655273 CKS655273 CUO655273 DEK655273 DOG655273 DYC655273 EHY655273 ERU655273 FBQ655273 FLM655273 FVI655273 GFE655273 GPA655273 GYW655273 HIS655273 HSO655273 ICK655273 IMG655273 IWC655273 JFY655273 JPU655273 JZQ655273 KJM655273 KTI655273 LDE655273 LNA655273 LWW655273 MGS655273 MQO655273 NAK655273 NKG655273 NUC655273 ODY655273 ONU655273 OXQ655273 PHM655273 PRI655273 QBE655273 QLA655273 QUW655273 RES655273 ROO655273 RYK655273 SIG655273 SSC655273 TBY655273 TLU655273 TVQ655273 UFM655273 UPI655273 UZE655273 VJA655273 VSW655273 WCS655273 WMO655273 WWK655273 AD720809 JY720809 TU720809 ADQ720809 ANM720809 AXI720809 BHE720809 BRA720809 CAW720809 CKS720809 CUO720809 DEK720809 DOG720809 DYC720809 EHY720809 ERU720809 FBQ720809 FLM720809 FVI720809 GFE720809 GPA720809 GYW720809 HIS720809 HSO720809 ICK720809 IMG720809 IWC720809 JFY720809 JPU720809 JZQ720809 KJM720809 KTI720809 LDE720809 LNA720809 LWW720809 MGS720809 MQO720809 NAK720809 NKG720809 NUC720809 ODY720809 ONU720809 OXQ720809 PHM720809 PRI720809 QBE720809 QLA720809 QUW720809 RES720809 ROO720809 RYK720809 SIG720809 SSC720809 TBY720809 TLU720809 TVQ720809 UFM720809 UPI720809 UZE720809 VJA720809 VSW720809 WCS720809 WMO720809 WWK720809 AD786345 JY786345 TU786345 ADQ786345 ANM786345 AXI786345 BHE786345 BRA786345 CAW786345 CKS786345 CUO786345 DEK786345 DOG786345 DYC786345 EHY786345 ERU786345 FBQ786345 FLM786345 FVI786345 GFE786345 GPA786345 GYW786345 HIS786345 HSO786345 ICK786345 IMG786345 IWC786345 JFY786345 JPU786345 JZQ786345 KJM786345 KTI786345 LDE786345 LNA786345 LWW786345 MGS786345 MQO786345 NAK786345 NKG786345 NUC786345 ODY786345 ONU786345 OXQ786345 PHM786345 PRI786345 QBE786345 QLA786345 QUW786345 RES786345 ROO786345 RYK786345 SIG786345 SSC786345 TBY786345 TLU786345 TVQ786345 UFM786345 UPI786345 UZE786345 VJA786345 VSW786345 WCS786345 WMO786345 WWK786345 AD851881 JY851881 TU851881 ADQ851881 ANM851881 AXI851881 BHE851881 BRA851881 CAW851881 CKS851881 CUO851881 DEK851881 DOG851881 DYC851881 EHY851881 ERU851881 FBQ851881 FLM851881 FVI851881 GFE851881 GPA851881 GYW851881 HIS851881 HSO851881 ICK851881 IMG851881 IWC851881 JFY851881 JPU851881 JZQ851881 KJM851881 KTI851881 LDE851881 LNA851881 LWW851881 MGS851881 MQO851881 NAK851881 NKG851881 NUC851881 ODY851881 ONU851881 OXQ851881 PHM851881 PRI851881 QBE851881 QLA851881 QUW851881 RES851881 ROO851881 RYK851881 SIG851881 SSC851881 TBY851881 TLU851881 TVQ851881 UFM851881 UPI851881 UZE851881 VJA851881 VSW851881 WCS851881 WMO851881 WWK851881 AD917417 JY917417 TU917417 ADQ917417 ANM917417 AXI917417 BHE917417 BRA917417 CAW917417 CKS917417 CUO917417 DEK917417 DOG917417 DYC917417 EHY917417 ERU917417 FBQ917417 FLM917417 FVI917417 GFE917417 GPA917417 GYW917417 HIS917417 HSO917417 ICK917417 IMG917417 IWC917417 JFY917417 JPU917417 JZQ917417 KJM917417 KTI917417 LDE917417 LNA917417 LWW917417 MGS917417 MQO917417 NAK917417 NKG917417 NUC917417 ODY917417 ONU917417 OXQ917417 PHM917417 PRI917417 QBE917417 QLA917417 QUW917417 RES917417 ROO917417 RYK917417 SIG917417 SSC917417 TBY917417 TLU917417 TVQ917417 UFM917417 UPI917417 UZE917417 VJA917417 VSW917417 WCS917417 WMO917417 WWK917417 AD982953 JY982953 TU982953 ADQ982953 ANM982953 AXI982953 BHE982953 BRA982953 CAW982953 CKS982953 CUO982953 DEK982953 DOG982953 DYC982953 EHY982953 ERU982953 FBQ982953 FLM982953 FVI982953 GFE982953 GPA982953 GYW982953 HIS982953 HSO982953 ICK982953 IMG982953 IWC982953 JFY982953 JPU982953 JZQ982953 KJM982953 KTI982953 LDE982953 LNA982953 LWW982953 MGS982953 MQO982953 NAK982953 NKG982953 NUC982953 ODY982953 ONU982953 OXQ982953 PHM982953 PRI982953 QBE982953 QLA982953 QUW982953 RES982953 ROO982953 RYK982953 SIG982953 SSC982953 TBY982953 TLU982953 TVQ982953 UFM982953 UPI982953 UZE982953 VJA982953 VSW982953 WCS982953 WMO982953 WWK982953 AH65449 KC65449 TY65449 ADU65449 ANQ65449 AXM65449 BHI65449 BRE65449 CBA65449 CKW65449 CUS65449 DEO65449 DOK65449 DYG65449 EIC65449 ERY65449 FBU65449 FLQ65449 FVM65449 GFI65449 GPE65449 GZA65449 HIW65449 HSS65449 ICO65449 IMK65449 IWG65449 JGC65449 JPY65449 JZU65449 KJQ65449 KTM65449 LDI65449 LNE65449 LXA65449 MGW65449 MQS65449 NAO65449 NKK65449 NUG65449 OEC65449 ONY65449 OXU65449 PHQ65449 PRM65449 QBI65449 QLE65449 QVA65449 REW65449 ROS65449 RYO65449 SIK65449 SSG65449 TCC65449 TLY65449 TVU65449 UFQ65449 UPM65449 UZI65449 VJE65449 VTA65449 WCW65449 WMS65449 WWO65449 AH130985 KC130985 TY130985 ADU130985 ANQ130985 AXM130985 BHI130985 BRE130985 CBA130985 CKW130985 CUS130985 DEO130985 DOK130985 DYG130985 EIC130985 ERY130985 FBU130985 FLQ130985 FVM130985 GFI130985 GPE130985 GZA130985 HIW130985 HSS130985 ICO130985 IMK130985 IWG130985 JGC130985 JPY130985 JZU130985 KJQ130985 KTM130985 LDI130985 LNE130985 LXA130985 MGW130985 MQS130985 NAO130985 NKK130985 NUG130985 OEC130985 ONY130985 OXU130985 PHQ130985 PRM130985 QBI130985 QLE130985 QVA130985 REW130985 ROS130985 RYO130985 SIK130985 SSG130985 TCC130985 TLY130985 TVU130985 UFQ130985 UPM130985 UZI130985 VJE130985 VTA130985 WCW130985 WMS130985 WWO130985 AH196521 KC196521 TY196521 ADU196521 ANQ196521 AXM196521 BHI196521 BRE196521 CBA196521 CKW196521 CUS196521 DEO196521 DOK196521 DYG196521 EIC196521 ERY196521 FBU196521 FLQ196521 FVM196521 GFI196521 GPE196521 GZA196521 HIW196521 HSS196521 ICO196521 IMK196521 IWG196521 JGC196521 JPY196521 JZU196521 KJQ196521 KTM196521 LDI196521 LNE196521 LXA196521 MGW196521 MQS196521 NAO196521 NKK196521 NUG196521 OEC196521 ONY196521 OXU196521 PHQ196521 PRM196521 QBI196521 QLE196521 QVA196521 REW196521 ROS196521 RYO196521 SIK196521 SSG196521 TCC196521 TLY196521 TVU196521 UFQ196521 UPM196521 UZI196521 VJE196521 VTA196521 WCW196521 WMS196521 WWO196521 AH262057 KC262057 TY262057 ADU262057 ANQ262057 AXM262057 BHI262057 BRE262057 CBA262057 CKW262057 CUS262057 DEO262057 DOK262057 DYG262057 EIC262057 ERY262057 FBU262057 FLQ262057 FVM262057 GFI262057 GPE262057 GZA262057 HIW262057 HSS262057 ICO262057 IMK262057 IWG262057 JGC262057 JPY262057 JZU262057 KJQ262057 KTM262057 LDI262057 LNE262057 LXA262057 MGW262057 MQS262057 NAO262057 NKK262057 NUG262057 OEC262057 ONY262057 OXU262057 PHQ262057 PRM262057 QBI262057 QLE262057 QVA262057 REW262057 ROS262057 RYO262057 SIK262057 SSG262057 TCC262057 TLY262057 TVU262057 UFQ262057 UPM262057 UZI262057 VJE262057 VTA262057 WCW262057 WMS262057 WWO262057 AH327593 KC327593 TY327593 ADU327593 ANQ327593 AXM327593 BHI327593 BRE327593 CBA327593 CKW327593 CUS327593 DEO327593 DOK327593 DYG327593 EIC327593 ERY327593 FBU327593 FLQ327593 FVM327593 GFI327593 GPE327593 GZA327593 HIW327593 HSS327593 ICO327593 IMK327593 IWG327593 JGC327593 JPY327593 JZU327593 KJQ327593 KTM327593 LDI327593 LNE327593 LXA327593 MGW327593 MQS327593 NAO327593 NKK327593 NUG327593 OEC327593 ONY327593 OXU327593 PHQ327593 PRM327593 QBI327593 QLE327593 QVA327593 REW327593 ROS327593 RYO327593 SIK327593 SSG327593 TCC327593 TLY327593 TVU327593 UFQ327593 UPM327593 UZI327593 VJE327593 VTA327593 WCW327593 WMS327593 WWO327593 AH393129 KC393129 TY393129 ADU393129 ANQ393129 AXM393129 BHI393129 BRE393129 CBA393129 CKW393129 CUS393129 DEO393129 DOK393129 DYG393129 EIC393129 ERY393129 FBU393129 FLQ393129 FVM393129 GFI393129 GPE393129 GZA393129 HIW393129 HSS393129 ICO393129 IMK393129 IWG393129 JGC393129 JPY393129 JZU393129 KJQ393129 KTM393129 LDI393129 LNE393129 LXA393129 MGW393129 MQS393129 NAO393129 NKK393129 NUG393129 OEC393129 ONY393129 OXU393129 PHQ393129 PRM393129 QBI393129 QLE393129 QVA393129 REW393129 ROS393129 RYO393129 SIK393129 SSG393129 TCC393129 TLY393129 TVU393129 UFQ393129 UPM393129 UZI393129 VJE393129 VTA393129 WCW393129 WMS393129 WWO393129 AH458665 KC458665 TY458665 ADU458665 ANQ458665 AXM458665 BHI458665 BRE458665 CBA458665 CKW458665 CUS458665 DEO458665 DOK458665 DYG458665 EIC458665 ERY458665 FBU458665 FLQ458665 FVM458665 GFI458665 GPE458665 GZA458665 HIW458665 HSS458665 ICO458665 IMK458665 IWG458665 JGC458665 JPY458665 JZU458665 KJQ458665 KTM458665 LDI458665 LNE458665 LXA458665 MGW458665 MQS458665 NAO458665 NKK458665 NUG458665 OEC458665 ONY458665 OXU458665 PHQ458665 PRM458665 QBI458665 QLE458665 QVA458665 REW458665 ROS458665 RYO458665 SIK458665 SSG458665 TCC458665 TLY458665 TVU458665 UFQ458665 UPM458665 UZI458665 VJE458665 VTA458665 WCW458665 WMS458665 WWO458665 AH524201 KC524201 TY524201 ADU524201 ANQ524201 AXM524201 BHI524201 BRE524201 CBA524201 CKW524201 CUS524201 DEO524201 DOK524201 DYG524201 EIC524201 ERY524201 FBU524201 FLQ524201 FVM524201 GFI524201 GPE524201 GZA524201 HIW524201 HSS524201 ICO524201 IMK524201 IWG524201 JGC524201 JPY524201 JZU524201 KJQ524201 KTM524201 LDI524201 LNE524201 LXA524201 MGW524201 MQS524201 NAO524201 NKK524201 NUG524201 OEC524201 ONY524201 OXU524201 PHQ524201 PRM524201 QBI524201 QLE524201 QVA524201 REW524201 ROS524201 RYO524201 SIK524201 SSG524201 TCC524201 TLY524201 TVU524201 UFQ524201 UPM524201 UZI524201 VJE524201 VTA524201 WCW524201 WMS524201 WWO524201 AH589737 KC589737 TY589737 ADU589737 ANQ589737 AXM589737 BHI589737 BRE589737 CBA589737 CKW589737 CUS589737 DEO589737 DOK589737 DYG589737 EIC589737 ERY589737 FBU589737 FLQ589737 FVM589737 GFI589737 GPE589737 GZA589737 HIW589737 HSS589737 ICO589737 IMK589737 IWG589737 JGC589737 JPY589737 JZU589737 KJQ589737 KTM589737 LDI589737 LNE589737 LXA589737 MGW589737 MQS589737 NAO589737 NKK589737 NUG589737 OEC589737 ONY589737 OXU589737 PHQ589737 PRM589737 QBI589737 QLE589737 QVA589737 REW589737 ROS589737 RYO589737 SIK589737 SSG589737 TCC589737 TLY589737 TVU589737 UFQ589737 UPM589737 UZI589737 VJE589737 VTA589737 WCW589737 WMS589737 WWO589737 AH655273 KC655273 TY655273 ADU655273 ANQ655273 AXM655273 BHI655273 BRE655273 CBA655273 CKW655273 CUS655273 DEO655273 DOK655273 DYG655273 EIC655273 ERY655273 FBU655273 FLQ655273 FVM655273 GFI655273 GPE655273 GZA655273 HIW655273 HSS655273 ICO655273 IMK655273 IWG655273 JGC655273 JPY655273 JZU655273 KJQ655273 KTM655273 LDI655273 LNE655273 LXA655273 MGW655273 MQS655273 NAO655273 NKK655273 NUG655273 OEC655273 ONY655273 OXU655273 PHQ655273 PRM655273 QBI655273 QLE655273 QVA655273 REW655273 ROS655273 RYO655273 SIK655273 SSG655273 TCC655273 TLY655273 TVU655273 UFQ655273 UPM655273 UZI655273 VJE655273 VTA655273 WCW655273 WMS655273 WWO655273 AH720809 KC720809 TY720809 ADU720809 ANQ720809 AXM720809 BHI720809 BRE720809 CBA720809 CKW720809 CUS720809 DEO720809 DOK720809 DYG720809 EIC720809 ERY720809 FBU720809 FLQ720809 FVM720809 GFI720809 GPE720809 GZA720809 HIW720809 HSS720809 ICO720809 IMK720809 IWG720809 JGC720809 JPY720809 JZU720809 KJQ720809 KTM720809 LDI720809 LNE720809 LXA720809 MGW720809 MQS720809 NAO720809 NKK720809 NUG720809 OEC720809 ONY720809 OXU720809 PHQ720809 PRM720809 QBI720809 QLE720809 QVA720809 REW720809 ROS720809 RYO720809 SIK720809 SSG720809 TCC720809 TLY720809 TVU720809 UFQ720809 UPM720809 UZI720809 VJE720809 VTA720809 WCW720809 WMS720809 WWO720809 AH786345 KC786345 TY786345 ADU786345 ANQ786345 AXM786345 BHI786345 BRE786345 CBA786345 CKW786345 CUS786345 DEO786345 DOK786345 DYG786345 EIC786345 ERY786345 FBU786345 FLQ786345 FVM786345 GFI786345 GPE786345 GZA786345 HIW786345 HSS786345 ICO786345 IMK786345 IWG786345 JGC786345 JPY786345 JZU786345 KJQ786345 KTM786345 LDI786345 LNE786345 LXA786345 MGW786345 MQS786345 NAO786345 NKK786345 NUG786345 OEC786345 ONY786345 OXU786345 PHQ786345 PRM786345 QBI786345 QLE786345 QVA786345 REW786345 ROS786345 RYO786345 SIK786345 SSG786345 TCC786345 TLY786345 TVU786345 UFQ786345 UPM786345 UZI786345 VJE786345 VTA786345 WCW786345 WMS786345 WWO786345 AH851881 KC851881 TY851881 ADU851881 ANQ851881 AXM851881 BHI851881 BRE851881 CBA851881 CKW851881 CUS851881 DEO851881 DOK851881 DYG851881 EIC851881 ERY851881 FBU851881 FLQ851881 FVM851881 GFI851881 GPE851881 GZA851881 HIW851881 HSS851881 ICO851881 IMK851881 IWG851881 JGC851881 JPY851881 JZU851881 KJQ851881 KTM851881 LDI851881 LNE851881 LXA851881 MGW851881 MQS851881 NAO851881 NKK851881 NUG851881 OEC851881 ONY851881 OXU851881 PHQ851881 PRM851881 QBI851881 QLE851881 QVA851881 REW851881 ROS851881 RYO851881 SIK851881 SSG851881 TCC851881 TLY851881 TVU851881 UFQ851881 UPM851881 UZI851881 VJE851881 VTA851881 WCW851881 WMS851881 WWO851881 AH917417 KC917417 TY917417 ADU917417 ANQ917417 AXM917417 BHI917417 BRE917417 CBA917417 CKW917417 CUS917417 DEO917417 DOK917417 DYG917417 EIC917417 ERY917417 FBU917417 FLQ917417 FVM917417 GFI917417 GPE917417 GZA917417 HIW917417 HSS917417 ICO917417 IMK917417 IWG917417 JGC917417 JPY917417 JZU917417 KJQ917417 KTM917417 LDI917417 LNE917417 LXA917417 MGW917417 MQS917417 NAO917417 NKK917417 NUG917417 OEC917417 ONY917417 OXU917417 PHQ917417 PRM917417 QBI917417 QLE917417 QVA917417 REW917417 ROS917417 RYO917417 SIK917417 SSG917417 TCC917417 TLY917417 TVU917417 UFQ917417 UPM917417 UZI917417 VJE917417 VTA917417 WCW917417 WMS917417 WWO917417 AH982953 KC982953 TY982953 ADU982953 ANQ982953 AXM982953 BHI982953 BRE982953 CBA982953 CKW982953 CUS982953 DEO982953 DOK982953 DYG982953 EIC982953 ERY982953 FBU982953 FLQ982953 FVM982953 GFI982953 GPE982953 GZA982953 HIW982953 HSS982953 ICO982953 IMK982953 IWG982953 JGC982953 JPY982953 JZU982953 KJQ982953 KTM982953 LDI982953 LNE982953 LXA982953 MGW982953 MQS982953 NAO982953 NKK982953 NUG982953 OEC982953 ONY982953 OXU982953 PHQ982953 PRM982953 QBI982953 QLE982953 QVA982953 REW982953 ROS982953 RYO982953 SIK982953 SSG982953 TCC982953 TLY982953 TVU982953 UFQ982953 UPM982953 UZI982953 VJE982953 VTA982953 WCW982953 WMS982953 WWO982953 AL65486 KG65486 UC65486 ADY65486 ANU65486 AXQ65486 BHM65486 BRI65486 CBE65486 CLA65486 CUW65486 DES65486 DOO65486 DYK65486 EIG65486 ESC65486 FBY65486 FLU65486 FVQ65486 GFM65486 GPI65486 GZE65486 HJA65486 HSW65486 ICS65486 IMO65486 IWK65486 JGG65486 JQC65486 JZY65486 KJU65486 KTQ65486 LDM65486 LNI65486 LXE65486 MHA65486 MQW65486 NAS65486 NKO65486 NUK65486 OEG65486 OOC65486 OXY65486 PHU65486 PRQ65486 QBM65486 QLI65486 QVE65486 RFA65486 ROW65486 RYS65486 SIO65486 SSK65486 TCG65486 TMC65486 TVY65486 UFU65486 UPQ65486 UZM65486 VJI65486 VTE65486 WDA65486 WMW65486 WWS65486 AL131022 KG131022 UC131022 ADY131022 ANU131022 AXQ131022 BHM131022 BRI131022 CBE131022 CLA131022 CUW131022 DES131022 DOO131022 DYK131022 EIG131022 ESC131022 FBY131022 FLU131022 FVQ131022 GFM131022 GPI131022 GZE131022 HJA131022 HSW131022 ICS131022 IMO131022 IWK131022 JGG131022 JQC131022 JZY131022 KJU131022 KTQ131022 LDM131022 LNI131022 LXE131022 MHA131022 MQW131022 NAS131022 NKO131022 NUK131022 OEG131022 OOC131022 OXY131022 PHU131022 PRQ131022 QBM131022 QLI131022 QVE131022 RFA131022 ROW131022 RYS131022 SIO131022 SSK131022 TCG131022 TMC131022 TVY131022 UFU131022 UPQ131022 UZM131022 VJI131022 VTE131022 WDA131022 WMW131022 WWS131022 AL196558 KG196558 UC196558 ADY196558 ANU196558 AXQ196558 BHM196558 BRI196558 CBE196558 CLA196558 CUW196558 DES196558 DOO196558 DYK196558 EIG196558 ESC196558 FBY196558 FLU196558 FVQ196558 GFM196558 GPI196558 GZE196558 HJA196558 HSW196558 ICS196558 IMO196558 IWK196558 JGG196558 JQC196558 JZY196558 KJU196558 KTQ196558 LDM196558 LNI196558 LXE196558 MHA196558 MQW196558 NAS196558 NKO196558 NUK196558 OEG196558 OOC196558 OXY196558 PHU196558 PRQ196558 QBM196558 QLI196558 QVE196558 RFA196558 ROW196558 RYS196558 SIO196558 SSK196558 TCG196558 TMC196558 TVY196558 UFU196558 UPQ196558 UZM196558 VJI196558 VTE196558 WDA196558 WMW196558 WWS196558 AL262094 KG262094 UC262094 ADY262094 ANU262094 AXQ262094 BHM262094 BRI262094 CBE262094 CLA262094 CUW262094 DES262094 DOO262094 DYK262094 EIG262094 ESC262094 FBY262094 FLU262094 FVQ262094 GFM262094 GPI262094 GZE262094 HJA262094 HSW262094 ICS262094 IMO262094 IWK262094 JGG262094 JQC262094 JZY262094 KJU262094 KTQ262094 LDM262094 LNI262094 LXE262094 MHA262094 MQW262094 NAS262094 NKO262094 NUK262094 OEG262094 OOC262094 OXY262094 PHU262094 PRQ262094 QBM262094 QLI262094 QVE262094 RFA262094 ROW262094 RYS262094 SIO262094 SSK262094 TCG262094 TMC262094 TVY262094 UFU262094 UPQ262094 UZM262094 VJI262094 VTE262094 WDA262094 WMW262094 WWS262094 AL327630 KG327630 UC327630 ADY327630 ANU327630 AXQ327630 BHM327630 BRI327630 CBE327630 CLA327630 CUW327630 DES327630 DOO327630 DYK327630 EIG327630 ESC327630 FBY327630 FLU327630 FVQ327630 GFM327630 GPI327630 GZE327630 HJA327630 HSW327630 ICS327630 IMO327630 IWK327630 JGG327630 JQC327630 JZY327630 KJU327630 KTQ327630 LDM327630 LNI327630 LXE327630 MHA327630 MQW327630 NAS327630 NKO327630 NUK327630 OEG327630 OOC327630 OXY327630 PHU327630 PRQ327630 QBM327630 QLI327630 QVE327630 RFA327630 ROW327630 RYS327630 SIO327630 SSK327630 TCG327630 TMC327630 TVY327630 UFU327630 UPQ327630 UZM327630 VJI327630 VTE327630 WDA327630 WMW327630 WWS327630 AL393166 KG393166 UC393166 ADY393166 ANU393166 AXQ393166 BHM393166 BRI393166 CBE393166 CLA393166 CUW393166 DES393166 DOO393166 DYK393166 EIG393166 ESC393166 FBY393166 FLU393166 FVQ393166 GFM393166 GPI393166 GZE393166 HJA393166 HSW393166 ICS393166 IMO393166 IWK393166 JGG393166 JQC393166 JZY393166 KJU393166 KTQ393166 LDM393166 LNI393166 LXE393166 MHA393166 MQW393166 NAS393166 NKO393166 NUK393166 OEG393166 OOC393166 OXY393166 PHU393166 PRQ393166 QBM393166 QLI393166 QVE393166 RFA393166 ROW393166 RYS393166 SIO393166 SSK393166 TCG393166 TMC393166 TVY393166 UFU393166 UPQ393166 UZM393166 VJI393166 VTE393166 WDA393166 WMW393166 WWS393166 AL458702 KG458702 UC458702 ADY458702 ANU458702 AXQ458702 BHM458702 BRI458702 CBE458702 CLA458702 CUW458702 DES458702 DOO458702 DYK458702 EIG458702 ESC458702 FBY458702 FLU458702 FVQ458702 GFM458702 GPI458702 GZE458702 HJA458702 HSW458702 ICS458702 IMO458702 IWK458702 JGG458702 JQC458702 JZY458702 KJU458702 KTQ458702 LDM458702 LNI458702 LXE458702 MHA458702 MQW458702 NAS458702 NKO458702 NUK458702 OEG458702 OOC458702 OXY458702 PHU458702 PRQ458702 QBM458702 QLI458702 QVE458702 RFA458702 ROW458702 RYS458702 SIO458702 SSK458702 TCG458702 TMC458702 TVY458702 UFU458702 UPQ458702 UZM458702 VJI458702 VTE458702 WDA458702 WMW458702 WWS458702 AL524238 KG524238 UC524238 ADY524238 ANU524238 AXQ524238 BHM524238 BRI524238 CBE524238 CLA524238 CUW524238 DES524238 DOO524238 DYK524238 EIG524238 ESC524238 FBY524238 FLU524238 FVQ524238 GFM524238 GPI524238 GZE524238 HJA524238 HSW524238 ICS524238 IMO524238 IWK524238 JGG524238 JQC524238 JZY524238 KJU524238 KTQ524238 LDM524238 LNI524238 LXE524238 MHA524238 MQW524238 NAS524238 NKO524238 NUK524238 OEG524238 OOC524238 OXY524238 PHU524238 PRQ524238 QBM524238 QLI524238 QVE524238 RFA524238 ROW524238 RYS524238 SIO524238 SSK524238 TCG524238 TMC524238 TVY524238 UFU524238 UPQ524238 UZM524238 VJI524238 VTE524238 WDA524238 WMW524238 WWS524238 AL589774 KG589774 UC589774 ADY589774 ANU589774 AXQ589774 BHM589774 BRI589774 CBE589774 CLA589774 CUW589774 DES589774 DOO589774 DYK589774 EIG589774 ESC589774 FBY589774 FLU589774 FVQ589774 GFM589774 GPI589774 GZE589774 HJA589774 HSW589774 ICS589774 IMO589774 IWK589774 JGG589774 JQC589774 JZY589774 KJU589774 KTQ589774 LDM589774 LNI589774 LXE589774 MHA589774 MQW589774 NAS589774 NKO589774 NUK589774 OEG589774 OOC589774 OXY589774 PHU589774 PRQ589774 QBM589774 QLI589774 QVE589774 RFA589774 ROW589774 RYS589774 SIO589774 SSK589774 TCG589774 TMC589774 TVY589774 UFU589774 UPQ589774 UZM589774 VJI589774 VTE589774 WDA589774 WMW589774 WWS589774 AL655310 KG655310 UC655310 ADY655310 ANU655310 AXQ655310 BHM655310 BRI655310 CBE655310 CLA655310 CUW655310 DES655310 DOO655310 DYK655310 EIG655310 ESC655310 FBY655310 FLU655310 FVQ655310 GFM655310 GPI655310 GZE655310 HJA655310 HSW655310 ICS655310 IMO655310 IWK655310 JGG655310 JQC655310 JZY655310 KJU655310 KTQ655310 LDM655310 LNI655310 LXE655310 MHA655310 MQW655310 NAS655310 NKO655310 NUK655310 OEG655310 OOC655310 OXY655310 PHU655310 PRQ655310 QBM655310 QLI655310 QVE655310 RFA655310 ROW655310 RYS655310 SIO655310 SSK655310 TCG655310 TMC655310 TVY655310 UFU655310 UPQ655310 UZM655310 VJI655310 VTE655310 WDA655310 WMW655310 WWS655310 AL720846 KG720846 UC720846 ADY720846 ANU720846 AXQ720846 BHM720846 BRI720846 CBE720846 CLA720846 CUW720846 DES720846 DOO720846 DYK720846 EIG720846 ESC720846 FBY720846 FLU720846 FVQ720846 GFM720846 GPI720846 GZE720846 HJA720846 HSW720846 ICS720846 IMO720846 IWK720846 JGG720846 JQC720846 JZY720846 KJU720846 KTQ720846 LDM720846 LNI720846 LXE720846 MHA720846 MQW720846 NAS720846 NKO720846 NUK720846 OEG720846 OOC720846 OXY720846 PHU720846 PRQ720846 QBM720846 QLI720846 QVE720846 RFA720846 ROW720846 RYS720846 SIO720846 SSK720846 TCG720846 TMC720846 TVY720846 UFU720846 UPQ720846 UZM720846 VJI720846 VTE720846 WDA720846 WMW720846 WWS720846 AL786382 KG786382 UC786382 ADY786382 ANU786382 AXQ786382 BHM786382 BRI786382 CBE786382 CLA786382 CUW786382 DES786382 DOO786382 DYK786382 EIG786382 ESC786382 FBY786382 FLU786382 FVQ786382 GFM786382 GPI786382 GZE786382 HJA786382 HSW786382 ICS786382 IMO786382 IWK786382 JGG786382 JQC786382 JZY786382 KJU786382 KTQ786382 LDM786382 LNI786382 LXE786382 MHA786382 MQW786382 NAS786382 NKO786382 NUK786382 OEG786382 OOC786382 OXY786382 PHU786382 PRQ786382 QBM786382 QLI786382 QVE786382 RFA786382 ROW786382 RYS786382 SIO786382 SSK786382 TCG786382 TMC786382 TVY786382 UFU786382 UPQ786382 UZM786382 VJI786382 VTE786382 WDA786382 WMW786382 WWS786382 AL851918 KG851918 UC851918 ADY851918 ANU851918 AXQ851918 BHM851918 BRI851918 CBE851918 CLA851918 CUW851918 DES851918 DOO851918 DYK851918 EIG851918 ESC851918 FBY851918 FLU851918 FVQ851918 GFM851918 GPI851918 GZE851918 HJA851918 HSW851918 ICS851918 IMO851918 IWK851918 JGG851918 JQC851918 JZY851918 KJU851918 KTQ851918 LDM851918 LNI851918 LXE851918 MHA851918 MQW851918 NAS851918 NKO851918 NUK851918 OEG851918 OOC851918 OXY851918 PHU851918 PRQ851918 QBM851918 QLI851918 QVE851918 RFA851918 ROW851918 RYS851918 SIO851918 SSK851918 TCG851918 TMC851918 TVY851918 UFU851918 UPQ851918 UZM851918 VJI851918 VTE851918 WDA851918 WMW851918 WWS851918 AL917454 KG917454 UC917454 ADY917454 ANU917454 AXQ917454 BHM917454 BRI917454 CBE917454 CLA917454 CUW917454 DES917454 DOO917454 DYK917454 EIG917454 ESC917454 FBY917454 FLU917454 FVQ917454 GFM917454 GPI917454 GZE917454 HJA917454 HSW917454 ICS917454 IMO917454 IWK917454 JGG917454 JQC917454 JZY917454 KJU917454 KTQ917454 LDM917454 LNI917454 LXE917454 MHA917454 MQW917454 NAS917454 NKO917454 NUK917454 OEG917454 OOC917454 OXY917454 PHU917454 PRQ917454 QBM917454 QLI917454 QVE917454 RFA917454 ROW917454 RYS917454 SIO917454 SSK917454 TCG917454 TMC917454 TVY917454 UFU917454 UPQ917454 UZM917454 VJI917454 VTE917454 WDA917454 WMW917454 WWS917454 AL982990 KG982990 UC982990 ADY982990 ANU982990 AXQ982990 BHM982990 BRI982990 CBE982990 CLA982990 CUW982990 DES982990 DOO982990 DYK982990 EIG982990 ESC982990 FBY982990 FLU982990 FVQ982990 GFM982990 GPI982990 GZE982990 HJA982990 HSW982990 ICS982990 IMO982990 IWK982990 JGG982990 JQC982990 JZY982990 KJU982990 KTQ982990 LDM982990 LNI982990 LXE982990 MHA982990 MQW982990 NAS982990 NKO982990 NUK982990 OEG982990 OOC982990 OXY982990 PHU982990 PRQ982990 QBM982990 QLI982990 QVE982990 RFA982990 ROW982990 RYS982990 SIO982990 SSK982990 TCG982990 TMC982990 TVY982990 UFU982990 UPQ982990 UZM982990 VJI982990 VTE982990 WDA982990 WMW982990 WWS982990 KG2 UC2 ADY2 ANU2 AXQ2 BHM2 BRI2 CBE2 CLA2 CUW2 DES2 DOO2 DYK2 EIG2 ESC2 FBY2 FLU2 FVQ2 GFM2 GPI2 GZE2 HJA2 HSW2 ICS2 IMO2 IWK2 JGG2 JQC2 JZY2 KJU2 KTQ2 LDM2 LNI2 LXE2 MHA2 MQW2 NAS2 NKO2 NUK2 OEG2 OOC2 OXY2 PHU2 PRQ2 QBM2 QLI2 QVE2 RFA2 ROW2 RYS2 SIO2 SSK2 TCG2 TMC2 TVY2 UFU2 UPQ2 UZM2 VJI2 VTE2 WDA2 WMW2 WWS2 AL65384 KG65384 UC65384 ADY65384 ANU65384 AXQ65384 BHM65384 BRI65384 CBE65384 CLA65384 CUW65384 DES65384 DOO65384 DYK65384 EIG65384 ESC65384 FBY65384 FLU65384 FVQ65384 GFM65384 GPI65384 GZE65384 HJA65384 HSW65384 ICS65384 IMO65384 IWK65384 JGG65384 JQC65384 JZY65384 KJU65384 KTQ65384 LDM65384 LNI65384 LXE65384 MHA65384 MQW65384 NAS65384 NKO65384 NUK65384 OEG65384 OOC65384 OXY65384 PHU65384 PRQ65384 QBM65384 QLI65384 QVE65384 RFA65384 ROW65384 RYS65384 SIO65384 SSK65384 TCG65384 TMC65384 TVY65384 UFU65384 UPQ65384 UZM65384 VJI65384 VTE65384 WDA65384 WMW65384 WWS65384 AL130920 KG130920 UC130920 ADY130920 ANU130920 AXQ130920 BHM130920 BRI130920 CBE130920 CLA130920 CUW130920 DES130920 DOO130920 DYK130920 EIG130920 ESC130920 FBY130920 FLU130920 FVQ130920 GFM130920 GPI130920 GZE130920 HJA130920 HSW130920 ICS130920 IMO130920 IWK130920 JGG130920 JQC130920 JZY130920 KJU130920 KTQ130920 LDM130920 LNI130920 LXE130920 MHA130920 MQW130920 NAS130920 NKO130920 NUK130920 OEG130920 OOC130920 OXY130920 PHU130920 PRQ130920 QBM130920 QLI130920 QVE130920 RFA130920 ROW130920 RYS130920 SIO130920 SSK130920 TCG130920 TMC130920 TVY130920 UFU130920 UPQ130920 UZM130920 VJI130920 VTE130920 WDA130920 WMW130920 WWS130920 AL196456 KG196456 UC196456 ADY196456 ANU196456 AXQ196456 BHM196456 BRI196456 CBE196456 CLA196456 CUW196456 DES196456 DOO196456 DYK196456 EIG196456 ESC196456 FBY196456 FLU196456 FVQ196456 GFM196456 GPI196456 GZE196456 HJA196456 HSW196456 ICS196456 IMO196456 IWK196456 JGG196456 JQC196456 JZY196456 KJU196456 KTQ196456 LDM196456 LNI196456 LXE196456 MHA196456 MQW196456 NAS196456 NKO196456 NUK196456 OEG196456 OOC196456 OXY196456 PHU196456 PRQ196456 QBM196456 QLI196456 QVE196456 RFA196456 ROW196456 RYS196456 SIO196456 SSK196456 TCG196456 TMC196456 TVY196456 UFU196456 UPQ196456 UZM196456 VJI196456 VTE196456 WDA196456 WMW196456 WWS196456 AL261992 KG261992 UC261992 ADY261992 ANU261992 AXQ261992 BHM261992 BRI261992 CBE261992 CLA261992 CUW261992 DES261992 DOO261992 DYK261992 EIG261992 ESC261992 FBY261992 FLU261992 FVQ261992 GFM261992 GPI261992 GZE261992 HJA261992 HSW261992 ICS261992 IMO261992 IWK261992 JGG261992 JQC261992 JZY261992 KJU261992 KTQ261992 LDM261992 LNI261992 LXE261992 MHA261992 MQW261992 NAS261992 NKO261992 NUK261992 OEG261992 OOC261992 OXY261992 PHU261992 PRQ261992 QBM261992 QLI261992 QVE261992 RFA261992 ROW261992 RYS261992 SIO261992 SSK261992 TCG261992 TMC261992 TVY261992 UFU261992 UPQ261992 UZM261992 VJI261992 VTE261992 WDA261992 WMW261992 WWS261992 AL327528 KG327528 UC327528 ADY327528 ANU327528 AXQ327528 BHM327528 BRI327528 CBE327528 CLA327528 CUW327528 DES327528 DOO327528 DYK327528 EIG327528 ESC327528 FBY327528 FLU327528 FVQ327528 GFM327528 GPI327528 GZE327528 HJA327528 HSW327528 ICS327528 IMO327528 IWK327528 JGG327528 JQC327528 JZY327528 KJU327528 KTQ327528 LDM327528 LNI327528 LXE327528 MHA327528 MQW327528 NAS327528 NKO327528 NUK327528 OEG327528 OOC327528 OXY327528 PHU327528 PRQ327528 QBM327528 QLI327528 QVE327528 RFA327528 ROW327528 RYS327528 SIO327528 SSK327528 TCG327528 TMC327528 TVY327528 UFU327528 UPQ327528 UZM327528 VJI327528 VTE327528 WDA327528 WMW327528 WWS327528 AL393064 KG393064 UC393064 ADY393064 ANU393064 AXQ393064 BHM393064 BRI393064 CBE393064 CLA393064 CUW393064 DES393064 DOO393064 DYK393064 EIG393064 ESC393064 FBY393064 FLU393064 FVQ393064 GFM393064 GPI393064 GZE393064 HJA393064 HSW393064 ICS393064 IMO393064 IWK393064 JGG393064 JQC393064 JZY393064 KJU393064 KTQ393064 LDM393064 LNI393064 LXE393064 MHA393064 MQW393064 NAS393064 NKO393064 NUK393064 OEG393064 OOC393064 OXY393064 PHU393064 PRQ393064 QBM393064 QLI393064 QVE393064 RFA393064 ROW393064 RYS393064 SIO393064 SSK393064 TCG393064 TMC393064 TVY393064 UFU393064 UPQ393064 UZM393064 VJI393064 VTE393064 WDA393064 WMW393064 WWS393064 AL458600 KG458600 UC458600 ADY458600 ANU458600 AXQ458600 BHM458600 BRI458600 CBE458600 CLA458600 CUW458600 DES458600 DOO458600 DYK458600 EIG458600 ESC458600 FBY458600 FLU458600 FVQ458600 GFM458600 GPI458600 GZE458600 HJA458600 HSW458600 ICS458600 IMO458600 IWK458600 JGG458600 JQC458600 JZY458600 KJU458600 KTQ458600 LDM458600 LNI458600 LXE458600 MHA458600 MQW458600 NAS458600 NKO458600 NUK458600 OEG458600 OOC458600 OXY458600 PHU458600 PRQ458600 QBM458600 QLI458600 QVE458600 RFA458600 ROW458600 RYS458600 SIO458600 SSK458600 TCG458600 TMC458600 TVY458600 UFU458600 UPQ458600 UZM458600 VJI458600 VTE458600 WDA458600 WMW458600 WWS458600 AL524136 KG524136 UC524136 ADY524136 ANU524136 AXQ524136 BHM524136 BRI524136 CBE524136 CLA524136 CUW524136 DES524136 DOO524136 DYK524136 EIG524136 ESC524136 FBY524136 FLU524136 FVQ524136 GFM524136 GPI524136 GZE524136 HJA524136 HSW524136 ICS524136 IMO524136 IWK524136 JGG524136 JQC524136 JZY524136 KJU524136 KTQ524136 LDM524136 LNI524136 LXE524136 MHA524136 MQW524136 NAS524136 NKO524136 NUK524136 OEG524136 OOC524136 OXY524136 PHU524136 PRQ524136 QBM524136 QLI524136 QVE524136 RFA524136 ROW524136 RYS524136 SIO524136 SSK524136 TCG524136 TMC524136 TVY524136 UFU524136 UPQ524136 UZM524136 VJI524136 VTE524136 WDA524136 WMW524136 WWS524136 AL589672 KG589672 UC589672 ADY589672 ANU589672 AXQ589672 BHM589672 BRI589672 CBE589672 CLA589672 CUW589672 DES589672 DOO589672 DYK589672 EIG589672 ESC589672 FBY589672 FLU589672 FVQ589672 GFM589672 GPI589672 GZE589672 HJA589672 HSW589672 ICS589672 IMO589672 IWK589672 JGG589672 JQC589672 JZY589672 KJU589672 KTQ589672 LDM589672 LNI589672 LXE589672 MHA589672 MQW589672 NAS589672 NKO589672 NUK589672 OEG589672 OOC589672 OXY589672 PHU589672 PRQ589672 QBM589672 QLI589672 QVE589672 RFA589672 ROW589672 RYS589672 SIO589672 SSK589672 TCG589672 TMC589672 TVY589672 UFU589672 UPQ589672 UZM589672 VJI589672 VTE589672 WDA589672 WMW589672 WWS589672 AL655208 KG655208 UC655208 ADY655208 ANU655208 AXQ655208 BHM655208 BRI655208 CBE655208 CLA655208 CUW655208 DES655208 DOO655208 DYK655208 EIG655208 ESC655208 FBY655208 FLU655208 FVQ655208 GFM655208 GPI655208 GZE655208 HJA655208 HSW655208 ICS655208 IMO655208 IWK655208 JGG655208 JQC655208 JZY655208 KJU655208 KTQ655208 LDM655208 LNI655208 LXE655208 MHA655208 MQW655208 NAS655208 NKO655208 NUK655208 OEG655208 OOC655208 OXY655208 PHU655208 PRQ655208 QBM655208 QLI655208 QVE655208 RFA655208 ROW655208 RYS655208 SIO655208 SSK655208 TCG655208 TMC655208 TVY655208 UFU655208 UPQ655208 UZM655208 VJI655208 VTE655208 WDA655208 WMW655208 WWS655208 AL720744 KG720744 UC720744 ADY720744 ANU720744 AXQ720744 BHM720744 BRI720744 CBE720744 CLA720744 CUW720744 DES720744 DOO720744 DYK720744 EIG720744 ESC720744 FBY720744 FLU720744 FVQ720744 GFM720744 GPI720744 GZE720744 HJA720744 HSW720744 ICS720744 IMO720744 IWK720744 JGG720744 JQC720744 JZY720744 KJU720744 KTQ720744 LDM720744 LNI720744 LXE720744 MHA720744 MQW720744 NAS720744 NKO720744 NUK720744 OEG720744 OOC720744 OXY720744 PHU720744 PRQ720744 QBM720744 QLI720744 QVE720744 RFA720744 ROW720744 RYS720744 SIO720744 SSK720744 TCG720744 TMC720744 TVY720744 UFU720744 UPQ720744 UZM720744 VJI720744 VTE720744 WDA720744 WMW720744 WWS720744 AL786280 KG786280 UC786280 ADY786280 ANU786280 AXQ786280 BHM786280 BRI786280 CBE786280 CLA786280 CUW786280 DES786280 DOO786280 DYK786280 EIG786280 ESC786280 FBY786280 FLU786280 FVQ786280 GFM786280 GPI786280 GZE786280 HJA786280 HSW786280 ICS786280 IMO786280 IWK786280 JGG786280 JQC786280 JZY786280 KJU786280 KTQ786280 LDM786280 LNI786280 LXE786280 MHA786280 MQW786280 NAS786280 NKO786280 NUK786280 OEG786280 OOC786280 OXY786280 PHU786280 PRQ786280 QBM786280 QLI786280 QVE786280 RFA786280 ROW786280 RYS786280 SIO786280 SSK786280 TCG786280 TMC786280 TVY786280 UFU786280 UPQ786280 UZM786280 VJI786280 VTE786280 WDA786280 WMW786280 WWS786280 AL851816 KG851816 UC851816 ADY851816 ANU851816 AXQ851816 BHM851816 BRI851816 CBE851816 CLA851816 CUW851816 DES851816 DOO851816 DYK851816 EIG851816 ESC851816 FBY851816 FLU851816 FVQ851816 GFM851816 GPI851816 GZE851816 HJA851816 HSW851816 ICS851816 IMO851816 IWK851816 JGG851816 JQC851816 JZY851816 KJU851816 KTQ851816 LDM851816 LNI851816 LXE851816 MHA851816 MQW851816 NAS851816 NKO851816 NUK851816 OEG851816 OOC851816 OXY851816 PHU851816 PRQ851816 QBM851816 QLI851816 QVE851816 RFA851816 ROW851816 RYS851816 SIO851816 SSK851816 TCG851816 TMC851816 TVY851816 UFU851816 UPQ851816 UZM851816 VJI851816 VTE851816 WDA851816 WMW851816 WWS851816 AL917352 KG917352 UC917352 ADY917352 ANU917352 AXQ917352 BHM917352 BRI917352 CBE917352 CLA917352 CUW917352 DES917352 DOO917352 DYK917352 EIG917352 ESC917352 FBY917352 FLU917352 FVQ917352 GFM917352 GPI917352 GZE917352 HJA917352 HSW917352 ICS917352 IMO917352 IWK917352 JGG917352 JQC917352 JZY917352 KJU917352 KTQ917352 LDM917352 LNI917352 LXE917352 MHA917352 MQW917352 NAS917352 NKO917352 NUK917352 OEG917352 OOC917352 OXY917352 PHU917352 PRQ917352 QBM917352 QLI917352 QVE917352 RFA917352 ROW917352 RYS917352 SIO917352 SSK917352 TCG917352 TMC917352 TVY917352 UFU917352 UPQ917352 UZM917352 VJI917352 VTE917352 WDA917352 WMW917352 WWS917352 AL982888 KG982888 UC982888 ADY982888 ANU982888 AXQ982888 BHM982888 BRI982888 CBE982888 CLA982888 CUW982888 DES982888 DOO982888 DYK982888 EIG982888 ESC982888 FBY982888 FLU982888 FVQ982888 GFM982888 GPI982888 GZE982888 HJA982888 HSW982888 ICS982888 IMO982888 IWK982888 JGG982888 JQC982888 JZY982888 KJU982888 KTQ982888 LDM982888 LNI982888 LXE982888 MHA982888 MQW982888 NAS982888 NKO982888 NUK982888 OEG982888 OOC982888 OXY982888 PHU982888 PRQ982888 QBM982888 QLI982888 QVE982888 RFA982888 ROW982888 RYS982888 SIO982888 SSK982888 TCG982888 TMC982888 TVY982888 UFU982888 UPQ982888 UZM982888 VJI982888 VTE982888 WDA982888 WMW982888 WWS982888 AP65486 KK65486 UG65486 AEC65486 ANY65486 AXU65486 BHQ65486 BRM65486 CBI65486 CLE65486 CVA65486 DEW65486 DOS65486 DYO65486 EIK65486 ESG65486 FCC65486 FLY65486 FVU65486 GFQ65486 GPM65486 GZI65486 HJE65486 HTA65486 ICW65486 IMS65486 IWO65486 JGK65486 JQG65486 KAC65486 KJY65486 KTU65486 LDQ65486 LNM65486 LXI65486 MHE65486 MRA65486 NAW65486 NKS65486 NUO65486 OEK65486 OOG65486 OYC65486 PHY65486 PRU65486 QBQ65486 QLM65486 QVI65486 RFE65486 RPA65486 RYW65486 SIS65486 SSO65486 TCK65486 TMG65486 TWC65486 UFY65486 UPU65486 UZQ65486 VJM65486 VTI65486 WDE65486 WNA65486 WWW65486 AP131022 KK131022 UG131022 AEC131022 ANY131022 AXU131022 BHQ131022 BRM131022 CBI131022 CLE131022 CVA131022 DEW131022 DOS131022 DYO131022 EIK131022 ESG131022 FCC131022 FLY131022 FVU131022 GFQ131022 GPM131022 GZI131022 HJE131022 HTA131022 ICW131022 IMS131022 IWO131022 JGK131022 JQG131022 KAC131022 KJY131022 KTU131022 LDQ131022 LNM131022 LXI131022 MHE131022 MRA131022 NAW131022 NKS131022 NUO131022 OEK131022 OOG131022 OYC131022 PHY131022 PRU131022 QBQ131022 QLM131022 QVI131022 RFE131022 RPA131022 RYW131022 SIS131022 SSO131022 TCK131022 TMG131022 TWC131022 UFY131022 UPU131022 UZQ131022 VJM131022 VTI131022 WDE131022 WNA131022 WWW131022 AP196558 KK196558 UG196558 AEC196558 ANY196558 AXU196558 BHQ196558 BRM196558 CBI196558 CLE196558 CVA196558 DEW196558 DOS196558 DYO196558 EIK196558 ESG196558 FCC196558 FLY196558 FVU196558 GFQ196558 GPM196558 GZI196558 HJE196558 HTA196558 ICW196558 IMS196558 IWO196558 JGK196558 JQG196558 KAC196558 KJY196558 KTU196558 LDQ196558 LNM196558 LXI196558 MHE196558 MRA196558 NAW196558 NKS196558 NUO196558 OEK196558 OOG196558 OYC196558 PHY196558 PRU196558 QBQ196558 QLM196558 QVI196558 RFE196558 RPA196558 RYW196558 SIS196558 SSO196558 TCK196558 TMG196558 TWC196558 UFY196558 UPU196558 UZQ196558 VJM196558 VTI196558 WDE196558 WNA196558 WWW196558 AP262094 KK262094 UG262094 AEC262094 ANY262094 AXU262094 BHQ262094 BRM262094 CBI262094 CLE262094 CVA262094 DEW262094 DOS262094 DYO262094 EIK262094 ESG262094 FCC262094 FLY262094 FVU262094 GFQ262094 GPM262094 GZI262094 HJE262094 HTA262094 ICW262094 IMS262094 IWO262094 JGK262094 JQG262094 KAC262094 KJY262094 KTU262094 LDQ262094 LNM262094 LXI262094 MHE262094 MRA262094 NAW262094 NKS262094 NUO262094 OEK262094 OOG262094 OYC262094 PHY262094 PRU262094 QBQ262094 QLM262094 QVI262094 RFE262094 RPA262094 RYW262094 SIS262094 SSO262094 TCK262094 TMG262094 TWC262094 UFY262094 UPU262094 UZQ262094 VJM262094 VTI262094 WDE262094 WNA262094 WWW262094 AP327630 KK327630 UG327630 AEC327630 ANY327630 AXU327630 BHQ327630 BRM327630 CBI327630 CLE327630 CVA327630 DEW327630 DOS327630 DYO327630 EIK327630 ESG327630 FCC327630 FLY327630 FVU327630 GFQ327630 GPM327630 GZI327630 HJE327630 HTA327630 ICW327630 IMS327630 IWO327630 JGK327630 JQG327630 KAC327630 KJY327630 KTU327630 LDQ327630 LNM327630 LXI327630 MHE327630 MRA327630 NAW327630 NKS327630 NUO327630 OEK327630 OOG327630 OYC327630 PHY327630 PRU327630 QBQ327630 QLM327630 QVI327630 RFE327630 RPA327630 RYW327630 SIS327630 SSO327630 TCK327630 TMG327630 TWC327630 UFY327630 UPU327630 UZQ327630 VJM327630 VTI327630 WDE327630 WNA327630 WWW327630 AP393166 KK393166 UG393166 AEC393166 ANY393166 AXU393166 BHQ393166 BRM393166 CBI393166 CLE393166 CVA393166 DEW393166 DOS393166 DYO393166 EIK393166 ESG393166 FCC393166 FLY393166 FVU393166 GFQ393166 GPM393166 GZI393166 HJE393166 HTA393166 ICW393166 IMS393166 IWO393166 JGK393166 JQG393166 KAC393166 KJY393166 KTU393166 LDQ393166 LNM393166 LXI393166 MHE393166 MRA393166 NAW393166 NKS393166 NUO393166 OEK393166 OOG393166 OYC393166 PHY393166 PRU393166 QBQ393166 QLM393166 QVI393166 RFE393166 RPA393166 RYW393166 SIS393166 SSO393166 TCK393166 TMG393166 TWC393166 UFY393166 UPU393166 UZQ393166 VJM393166 VTI393166 WDE393166 WNA393166 WWW393166 AP458702 KK458702 UG458702 AEC458702 ANY458702 AXU458702 BHQ458702 BRM458702 CBI458702 CLE458702 CVA458702 DEW458702 DOS458702 DYO458702 EIK458702 ESG458702 FCC458702 FLY458702 FVU458702 GFQ458702 GPM458702 GZI458702 HJE458702 HTA458702 ICW458702 IMS458702 IWO458702 JGK458702 JQG458702 KAC458702 KJY458702 KTU458702 LDQ458702 LNM458702 LXI458702 MHE458702 MRA458702 NAW458702 NKS458702 NUO458702 OEK458702 OOG458702 OYC458702 PHY458702 PRU458702 QBQ458702 QLM458702 QVI458702 RFE458702 RPA458702 RYW458702 SIS458702 SSO458702 TCK458702 TMG458702 TWC458702 UFY458702 UPU458702 UZQ458702 VJM458702 VTI458702 WDE458702 WNA458702 WWW458702 AP524238 KK524238 UG524238 AEC524238 ANY524238 AXU524238 BHQ524238 BRM524238 CBI524238 CLE524238 CVA524238 DEW524238 DOS524238 DYO524238 EIK524238 ESG524238 FCC524238 FLY524238 FVU524238 GFQ524238 GPM524238 GZI524238 HJE524238 HTA524238 ICW524238 IMS524238 IWO524238 JGK524238 JQG524238 KAC524238 KJY524238 KTU524238 LDQ524238 LNM524238 LXI524238 MHE524238 MRA524238 NAW524238 NKS524238 NUO524238 OEK524238 OOG524238 OYC524238 PHY524238 PRU524238 QBQ524238 QLM524238 QVI524238 RFE524238 RPA524238 RYW524238 SIS524238 SSO524238 TCK524238 TMG524238 TWC524238 UFY524238 UPU524238 UZQ524238 VJM524238 VTI524238 WDE524238 WNA524238 WWW524238 AP589774 KK589774 UG589774 AEC589774 ANY589774 AXU589774 BHQ589774 BRM589774 CBI589774 CLE589774 CVA589774 DEW589774 DOS589774 DYO589774 EIK589774 ESG589774 FCC589774 FLY589774 FVU589774 GFQ589774 GPM589774 GZI589774 HJE589774 HTA589774 ICW589774 IMS589774 IWO589774 JGK589774 JQG589774 KAC589774 KJY589774 KTU589774 LDQ589774 LNM589774 LXI589774 MHE589774 MRA589774 NAW589774 NKS589774 NUO589774 OEK589774 OOG589774 OYC589774 PHY589774 PRU589774 QBQ589774 QLM589774 QVI589774 RFE589774 RPA589774 RYW589774 SIS589774 SSO589774 TCK589774 TMG589774 TWC589774 UFY589774 UPU589774 UZQ589774 VJM589774 VTI589774 WDE589774 WNA589774 WWW589774 AP655310 KK655310 UG655310 AEC655310 ANY655310 AXU655310 BHQ655310 BRM655310 CBI655310 CLE655310 CVA655310 DEW655310 DOS655310 DYO655310 EIK655310 ESG655310 FCC655310 FLY655310 FVU655310 GFQ655310 GPM655310 GZI655310 HJE655310 HTA655310 ICW655310 IMS655310 IWO655310 JGK655310 JQG655310 KAC655310 KJY655310 KTU655310 LDQ655310 LNM655310 LXI655310 MHE655310 MRA655310 NAW655310 NKS655310 NUO655310 OEK655310 OOG655310 OYC655310 PHY655310 PRU655310 QBQ655310 QLM655310 QVI655310 RFE655310 RPA655310 RYW655310 SIS655310 SSO655310 TCK655310 TMG655310 TWC655310 UFY655310 UPU655310 UZQ655310 VJM655310 VTI655310 WDE655310 WNA655310 WWW655310 AP720846 KK720846 UG720846 AEC720846 ANY720846 AXU720846 BHQ720846 BRM720846 CBI720846 CLE720846 CVA720846 DEW720846 DOS720846 DYO720846 EIK720846 ESG720846 FCC720846 FLY720846 FVU720846 GFQ720846 GPM720846 GZI720846 HJE720846 HTA720846 ICW720846 IMS720846 IWO720846 JGK720846 JQG720846 KAC720846 KJY720846 KTU720846 LDQ720846 LNM720846 LXI720846 MHE720846 MRA720846 NAW720846 NKS720846 NUO720846 OEK720846 OOG720846 OYC720846 PHY720846 PRU720846 QBQ720846 QLM720846 QVI720846 RFE720846 RPA720846 RYW720846 SIS720846 SSO720846 TCK720846 TMG720846 TWC720846 UFY720846 UPU720846 UZQ720846 VJM720846 VTI720846 WDE720846 WNA720846 WWW720846 AP786382 KK786382 UG786382 AEC786382 ANY786382 AXU786382 BHQ786382 BRM786382 CBI786382 CLE786382 CVA786382 DEW786382 DOS786382 DYO786382 EIK786382 ESG786382 FCC786382 FLY786382 FVU786382 GFQ786382 GPM786382 GZI786382 HJE786382 HTA786382 ICW786382 IMS786382 IWO786382 JGK786382 JQG786382 KAC786382 KJY786382 KTU786382 LDQ786382 LNM786382 LXI786382 MHE786382 MRA786382 NAW786382 NKS786382 NUO786382 OEK786382 OOG786382 OYC786382 PHY786382 PRU786382 QBQ786382 QLM786382 QVI786382 RFE786382 RPA786382 RYW786382 SIS786382 SSO786382 TCK786382 TMG786382 TWC786382 UFY786382 UPU786382 UZQ786382 VJM786382 VTI786382 WDE786382 WNA786382 WWW786382 AP851918 KK851918 UG851918 AEC851918 ANY851918 AXU851918 BHQ851918 BRM851918 CBI851918 CLE851918 CVA851918 DEW851918 DOS851918 DYO851918 EIK851918 ESG851918 FCC851918 FLY851918 FVU851918 GFQ851918 GPM851918 GZI851918 HJE851918 HTA851918 ICW851918 IMS851918 IWO851918 JGK851918 JQG851918 KAC851918 KJY851918 KTU851918 LDQ851918 LNM851918 LXI851918 MHE851918 MRA851918 NAW851918 NKS851918 NUO851918 OEK851918 OOG851918 OYC851918 PHY851918 PRU851918 QBQ851918 QLM851918 QVI851918 RFE851918 RPA851918 RYW851918 SIS851918 SSO851918 TCK851918 TMG851918 TWC851918 UFY851918 UPU851918 UZQ851918 VJM851918 VTI851918 WDE851918 WNA851918 WWW851918 AP917454 KK917454 UG917454 AEC917454 ANY917454 AXU917454 BHQ917454 BRM917454 CBI917454 CLE917454 CVA917454 DEW917454 DOS917454 DYO917454 EIK917454 ESG917454 FCC917454 FLY917454 FVU917454 GFQ917454 GPM917454 GZI917454 HJE917454 HTA917454 ICW917454 IMS917454 IWO917454 JGK917454 JQG917454 KAC917454 KJY917454 KTU917454 LDQ917454 LNM917454 LXI917454 MHE917454 MRA917454 NAW917454 NKS917454 NUO917454 OEK917454 OOG917454 OYC917454 PHY917454 PRU917454 QBQ917454 QLM917454 QVI917454 RFE917454 RPA917454 RYW917454 SIS917454 SSO917454 TCK917454 TMG917454 TWC917454 UFY917454 UPU917454 UZQ917454 VJM917454 VTI917454 WDE917454 WNA917454 WWW917454 AP982990 KK982990 UG982990 AEC982990 ANY982990 AXU982990 BHQ982990 BRM982990 CBI982990 CLE982990 CVA982990 DEW982990 DOS982990 DYO982990 EIK982990 ESG982990 FCC982990 FLY982990 FVU982990 GFQ982990 GPM982990 GZI982990 HJE982990 HTA982990 ICW982990 IMS982990 IWO982990 JGK982990 JQG982990 KAC982990 KJY982990 KTU982990 LDQ982990 LNM982990 LXI982990 MHE982990 MRA982990 NAW982990 NKS982990 NUO982990 OEK982990 OOG982990 OYC982990 PHY982990 PRU982990 QBQ982990 QLM982990 QVI982990 RFE982990 RPA982990 RYW982990 SIS982990 SSO982990 TCK982990 TMG982990 TWC982990 UFY982990 UPU982990 UZQ982990 VJM982990 VTI982990 WDE982990 WNA982990 WWW982990 AC65526 JX65526 TT65526 ADP65526 ANL65526 AXH65526 BHD65526 BQZ65526 CAV65526 CKR65526 CUN65526 DEJ65526 DOF65526 DYB65526 EHX65526 ERT65526 FBP65526 FLL65526 FVH65526 GFD65526 GOZ65526 GYV65526 HIR65526 HSN65526 ICJ65526 IMF65526 IWB65526 JFX65526 JPT65526 JZP65526 KJL65526 KTH65526 LDD65526 LMZ65526 LWV65526 MGR65526 MQN65526 NAJ65526 NKF65526 NUB65526 ODX65526 ONT65526 OXP65526 PHL65526 PRH65526 QBD65526 QKZ65526 QUV65526 RER65526 RON65526 RYJ65526 SIF65526 SSB65526 TBX65526 TLT65526 TVP65526 UFL65526 UPH65526 UZD65526 VIZ65526 VSV65526 WCR65526 WMN65526 WWJ65526 AC131062 JX131062 TT131062 ADP131062 ANL131062 AXH131062 BHD131062 BQZ131062 CAV131062 CKR131062 CUN131062 DEJ131062 DOF131062 DYB131062 EHX131062 ERT131062 FBP131062 FLL131062 FVH131062 GFD131062 GOZ131062 GYV131062 HIR131062 HSN131062 ICJ131062 IMF131062 IWB131062 JFX131062 JPT131062 JZP131062 KJL131062 KTH131062 LDD131062 LMZ131062 LWV131062 MGR131062 MQN131062 NAJ131062 NKF131062 NUB131062 ODX131062 ONT131062 OXP131062 PHL131062 PRH131062 QBD131062 QKZ131062 QUV131062 RER131062 RON131062 RYJ131062 SIF131062 SSB131062 TBX131062 TLT131062 TVP131062 UFL131062 UPH131062 UZD131062 VIZ131062 VSV131062 WCR131062 WMN131062 WWJ131062 AC196598 JX196598 TT196598 ADP196598 ANL196598 AXH196598 BHD196598 BQZ196598 CAV196598 CKR196598 CUN196598 DEJ196598 DOF196598 DYB196598 EHX196598 ERT196598 FBP196598 FLL196598 FVH196598 GFD196598 GOZ196598 GYV196598 HIR196598 HSN196598 ICJ196598 IMF196598 IWB196598 JFX196598 JPT196598 JZP196598 KJL196598 KTH196598 LDD196598 LMZ196598 LWV196598 MGR196598 MQN196598 NAJ196598 NKF196598 NUB196598 ODX196598 ONT196598 OXP196598 PHL196598 PRH196598 QBD196598 QKZ196598 QUV196598 RER196598 RON196598 RYJ196598 SIF196598 SSB196598 TBX196598 TLT196598 TVP196598 UFL196598 UPH196598 UZD196598 VIZ196598 VSV196598 WCR196598 WMN196598 WWJ196598 AC262134 JX262134 TT262134 ADP262134 ANL262134 AXH262134 BHD262134 BQZ262134 CAV262134 CKR262134 CUN262134 DEJ262134 DOF262134 DYB262134 EHX262134 ERT262134 FBP262134 FLL262134 FVH262134 GFD262134 GOZ262134 GYV262134 HIR262134 HSN262134 ICJ262134 IMF262134 IWB262134 JFX262134 JPT262134 JZP262134 KJL262134 KTH262134 LDD262134 LMZ262134 LWV262134 MGR262134 MQN262134 NAJ262134 NKF262134 NUB262134 ODX262134 ONT262134 OXP262134 PHL262134 PRH262134 QBD262134 QKZ262134 QUV262134 RER262134 RON262134 RYJ262134 SIF262134 SSB262134 TBX262134 TLT262134 TVP262134 UFL262134 UPH262134 UZD262134 VIZ262134 VSV262134 WCR262134 WMN262134 WWJ262134 AC327670 JX327670 TT327670 ADP327670 ANL327670 AXH327670 BHD327670 BQZ327670 CAV327670 CKR327670 CUN327670 DEJ327670 DOF327670 DYB327670 EHX327670 ERT327670 FBP327670 FLL327670 FVH327670 GFD327670 GOZ327670 GYV327670 HIR327670 HSN327670 ICJ327670 IMF327670 IWB327670 JFX327670 JPT327670 JZP327670 KJL327670 KTH327670 LDD327670 LMZ327670 LWV327670 MGR327670 MQN327670 NAJ327670 NKF327670 NUB327670 ODX327670 ONT327670 OXP327670 PHL327670 PRH327670 QBD327670 QKZ327670 QUV327670 RER327670 RON327670 RYJ327670 SIF327670 SSB327670 TBX327670 TLT327670 TVP327670 UFL327670 UPH327670 UZD327670 VIZ327670 VSV327670 WCR327670 WMN327670 WWJ327670 AC393206 JX393206 TT393206 ADP393206 ANL393206 AXH393206 BHD393206 BQZ393206 CAV393206 CKR393206 CUN393206 DEJ393206 DOF393206 DYB393206 EHX393206 ERT393206 FBP393206 FLL393206 FVH393206 GFD393206 GOZ393206 GYV393206 HIR393206 HSN393206 ICJ393206 IMF393206 IWB393206 JFX393206 JPT393206 JZP393206 KJL393206 KTH393206 LDD393206 LMZ393206 LWV393206 MGR393206 MQN393206 NAJ393206 NKF393206 NUB393206 ODX393206 ONT393206 OXP393206 PHL393206 PRH393206 QBD393206 QKZ393206 QUV393206 RER393206 RON393206 RYJ393206 SIF393206 SSB393206 TBX393206 TLT393206 TVP393206 UFL393206 UPH393206 UZD393206 VIZ393206 VSV393206 WCR393206 WMN393206 WWJ393206 AC458742 JX458742 TT458742 ADP458742 ANL458742 AXH458742 BHD458742 BQZ458742 CAV458742 CKR458742 CUN458742 DEJ458742 DOF458742 DYB458742 EHX458742 ERT458742 FBP458742 FLL458742 FVH458742 GFD458742 GOZ458742 GYV458742 HIR458742 HSN458742 ICJ458742 IMF458742 IWB458742 JFX458742 JPT458742 JZP458742 KJL458742 KTH458742 LDD458742 LMZ458742 LWV458742 MGR458742 MQN458742 NAJ458742 NKF458742 NUB458742 ODX458742 ONT458742 OXP458742 PHL458742 PRH458742 QBD458742 QKZ458742 QUV458742 RER458742 RON458742 RYJ458742 SIF458742 SSB458742 TBX458742 TLT458742 TVP458742 UFL458742 UPH458742 UZD458742 VIZ458742 VSV458742 WCR458742 WMN458742 WWJ458742 AC524278 JX524278 TT524278 ADP524278 ANL524278 AXH524278 BHD524278 BQZ524278 CAV524278 CKR524278 CUN524278 DEJ524278 DOF524278 DYB524278 EHX524278 ERT524278 FBP524278 FLL524278 FVH524278 GFD524278 GOZ524278 GYV524278 HIR524278 HSN524278 ICJ524278 IMF524278 IWB524278 JFX524278 JPT524278 JZP524278 KJL524278 KTH524278 LDD524278 LMZ524278 LWV524278 MGR524278 MQN524278 NAJ524278 NKF524278 NUB524278 ODX524278 ONT524278 OXP524278 PHL524278 PRH524278 QBD524278 QKZ524278 QUV524278 RER524278 RON524278 RYJ524278 SIF524278 SSB524278 TBX524278 TLT524278 TVP524278 UFL524278 UPH524278 UZD524278 VIZ524278 VSV524278 WCR524278 WMN524278 WWJ524278 AC589814 JX589814 TT589814 ADP589814 ANL589814 AXH589814 BHD589814 BQZ589814 CAV589814 CKR589814 CUN589814 DEJ589814 DOF589814 DYB589814 EHX589814 ERT589814 FBP589814 FLL589814 FVH589814 GFD589814 GOZ589814 GYV589814 HIR589814 HSN589814 ICJ589814 IMF589814 IWB589814 JFX589814 JPT589814 JZP589814 KJL589814 KTH589814 LDD589814 LMZ589814 LWV589814 MGR589814 MQN589814 NAJ589814 NKF589814 NUB589814 ODX589814 ONT589814 OXP589814 PHL589814 PRH589814 QBD589814 QKZ589814 QUV589814 RER589814 RON589814 RYJ589814 SIF589814 SSB589814 TBX589814 TLT589814 TVP589814 UFL589814 UPH589814 UZD589814 VIZ589814 VSV589814 WCR589814 WMN589814 WWJ589814 AC655350 JX655350 TT655350 ADP655350 ANL655350 AXH655350 BHD655350 BQZ655350 CAV655350 CKR655350 CUN655350 DEJ655350 DOF655350 DYB655350 EHX655350 ERT655350 FBP655350 FLL655350 FVH655350 GFD655350 GOZ655350 GYV655350 HIR655350 HSN655350 ICJ655350 IMF655350 IWB655350 JFX655350 JPT655350 JZP655350 KJL655350 KTH655350 LDD655350 LMZ655350 LWV655350 MGR655350 MQN655350 NAJ655350 NKF655350 NUB655350 ODX655350 ONT655350 OXP655350 PHL655350 PRH655350 QBD655350 QKZ655350 QUV655350 RER655350 RON655350 RYJ655350 SIF655350 SSB655350 TBX655350 TLT655350 TVP655350 UFL655350 UPH655350 UZD655350 VIZ655350 VSV655350 WCR655350 WMN655350 WWJ655350 AC720886 JX720886 TT720886 ADP720886 ANL720886 AXH720886 BHD720886 BQZ720886 CAV720886 CKR720886 CUN720886 DEJ720886 DOF720886 DYB720886 EHX720886 ERT720886 FBP720886 FLL720886 FVH720886 GFD720886 GOZ720886 GYV720886 HIR720886 HSN720886 ICJ720886 IMF720886 IWB720886 JFX720886 JPT720886 JZP720886 KJL720886 KTH720886 LDD720886 LMZ720886 LWV720886 MGR720886 MQN720886 NAJ720886 NKF720886 NUB720886 ODX720886 ONT720886 OXP720886 PHL720886 PRH720886 QBD720886 QKZ720886 QUV720886 RER720886 RON720886 RYJ720886 SIF720886 SSB720886 TBX720886 TLT720886 TVP720886 UFL720886 UPH720886 UZD720886 VIZ720886 VSV720886 WCR720886 WMN720886 WWJ720886 AC786422 JX786422 TT786422 ADP786422 ANL786422 AXH786422 BHD786422 BQZ786422 CAV786422 CKR786422 CUN786422 DEJ786422 DOF786422 DYB786422 EHX786422 ERT786422 FBP786422 FLL786422 FVH786422 GFD786422 GOZ786422 GYV786422 HIR786422 HSN786422 ICJ786422 IMF786422 IWB786422 JFX786422 JPT786422 JZP786422 KJL786422 KTH786422 LDD786422 LMZ786422 LWV786422 MGR786422 MQN786422 NAJ786422 NKF786422 NUB786422 ODX786422 ONT786422 OXP786422 PHL786422 PRH786422 QBD786422 QKZ786422 QUV786422 RER786422 RON786422 RYJ786422 SIF786422 SSB786422 TBX786422 TLT786422 TVP786422 UFL786422 UPH786422 UZD786422 VIZ786422 VSV786422 WCR786422 WMN786422 WWJ786422 AC851958 JX851958 TT851958 ADP851958 ANL851958 AXH851958 BHD851958 BQZ851958 CAV851958 CKR851958 CUN851958 DEJ851958 DOF851958 DYB851958 EHX851958 ERT851958 FBP851958 FLL851958 FVH851958 GFD851958 GOZ851958 GYV851958 HIR851958 HSN851958 ICJ851958 IMF851958 IWB851958 JFX851958 JPT851958 JZP851958 KJL851958 KTH851958 LDD851958 LMZ851958 LWV851958 MGR851958 MQN851958 NAJ851958 NKF851958 NUB851958 ODX851958 ONT851958 OXP851958 PHL851958 PRH851958 QBD851958 QKZ851958 QUV851958 RER851958 RON851958 RYJ851958 SIF851958 SSB851958 TBX851958 TLT851958 TVP851958 UFL851958 UPH851958 UZD851958 VIZ851958 VSV851958 WCR851958 WMN851958 WWJ851958 AC917494 JX917494 TT917494 ADP917494 ANL917494 AXH917494 BHD917494 BQZ917494 CAV917494 CKR917494 CUN917494 DEJ917494 DOF917494 DYB917494 EHX917494 ERT917494 FBP917494 FLL917494 FVH917494 GFD917494 GOZ917494 GYV917494 HIR917494 HSN917494 ICJ917494 IMF917494 IWB917494 JFX917494 JPT917494 JZP917494 KJL917494 KTH917494 LDD917494 LMZ917494 LWV917494 MGR917494 MQN917494 NAJ917494 NKF917494 NUB917494 ODX917494 ONT917494 OXP917494 PHL917494 PRH917494 QBD917494 QKZ917494 QUV917494 RER917494 RON917494 RYJ917494 SIF917494 SSB917494 TBX917494 TLT917494 TVP917494 UFL917494 UPH917494 UZD917494 VIZ917494 VSV917494 WCR917494 WMN917494 WWJ917494 AC983030 JX983030 TT983030 ADP983030 ANL983030 AXH983030 BHD983030 BQZ983030 CAV983030 CKR983030 CUN983030 DEJ983030 DOF983030 DYB983030 EHX983030 ERT983030 FBP983030 FLL983030 FVH983030 GFD983030 GOZ983030 GYV983030 HIR983030 HSN983030 ICJ983030 IMF983030 IWB983030 JFX983030 JPT983030 JZP983030 KJL983030 KTH983030 LDD983030 LMZ983030 LWV983030 MGR983030 MQN983030 NAJ983030 NKF983030 NUB983030 ODX983030 ONT983030 OXP983030 PHL983030 PRH983030 QBD983030 QKZ983030 QUV983030 RER983030 RON983030 RYJ983030 SIF983030 SSB983030 TBX983030 TLT983030 TVP983030 UFL983030 UPH983030 UZD983030 VIZ983030 VSV983030 WCR983030 WMN983030 WWJ983030 Y65526 JT65526 TP65526 ADL65526 ANH65526 AXD65526 BGZ65526 BQV65526 CAR65526 CKN65526 CUJ65526 DEF65526 DOB65526 DXX65526 EHT65526 ERP65526 FBL65526 FLH65526 FVD65526 GEZ65526 GOV65526 GYR65526 HIN65526 HSJ65526 ICF65526 IMB65526 IVX65526 JFT65526 JPP65526 JZL65526 KJH65526 KTD65526 LCZ65526 LMV65526 LWR65526 MGN65526 MQJ65526 NAF65526 NKB65526 NTX65526 ODT65526 ONP65526 OXL65526 PHH65526 PRD65526 QAZ65526 QKV65526 QUR65526 REN65526 ROJ65526 RYF65526 SIB65526 SRX65526 TBT65526 TLP65526 TVL65526 UFH65526 UPD65526 UYZ65526 VIV65526 VSR65526 WCN65526 WMJ65526 WWF65526 Y131062 JT131062 TP131062 ADL131062 ANH131062 AXD131062 BGZ131062 BQV131062 CAR131062 CKN131062 CUJ131062 DEF131062 DOB131062 DXX131062 EHT131062 ERP131062 FBL131062 FLH131062 FVD131062 GEZ131062 GOV131062 GYR131062 HIN131062 HSJ131062 ICF131062 IMB131062 IVX131062 JFT131062 JPP131062 JZL131062 KJH131062 KTD131062 LCZ131062 LMV131062 LWR131062 MGN131062 MQJ131062 NAF131062 NKB131062 NTX131062 ODT131062 ONP131062 OXL131062 PHH131062 PRD131062 QAZ131062 QKV131062 QUR131062 REN131062 ROJ131062 RYF131062 SIB131062 SRX131062 TBT131062 TLP131062 TVL131062 UFH131062 UPD131062 UYZ131062 VIV131062 VSR131062 WCN131062 WMJ131062 WWF131062 Y196598 JT196598 TP196598 ADL196598 ANH196598 AXD196598 BGZ196598 BQV196598 CAR196598 CKN196598 CUJ196598 DEF196598 DOB196598 DXX196598 EHT196598 ERP196598 FBL196598 FLH196598 FVD196598 GEZ196598 GOV196598 GYR196598 HIN196598 HSJ196598 ICF196598 IMB196598 IVX196598 JFT196598 JPP196598 JZL196598 KJH196598 KTD196598 LCZ196598 LMV196598 LWR196598 MGN196598 MQJ196598 NAF196598 NKB196598 NTX196598 ODT196598 ONP196598 OXL196598 PHH196598 PRD196598 QAZ196598 QKV196598 QUR196598 REN196598 ROJ196598 RYF196598 SIB196598 SRX196598 TBT196598 TLP196598 TVL196598 UFH196598 UPD196598 UYZ196598 VIV196598 VSR196598 WCN196598 WMJ196598 WWF196598 Y262134 JT262134 TP262134 ADL262134 ANH262134 AXD262134 BGZ262134 BQV262134 CAR262134 CKN262134 CUJ262134 DEF262134 DOB262134 DXX262134 EHT262134 ERP262134 FBL262134 FLH262134 FVD262134 GEZ262134 GOV262134 GYR262134 HIN262134 HSJ262134 ICF262134 IMB262134 IVX262134 JFT262134 JPP262134 JZL262134 KJH262134 KTD262134 LCZ262134 LMV262134 LWR262134 MGN262134 MQJ262134 NAF262134 NKB262134 NTX262134 ODT262134 ONP262134 OXL262134 PHH262134 PRD262134 QAZ262134 QKV262134 QUR262134 REN262134 ROJ262134 RYF262134 SIB262134 SRX262134 TBT262134 TLP262134 TVL262134 UFH262134 UPD262134 UYZ262134 VIV262134 VSR262134 WCN262134 WMJ262134 WWF262134 Y327670 JT327670 TP327670 ADL327670 ANH327670 AXD327670 BGZ327670 BQV327670 CAR327670 CKN327670 CUJ327670 DEF327670 DOB327670 DXX327670 EHT327670 ERP327670 FBL327670 FLH327670 FVD327670 GEZ327670 GOV327670 GYR327670 HIN327670 HSJ327670 ICF327670 IMB327670 IVX327670 JFT327670 JPP327670 JZL327670 KJH327670 KTD327670 LCZ327670 LMV327670 LWR327670 MGN327670 MQJ327670 NAF327670 NKB327670 NTX327670 ODT327670 ONP327670 OXL327670 PHH327670 PRD327670 QAZ327670 QKV327670 QUR327670 REN327670 ROJ327670 RYF327670 SIB327670 SRX327670 TBT327670 TLP327670 TVL327670 UFH327670 UPD327670 UYZ327670 VIV327670 VSR327670 WCN327670 WMJ327670 WWF327670 Y393206 JT393206 TP393206 ADL393206 ANH393206 AXD393206 BGZ393206 BQV393206 CAR393206 CKN393206 CUJ393206 DEF393206 DOB393206 DXX393206 EHT393206 ERP393206 FBL393206 FLH393206 FVD393206 GEZ393206 GOV393206 GYR393206 HIN393206 HSJ393206 ICF393206 IMB393206 IVX393206 JFT393206 JPP393206 JZL393206 KJH393206 KTD393206 LCZ393206 LMV393206 LWR393206 MGN393206 MQJ393206 NAF393206 NKB393206 NTX393206 ODT393206 ONP393206 OXL393206 PHH393206 PRD393206 QAZ393206 QKV393206 QUR393206 REN393206 ROJ393206 RYF393206 SIB393206 SRX393206 TBT393206 TLP393206 TVL393206 UFH393206 UPD393206 UYZ393206 VIV393206 VSR393206 WCN393206 WMJ393206 WWF393206 Y458742 JT458742 TP458742 ADL458742 ANH458742 AXD458742 BGZ458742 BQV458742 CAR458742 CKN458742 CUJ458742 DEF458742 DOB458742 DXX458742 EHT458742 ERP458742 FBL458742 FLH458742 FVD458742 GEZ458742 GOV458742 GYR458742 HIN458742 HSJ458742 ICF458742 IMB458742 IVX458742 JFT458742 JPP458742 JZL458742 KJH458742 KTD458742 LCZ458742 LMV458742 LWR458742 MGN458742 MQJ458742 NAF458742 NKB458742 NTX458742 ODT458742 ONP458742 OXL458742 PHH458742 PRD458742 QAZ458742 QKV458742 QUR458742 REN458742 ROJ458742 RYF458742 SIB458742 SRX458742 TBT458742 TLP458742 TVL458742 UFH458742 UPD458742 UYZ458742 VIV458742 VSR458742 WCN458742 WMJ458742 WWF458742 Y524278 JT524278 TP524278 ADL524278 ANH524278 AXD524278 BGZ524278 BQV524278 CAR524278 CKN524278 CUJ524278 DEF524278 DOB524278 DXX524278 EHT524278 ERP524278 FBL524278 FLH524278 FVD524278 GEZ524278 GOV524278 GYR524278 HIN524278 HSJ524278 ICF524278 IMB524278 IVX524278 JFT524278 JPP524278 JZL524278 KJH524278 KTD524278 LCZ524278 LMV524278 LWR524278 MGN524278 MQJ524278 NAF524278 NKB524278 NTX524278 ODT524278 ONP524278 OXL524278 PHH524278 PRD524278 QAZ524278 QKV524278 QUR524278 REN524278 ROJ524278 RYF524278 SIB524278 SRX524278 TBT524278 TLP524278 TVL524278 UFH524278 UPD524278 UYZ524278 VIV524278 VSR524278 WCN524278 WMJ524278 WWF524278 Y589814 JT589814 TP589814 ADL589814 ANH589814 AXD589814 BGZ589814 BQV589814 CAR589814 CKN589814 CUJ589814 DEF589814 DOB589814 DXX589814 EHT589814 ERP589814 FBL589814 FLH589814 FVD589814 GEZ589814 GOV589814 GYR589814 HIN589814 HSJ589814 ICF589814 IMB589814 IVX589814 JFT589814 JPP589814 JZL589814 KJH589814 KTD589814 LCZ589814 LMV589814 LWR589814 MGN589814 MQJ589814 NAF589814 NKB589814 NTX589814 ODT589814 ONP589814 OXL589814 PHH589814 PRD589814 QAZ589814 QKV589814 QUR589814 REN589814 ROJ589814 RYF589814 SIB589814 SRX589814 TBT589814 TLP589814 TVL589814 UFH589814 UPD589814 UYZ589814 VIV589814 VSR589814 WCN589814 WMJ589814 WWF589814 Y655350 JT655350 TP655350 ADL655350 ANH655350 AXD655350 BGZ655350 BQV655350 CAR655350 CKN655350 CUJ655350 DEF655350 DOB655350 DXX655350 EHT655350 ERP655350 FBL655350 FLH655350 FVD655350 GEZ655350 GOV655350 GYR655350 HIN655350 HSJ655350 ICF655350 IMB655350 IVX655350 JFT655350 JPP655350 JZL655350 KJH655350 KTD655350 LCZ655350 LMV655350 LWR655350 MGN655350 MQJ655350 NAF655350 NKB655350 NTX655350 ODT655350 ONP655350 OXL655350 PHH655350 PRD655350 QAZ655350 QKV655350 QUR655350 REN655350 ROJ655350 RYF655350 SIB655350 SRX655350 TBT655350 TLP655350 TVL655350 UFH655350 UPD655350 UYZ655350 VIV655350 VSR655350 WCN655350 WMJ655350 WWF655350 Y720886 JT720886 TP720886 ADL720886 ANH720886 AXD720886 BGZ720886 BQV720886 CAR720886 CKN720886 CUJ720886 DEF720886 DOB720886 DXX720886 EHT720886 ERP720886 FBL720886 FLH720886 FVD720886 GEZ720886 GOV720886 GYR720886 HIN720886 HSJ720886 ICF720886 IMB720886 IVX720886 JFT720886 JPP720886 JZL720886 KJH720886 KTD720886 LCZ720886 LMV720886 LWR720886 MGN720886 MQJ720886 NAF720886 NKB720886 NTX720886 ODT720886 ONP720886 OXL720886 PHH720886 PRD720886 QAZ720886 QKV720886 QUR720886 REN720886 ROJ720886 RYF720886 SIB720886 SRX720886 TBT720886 TLP720886 TVL720886 UFH720886 UPD720886 UYZ720886 VIV720886 VSR720886 WCN720886 WMJ720886 WWF720886 Y786422 JT786422 TP786422 ADL786422 ANH786422 AXD786422 BGZ786422 BQV786422 CAR786422 CKN786422 CUJ786422 DEF786422 DOB786422 DXX786422 EHT786422 ERP786422 FBL786422 FLH786422 FVD786422 GEZ786422 GOV786422 GYR786422 HIN786422 HSJ786422 ICF786422 IMB786422 IVX786422 JFT786422 JPP786422 JZL786422 KJH786422 KTD786422 LCZ786422 LMV786422 LWR786422 MGN786422 MQJ786422 NAF786422 NKB786422 NTX786422 ODT786422 ONP786422 OXL786422 PHH786422 PRD786422 QAZ786422 QKV786422 QUR786422 REN786422 ROJ786422 RYF786422 SIB786422 SRX786422 TBT786422 TLP786422 TVL786422 UFH786422 UPD786422 UYZ786422 VIV786422 VSR786422 WCN786422 WMJ786422 WWF786422 Y851958 JT851958 TP851958 ADL851958 ANH851958 AXD851958 BGZ851958 BQV851958 CAR851958 CKN851958 CUJ851958 DEF851958 DOB851958 DXX851958 EHT851958 ERP851958 FBL851958 FLH851958 FVD851958 GEZ851958 GOV851958 GYR851958 HIN851958 HSJ851958 ICF851958 IMB851958 IVX851958 JFT851958 JPP851958 JZL851958 KJH851958 KTD851958 LCZ851958 LMV851958 LWR851958 MGN851958 MQJ851958 NAF851958 NKB851958 NTX851958 ODT851958 ONP851958 OXL851958 PHH851958 PRD851958 QAZ851958 QKV851958 QUR851958 REN851958 ROJ851958 RYF851958 SIB851958 SRX851958 TBT851958 TLP851958 TVL851958 UFH851958 UPD851958 UYZ851958 VIV851958 VSR851958 WCN851958 WMJ851958 WWF851958 Y917494 JT917494 TP917494 ADL917494 ANH917494 AXD917494 BGZ917494 BQV917494 CAR917494 CKN917494 CUJ917494 DEF917494 DOB917494 DXX917494 EHT917494 ERP917494 FBL917494 FLH917494 FVD917494 GEZ917494 GOV917494 GYR917494 HIN917494 HSJ917494 ICF917494 IMB917494 IVX917494 JFT917494 JPP917494 JZL917494 KJH917494 KTD917494 LCZ917494 LMV917494 LWR917494 MGN917494 MQJ917494 NAF917494 NKB917494 NTX917494 ODT917494 ONP917494 OXL917494 PHH917494 PRD917494 QAZ917494 QKV917494 QUR917494 REN917494 ROJ917494 RYF917494 SIB917494 SRX917494 TBT917494 TLP917494 TVL917494 UFH917494 UPD917494 UYZ917494 VIV917494 VSR917494 WCN917494 WMJ917494 WWF917494 Y983030 JT983030 TP983030 ADL983030 ANH983030 AXD983030 BGZ983030 BQV983030 CAR983030 CKN983030 CUJ983030 DEF983030 DOB983030 DXX983030 EHT983030 ERP983030 FBL983030 FLH983030 FVD983030 GEZ983030 GOV983030 GYR983030 HIN983030 HSJ983030 ICF983030 IMB983030 IVX983030 JFT983030 JPP983030 JZL983030 KJH983030 KTD983030 LCZ983030 LMV983030 LWR983030 MGN983030 MQJ983030 NAF983030 NKB983030 NTX983030 ODT983030 ONP983030 OXL983030 PHH983030 PRD983030 QAZ983030 QKV983030 QUR983030 REN983030 ROJ983030 RYF983030 SIB983030 SRX983030 TBT983030 TLP983030 TVL983030 UFH983030 UPD983030 UYZ983030 VIV983030 VSR983030 WCN983030 WMJ983030 WWF983030 AG65526 KB65526 TX65526 ADT65526 ANP65526 AXL65526 BHH65526 BRD65526 CAZ65526 CKV65526 CUR65526 DEN65526 DOJ65526 DYF65526 EIB65526 ERX65526 FBT65526 FLP65526 FVL65526 GFH65526 GPD65526 GYZ65526 HIV65526 HSR65526 ICN65526 IMJ65526 IWF65526 JGB65526 JPX65526 JZT65526 KJP65526 KTL65526 LDH65526 LND65526 LWZ65526 MGV65526 MQR65526 NAN65526 NKJ65526 NUF65526 OEB65526 ONX65526 OXT65526 PHP65526 PRL65526 QBH65526 QLD65526 QUZ65526 REV65526 ROR65526 RYN65526 SIJ65526 SSF65526 TCB65526 TLX65526 TVT65526 UFP65526 UPL65526 UZH65526 VJD65526 VSZ65526 WCV65526 WMR65526 WWN65526 AG131062 KB131062 TX131062 ADT131062 ANP131062 AXL131062 BHH131062 BRD131062 CAZ131062 CKV131062 CUR131062 DEN131062 DOJ131062 DYF131062 EIB131062 ERX131062 FBT131062 FLP131062 FVL131062 GFH131062 GPD131062 GYZ131062 HIV131062 HSR131062 ICN131062 IMJ131062 IWF131062 JGB131062 JPX131062 JZT131062 KJP131062 KTL131062 LDH131062 LND131062 LWZ131062 MGV131062 MQR131062 NAN131062 NKJ131062 NUF131062 OEB131062 ONX131062 OXT131062 PHP131062 PRL131062 QBH131062 QLD131062 QUZ131062 REV131062 ROR131062 RYN131062 SIJ131062 SSF131062 TCB131062 TLX131062 TVT131062 UFP131062 UPL131062 UZH131062 VJD131062 VSZ131062 WCV131062 WMR131062 WWN131062 AG196598 KB196598 TX196598 ADT196598 ANP196598 AXL196598 BHH196598 BRD196598 CAZ196598 CKV196598 CUR196598 DEN196598 DOJ196598 DYF196598 EIB196598 ERX196598 FBT196598 FLP196598 FVL196598 GFH196598 GPD196598 GYZ196598 HIV196598 HSR196598 ICN196598 IMJ196598 IWF196598 JGB196598 JPX196598 JZT196598 KJP196598 KTL196598 LDH196598 LND196598 LWZ196598 MGV196598 MQR196598 NAN196598 NKJ196598 NUF196598 OEB196598 ONX196598 OXT196598 PHP196598 PRL196598 QBH196598 QLD196598 QUZ196598 REV196598 ROR196598 RYN196598 SIJ196598 SSF196598 TCB196598 TLX196598 TVT196598 UFP196598 UPL196598 UZH196598 VJD196598 VSZ196598 WCV196598 WMR196598 WWN196598 AG262134 KB262134 TX262134 ADT262134 ANP262134 AXL262134 BHH262134 BRD262134 CAZ262134 CKV262134 CUR262134 DEN262134 DOJ262134 DYF262134 EIB262134 ERX262134 FBT262134 FLP262134 FVL262134 GFH262134 GPD262134 GYZ262134 HIV262134 HSR262134 ICN262134 IMJ262134 IWF262134 JGB262134 JPX262134 JZT262134 KJP262134 KTL262134 LDH262134 LND262134 LWZ262134 MGV262134 MQR262134 NAN262134 NKJ262134 NUF262134 OEB262134 ONX262134 OXT262134 PHP262134 PRL262134 QBH262134 QLD262134 QUZ262134 REV262134 ROR262134 RYN262134 SIJ262134 SSF262134 TCB262134 TLX262134 TVT262134 UFP262134 UPL262134 UZH262134 VJD262134 VSZ262134 WCV262134 WMR262134 WWN262134 AG327670 KB327670 TX327670 ADT327670 ANP327670 AXL327670 BHH327670 BRD327670 CAZ327670 CKV327670 CUR327670 DEN327670 DOJ327670 DYF327670 EIB327670 ERX327670 FBT327670 FLP327670 FVL327670 GFH327670 GPD327670 GYZ327670 HIV327670 HSR327670 ICN327670 IMJ327670 IWF327670 JGB327670 JPX327670 JZT327670 KJP327670 KTL327670 LDH327670 LND327670 LWZ327670 MGV327670 MQR327670 NAN327670 NKJ327670 NUF327670 OEB327670 ONX327670 OXT327670 PHP327670 PRL327670 QBH327670 QLD327670 QUZ327670 REV327670 ROR327670 RYN327670 SIJ327670 SSF327670 TCB327670 TLX327670 TVT327670 UFP327670 UPL327670 UZH327670 VJD327670 VSZ327670 WCV327670 WMR327670 WWN327670 AG393206 KB393206 TX393206 ADT393206 ANP393206 AXL393206 BHH393206 BRD393206 CAZ393206 CKV393206 CUR393206 DEN393206 DOJ393206 DYF393206 EIB393206 ERX393206 FBT393206 FLP393206 FVL393206 GFH393206 GPD393206 GYZ393206 HIV393206 HSR393206 ICN393206 IMJ393206 IWF393206 JGB393206 JPX393206 JZT393206 KJP393206 KTL393206 LDH393206 LND393206 LWZ393206 MGV393206 MQR393206 NAN393206 NKJ393206 NUF393206 OEB393206 ONX393206 OXT393206 PHP393206 PRL393206 QBH393206 QLD393206 QUZ393206 REV393206 ROR393206 RYN393206 SIJ393206 SSF393206 TCB393206 TLX393206 TVT393206 UFP393206 UPL393206 UZH393206 VJD393206 VSZ393206 WCV393206 WMR393206 WWN393206 AG458742 KB458742 TX458742 ADT458742 ANP458742 AXL458742 BHH458742 BRD458742 CAZ458742 CKV458742 CUR458742 DEN458742 DOJ458742 DYF458742 EIB458742 ERX458742 FBT458742 FLP458742 FVL458742 GFH458742 GPD458742 GYZ458742 HIV458742 HSR458742 ICN458742 IMJ458742 IWF458742 JGB458742 JPX458742 JZT458742 KJP458742 KTL458742 LDH458742 LND458742 LWZ458742 MGV458742 MQR458742 NAN458742 NKJ458742 NUF458742 OEB458742 ONX458742 OXT458742 PHP458742 PRL458742 QBH458742 QLD458742 QUZ458742 REV458742 ROR458742 RYN458742 SIJ458742 SSF458742 TCB458742 TLX458742 TVT458742 UFP458742 UPL458742 UZH458742 VJD458742 VSZ458742 WCV458742 WMR458742 WWN458742 AG524278 KB524278 TX524278 ADT524278 ANP524278 AXL524278 BHH524278 BRD524278 CAZ524278 CKV524278 CUR524278 DEN524278 DOJ524278 DYF524278 EIB524278 ERX524278 FBT524278 FLP524278 FVL524278 GFH524278 GPD524278 GYZ524278 HIV524278 HSR524278 ICN524278 IMJ524278 IWF524278 JGB524278 JPX524278 JZT524278 KJP524278 KTL524278 LDH524278 LND524278 LWZ524278 MGV524278 MQR524278 NAN524278 NKJ524278 NUF524278 OEB524278 ONX524278 OXT524278 PHP524278 PRL524278 QBH524278 QLD524278 QUZ524278 REV524278 ROR524278 RYN524278 SIJ524278 SSF524278 TCB524278 TLX524278 TVT524278 UFP524278 UPL524278 UZH524278 VJD524278 VSZ524278 WCV524278 WMR524278 WWN524278 AG589814 KB589814 TX589814 ADT589814 ANP589814 AXL589814 BHH589814 BRD589814 CAZ589814 CKV589814 CUR589814 DEN589814 DOJ589814 DYF589814 EIB589814 ERX589814 FBT589814 FLP589814 FVL589814 GFH589814 GPD589814 GYZ589814 HIV589814 HSR589814 ICN589814 IMJ589814 IWF589814 JGB589814 JPX589814 JZT589814 KJP589814 KTL589814 LDH589814 LND589814 LWZ589814 MGV589814 MQR589814 NAN589814 NKJ589814 NUF589814 OEB589814 ONX589814 OXT589814 PHP589814 PRL589814 QBH589814 QLD589814 QUZ589814 REV589814 ROR589814 RYN589814 SIJ589814 SSF589814 TCB589814 TLX589814 TVT589814 UFP589814 UPL589814 UZH589814 VJD589814 VSZ589814 WCV589814 WMR589814 WWN589814 AG655350 KB655350 TX655350 ADT655350 ANP655350 AXL655350 BHH655350 BRD655350 CAZ655350 CKV655350 CUR655350 DEN655350 DOJ655350 DYF655350 EIB655350 ERX655350 FBT655350 FLP655350 FVL655350 GFH655350 GPD655350 GYZ655350 HIV655350 HSR655350 ICN655350 IMJ655350 IWF655350 JGB655350 JPX655350 JZT655350 KJP655350 KTL655350 LDH655350 LND655350 LWZ655350 MGV655350 MQR655350 NAN655350 NKJ655350 NUF655350 OEB655350 ONX655350 OXT655350 PHP655350 PRL655350 QBH655350 QLD655350 QUZ655350 REV655350 ROR655350 RYN655350 SIJ655350 SSF655350 TCB655350 TLX655350 TVT655350 UFP655350 UPL655350 UZH655350 VJD655350 VSZ655350 WCV655350 WMR655350 WWN655350 AG720886 KB720886 TX720886 ADT720886 ANP720886 AXL720886 BHH720886 BRD720886 CAZ720886 CKV720886 CUR720886 DEN720886 DOJ720886 DYF720886 EIB720886 ERX720886 FBT720886 FLP720886 FVL720886 GFH720886 GPD720886 GYZ720886 HIV720886 HSR720886 ICN720886 IMJ720886 IWF720886 JGB720886 JPX720886 JZT720886 KJP720886 KTL720886 LDH720886 LND720886 LWZ720886 MGV720886 MQR720886 NAN720886 NKJ720886 NUF720886 OEB720886 ONX720886 OXT720886 PHP720886 PRL720886 QBH720886 QLD720886 QUZ720886 REV720886 ROR720886 RYN720886 SIJ720886 SSF720886 TCB720886 TLX720886 TVT720886 UFP720886 UPL720886 UZH720886 VJD720886 VSZ720886 WCV720886 WMR720886 WWN720886 AG786422 KB786422 TX786422 ADT786422 ANP786422 AXL786422 BHH786422 BRD786422 CAZ786422 CKV786422 CUR786422 DEN786422 DOJ786422 DYF786422 EIB786422 ERX786422 FBT786422 FLP786422 FVL786422 GFH786422 GPD786422 GYZ786422 HIV786422 HSR786422 ICN786422 IMJ786422 IWF786422 JGB786422 JPX786422 JZT786422 KJP786422 KTL786422 LDH786422 LND786422 LWZ786422 MGV786422 MQR786422 NAN786422 NKJ786422 NUF786422 OEB786422 ONX786422 OXT786422 PHP786422 PRL786422 QBH786422 QLD786422 QUZ786422 REV786422 ROR786422 RYN786422 SIJ786422 SSF786422 TCB786422 TLX786422 TVT786422 UFP786422 UPL786422 UZH786422 VJD786422 VSZ786422 WCV786422 WMR786422 WWN786422 AG851958 KB851958 TX851958 ADT851958 ANP851958 AXL851958 BHH851958 BRD851958 CAZ851958 CKV851958 CUR851958 DEN851958 DOJ851958 DYF851958 EIB851958 ERX851958 FBT851958 FLP851958 FVL851958 GFH851958 GPD851958 GYZ851958 HIV851958 HSR851958 ICN851958 IMJ851958 IWF851958 JGB851958 JPX851958 JZT851958 KJP851958 KTL851958 LDH851958 LND851958 LWZ851958 MGV851958 MQR851958 NAN851958 NKJ851958 NUF851958 OEB851958 ONX851958 OXT851958 PHP851958 PRL851958 QBH851958 QLD851958 QUZ851958 REV851958 ROR851958 RYN851958 SIJ851958 SSF851958 TCB851958 TLX851958 TVT851958 UFP851958 UPL851958 UZH851958 VJD851958 VSZ851958 WCV851958 WMR851958 WWN851958 AG917494 KB917494 TX917494 ADT917494 ANP917494 AXL917494 BHH917494 BRD917494 CAZ917494 CKV917494 CUR917494 DEN917494 DOJ917494 DYF917494 EIB917494 ERX917494 FBT917494 FLP917494 FVL917494 GFH917494 GPD917494 GYZ917494 HIV917494 HSR917494 ICN917494 IMJ917494 IWF917494 JGB917494 JPX917494 JZT917494 KJP917494 KTL917494 LDH917494 LND917494 LWZ917494 MGV917494 MQR917494 NAN917494 NKJ917494 NUF917494 OEB917494 ONX917494 OXT917494 PHP917494 PRL917494 QBH917494 QLD917494 QUZ917494 REV917494 ROR917494 RYN917494 SIJ917494 SSF917494 TCB917494 TLX917494 TVT917494 UFP917494 UPL917494 UZH917494 VJD917494 VSZ917494 WCV917494 WMR917494 WWN917494 AG983030 KB983030 TX983030 ADT983030 ANP983030 AXL983030 BHH983030 BRD983030 CAZ983030 CKV983030 CUR983030 DEN983030 DOJ983030 DYF983030 EIB983030 ERX983030 FBT983030 FLP983030 FVL983030 GFH983030 GPD983030 GYZ983030 HIV983030 HSR983030 ICN983030 IMJ983030 IWF983030 JGB983030 JPX983030 JZT983030 KJP983030 KTL983030 LDH983030 LND983030 LWZ983030 MGV983030 MQR983030 NAN983030 NKJ983030 NUF983030 OEB983030 ONX983030 OXT983030 PHP983030 PRL983030 QBH983030 QLD983030 QUZ983030 REV983030 ROR983030 RYN983030 SIJ983030 SSF983030 TCB983030 TLX983030 TVT983030 UFP983030 UPL983030 UZH983030 VJD983030 VSZ983030 WCV983030 WMR983030 WWN983030</xm:sqref>
        </x14:dataValidation>
        <x14:dataValidation type="list" showInputMessage="1" showErrorMessage="1" xr:uid="{00000000-0002-0000-0000-000011000000}">
          <x14:formula1>
            <xm:f>data2!$A$2:$A$49</xm:f>
          </x14:formula1>
          <xm:sqref>S53:X53 S71:X71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CM326"/>
  <sheetViews>
    <sheetView showGridLines="0" view="pageBreakPreview" zoomScale="60" zoomScaleNormal="40" zoomScalePageLayoutView="40" workbookViewId="0">
      <selection activeCell="J39" sqref="J39:O40"/>
    </sheetView>
  </sheetViews>
  <sheetFormatPr defaultColWidth="2.6640625" defaultRowHeight="13.2"/>
  <cols>
    <col min="1" max="1" width="2.6640625" style="36"/>
    <col min="2" max="2" width="2.6640625" style="36" customWidth="1"/>
    <col min="3" max="3" width="4" style="36" bestFit="1" customWidth="1"/>
    <col min="4" max="4" width="2.6640625" style="36"/>
    <col min="5" max="5" width="2.44140625" style="36" customWidth="1"/>
    <col min="6" max="13" width="2.6640625" style="36"/>
    <col min="14" max="14" width="2.77734375" style="36" customWidth="1"/>
    <col min="15" max="15" width="2.6640625" style="36" customWidth="1"/>
    <col min="16" max="19" width="2.6640625" style="36"/>
    <col min="20" max="20" width="3.33203125" style="36" bestFit="1" customWidth="1"/>
    <col min="21" max="40" width="2.6640625" style="36"/>
    <col min="41" max="41" width="2.6640625" style="37"/>
    <col min="42" max="42" width="2.6640625" style="37" customWidth="1"/>
    <col min="43" max="44" width="2.6640625" style="37"/>
    <col min="45" max="45" width="2.6640625" style="37" customWidth="1"/>
    <col min="46" max="78" width="2.6640625" style="37"/>
    <col min="79" max="82" width="2.6640625" style="37" customWidth="1"/>
    <col min="83" max="84" width="3.6640625" style="37" customWidth="1"/>
    <col min="85" max="85" width="2.6640625" style="37" customWidth="1"/>
    <col min="86" max="86" width="1.21875" style="37" customWidth="1"/>
    <col min="87" max="87" width="2.6640625" style="37" hidden="1" customWidth="1"/>
    <col min="88" max="88" width="5.33203125" style="37" hidden="1" customWidth="1"/>
    <col min="89" max="89" width="2.6640625" style="37" hidden="1" customWidth="1"/>
    <col min="90" max="90" width="0" style="37" hidden="1" customWidth="1"/>
    <col min="91" max="91" width="2.6640625" style="37" hidden="1" customWidth="1"/>
    <col min="92" max="93" width="2.6640625" style="37" customWidth="1"/>
    <col min="94" max="116" width="2.6640625" style="37"/>
    <col min="117" max="117" width="2.6640625" style="37" customWidth="1"/>
    <col min="118" max="16384" width="2.6640625" style="37"/>
  </cols>
  <sheetData>
    <row r="1" spans="1:88" ht="18.75" customHeight="1"/>
    <row r="2" spans="1:88" ht="28.5" customHeight="1">
      <c r="A2" s="247" t="s">
        <v>717</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266"/>
      <c r="BQ2" s="266"/>
      <c r="BR2" s="266"/>
      <c r="BS2" s="266"/>
      <c r="BT2" s="266"/>
      <c r="BU2" s="266"/>
      <c r="BV2" s="266"/>
      <c r="BW2" s="266"/>
      <c r="BX2" s="266"/>
      <c r="BY2" s="267" t="s">
        <v>342</v>
      </c>
      <c r="BZ2" s="480" t="s">
        <v>343</v>
      </c>
      <c r="CA2" s="480"/>
      <c r="CB2" s="268" t="s">
        <v>344</v>
      </c>
      <c r="CC2" s="480" t="s">
        <v>349</v>
      </c>
      <c r="CD2" s="480"/>
      <c r="CE2" s="267" t="s">
        <v>345</v>
      </c>
      <c r="CF2" s="267" t="s">
        <v>346</v>
      </c>
    </row>
    <row r="3" spans="1:88" ht="29.25" customHeight="1">
      <c r="A3" s="42"/>
      <c r="B3" s="42"/>
      <c r="C3" s="42"/>
      <c r="D3" s="42"/>
      <c r="E3" s="42"/>
      <c r="F3" s="42"/>
      <c r="G3" s="42"/>
      <c r="H3" s="42"/>
      <c r="I3" s="42"/>
      <c r="J3" s="42"/>
      <c r="K3" s="42"/>
      <c r="L3" s="42"/>
      <c r="M3" s="42"/>
      <c r="N3" s="42"/>
      <c r="O3" s="42"/>
      <c r="P3" s="42"/>
      <c r="Q3" s="481" t="s">
        <v>717</v>
      </c>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3"/>
      <c r="BN3" s="43"/>
      <c r="BO3" s="43"/>
      <c r="BP3" s="43"/>
      <c r="BQ3" s="43"/>
      <c r="BR3" s="43"/>
      <c r="BS3" s="43"/>
      <c r="BT3" s="43"/>
      <c r="BU3" s="44"/>
      <c r="BV3" s="44"/>
      <c r="BW3" s="44"/>
      <c r="BX3" s="44"/>
      <c r="BY3" s="44"/>
      <c r="BZ3" s="43"/>
      <c r="CA3" s="44"/>
      <c r="CB3" s="44"/>
      <c r="CC3" s="45"/>
      <c r="CD3" s="45"/>
      <c r="CE3" s="45"/>
      <c r="CF3" s="45"/>
      <c r="CG3" s="45"/>
    </row>
    <row r="4" spans="1:88" ht="16.5" customHeight="1">
      <c r="A4" s="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7"/>
      <c r="AP4" s="47"/>
      <c r="AQ4" s="47"/>
      <c r="CB4" s="48"/>
    </row>
    <row r="5" spans="1:88" ht="16.5" customHeight="1">
      <c r="A5" s="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7"/>
      <c r="AP5" s="47"/>
      <c r="AQ5" s="47"/>
      <c r="CB5" s="48"/>
    </row>
    <row r="6" spans="1:88" s="252" customFormat="1" ht="29.25" customHeight="1">
      <c r="A6" s="482" t="s">
        <v>340</v>
      </c>
      <c r="B6" s="482"/>
      <c r="C6" s="482"/>
      <c r="D6" s="482"/>
      <c r="E6" s="482"/>
      <c r="F6" s="482"/>
      <c r="G6" s="482"/>
      <c r="H6" s="482"/>
      <c r="I6" s="482"/>
      <c r="J6" s="482"/>
      <c r="K6" s="482"/>
      <c r="L6" s="482"/>
      <c r="M6" s="482"/>
      <c r="N6" s="482"/>
      <c r="O6" s="482"/>
      <c r="P6" s="482"/>
      <c r="Q6" s="482"/>
      <c r="R6" s="482"/>
      <c r="S6" s="482"/>
      <c r="T6" s="248"/>
      <c r="U6" s="248"/>
      <c r="V6" s="248"/>
      <c r="W6" s="248"/>
      <c r="X6" s="248"/>
      <c r="Y6" s="248"/>
      <c r="Z6" s="248"/>
      <c r="AA6" s="248"/>
      <c r="AB6" s="248"/>
      <c r="AC6" s="248"/>
      <c r="AD6" s="248"/>
      <c r="AE6" s="248"/>
      <c r="AF6" s="248"/>
      <c r="AG6" s="248"/>
      <c r="AH6" s="248"/>
      <c r="AI6" s="248"/>
      <c r="AJ6" s="248"/>
      <c r="AK6" s="248"/>
      <c r="AL6" s="248"/>
      <c r="AM6" s="249"/>
      <c r="AN6" s="249"/>
      <c r="AO6" s="250"/>
      <c r="AP6" s="250"/>
      <c r="AQ6" s="251"/>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4"/>
      <c r="CD6" s="254"/>
      <c r="CE6" s="254"/>
      <c r="CF6" s="254"/>
      <c r="CG6" s="254"/>
      <c r="CH6" s="254"/>
    </row>
    <row r="7" spans="1:88" ht="9.9" customHeight="1">
      <c r="A7" s="239"/>
      <c r="B7" s="239"/>
      <c r="C7" s="239"/>
      <c r="D7" s="239"/>
      <c r="E7" s="239"/>
      <c r="F7" s="239"/>
      <c r="G7" s="239"/>
      <c r="H7" s="239"/>
      <c r="I7" s="239"/>
      <c r="J7" s="239"/>
      <c r="K7" s="239"/>
      <c r="L7" s="239"/>
      <c r="M7" s="239"/>
      <c r="N7" s="239"/>
      <c r="O7" s="239"/>
      <c r="P7" s="239"/>
      <c r="Q7" s="239"/>
      <c r="R7" s="239"/>
      <c r="S7" s="239"/>
      <c r="T7" s="49"/>
      <c r="U7" s="49"/>
      <c r="V7" s="49"/>
      <c r="W7" s="49"/>
      <c r="X7" s="49"/>
      <c r="Y7" s="49"/>
      <c r="Z7" s="49"/>
      <c r="AA7" s="49"/>
      <c r="AB7" s="49"/>
      <c r="AC7" s="49"/>
      <c r="AD7" s="49"/>
      <c r="AE7" s="49"/>
      <c r="AF7" s="49"/>
      <c r="AG7" s="49"/>
      <c r="AH7" s="49"/>
      <c r="AI7" s="49"/>
      <c r="AJ7" s="49"/>
      <c r="AK7" s="49"/>
      <c r="AL7" s="49"/>
      <c r="AM7" s="50"/>
      <c r="AN7" s="50"/>
      <c r="AO7" s="51"/>
      <c r="AP7" s="51"/>
      <c r="AQ7" s="52"/>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4"/>
      <c r="CD7" s="54"/>
      <c r="CE7" s="54"/>
      <c r="CF7" s="54"/>
      <c r="CG7" s="54"/>
      <c r="CH7" s="54"/>
    </row>
    <row r="8" spans="1:88" ht="35.1" customHeight="1">
      <c r="A8" s="239"/>
      <c r="B8" s="467" t="s">
        <v>323</v>
      </c>
      <c r="C8" s="467"/>
      <c r="D8" s="467"/>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7"/>
      <c r="AY8" s="467"/>
      <c r="AZ8" s="467"/>
      <c r="BA8" s="467"/>
      <c r="BB8" s="467"/>
      <c r="BC8" s="467"/>
      <c r="BD8" s="467"/>
      <c r="BE8" s="467"/>
      <c r="BF8" s="467"/>
      <c r="BG8" s="467"/>
      <c r="BH8" s="467"/>
      <c r="BI8" s="467"/>
      <c r="BJ8" s="467"/>
      <c r="BK8" s="467"/>
      <c r="BL8" s="467"/>
      <c r="BM8" s="467"/>
      <c r="BN8" s="467"/>
      <c r="BO8" s="467"/>
      <c r="BP8" s="467"/>
      <c r="BQ8" s="467"/>
      <c r="BR8" s="467"/>
      <c r="BS8" s="467"/>
      <c r="BT8" s="467"/>
      <c r="BU8" s="467"/>
      <c r="BV8" s="467"/>
      <c r="BW8" s="467"/>
      <c r="BX8" s="467"/>
      <c r="BY8" s="467"/>
      <c r="BZ8" s="467"/>
      <c r="CA8" s="467"/>
      <c r="CB8" s="467"/>
      <c r="CC8" s="467"/>
      <c r="CD8" s="467"/>
      <c r="CE8" s="54"/>
      <c r="CF8" s="54"/>
      <c r="CG8" s="54"/>
      <c r="CH8" s="54"/>
    </row>
    <row r="9" spans="1:88" ht="35.1" customHeight="1">
      <c r="A9" s="239"/>
      <c r="B9" s="502" t="s">
        <v>640</v>
      </c>
      <c r="C9" s="503"/>
      <c r="D9" s="503"/>
      <c r="E9" s="503"/>
      <c r="F9" s="503"/>
      <c r="G9" s="503"/>
      <c r="H9" s="503"/>
      <c r="I9" s="503"/>
      <c r="J9" s="503"/>
      <c r="K9" s="503"/>
      <c r="L9" s="503"/>
      <c r="M9" s="504"/>
      <c r="N9" s="471" t="str">
        <f>IF(ＺＥＨデベロッパー実績報告書!F46="","",ＺＥＨデベロッパー実績報告書!F46)</f>
        <v/>
      </c>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471"/>
      <c r="AZ9" s="471"/>
      <c r="BA9" s="471"/>
      <c r="BB9" s="471"/>
      <c r="BC9" s="471"/>
      <c r="BD9" s="471"/>
      <c r="BE9" s="471"/>
      <c r="BF9" s="471"/>
      <c r="BG9" s="471"/>
      <c r="BH9" s="471"/>
      <c r="BI9" s="471"/>
      <c r="BJ9" s="471"/>
      <c r="BK9" s="471"/>
      <c r="BL9" s="471"/>
      <c r="BM9" s="471"/>
      <c r="BN9" s="471"/>
      <c r="BO9" s="471"/>
      <c r="BP9" s="471"/>
      <c r="BQ9" s="471"/>
      <c r="BR9" s="471"/>
      <c r="BS9" s="471"/>
      <c r="BT9" s="471"/>
      <c r="BU9" s="471"/>
      <c r="BV9" s="471"/>
      <c r="BW9" s="471"/>
      <c r="BX9" s="471"/>
      <c r="BY9" s="471"/>
      <c r="BZ9" s="471"/>
      <c r="CA9" s="471"/>
      <c r="CB9" s="471"/>
      <c r="CC9" s="471"/>
      <c r="CD9" s="471"/>
      <c r="CE9" s="54"/>
      <c r="CF9" s="54"/>
      <c r="CG9" s="54"/>
      <c r="CH9" s="54"/>
    </row>
    <row r="10" spans="1:88" ht="35.1" customHeight="1">
      <c r="A10" s="55"/>
      <c r="B10" s="468" t="s">
        <v>19</v>
      </c>
      <c r="C10" s="469"/>
      <c r="D10" s="469"/>
      <c r="E10" s="469"/>
      <c r="F10" s="469"/>
      <c r="G10" s="469"/>
      <c r="H10" s="469"/>
      <c r="I10" s="469"/>
      <c r="J10" s="469"/>
      <c r="K10" s="469"/>
      <c r="L10" s="469"/>
      <c r="M10" s="470"/>
      <c r="N10" s="471" t="str">
        <f>IF(ＺＥＨデベロッパー実績報告書!F48="","",ＺＥＨデベロッパー実績報告書!F48)</f>
        <v/>
      </c>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c r="AY10" s="471"/>
      <c r="AZ10" s="471"/>
      <c r="BA10" s="471"/>
      <c r="BB10" s="471"/>
      <c r="BC10" s="471"/>
      <c r="BD10" s="471"/>
      <c r="BE10" s="471"/>
      <c r="BF10" s="471"/>
      <c r="BG10" s="471"/>
      <c r="BH10" s="471"/>
      <c r="BI10" s="471"/>
      <c r="BJ10" s="471"/>
      <c r="BK10" s="471"/>
      <c r="BL10" s="471"/>
      <c r="BM10" s="471"/>
      <c r="BN10" s="471"/>
      <c r="BO10" s="471"/>
      <c r="BP10" s="471"/>
      <c r="BQ10" s="471"/>
      <c r="BR10" s="471"/>
      <c r="BS10" s="471"/>
      <c r="BT10" s="471"/>
      <c r="BU10" s="471"/>
      <c r="BV10" s="471"/>
      <c r="BW10" s="471"/>
      <c r="BX10" s="471"/>
      <c r="BY10" s="471"/>
      <c r="BZ10" s="471"/>
      <c r="CA10" s="471"/>
      <c r="CB10" s="471"/>
      <c r="CC10" s="471"/>
      <c r="CD10" s="471"/>
      <c r="CE10" s="56"/>
      <c r="CF10" s="56"/>
      <c r="CG10" s="56"/>
    </row>
    <row r="11" spans="1:88" ht="35.1" customHeight="1">
      <c r="A11" s="55"/>
      <c r="B11" s="472" t="s">
        <v>20</v>
      </c>
      <c r="C11" s="473"/>
      <c r="D11" s="473"/>
      <c r="E11" s="473"/>
      <c r="F11" s="473"/>
      <c r="G11" s="473"/>
      <c r="H11" s="473"/>
      <c r="I11" s="473"/>
      <c r="J11" s="473"/>
      <c r="K11" s="473"/>
      <c r="L11" s="473"/>
      <c r="M11" s="474"/>
      <c r="N11" s="471" t="str">
        <f>IF(ＺＥＨデベロッパー実績報告書!S53="","",ＺＥＨデベロッパー実績報告書!S53)</f>
        <v>--選択--</v>
      </c>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1"/>
      <c r="AY11" s="471"/>
      <c r="AZ11" s="471"/>
      <c r="BA11" s="471"/>
      <c r="BB11" s="471"/>
      <c r="BC11" s="471"/>
      <c r="BD11" s="471"/>
      <c r="BE11" s="471"/>
      <c r="BF11" s="471"/>
      <c r="BG11" s="471"/>
      <c r="BH11" s="471"/>
      <c r="BI11" s="471"/>
      <c r="BJ11" s="471"/>
      <c r="BK11" s="471"/>
      <c r="BL11" s="471"/>
      <c r="BM11" s="471"/>
      <c r="BN11" s="471"/>
      <c r="BO11" s="471"/>
      <c r="BP11" s="471"/>
      <c r="BQ11" s="471"/>
      <c r="BR11" s="471"/>
      <c r="BS11" s="471"/>
      <c r="BT11" s="471"/>
      <c r="BU11" s="471"/>
      <c r="BV11" s="471"/>
      <c r="BW11" s="471"/>
      <c r="BX11" s="471"/>
      <c r="BY11" s="471"/>
      <c r="BZ11" s="471"/>
      <c r="CA11" s="471"/>
      <c r="CB11" s="471"/>
      <c r="CC11" s="471"/>
      <c r="CD11" s="471"/>
      <c r="CE11" s="56"/>
      <c r="CF11" s="56"/>
      <c r="CG11" s="56"/>
    </row>
    <row r="12" spans="1:88" ht="35.1" customHeight="1">
      <c r="A12" s="55"/>
      <c r="B12" s="475" t="s">
        <v>21</v>
      </c>
      <c r="C12" s="475"/>
      <c r="D12" s="475"/>
      <c r="E12" s="475"/>
      <c r="F12" s="475"/>
      <c r="G12" s="475"/>
      <c r="H12" s="475"/>
      <c r="I12" s="475"/>
      <c r="J12" s="475"/>
      <c r="K12" s="475"/>
      <c r="L12" s="475"/>
      <c r="M12" s="475"/>
      <c r="N12" s="476" t="str">
        <f>IF(ＺＥＨデベロッパー登録票!CM9=TRUE,"■","□")</f>
        <v>□</v>
      </c>
      <c r="O12" s="477"/>
      <c r="P12" s="477"/>
      <c r="Q12" s="477"/>
      <c r="R12" s="477"/>
      <c r="S12" s="477"/>
      <c r="T12" s="477"/>
      <c r="U12" s="477"/>
      <c r="V12" s="477"/>
      <c r="W12" s="477"/>
      <c r="X12" s="477"/>
      <c r="Y12" s="477"/>
      <c r="Z12" s="477"/>
      <c r="AA12" s="478" t="s">
        <v>358</v>
      </c>
      <c r="AB12" s="478"/>
      <c r="AC12" s="478"/>
      <c r="AD12" s="478"/>
      <c r="AE12" s="478"/>
      <c r="AF12" s="478"/>
      <c r="AG12" s="478"/>
      <c r="AH12" s="478"/>
      <c r="AI12" s="478"/>
      <c r="AJ12" s="478"/>
      <c r="AK12" s="478"/>
      <c r="AL12" s="478"/>
      <c r="AM12" s="478"/>
      <c r="AN12" s="478"/>
      <c r="AO12" s="478"/>
      <c r="AP12" s="478"/>
      <c r="AQ12" s="478"/>
      <c r="AR12" s="478"/>
      <c r="AS12" s="478"/>
      <c r="AT12" s="478"/>
      <c r="AU12" s="479"/>
      <c r="AV12" s="476" t="str">
        <f>IF(ＺＥＨデベロッパー登録票!CN9=TRUE,"■","□")</f>
        <v>□</v>
      </c>
      <c r="AW12" s="477"/>
      <c r="AX12" s="477"/>
      <c r="AY12" s="477"/>
      <c r="AZ12" s="477"/>
      <c r="BA12" s="477"/>
      <c r="BB12" s="477"/>
      <c r="BC12" s="477"/>
      <c r="BD12" s="477"/>
      <c r="BE12" s="477"/>
      <c r="BF12" s="477"/>
      <c r="BG12" s="477"/>
      <c r="BH12" s="477"/>
      <c r="BI12" s="477"/>
      <c r="BJ12" s="478" t="s">
        <v>362</v>
      </c>
      <c r="BK12" s="478"/>
      <c r="BL12" s="478"/>
      <c r="BM12" s="478"/>
      <c r="BN12" s="478"/>
      <c r="BO12" s="478"/>
      <c r="BP12" s="478"/>
      <c r="BQ12" s="478"/>
      <c r="BR12" s="478"/>
      <c r="BS12" s="478"/>
      <c r="BT12" s="478"/>
      <c r="BU12" s="478"/>
      <c r="BV12" s="478"/>
      <c r="BW12" s="478"/>
      <c r="BX12" s="478"/>
      <c r="BY12" s="478"/>
      <c r="BZ12" s="478"/>
      <c r="CA12" s="478"/>
      <c r="CB12" s="478"/>
      <c r="CC12" s="478"/>
      <c r="CD12" s="479"/>
    </row>
    <row r="13" spans="1:88" ht="30" customHeight="1">
      <c r="A13" s="55"/>
      <c r="B13" s="57"/>
      <c r="C13" s="57"/>
      <c r="D13" s="57"/>
      <c r="E13" s="57"/>
      <c r="F13" s="57"/>
      <c r="G13" s="57"/>
      <c r="H13" s="57"/>
      <c r="I13" s="57"/>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9"/>
      <c r="AP13" s="59"/>
      <c r="AQ13" s="60"/>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row>
    <row r="14" spans="1:88" ht="35.1" customHeight="1">
      <c r="A14" s="55"/>
      <c r="B14" s="496" t="s">
        <v>359</v>
      </c>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7"/>
      <c r="AR14" s="497"/>
      <c r="AS14" s="497"/>
      <c r="AT14" s="497"/>
      <c r="AU14" s="497"/>
      <c r="AV14" s="497"/>
      <c r="AW14" s="497"/>
      <c r="AX14" s="497"/>
      <c r="AY14" s="497"/>
      <c r="AZ14" s="497"/>
      <c r="BA14" s="497"/>
      <c r="BB14" s="497"/>
      <c r="BC14" s="497"/>
      <c r="BD14" s="497"/>
      <c r="BE14" s="497"/>
      <c r="BF14" s="497"/>
      <c r="BG14" s="497"/>
      <c r="BH14" s="497"/>
      <c r="BI14" s="497"/>
      <c r="BJ14" s="497"/>
      <c r="BK14" s="497"/>
      <c r="BL14" s="497"/>
      <c r="BM14" s="497"/>
      <c r="BN14" s="497"/>
      <c r="BO14" s="497"/>
      <c r="BP14" s="497"/>
      <c r="BQ14" s="497"/>
      <c r="BR14" s="497"/>
      <c r="BS14" s="497"/>
      <c r="BT14" s="497"/>
      <c r="BU14" s="497"/>
      <c r="BV14" s="497"/>
      <c r="BW14" s="497"/>
      <c r="BX14" s="497"/>
      <c r="BY14" s="497"/>
      <c r="BZ14" s="497"/>
      <c r="CA14" s="497"/>
      <c r="CB14" s="497"/>
      <c r="CC14" s="497"/>
      <c r="CD14" s="498"/>
    </row>
    <row r="15" spans="1:88" ht="35.1" customHeight="1">
      <c r="A15" s="55"/>
      <c r="B15" s="496" t="s">
        <v>387</v>
      </c>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497"/>
      <c r="AQ15" s="497"/>
      <c r="AR15" s="497"/>
      <c r="AS15" s="497"/>
      <c r="AT15" s="497"/>
      <c r="AU15" s="497"/>
      <c r="AV15" s="497"/>
      <c r="AW15" s="497"/>
      <c r="AX15" s="497"/>
      <c r="AY15" s="497"/>
      <c r="AZ15" s="497"/>
      <c r="BA15" s="497"/>
      <c r="BB15" s="497"/>
      <c r="BC15" s="497"/>
      <c r="BD15" s="497"/>
      <c r="BE15" s="497"/>
      <c r="BF15" s="497"/>
      <c r="BG15" s="497"/>
      <c r="BH15" s="497"/>
      <c r="BI15" s="497"/>
      <c r="BJ15" s="497"/>
      <c r="BK15" s="497"/>
      <c r="BL15" s="497"/>
      <c r="BM15" s="497"/>
      <c r="BN15" s="497"/>
      <c r="BO15" s="497"/>
      <c r="BP15" s="497"/>
      <c r="BQ15" s="497"/>
      <c r="BR15" s="497"/>
      <c r="BS15" s="497"/>
      <c r="BT15" s="497"/>
      <c r="BU15" s="497"/>
      <c r="BV15" s="497"/>
      <c r="BW15" s="497"/>
      <c r="BX15" s="497"/>
      <c r="BY15" s="497"/>
      <c r="BZ15" s="497"/>
      <c r="CA15" s="497"/>
      <c r="CB15" s="497"/>
      <c r="CC15" s="497"/>
      <c r="CD15" s="498"/>
    </row>
    <row r="16" spans="1:88" ht="35.1" customHeight="1">
      <c r="A16" s="61"/>
      <c r="B16" s="499" t="s">
        <v>615</v>
      </c>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500"/>
      <c r="AS16" s="500"/>
      <c r="AT16" s="500"/>
      <c r="AU16" s="500"/>
      <c r="AV16" s="500"/>
      <c r="AW16" s="500"/>
      <c r="AX16" s="500"/>
      <c r="AY16" s="500"/>
      <c r="AZ16" s="500"/>
      <c r="BA16" s="500"/>
      <c r="BB16" s="500"/>
      <c r="BC16" s="500"/>
      <c r="BD16" s="500"/>
      <c r="BE16" s="500"/>
      <c r="BF16" s="500"/>
      <c r="BG16" s="500"/>
      <c r="BH16" s="500"/>
      <c r="BI16" s="500"/>
      <c r="BJ16" s="500"/>
      <c r="BK16" s="500"/>
      <c r="BL16" s="500"/>
      <c r="BM16" s="500"/>
      <c r="BN16" s="500"/>
      <c r="BO16" s="500"/>
      <c r="BP16" s="500"/>
      <c r="BQ16" s="500"/>
      <c r="BR16" s="500"/>
      <c r="BS16" s="500"/>
      <c r="BT16" s="500"/>
      <c r="BU16" s="500"/>
      <c r="BV16" s="500"/>
      <c r="BW16" s="500"/>
      <c r="BX16" s="500"/>
      <c r="BY16" s="500"/>
      <c r="BZ16" s="500"/>
      <c r="CA16" s="500"/>
      <c r="CB16" s="500"/>
      <c r="CC16" s="500"/>
      <c r="CD16" s="501"/>
      <c r="CE16" s="62"/>
      <c r="CF16" s="62"/>
      <c r="CG16" s="63"/>
      <c r="CH16" s="63"/>
      <c r="CI16" s="63"/>
      <c r="CJ16" s="63"/>
    </row>
    <row r="17" spans="1:88" ht="13.5" customHeight="1">
      <c r="A17" s="61"/>
      <c r="B17" s="64"/>
      <c r="C17" s="64"/>
      <c r="D17" s="64"/>
      <c r="E17" s="64"/>
      <c r="F17" s="64"/>
      <c r="G17" s="64"/>
      <c r="H17" s="64"/>
      <c r="I17" s="64"/>
      <c r="J17" s="64"/>
      <c r="K17" s="64"/>
      <c r="L17" s="64"/>
      <c r="M17" s="64"/>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36"/>
      <c r="CD17" s="36"/>
      <c r="CE17" s="62"/>
      <c r="CF17" s="62"/>
      <c r="CG17" s="63"/>
      <c r="CH17" s="63"/>
      <c r="CI17" s="63"/>
      <c r="CJ17" s="63"/>
    </row>
    <row r="18" spans="1:88" ht="35.1" customHeight="1">
      <c r="A18" s="61"/>
      <c r="B18" s="496" t="s">
        <v>387</v>
      </c>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7"/>
      <c r="AR18" s="497"/>
      <c r="AS18" s="497"/>
      <c r="AT18" s="497"/>
      <c r="AU18" s="497"/>
      <c r="AV18" s="497"/>
      <c r="AW18" s="497"/>
      <c r="AX18" s="497"/>
      <c r="AY18" s="497"/>
      <c r="AZ18" s="497"/>
      <c r="BA18" s="497"/>
      <c r="BB18" s="497"/>
      <c r="BC18" s="497"/>
      <c r="BD18" s="497"/>
      <c r="BE18" s="497"/>
      <c r="BF18" s="497"/>
      <c r="BG18" s="497"/>
      <c r="BH18" s="497"/>
      <c r="BI18" s="497"/>
      <c r="BJ18" s="497"/>
      <c r="BK18" s="497"/>
      <c r="BL18" s="497"/>
      <c r="BM18" s="497"/>
      <c r="BN18" s="497"/>
      <c r="BO18" s="497"/>
      <c r="BP18" s="497"/>
      <c r="BQ18" s="497"/>
      <c r="BR18" s="497"/>
      <c r="BS18" s="497"/>
      <c r="BT18" s="497"/>
      <c r="BU18" s="497"/>
      <c r="BV18" s="497"/>
      <c r="BW18" s="497"/>
      <c r="BX18" s="497"/>
      <c r="BY18" s="497"/>
      <c r="BZ18" s="497"/>
      <c r="CA18" s="497"/>
      <c r="CB18" s="497"/>
      <c r="CC18" s="497"/>
      <c r="CD18" s="498"/>
      <c r="CE18" s="62"/>
      <c r="CF18" s="62"/>
      <c r="CG18" s="63"/>
      <c r="CH18" s="63"/>
      <c r="CI18" s="63"/>
      <c r="CJ18" s="63"/>
    </row>
    <row r="19" spans="1:88" ht="35.1" customHeight="1">
      <c r="A19" s="61"/>
      <c r="B19" s="499" t="s">
        <v>616</v>
      </c>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0"/>
      <c r="AN19" s="500"/>
      <c r="AO19" s="500"/>
      <c r="AP19" s="500"/>
      <c r="AQ19" s="500"/>
      <c r="AR19" s="500"/>
      <c r="AS19" s="500"/>
      <c r="AT19" s="500"/>
      <c r="AU19" s="500"/>
      <c r="AV19" s="500"/>
      <c r="AW19" s="500"/>
      <c r="AX19" s="500"/>
      <c r="AY19" s="500"/>
      <c r="AZ19" s="500"/>
      <c r="BA19" s="500"/>
      <c r="BB19" s="500"/>
      <c r="BC19" s="500"/>
      <c r="BD19" s="500"/>
      <c r="BE19" s="500"/>
      <c r="BF19" s="500"/>
      <c r="BG19" s="500"/>
      <c r="BH19" s="500"/>
      <c r="BI19" s="500"/>
      <c r="BJ19" s="500"/>
      <c r="BK19" s="500"/>
      <c r="BL19" s="500"/>
      <c r="BM19" s="500"/>
      <c r="BN19" s="500"/>
      <c r="BO19" s="500"/>
      <c r="BP19" s="500"/>
      <c r="BQ19" s="500"/>
      <c r="BR19" s="500"/>
      <c r="BS19" s="500"/>
      <c r="BT19" s="500"/>
      <c r="BU19" s="500"/>
      <c r="BV19" s="500"/>
      <c r="BW19" s="500"/>
      <c r="BX19" s="500"/>
      <c r="BY19" s="500"/>
      <c r="BZ19" s="500"/>
      <c r="CA19" s="500"/>
      <c r="CB19" s="500"/>
      <c r="CC19" s="500"/>
      <c r="CD19" s="501"/>
      <c r="CE19" s="62"/>
      <c r="CF19" s="62"/>
      <c r="CG19" s="63"/>
      <c r="CH19" s="63"/>
      <c r="CI19" s="63"/>
      <c r="CJ19" s="63"/>
    </row>
    <row r="20" spans="1:88" ht="35.1" customHeight="1">
      <c r="A20" s="55"/>
      <c r="B20" s="499" t="s">
        <v>617</v>
      </c>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c r="AK20" s="500"/>
      <c r="AL20" s="500"/>
      <c r="AM20" s="500"/>
      <c r="AN20" s="500"/>
      <c r="AO20" s="500"/>
      <c r="AP20" s="500"/>
      <c r="AQ20" s="500"/>
      <c r="AR20" s="500"/>
      <c r="AS20" s="500"/>
      <c r="AT20" s="500"/>
      <c r="AU20" s="500"/>
      <c r="AV20" s="500"/>
      <c r="AW20" s="500"/>
      <c r="AX20" s="500"/>
      <c r="AY20" s="500"/>
      <c r="AZ20" s="500"/>
      <c r="BA20" s="500"/>
      <c r="BB20" s="500"/>
      <c r="BC20" s="500"/>
      <c r="BD20" s="500"/>
      <c r="BE20" s="500"/>
      <c r="BF20" s="500"/>
      <c r="BG20" s="500"/>
      <c r="BH20" s="500"/>
      <c r="BI20" s="500"/>
      <c r="BJ20" s="500"/>
      <c r="BK20" s="500"/>
      <c r="BL20" s="500"/>
      <c r="BM20" s="500"/>
      <c r="BN20" s="500"/>
      <c r="BO20" s="500"/>
      <c r="BP20" s="500"/>
      <c r="BQ20" s="500"/>
      <c r="BR20" s="500"/>
      <c r="BS20" s="500"/>
      <c r="BT20" s="500"/>
      <c r="BU20" s="500"/>
      <c r="BV20" s="500"/>
      <c r="BW20" s="500"/>
      <c r="BX20" s="500"/>
      <c r="BY20" s="500"/>
      <c r="BZ20" s="500"/>
      <c r="CA20" s="500"/>
      <c r="CB20" s="500"/>
      <c r="CC20" s="500"/>
      <c r="CD20" s="501"/>
      <c r="CE20" s="62"/>
      <c r="CF20" s="62"/>
      <c r="CG20" s="63"/>
      <c r="CH20" s="63"/>
      <c r="CI20" s="63"/>
      <c r="CJ20" s="63"/>
    </row>
    <row r="21" spans="1:88" ht="30" customHeight="1">
      <c r="A21" s="55"/>
      <c r="B21" s="57"/>
      <c r="C21" s="57"/>
      <c r="D21" s="57"/>
      <c r="E21" s="57"/>
      <c r="F21" s="57"/>
      <c r="G21" s="57"/>
      <c r="H21" s="57"/>
      <c r="I21" s="57"/>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9"/>
      <c r="AP21" s="59"/>
      <c r="AQ21" s="60"/>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row>
    <row r="22" spans="1:88" s="252" customFormat="1" ht="29.25" customHeight="1">
      <c r="A22" s="491" t="s">
        <v>361</v>
      </c>
      <c r="B22" s="491"/>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c r="AM22" s="491"/>
      <c r="AN22" s="491"/>
      <c r="AO22" s="491"/>
      <c r="AP22" s="491"/>
      <c r="AQ22" s="491"/>
      <c r="AR22" s="491"/>
      <c r="AS22" s="491"/>
      <c r="AT22" s="491"/>
      <c r="AU22" s="491"/>
      <c r="AV22" s="491"/>
      <c r="AW22" s="491"/>
      <c r="AX22" s="491"/>
      <c r="AY22" s="491"/>
      <c r="AZ22" s="491"/>
      <c r="BA22" s="491"/>
      <c r="BB22" s="491"/>
      <c r="BC22" s="491"/>
      <c r="BD22" s="491"/>
      <c r="BE22" s="491"/>
      <c r="BF22" s="491"/>
      <c r="BG22" s="491"/>
      <c r="BH22" s="491"/>
      <c r="BI22" s="491"/>
      <c r="BJ22" s="491"/>
      <c r="BK22" s="491"/>
      <c r="BL22" s="491"/>
      <c r="BM22" s="491"/>
      <c r="BN22" s="491"/>
      <c r="BO22" s="491"/>
      <c r="BP22" s="491"/>
      <c r="BQ22" s="491"/>
      <c r="BR22" s="491"/>
      <c r="BS22" s="491"/>
      <c r="BT22" s="491"/>
      <c r="BU22" s="491"/>
      <c r="BV22" s="491"/>
      <c r="BW22" s="491"/>
      <c r="BX22" s="491"/>
      <c r="BY22" s="491"/>
      <c r="BZ22" s="491"/>
      <c r="CA22" s="491"/>
      <c r="CB22" s="491"/>
    </row>
    <row r="23" spans="1:88" ht="9.9" customHeight="1">
      <c r="A23" s="39"/>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8"/>
    </row>
    <row r="24" spans="1:88" ht="35.1" customHeight="1">
      <c r="A24" s="69"/>
      <c r="B24" s="492" t="s">
        <v>364</v>
      </c>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3"/>
      <c r="AE24" s="494"/>
      <c r="AF24" s="494"/>
      <c r="AG24" s="494"/>
      <c r="AH24" s="494"/>
      <c r="AI24" s="494"/>
      <c r="AJ24" s="494"/>
      <c r="AK24" s="494"/>
      <c r="AL24" s="494"/>
      <c r="AM24" s="494"/>
      <c r="AN24" s="494"/>
      <c r="AO24" s="494"/>
      <c r="AP24" s="494"/>
      <c r="AQ24" s="494"/>
      <c r="AR24" s="494"/>
      <c r="AS24" s="494"/>
      <c r="AT24" s="494"/>
      <c r="AU24" s="494"/>
      <c r="AV24" s="494"/>
      <c r="AW24" s="494"/>
      <c r="AX24" s="494"/>
      <c r="AY24" s="494"/>
      <c r="AZ24" s="494"/>
      <c r="BA24" s="494"/>
      <c r="BB24" s="494"/>
      <c r="BC24" s="494"/>
      <c r="BD24" s="494"/>
      <c r="BE24" s="494"/>
      <c r="BF24" s="494"/>
      <c r="BG24" s="494"/>
      <c r="BH24" s="494"/>
      <c r="BI24" s="494"/>
      <c r="BJ24" s="494"/>
      <c r="BK24" s="494"/>
      <c r="BL24" s="494"/>
      <c r="BM24" s="494"/>
      <c r="BN24" s="494"/>
      <c r="BO24" s="494"/>
      <c r="BP24" s="494"/>
      <c r="BQ24" s="494"/>
      <c r="BR24" s="494"/>
      <c r="BS24" s="494"/>
      <c r="BT24" s="494"/>
      <c r="BU24" s="494"/>
      <c r="BV24" s="494"/>
      <c r="BW24" s="494"/>
      <c r="BX24" s="494"/>
      <c r="BY24" s="494"/>
      <c r="BZ24" s="494"/>
      <c r="CA24" s="494"/>
      <c r="CB24" s="494"/>
      <c r="CC24" s="494"/>
      <c r="CD24" s="495"/>
    </row>
    <row r="25" spans="1:88" ht="30" customHeight="1">
      <c r="A25" s="237"/>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row>
    <row r="26" spans="1:88" s="252" customFormat="1" ht="30" customHeight="1">
      <c r="A26" s="491" t="s">
        <v>743</v>
      </c>
      <c r="B26" s="491"/>
      <c r="C26" s="491"/>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1"/>
      <c r="AM26" s="491"/>
      <c r="AN26" s="491"/>
      <c r="AO26" s="491"/>
      <c r="AP26" s="491"/>
      <c r="AQ26" s="491"/>
      <c r="AR26" s="491"/>
      <c r="AS26" s="491"/>
      <c r="AT26" s="491"/>
      <c r="AU26" s="491"/>
      <c r="AV26" s="491"/>
      <c r="AW26" s="491"/>
      <c r="AX26" s="491"/>
      <c r="AY26" s="491"/>
      <c r="AZ26" s="491"/>
      <c r="BA26" s="491"/>
      <c r="BB26" s="491"/>
      <c r="BC26" s="491"/>
      <c r="BD26" s="491"/>
      <c r="BE26" s="491"/>
      <c r="BF26" s="491"/>
      <c r="BG26" s="491"/>
      <c r="BH26" s="491"/>
      <c r="BI26" s="491"/>
      <c r="BJ26" s="491"/>
      <c r="BK26" s="491"/>
      <c r="BL26" s="491"/>
      <c r="BM26" s="491"/>
      <c r="BN26" s="491"/>
      <c r="BO26" s="491"/>
      <c r="BP26" s="491"/>
      <c r="BQ26" s="491"/>
      <c r="BR26" s="491"/>
      <c r="BS26" s="491"/>
      <c r="BT26" s="491"/>
      <c r="BU26" s="491"/>
      <c r="BV26" s="491"/>
      <c r="BW26" s="491"/>
      <c r="BX26" s="491"/>
      <c r="BY26" s="491"/>
      <c r="BZ26" s="491"/>
      <c r="CA26" s="491"/>
      <c r="CB26" s="491"/>
    </row>
    <row r="27" spans="1:88" ht="19.5" customHeight="1">
      <c r="A27" s="269"/>
      <c r="B27" s="240" t="s">
        <v>747</v>
      </c>
      <c r="C27" s="240"/>
      <c r="D27" s="273"/>
      <c r="E27" s="273"/>
      <c r="F27" s="269"/>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row>
    <row r="28" spans="1:88" ht="19.5" customHeight="1">
      <c r="A28" s="37"/>
      <c r="B28" s="295" t="s">
        <v>739</v>
      </c>
      <c r="C28" s="240"/>
      <c r="D28" s="237"/>
      <c r="E28" s="237"/>
      <c r="F28" s="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6"/>
      <c r="BF28" s="261"/>
      <c r="BG28" s="261"/>
      <c r="BH28" s="261"/>
      <c r="BI28" s="261"/>
      <c r="BJ28" s="261"/>
      <c r="BK28" s="261"/>
      <c r="BL28" s="261"/>
      <c r="BM28" s="261"/>
      <c r="BN28" s="261"/>
      <c r="BO28" s="261"/>
      <c r="BP28" s="261"/>
      <c r="BQ28" s="261"/>
      <c r="BR28" s="261"/>
      <c r="BS28" s="261"/>
      <c r="BT28" s="261"/>
      <c r="BU28" s="261"/>
      <c r="BV28" s="261"/>
      <c r="BW28" s="261"/>
      <c r="BX28" s="261"/>
      <c r="BY28" s="261"/>
      <c r="BZ28" s="261"/>
      <c r="CA28" s="261"/>
      <c r="CB28" s="261"/>
      <c r="CC28" s="261"/>
      <c r="CD28" s="261"/>
    </row>
    <row r="29" spans="1:88" ht="10.5" customHeight="1">
      <c r="A29" s="37"/>
      <c r="B29" s="247"/>
      <c r="C29" s="237"/>
      <c r="D29" s="237"/>
      <c r="E29" s="237"/>
      <c r="F29" s="37"/>
      <c r="G29" s="237"/>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40"/>
      <c r="BF29" s="261"/>
      <c r="BG29" s="261"/>
      <c r="BH29" s="261"/>
      <c r="BI29" s="261"/>
      <c r="BJ29" s="261"/>
      <c r="BK29" s="261"/>
      <c r="BL29" s="261"/>
      <c r="BM29" s="261"/>
      <c r="BN29" s="261"/>
      <c r="BO29" s="261"/>
      <c r="BP29" s="261"/>
      <c r="BQ29" s="261"/>
      <c r="BR29" s="261"/>
      <c r="BS29" s="261"/>
      <c r="BT29" s="261"/>
      <c r="BU29" s="261"/>
      <c r="BV29" s="261"/>
      <c r="BW29" s="261"/>
      <c r="BX29" s="261"/>
      <c r="BY29" s="261"/>
      <c r="BZ29" s="261"/>
      <c r="CA29" s="261"/>
      <c r="CB29" s="261"/>
      <c r="CC29" s="261"/>
      <c r="CD29" s="261"/>
    </row>
    <row r="30" spans="1:88" ht="22.5" customHeight="1">
      <c r="A30" s="37"/>
      <c r="C30" s="720" t="s">
        <v>645</v>
      </c>
      <c r="D30" s="720"/>
      <c r="E30" s="720"/>
      <c r="F30" s="720"/>
      <c r="G30" s="720"/>
      <c r="H30" s="720"/>
      <c r="I30" s="720"/>
      <c r="J30" s="720"/>
      <c r="K30" s="72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269"/>
      <c r="AY30" s="269"/>
      <c r="AZ30" s="721"/>
      <c r="BA30" s="721"/>
      <c r="BB30" s="721"/>
      <c r="BC30" s="721"/>
      <c r="BD30" s="721"/>
      <c r="BE30" s="721"/>
      <c r="BF30" s="721"/>
      <c r="BG30" s="721"/>
      <c r="BH30" s="270"/>
      <c r="BI30" s="269"/>
      <c r="BJ30" s="721"/>
      <c r="BK30" s="721"/>
      <c r="BL30" s="721"/>
      <c r="BM30" s="721"/>
      <c r="BN30" s="721"/>
      <c r="BO30" s="721"/>
      <c r="BP30" s="721"/>
      <c r="BQ30" s="721"/>
      <c r="BS30" s="67"/>
      <c r="BT30" s="67"/>
      <c r="BU30" s="67"/>
      <c r="BV30" s="67"/>
      <c r="BW30" s="67"/>
      <c r="BX30" s="67"/>
      <c r="BY30" s="67"/>
      <c r="BZ30" s="67"/>
      <c r="CA30" s="67"/>
      <c r="CB30" s="68"/>
    </row>
    <row r="31" spans="1:88" ht="42.75" customHeight="1">
      <c r="A31" s="37"/>
      <c r="C31" s="756" t="s">
        <v>378</v>
      </c>
      <c r="D31" s="756"/>
      <c r="E31" s="756"/>
      <c r="F31" s="756"/>
      <c r="G31" s="756"/>
      <c r="H31" s="756"/>
      <c r="I31" s="756"/>
      <c r="J31" s="720" t="s">
        <v>674</v>
      </c>
      <c r="K31" s="720"/>
      <c r="L31" s="720"/>
      <c r="M31" s="720"/>
      <c r="N31" s="720"/>
      <c r="O31" s="720"/>
      <c r="P31" s="720"/>
      <c r="Q31" s="720"/>
      <c r="R31" s="720" t="s">
        <v>675</v>
      </c>
      <c r="S31" s="720"/>
      <c r="T31" s="720"/>
      <c r="U31" s="720"/>
      <c r="V31" s="720"/>
      <c r="W31" s="720"/>
      <c r="X31" s="720"/>
      <c r="Y31" s="720"/>
      <c r="Z31" s="720" t="s">
        <v>676</v>
      </c>
      <c r="AA31" s="720"/>
      <c r="AB31" s="720"/>
      <c r="AC31" s="720"/>
      <c r="AD31" s="720"/>
      <c r="AE31" s="720"/>
      <c r="AF31" s="720"/>
      <c r="AG31" s="720"/>
      <c r="AH31" s="720" t="s">
        <v>677</v>
      </c>
      <c r="AI31" s="720"/>
      <c r="AJ31" s="720"/>
      <c r="AK31" s="720"/>
      <c r="AL31" s="720"/>
      <c r="AM31" s="720"/>
      <c r="AN31" s="720"/>
      <c r="AO31" s="720"/>
      <c r="AP31" s="720" t="s">
        <v>673</v>
      </c>
      <c r="AQ31" s="720"/>
      <c r="AR31" s="720"/>
      <c r="AS31" s="720"/>
      <c r="AT31" s="720"/>
      <c r="AU31" s="720"/>
      <c r="AV31" s="720"/>
      <c r="AW31" s="720"/>
      <c r="AX31" s="269"/>
      <c r="AY31" s="269"/>
      <c r="AZ31" s="721"/>
      <c r="BA31" s="721"/>
      <c r="BB31" s="721"/>
      <c r="BC31" s="721"/>
      <c r="BD31" s="721"/>
      <c r="BE31" s="721"/>
      <c r="BF31" s="721"/>
      <c r="BG31" s="721"/>
      <c r="BH31" s="270"/>
      <c r="BI31" s="269"/>
      <c r="BJ31" s="721"/>
      <c r="BK31" s="721"/>
      <c r="BL31" s="721"/>
      <c r="BM31" s="721"/>
      <c r="BN31" s="721"/>
      <c r="BO31" s="721"/>
      <c r="BP31" s="721"/>
      <c r="BQ31" s="721"/>
      <c r="BS31" s="67"/>
      <c r="BT31" s="67"/>
      <c r="BU31" s="67"/>
      <c r="BV31" s="67"/>
      <c r="BW31" s="67"/>
      <c r="BX31" s="67"/>
      <c r="BY31" s="67"/>
      <c r="BZ31" s="67"/>
      <c r="CA31" s="67"/>
      <c r="CB31" s="68"/>
    </row>
    <row r="32" spans="1:88" ht="30" customHeight="1">
      <c r="A32" s="37"/>
      <c r="B32" s="37"/>
      <c r="C32" s="743" t="s">
        <v>671</v>
      </c>
      <c r="D32" s="743"/>
      <c r="E32" s="743"/>
      <c r="F32" s="743"/>
      <c r="G32" s="743"/>
      <c r="H32" s="743"/>
      <c r="I32" s="743"/>
      <c r="J32" s="722">
        <f>COUNTIF($BR$50:$BY$69,CK50)+COUNTIF($BR$74:$BY$133,CK50)</f>
        <v>0</v>
      </c>
      <c r="K32" s="722"/>
      <c r="L32" s="722"/>
      <c r="M32" s="722"/>
      <c r="N32" s="722"/>
      <c r="O32" s="723"/>
      <c r="P32" s="748" t="s">
        <v>377</v>
      </c>
      <c r="Q32" s="749"/>
      <c r="R32" s="722">
        <f>COUNTIF($BR$50:$BY$69,CK51)+COUNTIF($BR$74:$BY$133,CK51)</f>
        <v>0</v>
      </c>
      <c r="S32" s="722"/>
      <c r="T32" s="722"/>
      <c r="U32" s="722"/>
      <c r="V32" s="722"/>
      <c r="W32" s="723"/>
      <c r="X32" s="748" t="s">
        <v>377</v>
      </c>
      <c r="Y32" s="749"/>
      <c r="Z32" s="722">
        <f>COUNTIF($BR$50:$BY$69,CK52)+COUNTIF($BR$74:$BY$133,CK52)</f>
        <v>0</v>
      </c>
      <c r="AA32" s="722"/>
      <c r="AB32" s="722"/>
      <c r="AC32" s="722"/>
      <c r="AD32" s="722"/>
      <c r="AE32" s="723"/>
      <c r="AF32" s="748" t="s">
        <v>377</v>
      </c>
      <c r="AG32" s="749"/>
      <c r="AH32" s="722">
        <f>COUNTIF($BR$50:$BY$69,CK53)+COUNTIF($BR$74:$BY$133,CK53)</f>
        <v>0</v>
      </c>
      <c r="AI32" s="722"/>
      <c r="AJ32" s="722"/>
      <c r="AK32" s="722"/>
      <c r="AL32" s="722"/>
      <c r="AM32" s="723"/>
      <c r="AN32" s="748" t="s">
        <v>377</v>
      </c>
      <c r="AO32" s="749"/>
      <c r="AP32" s="722">
        <f>J32+R32+Z32+AH32</f>
        <v>0</v>
      </c>
      <c r="AQ32" s="722"/>
      <c r="AR32" s="722"/>
      <c r="AS32" s="722"/>
      <c r="AT32" s="722"/>
      <c r="AU32" s="723"/>
      <c r="AV32" s="748" t="s">
        <v>377</v>
      </c>
      <c r="AW32" s="749"/>
      <c r="AX32" s="273"/>
      <c r="AY32" s="269"/>
      <c r="AZ32" s="736"/>
      <c r="BA32" s="736"/>
      <c r="BB32" s="736"/>
      <c r="BC32" s="736"/>
      <c r="BD32" s="736"/>
      <c r="BE32" s="736"/>
      <c r="BF32" s="717"/>
      <c r="BG32" s="717"/>
      <c r="BH32" s="273"/>
      <c r="BI32" s="269"/>
      <c r="BJ32" s="736"/>
      <c r="BK32" s="736"/>
      <c r="BL32" s="736"/>
      <c r="BM32" s="736"/>
      <c r="BN32" s="736"/>
      <c r="BO32" s="736"/>
      <c r="BP32" s="717"/>
      <c r="BQ32" s="717"/>
      <c r="BS32" s="237"/>
      <c r="BT32" s="237"/>
      <c r="BU32" s="237"/>
      <c r="BV32" s="237"/>
      <c r="BW32" s="237"/>
      <c r="BX32" s="237"/>
      <c r="BY32" s="237"/>
      <c r="BZ32" s="237"/>
      <c r="CA32" s="237"/>
      <c r="CB32" s="237"/>
    </row>
    <row r="33" spans="1:88" ht="30" customHeight="1">
      <c r="A33" s="37"/>
      <c r="B33" s="37"/>
      <c r="C33" s="743"/>
      <c r="D33" s="743"/>
      <c r="E33" s="743"/>
      <c r="F33" s="743"/>
      <c r="G33" s="743"/>
      <c r="H33" s="743"/>
      <c r="I33" s="743"/>
      <c r="J33" s="722"/>
      <c r="K33" s="722"/>
      <c r="L33" s="722"/>
      <c r="M33" s="722"/>
      <c r="N33" s="722"/>
      <c r="O33" s="723"/>
      <c r="P33" s="748"/>
      <c r="Q33" s="749"/>
      <c r="R33" s="722"/>
      <c r="S33" s="722"/>
      <c r="T33" s="722"/>
      <c r="U33" s="722"/>
      <c r="V33" s="722"/>
      <c r="W33" s="723"/>
      <c r="X33" s="748"/>
      <c r="Y33" s="749"/>
      <c r="Z33" s="722"/>
      <c r="AA33" s="722"/>
      <c r="AB33" s="722"/>
      <c r="AC33" s="722"/>
      <c r="AD33" s="722"/>
      <c r="AE33" s="723"/>
      <c r="AF33" s="748"/>
      <c r="AG33" s="749"/>
      <c r="AH33" s="722"/>
      <c r="AI33" s="722"/>
      <c r="AJ33" s="722"/>
      <c r="AK33" s="722"/>
      <c r="AL33" s="722"/>
      <c r="AM33" s="723"/>
      <c r="AN33" s="748"/>
      <c r="AO33" s="749"/>
      <c r="AP33" s="722"/>
      <c r="AQ33" s="722"/>
      <c r="AR33" s="722"/>
      <c r="AS33" s="722"/>
      <c r="AT33" s="722"/>
      <c r="AU33" s="723"/>
      <c r="AV33" s="748"/>
      <c r="AW33" s="749"/>
      <c r="AX33" s="273"/>
      <c r="AY33" s="269"/>
      <c r="AZ33" s="736"/>
      <c r="BA33" s="736"/>
      <c r="BB33" s="736"/>
      <c r="BC33" s="736"/>
      <c r="BD33" s="736"/>
      <c r="BE33" s="736"/>
      <c r="BF33" s="717"/>
      <c r="BG33" s="717"/>
      <c r="BH33" s="273"/>
      <c r="BI33" s="269"/>
      <c r="BJ33" s="736"/>
      <c r="BK33" s="736"/>
      <c r="BL33" s="736"/>
      <c r="BM33" s="736"/>
      <c r="BN33" s="736"/>
      <c r="BO33" s="736"/>
      <c r="BP33" s="717"/>
      <c r="BQ33" s="717"/>
      <c r="BS33" s="237"/>
      <c r="BT33" s="237"/>
      <c r="BU33" s="237"/>
      <c r="BV33" s="237"/>
      <c r="BW33" s="237"/>
      <c r="BX33" s="237"/>
      <c r="BY33" s="237"/>
      <c r="BZ33" s="237"/>
      <c r="CA33" s="237"/>
      <c r="CB33" s="237"/>
    </row>
    <row r="34" spans="1:88" ht="30" customHeight="1">
      <c r="A34" s="37"/>
      <c r="B34" s="37"/>
      <c r="C34" s="743" t="s">
        <v>672</v>
      </c>
      <c r="D34" s="743"/>
      <c r="E34" s="743"/>
      <c r="F34" s="743"/>
      <c r="G34" s="743"/>
      <c r="H34" s="743"/>
      <c r="I34" s="743"/>
      <c r="J34" s="722">
        <f ca="1">SUMIF($BR$50:$BY$69,J31,$AX$50:$BA$69)+SUMIF($BR$74:$BY$133,J31,$AX$74:$BA$133)</f>
        <v>0</v>
      </c>
      <c r="K34" s="722"/>
      <c r="L34" s="722"/>
      <c r="M34" s="722"/>
      <c r="N34" s="722"/>
      <c r="O34" s="723"/>
      <c r="P34" s="737" t="s">
        <v>678</v>
      </c>
      <c r="Q34" s="738"/>
      <c r="R34" s="722">
        <f ca="1">SUMIF($BR$50:$BY$69,R31,$AX$50:$BA$69)+SUMIF($BR$74:$BY$133,R31,$AX$74:$BA$133)</f>
        <v>0</v>
      </c>
      <c r="S34" s="722"/>
      <c r="T34" s="722"/>
      <c r="U34" s="722"/>
      <c r="V34" s="722"/>
      <c r="W34" s="723"/>
      <c r="X34" s="737" t="s">
        <v>678</v>
      </c>
      <c r="Y34" s="738"/>
      <c r="Z34" s="722">
        <f ca="1">SUMIF($BR$50:$BY$69,Z31,$AX$50:$BA$69)+SUMIF($BR$74:$BY$133,Z31,$AX$74:$BA$133)</f>
        <v>0</v>
      </c>
      <c r="AA34" s="722"/>
      <c r="AB34" s="722"/>
      <c r="AC34" s="722"/>
      <c r="AD34" s="722"/>
      <c r="AE34" s="723"/>
      <c r="AF34" s="737" t="s">
        <v>678</v>
      </c>
      <c r="AG34" s="738"/>
      <c r="AH34" s="722">
        <f ca="1">SUMIF($BR$50:$BY$69,AH31,$AX$50:$BA$69)+SUMIF($BR$74:$BY$133,AH31,$AX$74:$BA$133)</f>
        <v>0</v>
      </c>
      <c r="AI34" s="722"/>
      <c r="AJ34" s="722"/>
      <c r="AK34" s="722"/>
      <c r="AL34" s="722"/>
      <c r="AM34" s="723"/>
      <c r="AN34" s="737" t="s">
        <v>678</v>
      </c>
      <c r="AO34" s="738"/>
      <c r="AP34" s="744">
        <f ca="1">J34+R34+Z34+AH34</f>
        <v>0</v>
      </c>
      <c r="AQ34" s="745"/>
      <c r="AR34" s="745"/>
      <c r="AS34" s="745"/>
      <c r="AT34" s="745"/>
      <c r="AU34" s="745"/>
      <c r="AV34" s="737" t="s">
        <v>678</v>
      </c>
      <c r="AW34" s="738"/>
      <c r="AX34" s="273"/>
      <c r="AY34" s="269"/>
      <c r="AZ34" s="736"/>
      <c r="BA34" s="736"/>
      <c r="BB34" s="736"/>
      <c r="BC34" s="736"/>
      <c r="BD34" s="736"/>
      <c r="BE34" s="736"/>
      <c r="BF34" s="717"/>
      <c r="BG34" s="717"/>
      <c r="BH34" s="273"/>
      <c r="BI34" s="269"/>
      <c r="BJ34" s="736"/>
      <c r="BK34" s="736"/>
      <c r="BL34" s="736"/>
      <c r="BM34" s="736"/>
      <c r="BN34" s="736"/>
      <c r="BO34" s="736"/>
      <c r="BP34" s="717"/>
      <c r="BQ34" s="717"/>
      <c r="BS34" s="237"/>
      <c r="BT34" s="237"/>
      <c r="BU34" s="237"/>
      <c r="BV34" s="237"/>
      <c r="BW34" s="237"/>
      <c r="BX34" s="237"/>
      <c r="BY34" s="237"/>
      <c r="BZ34" s="237"/>
      <c r="CA34" s="237"/>
      <c r="CB34" s="237"/>
    </row>
    <row r="35" spans="1:88" ht="30" customHeight="1">
      <c r="A35" s="37"/>
      <c r="B35" s="37"/>
      <c r="C35" s="743"/>
      <c r="D35" s="743"/>
      <c r="E35" s="743"/>
      <c r="F35" s="743"/>
      <c r="G35" s="743"/>
      <c r="H35" s="743"/>
      <c r="I35" s="743"/>
      <c r="J35" s="722"/>
      <c r="K35" s="722"/>
      <c r="L35" s="722"/>
      <c r="M35" s="722"/>
      <c r="N35" s="722"/>
      <c r="O35" s="723"/>
      <c r="P35" s="739"/>
      <c r="Q35" s="740"/>
      <c r="R35" s="722"/>
      <c r="S35" s="722"/>
      <c r="T35" s="722"/>
      <c r="U35" s="722"/>
      <c r="V35" s="722"/>
      <c r="W35" s="723"/>
      <c r="X35" s="739"/>
      <c r="Y35" s="740"/>
      <c r="Z35" s="722"/>
      <c r="AA35" s="722"/>
      <c r="AB35" s="722"/>
      <c r="AC35" s="722"/>
      <c r="AD35" s="722"/>
      <c r="AE35" s="723"/>
      <c r="AF35" s="739"/>
      <c r="AG35" s="740"/>
      <c r="AH35" s="722"/>
      <c r="AI35" s="722"/>
      <c r="AJ35" s="722"/>
      <c r="AK35" s="722"/>
      <c r="AL35" s="722"/>
      <c r="AM35" s="723"/>
      <c r="AN35" s="739"/>
      <c r="AO35" s="740"/>
      <c r="AP35" s="746"/>
      <c r="AQ35" s="747"/>
      <c r="AR35" s="747"/>
      <c r="AS35" s="747"/>
      <c r="AT35" s="747"/>
      <c r="AU35" s="747"/>
      <c r="AV35" s="739"/>
      <c r="AW35" s="740"/>
      <c r="AX35" s="273"/>
      <c r="AY35" s="269"/>
      <c r="AZ35" s="736"/>
      <c r="BA35" s="736"/>
      <c r="BB35" s="736"/>
      <c r="BC35" s="736"/>
      <c r="BD35" s="736"/>
      <c r="BE35" s="736"/>
      <c r="BF35" s="717"/>
      <c r="BG35" s="717"/>
      <c r="BH35" s="273"/>
      <c r="BI35" s="269"/>
      <c r="BJ35" s="736"/>
      <c r="BK35" s="736"/>
      <c r="BL35" s="736"/>
      <c r="BM35" s="736"/>
      <c r="BN35" s="736"/>
      <c r="BO35" s="736"/>
      <c r="BP35" s="717"/>
      <c r="BQ35" s="717"/>
      <c r="BS35" s="237"/>
      <c r="BT35" s="237"/>
      <c r="BU35" s="237"/>
      <c r="BV35" s="237"/>
      <c r="BW35" s="237"/>
      <c r="BX35" s="237"/>
      <c r="BY35" s="237"/>
      <c r="BZ35" s="237"/>
      <c r="CA35" s="237"/>
      <c r="CB35" s="237"/>
    </row>
    <row r="36" spans="1:88" ht="12" customHeight="1">
      <c r="A36" s="37"/>
      <c r="B36" s="277"/>
      <c r="C36" s="277"/>
      <c r="D36" s="277"/>
      <c r="E36" s="277"/>
      <c r="F36" s="277"/>
      <c r="G36" s="277"/>
      <c r="H36" s="278"/>
      <c r="I36" s="278"/>
      <c r="J36" s="277"/>
      <c r="K36" s="277"/>
      <c r="L36" s="277"/>
      <c r="M36" s="277"/>
      <c r="N36" s="277"/>
      <c r="O36" s="277"/>
      <c r="P36" s="278"/>
      <c r="Q36" s="278"/>
      <c r="R36" s="277"/>
      <c r="S36" s="277"/>
      <c r="T36" s="277"/>
      <c r="U36" s="277"/>
      <c r="V36" s="277"/>
      <c r="W36" s="277"/>
      <c r="X36" s="278"/>
      <c r="Y36" s="278"/>
      <c r="Z36" s="277"/>
      <c r="AA36" s="277"/>
      <c r="AB36" s="277"/>
      <c r="AC36" s="277"/>
      <c r="AD36" s="277"/>
      <c r="AE36" s="277"/>
      <c r="AF36" s="278"/>
      <c r="AG36" s="278"/>
      <c r="AH36" s="277"/>
      <c r="AI36" s="277"/>
      <c r="AJ36" s="277"/>
      <c r="AK36" s="277"/>
      <c r="AL36" s="277"/>
      <c r="AM36" s="277"/>
      <c r="AN36" s="278"/>
      <c r="AO36" s="278"/>
      <c r="AP36" s="273"/>
      <c r="AQ36" s="269"/>
      <c r="AR36" s="277"/>
      <c r="AS36" s="277"/>
      <c r="AT36" s="277"/>
      <c r="AU36" s="277"/>
      <c r="AV36" s="277"/>
      <c r="AW36" s="277"/>
      <c r="AX36" s="278"/>
      <c r="AY36" s="278"/>
      <c r="AZ36" s="273"/>
      <c r="BA36" s="269"/>
      <c r="BB36" s="277"/>
      <c r="BC36" s="277"/>
      <c r="BD36" s="277"/>
      <c r="BE36" s="277"/>
      <c r="BF36" s="277"/>
      <c r="BG36" s="277"/>
      <c r="BH36" s="278"/>
      <c r="BI36" s="278"/>
      <c r="BJ36" s="67"/>
      <c r="BK36" s="67"/>
      <c r="BL36" s="67"/>
      <c r="BM36" s="67"/>
      <c r="BN36" s="67"/>
      <c r="BO36" s="67"/>
      <c r="BP36" s="67"/>
      <c r="BQ36" s="67"/>
      <c r="BS36" s="237"/>
      <c r="BT36" s="237"/>
      <c r="BU36" s="237"/>
      <c r="BV36" s="237"/>
      <c r="BW36" s="237"/>
      <c r="BX36" s="237"/>
      <c r="BY36" s="237"/>
      <c r="BZ36" s="237"/>
      <c r="CA36" s="237"/>
      <c r="CB36" s="237"/>
    </row>
    <row r="37" spans="1:88" ht="18.75" customHeight="1">
      <c r="A37" s="37"/>
      <c r="B37" s="277"/>
      <c r="C37" s="720" t="s">
        <v>699</v>
      </c>
      <c r="D37" s="720"/>
      <c r="E37" s="720"/>
      <c r="F37" s="720"/>
      <c r="G37" s="720"/>
      <c r="H37" s="720"/>
      <c r="I37" s="720"/>
      <c r="J37" s="720"/>
      <c r="K37" s="720"/>
      <c r="L37" s="720"/>
      <c r="M37" s="720"/>
      <c r="N37" s="720"/>
      <c r="O37" s="720"/>
      <c r="P37" s="720"/>
      <c r="Q37" s="720"/>
      <c r="R37" s="720"/>
      <c r="S37" s="720"/>
      <c r="T37" s="720"/>
      <c r="U37" s="720"/>
      <c r="V37" s="720"/>
      <c r="W37" s="720"/>
      <c r="X37" s="720"/>
      <c r="Y37" s="720"/>
      <c r="Z37" s="720"/>
      <c r="AA37" s="720"/>
      <c r="AB37" s="720"/>
      <c r="AC37" s="720"/>
      <c r="AD37" s="720"/>
      <c r="AE37" s="720"/>
      <c r="AF37" s="720"/>
      <c r="AG37" s="720"/>
      <c r="AH37" s="720"/>
      <c r="AI37" s="720"/>
      <c r="AJ37" s="720"/>
      <c r="AK37" s="720"/>
      <c r="AL37" s="720"/>
      <c r="AM37" s="720"/>
      <c r="AN37" s="720"/>
      <c r="AO37" s="720"/>
      <c r="AP37" s="720"/>
      <c r="AQ37" s="720"/>
      <c r="AR37" s="720"/>
      <c r="AS37" s="720"/>
      <c r="AT37" s="720"/>
      <c r="AU37" s="720"/>
      <c r="AV37" s="720"/>
      <c r="AW37" s="720"/>
      <c r="AX37" s="720"/>
      <c r="AY37" s="720"/>
      <c r="AZ37" s="720"/>
      <c r="BA37" s="720"/>
      <c r="BB37" s="720"/>
      <c r="BC37" s="720"/>
      <c r="BD37" s="720"/>
      <c r="BE37" s="720"/>
      <c r="BF37" s="277"/>
      <c r="BG37" s="277"/>
      <c r="BH37" s="278"/>
      <c r="BI37" s="758" t="s">
        <v>646</v>
      </c>
      <c r="BJ37" s="759"/>
      <c r="BK37" s="759"/>
      <c r="BL37" s="759"/>
      <c r="BM37" s="759"/>
      <c r="BN37" s="759"/>
      <c r="BO37" s="759"/>
      <c r="BP37" s="760"/>
      <c r="BQ37" s="67"/>
      <c r="BS37" s="237"/>
      <c r="BT37" s="237"/>
      <c r="BU37" s="237"/>
      <c r="BV37" s="237"/>
      <c r="BW37" s="237"/>
      <c r="BX37" s="237"/>
      <c r="BY37" s="237"/>
      <c r="BZ37" s="237"/>
      <c r="CA37" s="237"/>
      <c r="CB37" s="237"/>
    </row>
    <row r="38" spans="1:88" ht="42.9" customHeight="1">
      <c r="A38" s="37"/>
      <c r="B38" s="277"/>
      <c r="C38" s="756" t="s">
        <v>700</v>
      </c>
      <c r="D38" s="756"/>
      <c r="E38" s="756"/>
      <c r="F38" s="756"/>
      <c r="G38" s="756"/>
      <c r="H38" s="756"/>
      <c r="I38" s="756"/>
      <c r="J38" s="757" t="s">
        <v>701</v>
      </c>
      <c r="K38" s="757"/>
      <c r="L38" s="757"/>
      <c r="M38" s="757"/>
      <c r="N38" s="757"/>
      <c r="O38" s="757"/>
      <c r="P38" s="757"/>
      <c r="Q38" s="757"/>
      <c r="R38" s="757" t="s">
        <v>702</v>
      </c>
      <c r="S38" s="757"/>
      <c r="T38" s="757"/>
      <c r="U38" s="757"/>
      <c r="V38" s="757"/>
      <c r="W38" s="757"/>
      <c r="X38" s="757"/>
      <c r="Y38" s="757"/>
      <c r="Z38" s="757" t="s">
        <v>703</v>
      </c>
      <c r="AA38" s="757"/>
      <c r="AB38" s="757"/>
      <c r="AC38" s="757"/>
      <c r="AD38" s="757"/>
      <c r="AE38" s="757"/>
      <c r="AF38" s="757"/>
      <c r="AG38" s="757"/>
      <c r="AH38" s="757" t="s">
        <v>704</v>
      </c>
      <c r="AI38" s="757"/>
      <c r="AJ38" s="757"/>
      <c r="AK38" s="757"/>
      <c r="AL38" s="757"/>
      <c r="AM38" s="757"/>
      <c r="AN38" s="757"/>
      <c r="AO38" s="757"/>
      <c r="AP38" s="757" t="s">
        <v>705</v>
      </c>
      <c r="AQ38" s="757"/>
      <c r="AR38" s="757"/>
      <c r="AS38" s="757"/>
      <c r="AT38" s="757"/>
      <c r="AU38" s="757"/>
      <c r="AV38" s="757"/>
      <c r="AW38" s="757"/>
      <c r="AX38" s="757" t="s">
        <v>673</v>
      </c>
      <c r="AY38" s="757"/>
      <c r="AZ38" s="757"/>
      <c r="BA38" s="757"/>
      <c r="BB38" s="757"/>
      <c r="BC38" s="757"/>
      <c r="BD38" s="757"/>
      <c r="BE38" s="757"/>
      <c r="BF38" s="277"/>
      <c r="BG38" s="277"/>
      <c r="BH38" s="278"/>
      <c r="BI38" s="761"/>
      <c r="BJ38" s="762"/>
      <c r="BK38" s="762"/>
      <c r="BL38" s="762"/>
      <c r="BM38" s="762"/>
      <c r="BN38" s="762"/>
      <c r="BO38" s="762"/>
      <c r="BP38" s="763"/>
      <c r="BQ38" s="67"/>
      <c r="BS38" s="237"/>
      <c r="BT38" s="237"/>
      <c r="BU38" s="237"/>
      <c r="BV38" s="237"/>
      <c r="BW38" s="237"/>
      <c r="BX38" s="237"/>
      <c r="BY38" s="237"/>
      <c r="BZ38" s="237"/>
      <c r="CA38" s="237"/>
      <c r="CB38" s="237"/>
    </row>
    <row r="39" spans="1:88" ht="30" customHeight="1">
      <c r="A39" s="37"/>
      <c r="B39" s="277"/>
      <c r="C39" s="743" t="s">
        <v>671</v>
      </c>
      <c r="D39" s="743"/>
      <c r="E39" s="743"/>
      <c r="F39" s="743"/>
      <c r="G39" s="743"/>
      <c r="H39" s="743"/>
      <c r="I39" s="743"/>
      <c r="J39" s="750"/>
      <c r="K39" s="750"/>
      <c r="L39" s="750"/>
      <c r="M39" s="750"/>
      <c r="N39" s="750"/>
      <c r="O39" s="751"/>
      <c r="P39" s="748" t="s">
        <v>377</v>
      </c>
      <c r="Q39" s="749"/>
      <c r="R39" s="750"/>
      <c r="S39" s="750"/>
      <c r="T39" s="750"/>
      <c r="U39" s="750"/>
      <c r="V39" s="750"/>
      <c r="W39" s="751"/>
      <c r="X39" s="748" t="s">
        <v>377</v>
      </c>
      <c r="Y39" s="749"/>
      <c r="Z39" s="750"/>
      <c r="AA39" s="750"/>
      <c r="AB39" s="750"/>
      <c r="AC39" s="750"/>
      <c r="AD39" s="750"/>
      <c r="AE39" s="751"/>
      <c r="AF39" s="748" t="s">
        <v>377</v>
      </c>
      <c r="AG39" s="749"/>
      <c r="AH39" s="750"/>
      <c r="AI39" s="750"/>
      <c r="AJ39" s="750"/>
      <c r="AK39" s="750"/>
      <c r="AL39" s="750"/>
      <c r="AM39" s="751"/>
      <c r="AN39" s="748" t="s">
        <v>377</v>
      </c>
      <c r="AO39" s="749"/>
      <c r="AP39" s="750"/>
      <c r="AQ39" s="750"/>
      <c r="AR39" s="750"/>
      <c r="AS39" s="750"/>
      <c r="AT39" s="750"/>
      <c r="AU39" s="751"/>
      <c r="AV39" s="748" t="s">
        <v>377</v>
      </c>
      <c r="AW39" s="749"/>
      <c r="AX39" s="722">
        <f>J39+R39+Z39+AH39+AP39</f>
        <v>0</v>
      </c>
      <c r="AY39" s="722"/>
      <c r="AZ39" s="722"/>
      <c r="BA39" s="722"/>
      <c r="BB39" s="722"/>
      <c r="BC39" s="723"/>
      <c r="BD39" s="748" t="s">
        <v>377</v>
      </c>
      <c r="BE39" s="749"/>
      <c r="BF39" s="277"/>
      <c r="BG39" s="277"/>
      <c r="BH39" s="278"/>
      <c r="BI39" s="744">
        <f>AP32+AX39</f>
        <v>0</v>
      </c>
      <c r="BJ39" s="745"/>
      <c r="BK39" s="745"/>
      <c r="BL39" s="745"/>
      <c r="BM39" s="745"/>
      <c r="BN39" s="745"/>
      <c r="BO39" s="737" t="s">
        <v>377</v>
      </c>
      <c r="BP39" s="738"/>
      <c r="BQ39" s="67"/>
      <c r="BS39" s="237"/>
      <c r="BT39" s="237"/>
      <c r="BU39" s="237"/>
      <c r="BV39" s="237"/>
      <c r="BW39" s="237"/>
      <c r="BX39" s="237"/>
      <c r="BY39" s="237"/>
      <c r="BZ39" s="237"/>
      <c r="CA39" s="237"/>
      <c r="CB39" s="237"/>
    </row>
    <row r="40" spans="1:88" ht="30" customHeight="1">
      <c r="A40" s="37"/>
      <c r="B40" s="277"/>
      <c r="C40" s="743"/>
      <c r="D40" s="743"/>
      <c r="E40" s="743"/>
      <c r="F40" s="743"/>
      <c r="G40" s="743"/>
      <c r="H40" s="743"/>
      <c r="I40" s="743"/>
      <c r="J40" s="750"/>
      <c r="K40" s="750"/>
      <c r="L40" s="750"/>
      <c r="M40" s="750"/>
      <c r="N40" s="750"/>
      <c r="O40" s="751"/>
      <c r="P40" s="748"/>
      <c r="Q40" s="749"/>
      <c r="R40" s="750"/>
      <c r="S40" s="750"/>
      <c r="T40" s="750"/>
      <c r="U40" s="750"/>
      <c r="V40" s="750"/>
      <c r="W40" s="751"/>
      <c r="X40" s="748"/>
      <c r="Y40" s="749"/>
      <c r="Z40" s="750"/>
      <c r="AA40" s="750"/>
      <c r="AB40" s="750"/>
      <c r="AC40" s="750"/>
      <c r="AD40" s="750"/>
      <c r="AE40" s="751"/>
      <c r="AF40" s="748"/>
      <c r="AG40" s="749"/>
      <c r="AH40" s="750"/>
      <c r="AI40" s="750"/>
      <c r="AJ40" s="750"/>
      <c r="AK40" s="750"/>
      <c r="AL40" s="750"/>
      <c r="AM40" s="751"/>
      <c r="AN40" s="748"/>
      <c r="AO40" s="749"/>
      <c r="AP40" s="750"/>
      <c r="AQ40" s="750"/>
      <c r="AR40" s="750"/>
      <c r="AS40" s="750"/>
      <c r="AT40" s="750"/>
      <c r="AU40" s="751"/>
      <c r="AV40" s="748"/>
      <c r="AW40" s="749"/>
      <c r="AX40" s="722"/>
      <c r="AY40" s="722"/>
      <c r="AZ40" s="722"/>
      <c r="BA40" s="722"/>
      <c r="BB40" s="722"/>
      <c r="BC40" s="723"/>
      <c r="BD40" s="748"/>
      <c r="BE40" s="749"/>
      <c r="BF40" s="277"/>
      <c r="BG40" s="277"/>
      <c r="BH40" s="278"/>
      <c r="BI40" s="746"/>
      <c r="BJ40" s="747"/>
      <c r="BK40" s="747"/>
      <c r="BL40" s="747"/>
      <c r="BM40" s="747"/>
      <c r="BN40" s="747"/>
      <c r="BO40" s="739"/>
      <c r="BP40" s="740"/>
      <c r="BQ40" s="67"/>
      <c r="BS40" s="237"/>
      <c r="BT40" s="237"/>
      <c r="BU40" s="237"/>
      <c r="BV40" s="237"/>
      <c r="BW40" s="237"/>
      <c r="BX40" s="237"/>
      <c r="BY40" s="237"/>
      <c r="BZ40" s="237"/>
      <c r="CA40" s="237"/>
      <c r="CB40" s="237"/>
    </row>
    <row r="41" spans="1:88" ht="30" customHeight="1">
      <c r="A41" s="37"/>
      <c r="B41" s="277"/>
      <c r="C41" s="743" t="s">
        <v>672</v>
      </c>
      <c r="D41" s="743"/>
      <c r="E41" s="743"/>
      <c r="F41" s="743"/>
      <c r="G41" s="743"/>
      <c r="H41" s="743"/>
      <c r="I41" s="743"/>
      <c r="J41" s="750"/>
      <c r="K41" s="750"/>
      <c r="L41" s="750"/>
      <c r="M41" s="750"/>
      <c r="N41" s="750"/>
      <c r="O41" s="751"/>
      <c r="P41" s="737" t="s">
        <v>678</v>
      </c>
      <c r="Q41" s="738"/>
      <c r="R41" s="750"/>
      <c r="S41" s="750"/>
      <c r="T41" s="750"/>
      <c r="U41" s="750"/>
      <c r="V41" s="750"/>
      <c r="W41" s="751"/>
      <c r="X41" s="737" t="s">
        <v>678</v>
      </c>
      <c r="Y41" s="738"/>
      <c r="Z41" s="750"/>
      <c r="AA41" s="750"/>
      <c r="AB41" s="750"/>
      <c r="AC41" s="750"/>
      <c r="AD41" s="750"/>
      <c r="AE41" s="751"/>
      <c r="AF41" s="737" t="s">
        <v>678</v>
      </c>
      <c r="AG41" s="738"/>
      <c r="AH41" s="750"/>
      <c r="AI41" s="750"/>
      <c r="AJ41" s="750"/>
      <c r="AK41" s="750"/>
      <c r="AL41" s="750"/>
      <c r="AM41" s="751"/>
      <c r="AN41" s="737" t="s">
        <v>678</v>
      </c>
      <c r="AO41" s="738"/>
      <c r="AP41" s="752"/>
      <c r="AQ41" s="753"/>
      <c r="AR41" s="753"/>
      <c r="AS41" s="753"/>
      <c r="AT41" s="753"/>
      <c r="AU41" s="753"/>
      <c r="AV41" s="737" t="s">
        <v>678</v>
      </c>
      <c r="AW41" s="738"/>
      <c r="AX41" s="722">
        <f>J41+R41+Z41+AH41+AP41</f>
        <v>0</v>
      </c>
      <c r="AY41" s="722"/>
      <c r="AZ41" s="722"/>
      <c r="BA41" s="722"/>
      <c r="BB41" s="722"/>
      <c r="BC41" s="723"/>
      <c r="BD41" s="737" t="s">
        <v>678</v>
      </c>
      <c r="BE41" s="738"/>
      <c r="BF41" s="277"/>
      <c r="BG41" s="277"/>
      <c r="BH41" s="278"/>
      <c r="BI41" s="744">
        <f ca="1">AP34+AX41</f>
        <v>0</v>
      </c>
      <c r="BJ41" s="745"/>
      <c r="BK41" s="745"/>
      <c r="BL41" s="745"/>
      <c r="BM41" s="745"/>
      <c r="BN41" s="745"/>
      <c r="BO41" s="737" t="s">
        <v>678</v>
      </c>
      <c r="BP41" s="738"/>
      <c r="BQ41" s="67"/>
      <c r="BS41" s="237"/>
      <c r="BT41" s="237"/>
      <c r="BU41" s="237"/>
      <c r="BV41" s="237"/>
      <c r="BW41" s="237"/>
      <c r="BX41" s="237"/>
      <c r="BY41" s="237"/>
      <c r="BZ41" s="237"/>
      <c r="CA41" s="237"/>
      <c r="CB41" s="237"/>
    </row>
    <row r="42" spans="1:88" ht="30" customHeight="1">
      <c r="A42" s="37"/>
      <c r="B42" s="277"/>
      <c r="C42" s="743"/>
      <c r="D42" s="743"/>
      <c r="E42" s="743"/>
      <c r="F42" s="743"/>
      <c r="G42" s="743"/>
      <c r="H42" s="743"/>
      <c r="I42" s="743"/>
      <c r="J42" s="750"/>
      <c r="K42" s="750"/>
      <c r="L42" s="750"/>
      <c r="M42" s="750"/>
      <c r="N42" s="750"/>
      <c r="O42" s="751"/>
      <c r="P42" s="739"/>
      <c r="Q42" s="740"/>
      <c r="R42" s="750"/>
      <c r="S42" s="750"/>
      <c r="T42" s="750"/>
      <c r="U42" s="750"/>
      <c r="V42" s="750"/>
      <c r="W42" s="751"/>
      <c r="X42" s="739"/>
      <c r="Y42" s="740"/>
      <c r="Z42" s="750"/>
      <c r="AA42" s="750"/>
      <c r="AB42" s="750"/>
      <c r="AC42" s="750"/>
      <c r="AD42" s="750"/>
      <c r="AE42" s="751"/>
      <c r="AF42" s="739"/>
      <c r="AG42" s="740"/>
      <c r="AH42" s="750"/>
      <c r="AI42" s="750"/>
      <c r="AJ42" s="750"/>
      <c r="AK42" s="750"/>
      <c r="AL42" s="750"/>
      <c r="AM42" s="751"/>
      <c r="AN42" s="739"/>
      <c r="AO42" s="740"/>
      <c r="AP42" s="754"/>
      <c r="AQ42" s="755"/>
      <c r="AR42" s="755"/>
      <c r="AS42" s="755"/>
      <c r="AT42" s="755"/>
      <c r="AU42" s="755"/>
      <c r="AV42" s="739"/>
      <c r="AW42" s="740"/>
      <c r="AX42" s="722"/>
      <c r="AY42" s="722"/>
      <c r="AZ42" s="722"/>
      <c r="BA42" s="722"/>
      <c r="BB42" s="722"/>
      <c r="BC42" s="723"/>
      <c r="BD42" s="739"/>
      <c r="BE42" s="740"/>
      <c r="BF42" s="277"/>
      <c r="BG42" s="277"/>
      <c r="BH42" s="278"/>
      <c r="BI42" s="746"/>
      <c r="BJ42" s="747"/>
      <c r="BK42" s="747"/>
      <c r="BL42" s="747"/>
      <c r="BM42" s="747"/>
      <c r="BN42" s="747"/>
      <c r="BO42" s="739"/>
      <c r="BP42" s="740"/>
      <c r="BQ42" s="67"/>
      <c r="BS42" s="237"/>
      <c r="BT42" s="237"/>
      <c r="BU42" s="237"/>
      <c r="BV42" s="237"/>
      <c r="BW42" s="237"/>
      <c r="BX42" s="237"/>
      <c r="BY42" s="237"/>
      <c r="BZ42" s="237"/>
      <c r="CA42" s="237"/>
      <c r="CB42" s="237"/>
    </row>
    <row r="43" spans="1:88" ht="11.25" customHeight="1">
      <c r="A43" s="37"/>
      <c r="B43" s="277"/>
      <c r="C43" s="277"/>
      <c r="D43" s="277"/>
      <c r="E43" s="277"/>
      <c r="F43" s="277"/>
      <c r="G43" s="277"/>
      <c r="H43" s="278"/>
      <c r="I43" s="278"/>
      <c r="J43" s="277"/>
      <c r="K43" s="277"/>
      <c r="L43" s="277"/>
      <c r="M43" s="277"/>
      <c r="N43" s="277"/>
      <c r="O43" s="277"/>
      <c r="P43" s="278"/>
      <c r="Q43" s="278"/>
      <c r="R43" s="277"/>
      <c r="S43" s="277"/>
      <c r="T43" s="277"/>
      <c r="U43" s="277"/>
      <c r="V43" s="277"/>
      <c r="W43" s="277"/>
      <c r="X43" s="278"/>
      <c r="Y43" s="278"/>
      <c r="Z43" s="277"/>
      <c r="AA43" s="277"/>
      <c r="AB43" s="277"/>
      <c r="AC43" s="277"/>
      <c r="AD43" s="277"/>
      <c r="AE43" s="277"/>
      <c r="AF43" s="278"/>
      <c r="AG43" s="278"/>
      <c r="AH43" s="277"/>
      <c r="AI43" s="277"/>
      <c r="AJ43" s="277"/>
      <c r="AK43" s="277"/>
      <c r="AL43" s="277"/>
      <c r="AM43" s="277"/>
      <c r="AN43" s="278"/>
      <c r="AO43" s="278"/>
      <c r="AP43" s="273"/>
      <c r="AQ43" s="269"/>
      <c r="AR43" s="277"/>
      <c r="AS43" s="277"/>
      <c r="AT43" s="277"/>
      <c r="AU43" s="277"/>
      <c r="AV43" s="277"/>
      <c r="AW43" s="277"/>
      <c r="AX43" s="278"/>
      <c r="AY43" s="278"/>
      <c r="AZ43" s="273"/>
      <c r="BA43" s="269"/>
      <c r="BB43" s="277"/>
      <c r="BC43" s="277"/>
      <c r="BD43" s="277"/>
      <c r="BE43" s="277"/>
      <c r="BF43" s="277"/>
      <c r="BG43" s="277"/>
      <c r="BH43" s="278"/>
      <c r="BI43" s="278"/>
      <c r="BJ43" s="67"/>
      <c r="BK43" s="67"/>
      <c r="BL43" s="67"/>
      <c r="BM43" s="67"/>
      <c r="BN43" s="67"/>
      <c r="BO43" s="67"/>
      <c r="BP43" s="67"/>
      <c r="BQ43" s="67"/>
      <c r="BS43" s="237"/>
      <c r="BT43" s="237"/>
      <c r="BU43" s="237"/>
      <c r="BV43" s="237"/>
      <c r="BW43" s="237"/>
      <c r="BX43" s="237"/>
      <c r="BY43" s="237"/>
      <c r="BZ43" s="237"/>
      <c r="CA43" s="237"/>
      <c r="CB43" s="237"/>
    </row>
    <row r="44" spans="1:88" ht="30" customHeight="1">
      <c r="A44" s="248" t="s">
        <v>656</v>
      </c>
      <c r="B44" s="37"/>
      <c r="C44" s="277"/>
      <c r="D44" s="277"/>
      <c r="E44" s="277"/>
      <c r="F44" s="277"/>
      <c r="G44" s="277"/>
      <c r="H44" s="278"/>
      <c r="I44" s="278"/>
      <c r="J44" s="277"/>
      <c r="K44" s="277"/>
      <c r="L44" s="277"/>
      <c r="M44" s="277"/>
      <c r="N44" s="277"/>
      <c r="O44" s="277"/>
      <c r="P44" s="278"/>
      <c r="Q44" s="278"/>
      <c r="R44" s="277"/>
      <c r="S44" s="277"/>
      <c r="T44" s="277"/>
      <c r="U44" s="277"/>
      <c r="V44" s="277"/>
      <c r="W44" s="277"/>
      <c r="X44" s="278"/>
      <c r="Y44" s="278"/>
      <c r="Z44" s="277"/>
      <c r="AA44" s="277"/>
      <c r="AB44" s="277"/>
      <c r="AC44" s="277"/>
      <c r="AD44" s="277"/>
      <c r="AE44" s="277"/>
      <c r="AF44" s="278"/>
      <c r="AG44" s="278"/>
      <c r="AH44" s="277"/>
      <c r="AI44" s="277"/>
      <c r="AJ44" s="277"/>
      <c r="AK44" s="277"/>
      <c r="AL44" s="277"/>
      <c r="AM44" s="277"/>
      <c r="AN44" s="278"/>
      <c r="AO44" s="278"/>
      <c r="AP44" s="273"/>
      <c r="AQ44" s="269"/>
      <c r="AR44" s="277"/>
      <c r="AS44" s="277"/>
      <c r="AT44" s="277"/>
      <c r="AU44" s="277"/>
      <c r="AV44" s="277"/>
      <c r="AW44" s="277"/>
      <c r="AX44" s="278"/>
      <c r="AY44" s="278"/>
      <c r="AZ44" s="273"/>
      <c r="BA44" s="269"/>
      <c r="BB44" s="277"/>
      <c r="BC44" s="277"/>
      <c r="BD44" s="277"/>
      <c r="BE44" s="277"/>
      <c r="BF44" s="509" t="s">
        <v>651</v>
      </c>
      <c r="BG44" s="509"/>
      <c r="BH44" s="509"/>
      <c r="BI44" s="509"/>
      <c r="BJ44" s="509"/>
      <c r="BK44" s="509"/>
      <c r="BL44" s="509"/>
      <c r="BM44" s="509"/>
      <c r="BN44" s="509"/>
      <c r="BO44" s="509"/>
      <c r="BP44" s="509"/>
      <c r="BQ44" s="509"/>
      <c r="BR44" s="509"/>
      <c r="BS44" s="509"/>
      <c r="BT44" s="509"/>
      <c r="BU44" s="509"/>
      <c r="BV44" s="509"/>
      <c r="BW44" s="509"/>
      <c r="BX44" s="509"/>
      <c r="BY44" s="509"/>
      <c r="BZ44" s="715">
        <f>COUNTIF(CJ60:CJ133,15)+COUNTIF(CJ60:CJ133,16)</f>
        <v>0</v>
      </c>
      <c r="CA44" s="715"/>
      <c r="CB44" s="715"/>
      <c r="CC44" s="715"/>
      <c r="CD44" s="715"/>
    </row>
    <row r="45" spans="1:88" ht="19.5" customHeight="1">
      <c r="A45" s="281"/>
      <c r="B45" s="996" t="s">
        <v>746</v>
      </c>
      <c r="C45" s="277"/>
      <c r="D45" s="277"/>
      <c r="E45" s="277"/>
      <c r="F45" s="277"/>
      <c r="G45" s="277"/>
      <c r="H45" s="278"/>
      <c r="I45" s="278"/>
      <c r="J45" s="277"/>
      <c r="K45" s="277"/>
      <c r="L45" s="277"/>
      <c r="M45" s="277"/>
      <c r="N45" s="277"/>
      <c r="O45" s="277"/>
      <c r="P45" s="278"/>
      <c r="Q45" s="278"/>
      <c r="R45" s="277"/>
      <c r="S45" s="277"/>
      <c r="T45" s="277"/>
      <c r="U45" s="277"/>
      <c r="V45" s="277"/>
      <c r="W45" s="277"/>
      <c r="X45" s="278"/>
      <c r="Y45" s="278"/>
      <c r="Z45" s="277"/>
      <c r="AA45" s="277"/>
      <c r="AB45" s="277"/>
      <c r="AC45" s="277"/>
      <c r="AD45" s="277"/>
      <c r="AE45" s="277"/>
      <c r="AF45" s="278"/>
      <c r="AG45" s="278"/>
      <c r="AH45" s="277"/>
      <c r="AI45" s="277"/>
      <c r="AJ45" s="277"/>
      <c r="AK45" s="277"/>
      <c r="AL45" s="277"/>
      <c r="AM45" s="277"/>
      <c r="AN45" s="278"/>
      <c r="AO45" s="278"/>
      <c r="AP45" s="273"/>
      <c r="AQ45" s="269"/>
      <c r="AR45" s="277"/>
      <c r="AS45" s="277"/>
      <c r="AT45" s="277"/>
      <c r="AU45" s="277"/>
      <c r="AV45" s="277"/>
      <c r="AW45" s="277"/>
      <c r="AX45" s="278"/>
      <c r="AY45" s="278"/>
      <c r="AZ45" s="273"/>
      <c r="BA45" s="269"/>
      <c r="BB45" s="277"/>
      <c r="BC45" s="277"/>
      <c r="BD45" s="277"/>
      <c r="BE45" s="277"/>
      <c r="BF45" s="509"/>
      <c r="BG45" s="509"/>
      <c r="BH45" s="509"/>
      <c r="BI45" s="509"/>
      <c r="BJ45" s="509"/>
      <c r="BK45" s="509"/>
      <c r="BL45" s="509"/>
      <c r="BM45" s="509"/>
      <c r="BN45" s="509"/>
      <c r="BO45" s="509"/>
      <c r="BP45" s="509"/>
      <c r="BQ45" s="509"/>
      <c r="BR45" s="509"/>
      <c r="BS45" s="509"/>
      <c r="BT45" s="509"/>
      <c r="BU45" s="509"/>
      <c r="BV45" s="509"/>
      <c r="BW45" s="509"/>
      <c r="BX45" s="509"/>
      <c r="BY45" s="509"/>
      <c r="BZ45" s="715"/>
      <c r="CA45" s="715"/>
      <c r="CB45" s="715"/>
      <c r="CC45" s="715"/>
      <c r="CD45" s="715"/>
    </row>
    <row r="46" spans="1:88" ht="19.5" customHeight="1">
      <c r="A46" s="282"/>
      <c r="B46" s="240" t="s">
        <v>738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85"/>
      <c r="BG46" s="85"/>
      <c r="BH46" s="85"/>
      <c r="BI46" s="85"/>
      <c r="BJ46" s="85"/>
      <c r="BK46" s="85"/>
      <c r="BL46" s="85"/>
      <c r="BM46" s="85"/>
      <c r="BN46" s="85"/>
      <c r="BO46" s="85"/>
      <c r="BP46" s="85"/>
      <c r="BQ46" s="85"/>
      <c r="BR46" s="85"/>
      <c r="BS46" s="85"/>
      <c r="BT46" s="85"/>
      <c r="BU46" s="85"/>
      <c r="BV46" s="85"/>
      <c r="BW46" s="85"/>
      <c r="BX46" s="85"/>
      <c r="BY46" s="85"/>
      <c r="BZ46" s="86"/>
      <c r="CA46" s="86"/>
      <c r="CB46" s="86"/>
      <c r="CC46" s="86"/>
      <c r="CD46" s="86"/>
    </row>
    <row r="47" spans="1:88" ht="16.5" customHeight="1">
      <c r="A47" s="282"/>
      <c r="B47" s="240" t="s">
        <v>706</v>
      </c>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85"/>
      <c r="BG47" s="85"/>
      <c r="BH47" s="85"/>
      <c r="BI47" s="85"/>
      <c r="BJ47" s="85"/>
      <c r="BK47" s="85"/>
      <c r="BL47" s="85"/>
      <c r="BM47" s="85"/>
      <c r="BN47" s="85"/>
      <c r="BO47" s="85"/>
      <c r="BP47" s="85"/>
      <c r="BQ47" s="85"/>
      <c r="BR47" s="85"/>
      <c r="BS47" s="85"/>
      <c r="BT47" s="85"/>
      <c r="BU47" s="85"/>
      <c r="BV47" s="85"/>
      <c r="BW47" s="85"/>
      <c r="BX47" s="85"/>
      <c r="BY47" s="85"/>
      <c r="BZ47" s="86"/>
      <c r="CA47" s="86"/>
      <c r="CB47" s="86"/>
      <c r="CC47" s="86"/>
      <c r="CD47" s="86"/>
    </row>
    <row r="48" spans="1:88" s="90" customFormat="1" ht="20.25" customHeight="1">
      <c r="A48" s="490" t="s">
        <v>130</v>
      </c>
      <c r="B48" s="490"/>
      <c r="C48" s="483" t="s">
        <v>22</v>
      </c>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90" t="s">
        <v>618</v>
      </c>
      <c r="AE48" s="490"/>
      <c r="AF48" s="490"/>
      <c r="AG48" s="490"/>
      <c r="AH48" s="490"/>
      <c r="AI48" s="490" t="s">
        <v>34</v>
      </c>
      <c r="AJ48" s="490"/>
      <c r="AK48" s="490"/>
      <c r="AL48" s="490"/>
      <c r="AM48" s="490"/>
      <c r="AN48" s="490" t="s">
        <v>23</v>
      </c>
      <c r="AO48" s="490"/>
      <c r="AP48" s="490"/>
      <c r="AQ48" s="490"/>
      <c r="AR48" s="490"/>
      <c r="AS48" s="490"/>
      <c r="AT48" s="490" t="s">
        <v>24</v>
      </c>
      <c r="AU48" s="490"/>
      <c r="AV48" s="490"/>
      <c r="AW48" s="490"/>
      <c r="AX48" s="483" t="s">
        <v>341</v>
      </c>
      <c r="AY48" s="484"/>
      <c r="AZ48" s="484"/>
      <c r="BA48" s="485"/>
      <c r="BB48" s="489" t="s">
        <v>735</v>
      </c>
      <c r="BC48" s="489"/>
      <c r="BD48" s="489"/>
      <c r="BE48" s="489"/>
      <c r="BF48" s="509" t="s">
        <v>25</v>
      </c>
      <c r="BG48" s="509"/>
      <c r="BH48" s="509"/>
      <c r="BI48" s="509"/>
      <c r="BJ48" s="509"/>
      <c r="BK48" s="509"/>
      <c r="BL48" s="509"/>
      <c r="BM48" s="509"/>
      <c r="BN48" s="509"/>
      <c r="BO48" s="509"/>
      <c r="BP48" s="509"/>
      <c r="BQ48" s="509"/>
      <c r="BR48" s="490" t="s">
        <v>635</v>
      </c>
      <c r="BS48" s="490"/>
      <c r="BT48" s="490"/>
      <c r="BU48" s="490"/>
      <c r="BV48" s="490"/>
      <c r="BW48" s="490"/>
      <c r="BX48" s="490"/>
      <c r="BY48" s="490"/>
      <c r="BZ48" s="510" t="s">
        <v>733</v>
      </c>
      <c r="CA48" s="511"/>
      <c r="CB48" s="511"/>
      <c r="CC48" s="511"/>
      <c r="CD48" s="512"/>
      <c r="CE48" s="89"/>
      <c r="CF48" s="89"/>
      <c r="CJ48" s="91"/>
    </row>
    <row r="49" spans="1:89" s="90" customFormat="1" ht="20.25" customHeight="1">
      <c r="A49" s="490"/>
      <c r="B49" s="490"/>
      <c r="C49" s="486"/>
      <c r="D49" s="487"/>
      <c r="E49" s="487"/>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90"/>
      <c r="AE49" s="490"/>
      <c r="AF49" s="490"/>
      <c r="AG49" s="490"/>
      <c r="AH49" s="490"/>
      <c r="AI49" s="490"/>
      <c r="AJ49" s="490"/>
      <c r="AK49" s="490"/>
      <c r="AL49" s="490"/>
      <c r="AM49" s="490"/>
      <c r="AN49" s="490"/>
      <c r="AO49" s="490"/>
      <c r="AP49" s="490"/>
      <c r="AQ49" s="490"/>
      <c r="AR49" s="490"/>
      <c r="AS49" s="490"/>
      <c r="AT49" s="490"/>
      <c r="AU49" s="490"/>
      <c r="AV49" s="490"/>
      <c r="AW49" s="490"/>
      <c r="AX49" s="486"/>
      <c r="AY49" s="487"/>
      <c r="AZ49" s="487"/>
      <c r="BA49" s="488"/>
      <c r="BB49" s="489"/>
      <c r="BC49" s="489"/>
      <c r="BD49" s="489"/>
      <c r="BE49" s="489"/>
      <c r="BF49" s="509" t="s">
        <v>26</v>
      </c>
      <c r="BG49" s="509"/>
      <c r="BH49" s="509"/>
      <c r="BI49" s="509"/>
      <c r="BJ49" s="509"/>
      <c r="BK49" s="509"/>
      <c r="BL49" s="509" t="s">
        <v>27</v>
      </c>
      <c r="BM49" s="509"/>
      <c r="BN49" s="509"/>
      <c r="BO49" s="509"/>
      <c r="BP49" s="509"/>
      <c r="BQ49" s="509"/>
      <c r="BR49" s="490"/>
      <c r="BS49" s="490"/>
      <c r="BT49" s="490"/>
      <c r="BU49" s="490"/>
      <c r="BV49" s="490"/>
      <c r="BW49" s="490"/>
      <c r="BX49" s="490"/>
      <c r="BY49" s="490"/>
      <c r="BZ49" s="513"/>
      <c r="CA49" s="514"/>
      <c r="CB49" s="514"/>
      <c r="CC49" s="514"/>
      <c r="CD49" s="515"/>
      <c r="CE49" s="89"/>
      <c r="CF49" s="89"/>
      <c r="CJ49" s="91"/>
    </row>
    <row r="50" spans="1:89" s="90" customFormat="1" ht="31.5" customHeight="1">
      <c r="A50" s="544">
        <v>1</v>
      </c>
      <c r="B50" s="545"/>
      <c r="C50" s="420" t="s">
        <v>641</v>
      </c>
      <c r="D50" s="421"/>
      <c r="E50" s="421"/>
      <c r="F50" s="421"/>
      <c r="G50" s="421"/>
      <c r="H50" s="422"/>
      <c r="I50" s="423"/>
      <c r="J50" s="423"/>
      <c r="K50" s="423"/>
      <c r="L50" s="423"/>
      <c r="M50" s="423"/>
      <c r="N50" s="423"/>
      <c r="O50" s="423"/>
      <c r="P50" s="423"/>
      <c r="Q50" s="423"/>
      <c r="R50" s="423"/>
      <c r="S50" s="423"/>
      <c r="T50" s="423"/>
      <c r="U50" s="423"/>
      <c r="V50" s="423"/>
      <c r="W50" s="423"/>
      <c r="X50" s="423"/>
      <c r="Y50" s="423"/>
      <c r="Z50" s="423"/>
      <c r="AA50" s="423"/>
      <c r="AB50" s="423"/>
      <c r="AC50" s="424"/>
      <c r="AD50" s="425" t="s">
        <v>279</v>
      </c>
      <c r="AE50" s="426"/>
      <c r="AF50" s="426"/>
      <c r="AG50" s="426"/>
      <c r="AH50" s="427"/>
      <c r="AI50" s="431" t="s">
        <v>279</v>
      </c>
      <c r="AJ50" s="432"/>
      <c r="AK50" s="432"/>
      <c r="AL50" s="432"/>
      <c r="AM50" s="433"/>
      <c r="AN50" s="437"/>
      <c r="AO50" s="438"/>
      <c r="AP50" s="438"/>
      <c r="AQ50" s="438"/>
      <c r="AR50" s="397" t="s">
        <v>188</v>
      </c>
      <c r="AS50" s="398"/>
      <c r="AT50" s="441"/>
      <c r="AU50" s="442"/>
      <c r="AV50" s="397" t="s">
        <v>187</v>
      </c>
      <c r="AW50" s="398"/>
      <c r="AX50" s="401"/>
      <c r="AY50" s="402"/>
      <c r="AZ50" s="402"/>
      <c r="BA50" s="403"/>
      <c r="BB50" s="407"/>
      <c r="BC50" s="408"/>
      <c r="BD50" s="408"/>
      <c r="BE50" s="409"/>
      <c r="BF50" s="413"/>
      <c r="BG50" s="414"/>
      <c r="BH50" s="414"/>
      <c r="BI50" s="414"/>
      <c r="BJ50" s="445" t="s">
        <v>186</v>
      </c>
      <c r="BK50" s="446"/>
      <c r="BL50" s="413"/>
      <c r="BM50" s="414"/>
      <c r="BN50" s="414"/>
      <c r="BO50" s="414"/>
      <c r="BP50" s="445" t="s">
        <v>186</v>
      </c>
      <c r="BQ50" s="446"/>
      <c r="BR50" s="449" t="str">
        <f>IF(AND(BF50&gt;=20,BL50&gt;=100),"『ＺＥＨ－Ｍ』",IF(AND(BF50&gt;=20,BL50&gt;=75),"Nearly ＺＥＨ－Ｍ",IF(AND(BF50&gt;=20,BL50&gt;=50),"ＺＥＨ－Ｍ Ready",IF(BF50&gt;=20,"ＺＥＨ－Ｍ Oriented",""))))</f>
        <v/>
      </c>
      <c r="BS50" s="450"/>
      <c r="BT50" s="450"/>
      <c r="BU50" s="450"/>
      <c r="BV50" s="450"/>
      <c r="BW50" s="450"/>
      <c r="BX50" s="450"/>
      <c r="BY50" s="451"/>
      <c r="BZ50" s="455" t="s">
        <v>279</v>
      </c>
      <c r="CA50" s="456"/>
      <c r="CB50" s="456"/>
      <c r="CC50" s="456"/>
      <c r="CD50" s="457"/>
      <c r="CE50" s="89"/>
      <c r="CF50" s="89"/>
      <c r="CK50" s="91" t="s">
        <v>652</v>
      </c>
    </row>
    <row r="51" spans="1:89" s="90" customFormat="1" ht="31.5" customHeight="1">
      <c r="A51" s="546"/>
      <c r="B51" s="547"/>
      <c r="C51" s="461" t="s">
        <v>642</v>
      </c>
      <c r="D51" s="462"/>
      <c r="E51" s="462"/>
      <c r="F51" s="462"/>
      <c r="G51" s="463"/>
      <c r="H51" s="541"/>
      <c r="I51" s="542"/>
      <c r="J51" s="542"/>
      <c r="K51" s="542"/>
      <c r="L51" s="542"/>
      <c r="M51" s="542"/>
      <c r="N51" s="542"/>
      <c r="O51" s="542"/>
      <c r="P51" s="542"/>
      <c r="Q51" s="542"/>
      <c r="R51" s="542"/>
      <c r="S51" s="542"/>
      <c r="T51" s="542"/>
      <c r="U51" s="542"/>
      <c r="V51" s="542"/>
      <c r="W51" s="542"/>
      <c r="X51" s="542"/>
      <c r="Y51" s="542"/>
      <c r="Z51" s="542"/>
      <c r="AA51" s="542"/>
      <c r="AB51" s="542"/>
      <c r="AC51" s="543"/>
      <c r="AD51" s="428"/>
      <c r="AE51" s="429"/>
      <c r="AF51" s="429"/>
      <c r="AG51" s="429"/>
      <c r="AH51" s="430"/>
      <c r="AI51" s="434"/>
      <c r="AJ51" s="435"/>
      <c r="AK51" s="435"/>
      <c r="AL51" s="435"/>
      <c r="AM51" s="436"/>
      <c r="AN51" s="439"/>
      <c r="AO51" s="440"/>
      <c r="AP51" s="440"/>
      <c r="AQ51" s="440"/>
      <c r="AR51" s="399"/>
      <c r="AS51" s="400"/>
      <c r="AT51" s="443"/>
      <c r="AU51" s="444"/>
      <c r="AV51" s="399"/>
      <c r="AW51" s="400"/>
      <c r="AX51" s="404"/>
      <c r="AY51" s="405"/>
      <c r="AZ51" s="405"/>
      <c r="BA51" s="406"/>
      <c r="BB51" s="410"/>
      <c r="BC51" s="411"/>
      <c r="BD51" s="411"/>
      <c r="BE51" s="412"/>
      <c r="BF51" s="415"/>
      <c r="BG51" s="416"/>
      <c r="BH51" s="416"/>
      <c r="BI51" s="416"/>
      <c r="BJ51" s="447"/>
      <c r="BK51" s="448"/>
      <c r="BL51" s="415"/>
      <c r="BM51" s="416"/>
      <c r="BN51" s="416"/>
      <c r="BO51" s="416"/>
      <c r="BP51" s="447"/>
      <c r="BQ51" s="448"/>
      <c r="BR51" s="452"/>
      <c r="BS51" s="453"/>
      <c r="BT51" s="453"/>
      <c r="BU51" s="453"/>
      <c r="BV51" s="453"/>
      <c r="BW51" s="453"/>
      <c r="BX51" s="453"/>
      <c r="BY51" s="454"/>
      <c r="BZ51" s="458"/>
      <c r="CA51" s="459"/>
      <c r="CB51" s="459"/>
      <c r="CC51" s="459"/>
      <c r="CD51" s="460"/>
      <c r="CE51" s="89"/>
      <c r="CF51" s="89"/>
      <c r="CJ51" s="91">
        <f>COUNTA(H50:CD51)-COUNTIF(H50:CD51,"--選択--")</f>
        <v>5</v>
      </c>
      <c r="CK51" s="91" t="s">
        <v>653</v>
      </c>
    </row>
    <row r="52" spans="1:89" s="90" customFormat="1" ht="31.5" customHeight="1">
      <c r="A52" s="544">
        <v>2</v>
      </c>
      <c r="B52" s="545"/>
      <c r="C52" s="420" t="s">
        <v>641</v>
      </c>
      <c r="D52" s="421"/>
      <c r="E52" s="421"/>
      <c r="F52" s="421"/>
      <c r="G52" s="421"/>
      <c r="H52" s="422"/>
      <c r="I52" s="423"/>
      <c r="J52" s="423"/>
      <c r="K52" s="423"/>
      <c r="L52" s="423"/>
      <c r="M52" s="423"/>
      <c r="N52" s="423"/>
      <c r="O52" s="423"/>
      <c r="P52" s="423"/>
      <c r="Q52" s="423"/>
      <c r="R52" s="423"/>
      <c r="S52" s="423"/>
      <c r="T52" s="423"/>
      <c r="U52" s="423"/>
      <c r="V52" s="423"/>
      <c r="W52" s="423"/>
      <c r="X52" s="423"/>
      <c r="Y52" s="423"/>
      <c r="Z52" s="423"/>
      <c r="AA52" s="423"/>
      <c r="AB52" s="423"/>
      <c r="AC52" s="424"/>
      <c r="AD52" s="425" t="s">
        <v>279</v>
      </c>
      <c r="AE52" s="426"/>
      <c r="AF52" s="426"/>
      <c r="AG52" s="426"/>
      <c r="AH52" s="427"/>
      <c r="AI52" s="431" t="s">
        <v>279</v>
      </c>
      <c r="AJ52" s="432"/>
      <c r="AK52" s="432"/>
      <c r="AL52" s="432"/>
      <c r="AM52" s="433"/>
      <c r="AN52" s="437"/>
      <c r="AO52" s="438"/>
      <c r="AP52" s="438"/>
      <c r="AQ52" s="438"/>
      <c r="AR52" s="397" t="s">
        <v>188</v>
      </c>
      <c r="AS52" s="398"/>
      <c r="AT52" s="441"/>
      <c r="AU52" s="442"/>
      <c r="AV52" s="397" t="s">
        <v>187</v>
      </c>
      <c r="AW52" s="398"/>
      <c r="AX52" s="401"/>
      <c r="AY52" s="402"/>
      <c r="AZ52" s="402"/>
      <c r="BA52" s="403"/>
      <c r="BB52" s="407"/>
      <c r="BC52" s="408"/>
      <c r="BD52" s="408"/>
      <c r="BE52" s="409"/>
      <c r="BF52" s="413"/>
      <c r="BG52" s="414"/>
      <c r="BH52" s="414"/>
      <c r="BI52" s="414"/>
      <c r="BJ52" s="445" t="s">
        <v>186</v>
      </c>
      <c r="BK52" s="446"/>
      <c r="BL52" s="413"/>
      <c r="BM52" s="414"/>
      <c r="BN52" s="414"/>
      <c r="BO52" s="414"/>
      <c r="BP52" s="445" t="s">
        <v>186</v>
      </c>
      <c r="BQ52" s="446"/>
      <c r="BR52" s="449" t="str">
        <f>IF(AND(BF52&gt;=20,BL52&gt;=100),"『ＺＥＨ－Ｍ』",IF(AND(BF52&gt;=20,BL52&gt;=75),"Nearly ＺＥＨ－Ｍ",IF(AND(BF52&gt;=20,BL52&gt;=50),"ＺＥＨ－Ｍ Ready",IF(BF52&gt;=20,"ＺＥＨ－Ｍ Oriented",""))))</f>
        <v/>
      </c>
      <c r="BS52" s="450"/>
      <c r="BT52" s="450"/>
      <c r="BU52" s="450"/>
      <c r="BV52" s="450"/>
      <c r="BW52" s="450"/>
      <c r="BX52" s="450"/>
      <c r="BY52" s="451"/>
      <c r="BZ52" s="455" t="s">
        <v>279</v>
      </c>
      <c r="CA52" s="456"/>
      <c r="CB52" s="456"/>
      <c r="CC52" s="456"/>
      <c r="CD52" s="457"/>
      <c r="CE52" s="89"/>
      <c r="CF52" s="89"/>
      <c r="CK52" s="91" t="s">
        <v>654</v>
      </c>
    </row>
    <row r="53" spans="1:89" s="90" customFormat="1" ht="31.5" customHeight="1">
      <c r="A53" s="546"/>
      <c r="B53" s="547"/>
      <c r="C53" s="461" t="s">
        <v>642</v>
      </c>
      <c r="D53" s="462"/>
      <c r="E53" s="462"/>
      <c r="F53" s="462"/>
      <c r="G53" s="463"/>
      <c r="H53" s="541"/>
      <c r="I53" s="542"/>
      <c r="J53" s="542"/>
      <c r="K53" s="542"/>
      <c r="L53" s="542"/>
      <c r="M53" s="542"/>
      <c r="N53" s="542"/>
      <c r="O53" s="542"/>
      <c r="P53" s="542"/>
      <c r="Q53" s="542"/>
      <c r="R53" s="542"/>
      <c r="S53" s="542"/>
      <c r="T53" s="542"/>
      <c r="U53" s="542"/>
      <c r="V53" s="542"/>
      <c r="W53" s="542"/>
      <c r="X53" s="542"/>
      <c r="Y53" s="542"/>
      <c r="Z53" s="542"/>
      <c r="AA53" s="542"/>
      <c r="AB53" s="542"/>
      <c r="AC53" s="543"/>
      <c r="AD53" s="428"/>
      <c r="AE53" s="429"/>
      <c r="AF53" s="429"/>
      <c r="AG53" s="429"/>
      <c r="AH53" s="430"/>
      <c r="AI53" s="434"/>
      <c r="AJ53" s="435"/>
      <c r="AK53" s="435"/>
      <c r="AL53" s="435"/>
      <c r="AM53" s="436"/>
      <c r="AN53" s="439"/>
      <c r="AO53" s="440"/>
      <c r="AP53" s="440"/>
      <c r="AQ53" s="440"/>
      <c r="AR53" s="399"/>
      <c r="AS53" s="400"/>
      <c r="AT53" s="443"/>
      <c r="AU53" s="444"/>
      <c r="AV53" s="399"/>
      <c r="AW53" s="400"/>
      <c r="AX53" s="404"/>
      <c r="AY53" s="405"/>
      <c r="AZ53" s="405"/>
      <c r="BA53" s="406"/>
      <c r="BB53" s="410"/>
      <c r="BC53" s="411"/>
      <c r="BD53" s="411"/>
      <c r="BE53" s="412"/>
      <c r="BF53" s="415"/>
      <c r="BG53" s="416"/>
      <c r="BH53" s="416"/>
      <c r="BI53" s="416"/>
      <c r="BJ53" s="447"/>
      <c r="BK53" s="448"/>
      <c r="BL53" s="415"/>
      <c r="BM53" s="416"/>
      <c r="BN53" s="416"/>
      <c r="BO53" s="416"/>
      <c r="BP53" s="447"/>
      <c r="BQ53" s="448"/>
      <c r="BR53" s="452"/>
      <c r="BS53" s="453"/>
      <c r="BT53" s="453"/>
      <c r="BU53" s="453"/>
      <c r="BV53" s="453"/>
      <c r="BW53" s="453"/>
      <c r="BX53" s="453"/>
      <c r="BY53" s="454"/>
      <c r="BZ53" s="458"/>
      <c r="CA53" s="459"/>
      <c r="CB53" s="459"/>
      <c r="CC53" s="459"/>
      <c r="CD53" s="460"/>
      <c r="CE53" s="89"/>
      <c r="CF53" s="89"/>
      <c r="CJ53" s="91">
        <f>COUNTA(H52:CD53)-COUNTIF(H52:CD53,"--選択--")</f>
        <v>5</v>
      </c>
      <c r="CK53" s="91" t="s">
        <v>655</v>
      </c>
    </row>
    <row r="54" spans="1:89" s="90" customFormat="1" ht="31.5" customHeight="1">
      <c r="A54" s="544">
        <v>3</v>
      </c>
      <c r="B54" s="545"/>
      <c r="C54" s="420" t="s">
        <v>641</v>
      </c>
      <c r="D54" s="421"/>
      <c r="E54" s="421"/>
      <c r="F54" s="421"/>
      <c r="G54" s="421"/>
      <c r="H54" s="422"/>
      <c r="I54" s="423"/>
      <c r="J54" s="423"/>
      <c r="K54" s="423"/>
      <c r="L54" s="423"/>
      <c r="M54" s="423"/>
      <c r="N54" s="423"/>
      <c r="O54" s="423"/>
      <c r="P54" s="423"/>
      <c r="Q54" s="423"/>
      <c r="R54" s="423"/>
      <c r="S54" s="423"/>
      <c r="T54" s="423"/>
      <c r="U54" s="423"/>
      <c r="V54" s="423"/>
      <c r="W54" s="423"/>
      <c r="X54" s="423"/>
      <c r="Y54" s="423"/>
      <c r="Z54" s="423"/>
      <c r="AA54" s="423"/>
      <c r="AB54" s="423"/>
      <c r="AC54" s="424"/>
      <c r="AD54" s="425" t="s">
        <v>279</v>
      </c>
      <c r="AE54" s="426"/>
      <c r="AF54" s="426"/>
      <c r="AG54" s="426"/>
      <c r="AH54" s="427"/>
      <c r="AI54" s="431" t="s">
        <v>279</v>
      </c>
      <c r="AJ54" s="432"/>
      <c r="AK54" s="432"/>
      <c r="AL54" s="432"/>
      <c r="AM54" s="433"/>
      <c r="AN54" s="437"/>
      <c r="AO54" s="438"/>
      <c r="AP54" s="438"/>
      <c r="AQ54" s="438"/>
      <c r="AR54" s="397" t="s">
        <v>188</v>
      </c>
      <c r="AS54" s="398"/>
      <c r="AT54" s="441"/>
      <c r="AU54" s="442"/>
      <c r="AV54" s="397" t="s">
        <v>187</v>
      </c>
      <c r="AW54" s="398"/>
      <c r="AX54" s="401"/>
      <c r="AY54" s="402"/>
      <c r="AZ54" s="402"/>
      <c r="BA54" s="403"/>
      <c r="BB54" s="407"/>
      <c r="BC54" s="408"/>
      <c r="BD54" s="408"/>
      <c r="BE54" s="409"/>
      <c r="BF54" s="413"/>
      <c r="BG54" s="414"/>
      <c r="BH54" s="414"/>
      <c r="BI54" s="414"/>
      <c r="BJ54" s="445" t="s">
        <v>186</v>
      </c>
      <c r="BK54" s="446"/>
      <c r="BL54" s="413"/>
      <c r="BM54" s="414"/>
      <c r="BN54" s="414"/>
      <c r="BO54" s="414"/>
      <c r="BP54" s="445" t="s">
        <v>186</v>
      </c>
      <c r="BQ54" s="446"/>
      <c r="BR54" s="449" t="str">
        <f>IF(AND(BF54&gt;=20,BL54&gt;=100),"『ＺＥＨ－Ｍ』",IF(AND(BF54&gt;=20,BL54&gt;=75),"Nearly ＺＥＨ－Ｍ",IF(AND(BF54&gt;=20,BL54&gt;=50),"ＺＥＨ－Ｍ Ready",IF(BF54&gt;=20,"ＺＥＨ－Ｍ Oriented",""))))</f>
        <v/>
      </c>
      <c r="BS54" s="450"/>
      <c r="BT54" s="450"/>
      <c r="BU54" s="450"/>
      <c r="BV54" s="450"/>
      <c r="BW54" s="450"/>
      <c r="BX54" s="450"/>
      <c r="BY54" s="451"/>
      <c r="BZ54" s="455" t="s">
        <v>279</v>
      </c>
      <c r="CA54" s="456"/>
      <c r="CB54" s="456"/>
      <c r="CC54" s="456"/>
      <c r="CD54" s="457"/>
      <c r="CE54" s="89"/>
      <c r="CF54" s="89"/>
      <c r="CJ54" s="91"/>
    </row>
    <row r="55" spans="1:89" ht="31.5" customHeight="1">
      <c r="A55" s="546"/>
      <c r="B55" s="547"/>
      <c r="C55" s="461" t="s">
        <v>642</v>
      </c>
      <c r="D55" s="462"/>
      <c r="E55" s="462"/>
      <c r="F55" s="462"/>
      <c r="G55" s="463"/>
      <c r="H55" s="541"/>
      <c r="I55" s="542"/>
      <c r="J55" s="542"/>
      <c r="K55" s="542"/>
      <c r="L55" s="542"/>
      <c r="M55" s="542"/>
      <c r="N55" s="542"/>
      <c r="O55" s="542"/>
      <c r="P55" s="542"/>
      <c r="Q55" s="542"/>
      <c r="R55" s="542"/>
      <c r="S55" s="542"/>
      <c r="T55" s="542"/>
      <c r="U55" s="542"/>
      <c r="V55" s="542"/>
      <c r="W55" s="542"/>
      <c r="X55" s="542"/>
      <c r="Y55" s="542"/>
      <c r="Z55" s="542"/>
      <c r="AA55" s="542"/>
      <c r="AB55" s="542"/>
      <c r="AC55" s="543"/>
      <c r="AD55" s="428"/>
      <c r="AE55" s="429"/>
      <c r="AF55" s="429"/>
      <c r="AG55" s="429"/>
      <c r="AH55" s="430"/>
      <c r="AI55" s="434"/>
      <c r="AJ55" s="435"/>
      <c r="AK55" s="435"/>
      <c r="AL55" s="435"/>
      <c r="AM55" s="436"/>
      <c r="AN55" s="439"/>
      <c r="AO55" s="440"/>
      <c r="AP55" s="440"/>
      <c r="AQ55" s="440"/>
      <c r="AR55" s="399"/>
      <c r="AS55" s="400"/>
      <c r="AT55" s="443"/>
      <c r="AU55" s="444"/>
      <c r="AV55" s="399"/>
      <c r="AW55" s="400"/>
      <c r="AX55" s="404"/>
      <c r="AY55" s="405"/>
      <c r="AZ55" s="405"/>
      <c r="BA55" s="406"/>
      <c r="BB55" s="410"/>
      <c r="BC55" s="411"/>
      <c r="BD55" s="411"/>
      <c r="BE55" s="412"/>
      <c r="BF55" s="415"/>
      <c r="BG55" s="416"/>
      <c r="BH55" s="416"/>
      <c r="BI55" s="416"/>
      <c r="BJ55" s="447"/>
      <c r="BK55" s="448"/>
      <c r="BL55" s="415"/>
      <c r="BM55" s="416"/>
      <c r="BN55" s="416"/>
      <c r="BO55" s="416"/>
      <c r="BP55" s="447"/>
      <c r="BQ55" s="448"/>
      <c r="BR55" s="452"/>
      <c r="BS55" s="453"/>
      <c r="BT55" s="453"/>
      <c r="BU55" s="453"/>
      <c r="BV55" s="453"/>
      <c r="BW55" s="453"/>
      <c r="BX55" s="453"/>
      <c r="BY55" s="454"/>
      <c r="BZ55" s="458"/>
      <c r="CA55" s="459"/>
      <c r="CB55" s="459"/>
      <c r="CC55" s="459"/>
      <c r="CD55" s="460"/>
      <c r="CJ55" s="91">
        <f>COUNTA(H54:CD55)-COUNTIF(H54:CD55,"--選択--")</f>
        <v>5</v>
      </c>
    </row>
    <row r="56" spans="1:89" ht="31.5" customHeight="1">
      <c r="A56" s="544">
        <v>4</v>
      </c>
      <c r="B56" s="545"/>
      <c r="C56" s="420" t="s">
        <v>641</v>
      </c>
      <c r="D56" s="421"/>
      <c r="E56" s="421"/>
      <c r="F56" s="421"/>
      <c r="G56" s="421"/>
      <c r="H56" s="422"/>
      <c r="I56" s="423"/>
      <c r="J56" s="423"/>
      <c r="K56" s="423"/>
      <c r="L56" s="423"/>
      <c r="M56" s="423"/>
      <c r="N56" s="423"/>
      <c r="O56" s="423"/>
      <c r="P56" s="423"/>
      <c r="Q56" s="423"/>
      <c r="R56" s="423"/>
      <c r="S56" s="423"/>
      <c r="T56" s="423"/>
      <c r="U56" s="423"/>
      <c r="V56" s="423"/>
      <c r="W56" s="423"/>
      <c r="X56" s="423"/>
      <c r="Y56" s="423"/>
      <c r="Z56" s="423"/>
      <c r="AA56" s="423"/>
      <c r="AB56" s="423"/>
      <c r="AC56" s="424"/>
      <c r="AD56" s="425" t="s">
        <v>279</v>
      </c>
      <c r="AE56" s="426"/>
      <c r="AF56" s="426"/>
      <c r="AG56" s="426"/>
      <c r="AH56" s="427"/>
      <c r="AI56" s="431" t="s">
        <v>279</v>
      </c>
      <c r="AJ56" s="432"/>
      <c r="AK56" s="432"/>
      <c r="AL56" s="432"/>
      <c r="AM56" s="433"/>
      <c r="AN56" s="437"/>
      <c r="AO56" s="438"/>
      <c r="AP56" s="438"/>
      <c r="AQ56" s="438"/>
      <c r="AR56" s="397" t="s">
        <v>188</v>
      </c>
      <c r="AS56" s="398"/>
      <c r="AT56" s="441"/>
      <c r="AU56" s="442"/>
      <c r="AV56" s="397" t="s">
        <v>187</v>
      </c>
      <c r="AW56" s="398"/>
      <c r="AX56" s="401"/>
      <c r="AY56" s="402"/>
      <c r="AZ56" s="402"/>
      <c r="BA56" s="403"/>
      <c r="BB56" s="407"/>
      <c r="BC56" s="408"/>
      <c r="BD56" s="408"/>
      <c r="BE56" s="409"/>
      <c r="BF56" s="413"/>
      <c r="BG56" s="414"/>
      <c r="BH56" s="414"/>
      <c r="BI56" s="414"/>
      <c r="BJ56" s="445" t="s">
        <v>186</v>
      </c>
      <c r="BK56" s="446"/>
      <c r="BL56" s="413"/>
      <c r="BM56" s="414"/>
      <c r="BN56" s="414"/>
      <c r="BO56" s="414"/>
      <c r="BP56" s="445" t="s">
        <v>186</v>
      </c>
      <c r="BQ56" s="446"/>
      <c r="BR56" s="449" t="str">
        <f>IF(AND(BF56&gt;=20,BL56&gt;=100),"『ＺＥＨ－Ｍ』",IF(AND(BF56&gt;=20,BL56&gt;=75),"Nearly ＺＥＨ－Ｍ",IF(AND(BF56&gt;=20,BL56&gt;=50),"ＺＥＨ－Ｍ Ready",IF(BF56&gt;=20,"ＺＥＨ－Ｍ Oriented",""))))</f>
        <v/>
      </c>
      <c r="BS56" s="450"/>
      <c r="BT56" s="450"/>
      <c r="BU56" s="450"/>
      <c r="BV56" s="450"/>
      <c r="BW56" s="450"/>
      <c r="BX56" s="450"/>
      <c r="BY56" s="451"/>
      <c r="BZ56" s="455" t="s">
        <v>279</v>
      </c>
      <c r="CA56" s="456"/>
      <c r="CB56" s="456"/>
      <c r="CC56" s="456"/>
      <c r="CD56" s="457"/>
      <c r="CJ56" s="91"/>
    </row>
    <row r="57" spans="1:89" ht="31.5" customHeight="1">
      <c r="A57" s="546"/>
      <c r="B57" s="547"/>
      <c r="C57" s="461" t="s">
        <v>642</v>
      </c>
      <c r="D57" s="462"/>
      <c r="E57" s="462"/>
      <c r="F57" s="462"/>
      <c r="G57" s="463"/>
      <c r="H57" s="541"/>
      <c r="I57" s="542"/>
      <c r="J57" s="542"/>
      <c r="K57" s="542"/>
      <c r="L57" s="542"/>
      <c r="M57" s="542"/>
      <c r="N57" s="542"/>
      <c r="O57" s="542"/>
      <c r="P57" s="542"/>
      <c r="Q57" s="542"/>
      <c r="R57" s="542"/>
      <c r="S57" s="542"/>
      <c r="T57" s="542"/>
      <c r="U57" s="542"/>
      <c r="V57" s="542"/>
      <c r="W57" s="542"/>
      <c r="X57" s="542"/>
      <c r="Y57" s="542"/>
      <c r="Z57" s="542"/>
      <c r="AA57" s="542"/>
      <c r="AB57" s="542"/>
      <c r="AC57" s="543"/>
      <c r="AD57" s="428"/>
      <c r="AE57" s="429"/>
      <c r="AF57" s="429"/>
      <c r="AG57" s="429"/>
      <c r="AH57" s="430"/>
      <c r="AI57" s="434"/>
      <c r="AJ57" s="435"/>
      <c r="AK57" s="435"/>
      <c r="AL57" s="435"/>
      <c r="AM57" s="436"/>
      <c r="AN57" s="439"/>
      <c r="AO57" s="440"/>
      <c r="AP57" s="440"/>
      <c r="AQ57" s="440"/>
      <c r="AR57" s="399"/>
      <c r="AS57" s="400"/>
      <c r="AT57" s="443"/>
      <c r="AU57" s="444"/>
      <c r="AV57" s="399"/>
      <c r="AW57" s="400"/>
      <c r="AX57" s="404"/>
      <c r="AY57" s="405"/>
      <c r="AZ57" s="405"/>
      <c r="BA57" s="406"/>
      <c r="BB57" s="410"/>
      <c r="BC57" s="411"/>
      <c r="BD57" s="411"/>
      <c r="BE57" s="412"/>
      <c r="BF57" s="415"/>
      <c r="BG57" s="416"/>
      <c r="BH57" s="416"/>
      <c r="BI57" s="416"/>
      <c r="BJ57" s="447"/>
      <c r="BK57" s="448"/>
      <c r="BL57" s="415"/>
      <c r="BM57" s="416"/>
      <c r="BN57" s="416"/>
      <c r="BO57" s="416"/>
      <c r="BP57" s="447"/>
      <c r="BQ57" s="448"/>
      <c r="BR57" s="452"/>
      <c r="BS57" s="453"/>
      <c r="BT57" s="453"/>
      <c r="BU57" s="453"/>
      <c r="BV57" s="453"/>
      <c r="BW57" s="453"/>
      <c r="BX57" s="453"/>
      <c r="BY57" s="454"/>
      <c r="BZ57" s="458"/>
      <c r="CA57" s="459"/>
      <c r="CB57" s="459"/>
      <c r="CC57" s="459"/>
      <c r="CD57" s="460"/>
      <c r="CJ57" s="91">
        <f>COUNTA(H56:CD57)-COUNTIF(H56:CD57,"--選択--")</f>
        <v>5</v>
      </c>
    </row>
    <row r="58" spans="1:89" ht="31.5" customHeight="1">
      <c r="A58" s="544">
        <v>5</v>
      </c>
      <c r="B58" s="545"/>
      <c r="C58" s="420" t="s">
        <v>641</v>
      </c>
      <c r="D58" s="421"/>
      <c r="E58" s="421"/>
      <c r="F58" s="421"/>
      <c r="G58" s="421"/>
      <c r="H58" s="422"/>
      <c r="I58" s="423"/>
      <c r="J58" s="423"/>
      <c r="K58" s="423"/>
      <c r="L58" s="423"/>
      <c r="M58" s="423"/>
      <c r="N58" s="423"/>
      <c r="O58" s="423"/>
      <c r="P58" s="423"/>
      <c r="Q58" s="423"/>
      <c r="R58" s="423"/>
      <c r="S58" s="423"/>
      <c r="T58" s="423"/>
      <c r="U58" s="423"/>
      <c r="V58" s="423"/>
      <c r="W58" s="423"/>
      <c r="X58" s="423"/>
      <c r="Y58" s="423"/>
      <c r="Z58" s="423"/>
      <c r="AA58" s="423"/>
      <c r="AB58" s="423"/>
      <c r="AC58" s="424"/>
      <c r="AD58" s="425" t="s">
        <v>279</v>
      </c>
      <c r="AE58" s="426"/>
      <c r="AF58" s="426"/>
      <c r="AG58" s="426"/>
      <c r="AH58" s="427"/>
      <c r="AI58" s="431" t="s">
        <v>279</v>
      </c>
      <c r="AJ58" s="432"/>
      <c r="AK58" s="432"/>
      <c r="AL58" s="432"/>
      <c r="AM58" s="433"/>
      <c r="AN58" s="437"/>
      <c r="AO58" s="438"/>
      <c r="AP58" s="438"/>
      <c r="AQ58" s="438"/>
      <c r="AR58" s="397" t="s">
        <v>188</v>
      </c>
      <c r="AS58" s="398"/>
      <c r="AT58" s="441"/>
      <c r="AU58" s="442"/>
      <c r="AV58" s="397" t="s">
        <v>187</v>
      </c>
      <c r="AW58" s="398"/>
      <c r="AX58" s="401"/>
      <c r="AY58" s="402"/>
      <c r="AZ58" s="402"/>
      <c r="BA58" s="403"/>
      <c r="BB58" s="407"/>
      <c r="BC58" s="408"/>
      <c r="BD58" s="408"/>
      <c r="BE58" s="409"/>
      <c r="BF58" s="413"/>
      <c r="BG58" s="414"/>
      <c r="BH58" s="414"/>
      <c r="BI58" s="414"/>
      <c r="BJ58" s="445" t="s">
        <v>186</v>
      </c>
      <c r="BK58" s="446"/>
      <c r="BL58" s="413"/>
      <c r="BM58" s="414"/>
      <c r="BN58" s="414"/>
      <c r="BO58" s="414"/>
      <c r="BP58" s="445" t="s">
        <v>186</v>
      </c>
      <c r="BQ58" s="446"/>
      <c r="BR58" s="449" t="str">
        <f t="shared" ref="BR58" si="0">IF(AND(BF58&gt;=20,BL58&gt;=100),"『ＺＥＨ－Ｍ』",IF(AND(BF58&gt;=20,BL58&gt;=75),"Nearly ＺＥＨ－Ｍ",IF(AND(BF58&gt;=20,BL58&gt;=50),"ＺＥＨ－Ｍ Ready",IF(BF58&gt;=20,"ＺＥＨ－Ｍ Oriented",""))))</f>
        <v/>
      </c>
      <c r="BS58" s="450"/>
      <c r="BT58" s="450"/>
      <c r="BU58" s="450"/>
      <c r="BV58" s="450"/>
      <c r="BW58" s="450"/>
      <c r="BX58" s="450"/>
      <c r="BY58" s="451"/>
      <c r="BZ58" s="455" t="s">
        <v>279</v>
      </c>
      <c r="CA58" s="456"/>
      <c r="CB58" s="456"/>
      <c r="CC58" s="456"/>
      <c r="CD58" s="457"/>
      <c r="CJ58" s="91"/>
    </row>
    <row r="59" spans="1:89" ht="31.5" customHeight="1" thickBot="1">
      <c r="A59" s="553"/>
      <c r="B59" s="554"/>
      <c r="C59" s="567" t="s">
        <v>642</v>
      </c>
      <c r="D59" s="568"/>
      <c r="E59" s="568"/>
      <c r="F59" s="568"/>
      <c r="G59" s="569"/>
      <c r="H59" s="550"/>
      <c r="I59" s="551"/>
      <c r="J59" s="551"/>
      <c r="K59" s="551"/>
      <c r="L59" s="551"/>
      <c r="M59" s="551"/>
      <c r="N59" s="551"/>
      <c r="O59" s="551"/>
      <c r="P59" s="551"/>
      <c r="Q59" s="551"/>
      <c r="R59" s="551"/>
      <c r="S59" s="551"/>
      <c r="T59" s="551"/>
      <c r="U59" s="551"/>
      <c r="V59" s="551"/>
      <c r="W59" s="551"/>
      <c r="X59" s="551"/>
      <c r="Y59" s="551"/>
      <c r="Z59" s="551"/>
      <c r="AA59" s="551"/>
      <c r="AB59" s="551"/>
      <c r="AC59" s="552"/>
      <c r="AD59" s="555"/>
      <c r="AE59" s="556"/>
      <c r="AF59" s="556"/>
      <c r="AG59" s="556"/>
      <c r="AH59" s="557"/>
      <c r="AI59" s="558"/>
      <c r="AJ59" s="559"/>
      <c r="AK59" s="559"/>
      <c r="AL59" s="559"/>
      <c r="AM59" s="560"/>
      <c r="AN59" s="718"/>
      <c r="AO59" s="719"/>
      <c r="AP59" s="719"/>
      <c r="AQ59" s="719"/>
      <c r="AR59" s="724"/>
      <c r="AS59" s="725"/>
      <c r="AT59" s="726"/>
      <c r="AU59" s="727"/>
      <c r="AV59" s="724"/>
      <c r="AW59" s="725"/>
      <c r="AX59" s="728"/>
      <c r="AY59" s="729"/>
      <c r="AZ59" s="729"/>
      <c r="BA59" s="730"/>
      <c r="BB59" s="731"/>
      <c r="BC59" s="732"/>
      <c r="BD59" s="732"/>
      <c r="BE59" s="733"/>
      <c r="BF59" s="734"/>
      <c r="BG59" s="735"/>
      <c r="BH59" s="735"/>
      <c r="BI59" s="735"/>
      <c r="BJ59" s="741"/>
      <c r="BK59" s="742"/>
      <c r="BL59" s="734"/>
      <c r="BM59" s="735"/>
      <c r="BN59" s="735"/>
      <c r="BO59" s="735"/>
      <c r="BP59" s="741"/>
      <c r="BQ59" s="742"/>
      <c r="BR59" s="561"/>
      <c r="BS59" s="562"/>
      <c r="BT59" s="562"/>
      <c r="BU59" s="562"/>
      <c r="BV59" s="562"/>
      <c r="BW59" s="562"/>
      <c r="BX59" s="562"/>
      <c r="BY59" s="563"/>
      <c r="BZ59" s="564"/>
      <c r="CA59" s="565"/>
      <c r="CB59" s="565"/>
      <c r="CC59" s="565"/>
      <c r="CD59" s="566"/>
      <c r="CJ59" s="91">
        <f>COUNTA(H58:CD59)-COUNTIF(H58:CD59,"--選択--")</f>
        <v>5</v>
      </c>
    </row>
    <row r="60" spans="1:89" ht="31.5" customHeight="1" thickTop="1">
      <c r="A60" s="548">
        <v>6</v>
      </c>
      <c r="B60" s="549"/>
      <c r="C60" s="420" t="s">
        <v>641</v>
      </c>
      <c r="D60" s="421"/>
      <c r="E60" s="421"/>
      <c r="F60" s="421"/>
      <c r="G60" s="421"/>
      <c r="H60" s="570"/>
      <c r="I60" s="571"/>
      <c r="J60" s="571"/>
      <c r="K60" s="571"/>
      <c r="L60" s="571"/>
      <c r="M60" s="571"/>
      <c r="N60" s="571"/>
      <c r="O60" s="571"/>
      <c r="P60" s="571"/>
      <c r="Q60" s="571"/>
      <c r="R60" s="571"/>
      <c r="S60" s="571"/>
      <c r="T60" s="571"/>
      <c r="U60" s="571"/>
      <c r="V60" s="571"/>
      <c r="W60" s="571"/>
      <c r="X60" s="571"/>
      <c r="Y60" s="571"/>
      <c r="Z60" s="571"/>
      <c r="AA60" s="571"/>
      <c r="AB60" s="571"/>
      <c r="AC60" s="572"/>
      <c r="AD60" s="425" t="s">
        <v>279</v>
      </c>
      <c r="AE60" s="426"/>
      <c r="AF60" s="426"/>
      <c r="AG60" s="426"/>
      <c r="AH60" s="427"/>
      <c r="AI60" s="431" t="s">
        <v>279</v>
      </c>
      <c r="AJ60" s="432"/>
      <c r="AK60" s="432"/>
      <c r="AL60" s="432"/>
      <c r="AM60" s="433"/>
      <c r="AN60" s="437"/>
      <c r="AO60" s="438"/>
      <c r="AP60" s="438"/>
      <c r="AQ60" s="438"/>
      <c r="AR60" s="397" t="s">
        <v>188</v>
      </c>
      <c r="AS60" s="398"/>
      <c r="AT60" s="441"/>
      <c r="AU60" s="442"/>
      <c r="AV60" s="397" t="s">
        <v>187</v>
      </c>
      <c r="AW60" s="398"/>
      <c r="AX60" s="401"/>
      <c r="AY60" s="402"/>
      <c r="AZ60" s="402"/>
      <c r="BA60" s="403"/>
      <c r="BB60" s="407"/>
      <c r="BC60" s="408"/>
      <c r="BD60" s="408"/>
      <c r="BE60" s="409"/>
      <c r="BF60" s="413"/>
      <c r="BG60" s="414"/>
      <c r="BH60" s="414"/>
      <c r="BI60" s="414"/>
      <c r="BJ60" s="445" t="s">
        <v>186</v>
      </c>
      <c r="BK60" s="446"/>
      <c r="BL60" s="413"/>
      <c r="BM60" s="414"/>
      <c r="BN60" s="414"/>
      <c r="BO60" s="414"/>
      <c r="BP60" s="445" t="s">
        <v>186</v>
      </c>
      <c r="BQ60" s="446"/>
      <c r="BR60" s="449" t="str">
        <f t="shared" ref="BR60" si="1">IF(AND(BF60&gt;=20,BL60&gt;=100),"『ＺＥＨ－Ｍ』",IF(AND(BF60&gt;=20,BL60&gt;=75),"Nearly ＺＥＨ－Ｍ",IF(AND(BF60&gt;=20,BL60&gt;=50),"ＺＥＨ－Ｍ Ready",IF(BF60&gt;=20,"ＺＥＨ－Ｍ Oriented",""))))</f>
        <v/>
      </c>
      <c r="BS60" s="450"/>
      <c r="BT60" s="450"/>
      <c r="BU60" s="450"/>
      <c r="BV60" s="450"/>
      <c r="BW60" s="450"/>
      <c r="BX60" s="450"/>
      <c r="BY60" s="451"/>
      <c r="BZ60" s="455" t="s">
        <v>279</v>
      </c>
      <c r="CA60" s="456"/>
      <c r="CB60" s="456"/>
      <c r="CC60" s="456"/>
      <c r="CD60" s="457"/>
      <c r="CJ60" s="91"/>
    </row>
    <row r="61" spans="1:89" ht="31.5" customHeight="1">
      <c r="A61" s="419"/>
      <c r="B61" s="400"/>
      <c r="C61" s="461" t="s">
        <v>642</v>
      </c>
      <c r="D61" s="462"/>
      <c r="E61" s="462"/>
      <c r="F61" s="462"/>
      <c r="G61" s="463"/>
      <c r="H61" s="541"/>
      <c r="I61" s="542"/>
      <c r="J61" s="542"/>
      <c r="K61" s="542"/>
      <c r="L61" s="542"/>
      <c r="M61" s="542"/>
      <c r="N61" s="542"/>
      <c r="O61" s="542"/>
      <c r="P61" s="542"/>
      <c r="Q61" s="542"/>
      <c r="R61" s="542"/>
      <c r="S61" s="542"/>
      <c r="T61" s="542"/>
      <c r="U61" s="542"/>
      <c r="V61" s="542"/>
      <c r="W61" s="542"/>
      <c r="X61" s="542"/>
      <c r="Y61" s="542"/>
      <c r="Z61" s="542"/>
      <c r="AA61" s="542"/>
      <c r="AB61" s="542"/>
      <c r="AC61" s="543"/>
      <c r="AD61" s="428"/>
      <c r="AE61" s="429"/>
      <c r="AF61" s="429"/>
      <c r="AG61" s="429"/>
      <c r="AH61" s="430"/>
      <c r="AI61" s="434"/>
      <c r="AJ61" s="435"/>
      <c r="AK61" s="435"/>
      <c r="AL61" s="435"/>
      <c r="AM61" s="436"/>
      <c r="AN61" s="439"/>
      <c r="AO61" s="440"/>
      <c r="AP61" s="440"/>
      <c r="AQ61" s="440"/>
      <c r="AR61" s="399"/>
      <c r="AS61" s="400"/>
      <c r="AT61" s="443"/>
      <c r="AU61" s="444"/>
      <c r="AV61" s="399"/>
      <c r="AW61" s="400"/>
      <c r="AX61" s="404"/>
      <c r="AY61" s="405"/>
      <c r="AZ61" s="405"/>
      <c r="BA61" s="406"/>
      <c r="BB61" s="410"/>
      <c r="BC61" s="411"/>
      <c r="BD61" s="411"/>
      <c r="BE61" s="412"/>
      <c r="BF61" s="415"/>
      <c r="BG61" s="416"/>
      <c r="BH61" s="416"/>
      <c r="BI61" s="416"/>
      <c r="BJ61" s="447"/>
      <c r="BK61" s="448"/>
      <c r="BL61" s="415"/>
      <c r="BM61" s="416"/>
      <c r="BN61" s="416"/>
      <c r="BO61" s="416"/>
      <c r="BP61" s="447"/>
      <c r="BQ61" s="448"/>
      <c r="BR61" s="452"/>
      <c r="BS61" s="453"/>
      <c r="BT61" s="453"/>
      <c r="BU61" s="453"/>
      <c r="BV61" s="453"/>
      <c r="BW61" s="453"/>
      <c r="BX61" s="453"/>
      <c r="BY61" s="454"/>
      <c r="BZ61" s="458"/>
      <c r="CA61" s="459"/>
      <c r="CB61" s="459"/>
      <c r="CC61" s="459"/>
      <c r="CD61" s="460"/>
      <c r="CJ61" s="92">
        <f>COUNTA(H60:CD61)-COUNTIF(H60:CD61,"--選択--")</f>
        <v>5</v>
      </c>
    </row>
    <row r="62" spans="1:89" ht="31.5" customHeight="1">
      <c r="A62" s="417">
        <v>7</v>
      </c>
      <c r="B62" s="418"/>
      <c r="C62" s="420" t="s">
        <v>641</v>
      </c>
      <c r="D62" s="421"/>
      <c r="E62" s="421"/>
      <c r="F62" s="421"/>
      <c r="G62" s="421"/>
      <c r="H62" s="422"/>
      <c r="I62" s="423"/>
      <c r="J62" s="423"/>
      <c r="K62" s="423"/>
      <c r="L62" s="423"/>
      <c r="M62" s="423"/>
      <c r="N62" s="423"/>
      <c r="O62" s="423"/>
      <c r="P62" s="423"/>
      <c r="Q62" s="423"/>
      <c r="R62" s="423"/>
      <c r="S62" s="423"/>
      <c r="T62" s="423"/>
      <c r="U62" s="423"/>
      <c r="V62" s="423"/>
      <c r="W62" s="423"/>
      <c r="X62" s="423"/>
      <c r="Y62" s="423"/>
      <c r="Z62" s="423"/>
      <c r="AA62" s="423"/>
      <c r="AB62" s="423"/>
      <c r="AC62" s="424"/>
      <c r="AD62" s="425" t="s">
        <v>279</v>
      </c>
      <c r="AE62" s="426"/>
      <c r="AF62" s="426"/>
      <c r="AG62" s="426"/>
      <c r="AH62" s="427"/>
      <c r="AI62" s="431" t="s">
        <v>279</v>
      </c>
      <c r="AJ62" s="432"/>
      <c r="AK62" s="432"/>
      <c r="AL62" s="432"/>
      <c r="AM62" s="433"/>
      <c r="AN62" s="437"/>
      <c r="AO62" s="438"/>
      <c r="AP62" s="438"/>
      <c r="AQ62" s="438"/>
      <c r="AR62" s="397" t="s">
        <v>188</v>
      </c>
      <c r="AS62" s="398"/>
      <c r="AT62" s="441"/>
      <c r="AU62" s="442"/>
      <c r="AV62" s="397" t="s">
        <v>187</v>
      </c>
      <c r="AW62" s="398"/>
      <c r="AX62" s="401"/>
      <c r="AY62" s="402"/>
      <c r="AZ62" s="402"/>
      <c r="BA62" s="403"/>
      <c r="BB62" s="407"/>
      <c r="BC62" s="408"/>
      <c r="BD62" s="408"/>
      <c r="BE62" s="409"/>
      <c r="BF62" s="413"/>
      <c r="BG62" s="414"/>
      <c r="BH62" s="414"/>
      <c r="BI62" s="414"/>
      <c r="BJ62" s="445" t="s">
        <v>186</v>
      </c>
      <c r="BK62" s="446"/>
      <c r="BL62" s="413"/>
      <c r="BM62" s="414"/>
      <c r="BN62" s="414"/>
      <c r="BO62" s="414"/>
      <c r="BP62" s="445" t="s">
        <v>186</v>
      </c>
      <c r="BQ62" s="446"/>
      <c r="BR62" s="449" t="str">
        <f t="shared" ref="BR62" si="2">IF(AND(BF62&gt;=20,BL62&gt;=100),"『ＺＥＨ－Ｍ』",IF(AND(BF62&gt;=20,BL62&gt;=75),"Nearly ＺＥＨ－Ｍ",IF(AND(BF62&gt;=20,BL62&gt;=50),"ＺＥＨ－Ｍ Ready",IF(BF62&gt;=20,"ＺＥＨ－Ｍ Oriented",""))))</f>
        <v/>
      </c>
      <c r="BS62" s="450"/>
      <c r="BT62" s="450"/>
      <c r="BU62" s="450"/>
      <c r="BV62" s="450"/>
      <c r="BW62" s="450"/>
      <c r="BX62" s="450"/>
      <c r="BY62" s="451"/>
      <c r="BZ62" s="455" t="s">
        <v>279</v>
      </c>
      <c r="CA62" s="456"/>
      <c r="CB62" s="456"/>
      <c r="CC62" s="456"/>
      <c r="CD62" s="457"/>
      <c r="CJ62" s="91"/>
    </row>
    <row r="63" spans="1:89" ht="31.5" customHeight="1">
      <c r="A63" s="419"/>
      <c r="B63" s="400"/>
      <c r="C63" s="461" t="s">
        <v>642</v>
      </c>
      <c r="D63" s="462"/>
      <c r="E63" s="462"/>
      <c r="F63" s="462"/>
      <c r="G63" s="463"/>
      <c r="H63" s="464"/>
      <c r="I63" s="465"/>
      <c r="J63" s="465"/>
      <c r="K63" s="465"/>
      <c r="L63" s="465"/>
      <c r="M63" s="465"/>
      <c r="N63" s="465"/>
      <c r="O63" s="465"/>
      <c r="P63" s="465"/>
      <c r="Q63" s="465"/>
      <c r="R63" s="465"/>
      <c r="S63" s="465"/>
      <c r="T63" s="465"/>
      <c r="U63" s="465"/>
      <c r="V63" s="465"/>
      <c r="W63" s="465"/>
      <c r="X63" s="465"/>
      <c r="Y63" s="465"/>
      <c r="Z63" s="465"/>
      <c r="AA63" s="465"/>
      <c r="AB63" s="465"/>
      <c r="AC63" s="466"/>
      <c r="AD63" s="428"/>
      <c r="AE63" s="429"/>
      <c r="AF63" s="429"/>
      <c r="AG63" s="429"/>
      <c r="AH63" s="430"/>
      <c r="AI63" s="434"/>
      <c r="AJ63" s="435"/>
      <c r="AK63" s="435"/>
      <c r="AL63" s="435"/>
      <c r="AM63" s="436"/>
      <c r="AN63" s="439"/>
      <c r="AO63" s="440"/>
      <c r="AP63" s="440"/>
      <c r="AQ63" s="440"/>
      <c r="AR63" s="399"/>
      <c r="AS63" s="400"/>
      <c r="AT63" s="443"/>
      <c r="AU63" s="444"/>
      <c r="AV63" s="399"/>
      <c r="AW63" s="400"/>
      <c r="AX63" s="404"/>
      <c r="AY63" s="405"/>
      <c r="AZ63" s="405"/>
      <c r="BA63" s="406"/>
      <c r="BB63" s="410"/>
      <c r="BC63" s="411"/>
      <c r="BD63" s="411"/>
      <c r="BE63" s="412"/>
      <c r="BF63" s="415"/>
      <c r="BG63" s="416"/>
      <c r="BH63" s="416"/>
      <c r="BI63" s="416"/>
      <c r="BJ63" s="447"/>
      <c r="BK63" s="448"/>
      <c r="BL63" s="415"/>
      <c r="BM63" s="416"/>
      <c r="BN63" s="416"/>
      <c r="BO63" s="416"/>
      <c r="BP63" s="447"/>
      <c r="BQ63" s="448"/>
      <c r="BR63" s="452"/>
      <c r="BS63" s="453"/>
      <c r="BT63" s="453"/>
      <c r="BU63" s="453"/>
      <c r="BV63" s="453"/>
      <c r="BW63" s="453"/>
      <c r="BX63" s="453"/>
      <c r="BY63" s="454"/>
      <c r="BZ63" s="458"/>
      <c r="CA63" s="459"/>
      <c r="CB63" s="459"/>
      <c r="CC63" s="459"/>
      <c r="CD63" s="460"/>
      <c r="CJ63" s="91">
        <f>COUNTA(H62:CD63)-COUNTIF(H62:CD63,"--選択--")</f>
        <v>5</v>
      </c>
    </row>
    <row r="64" spans="1:89" ht="31.5" customHeight="1">
      <c r="A64" s="417">
        <v>8</v>
      </c>
      <c r="B64" s="418"/>
      <c r="C64" s="420" t="s">
        <v>641</v>
      </c>
      <c r="D64" s="421"/>
      <c r="E64" s="421"/>
      <c r="F64" s="421"/>
      <c r="G64" s="421"/>
      <c r="H64" s="422"/>
      <c r="I64" s="423"/>
      <c r="J64" s="423"/>
      <c r="K64" s="423"/>
      <c r="L64" s="423"/>
      <c r="M64" s="423"/>
      <c r="N64" s="423"/>
      <c r="O64" s="423"/>
      <c r="P64" s="423"/>
      <c r="Q64" s="423"/>
      <c r="R64" s="423"/>
      <c r="S64" s="423"/>
      <c r="T64" s="423"/>
      <c r="U64" s="423"/>
      <c r="V64" s="423"/>
      <c r="W64" s="423"/>
      <c r="X64" s="423"/>
      <c r="Y64" s="423"/>
      <c r="Z64" s="423"/>
      <c r="AA64" s="423"/>
      <c r="AB64" s="423"/>
      <c r="AC64" s="424"/>
      <c r="AD64" s="425" t="s">
        <v>279</v>
      </c>
      <c r="AE64" s="426"/>
      <c r="AF64" s="426"/>
      <c r="AG64" s="426"/>
      <c r="AH64" s="427"/>
      <c r="AI64" s="431" t="s">
        <v>279</v>
      </c>
      <c r="AJ64" s="432"/>
      <c r="AK64" s="432"/>
      <c r="AL64" s="432"/>
      <c r="AM64" s="433"/>
      <c r="AN64" s="437"/>
      <c r="AO64" s="438"/>
      <c r="AP64" s="438"/>
      <c r="AQ64" s="438"/>
      <c r="AR64" s="397" t="s">
        <v>188</v>
      </c>
      <c r="AS64" s="398"/>
      <c r="AT64" s="441"/>
      <c r="AU64" s="442"/>
      <c r="AV64" s="397" t="s">
        <v>187</v>
      </c>
      <c r="AW64" s="398"/>
      <c r="AX64" s="401"/>
      <c r="AY64" s="402"/>
      <c r="AZ64" s="402"/>
      <c r="BA64" s="403"/>
      <c r="BB64" s="407"/>
      <c r="BC64" s="408"/>
      <c r="BD64" s="408"/>
      <c r="BE64" s="409"/>
      <c r="BF64" s="413"/>
      <c r="BG64" s="414"/>
      <c r="BH64" s="414"/>
      <c r="BI64" s="414"/>
      <c r="BJ64" s="445" t="s">
        <v>186</v>
      </c>
      <c r="BK64" s="446"/>
      <c r="BL64" s="413"/>
      <c r="BM64" s="414"/>
      <c r="BN64" s="414"/>
      <c r="BO64" s="414"/>
      <c r="BP64" s="445" t="s">
        <v>186</v>
      </c>
      <c r="BQ64" s="446"/>
      <c r="BR64" s="449" t="str">
        <f t="shared" ref="BR64" si="3">IF(AND(BF64&gt;=20,BL64&gt;=100),"『ＺＥＨ－Ｍ』",IF(AND(BF64&gt;=20,BL64&gt;=75),"Nearly ＺＥＨ－Ｍ",IF(AND(BF64&gt;=20,BL64&gt;=50),"ＺＥＨ－Ｍ Ready",IF(BF64&gt;=20,"ＺＥＨ－Ｍ Oriented",""))))</f>
        <v/>
      </c>
      <c r="BS64" s="450"/>
      <c r="BT64" s="450"/>
      <c r="BU64" s="450"/>
      <c r="BV64" s="450"/>
      <c r="BW64" s="450"/>
      <c r="BX64" s="450"/>
      <c r="BY64" s="451"/>
      <c r="BZ64" s="455" t="s">
        <v>279</v>
      </c>
      <c r="CA64" s="456"/>
      <c r="CB64" s="456"/>
      <c r="CC64" s="456"/>
      <c r="CD64" s="457"/>
      <c r="CJ64" s="91"/>
    </row>
    <row r="65" spans="1:88" ht="31.5" customHeight="1">
      <c r="A65" s="419"/>
      <c r="B65" s="400"/>
      <c r="C65" s="461" t="s">
        <v>642</v>
      </c>
      <c r="D65" s="462"/>
      <c r="E65" s="462"/>
      <c r="F65" s="462"/>
      <c r="G65" s="463"/>
      <c r="H65" s="464"/>
      <c r="I65" s="465"/>
      <c r="J65" s="465"/>
      <c r="K65" s="465"/>
      <c r="L65" s="465"/>
      <c r="M65" s="465"/>
      <c r="N65" s="465"/>
      <c r="O65" s="465"/>
      <c r="P65" s="465"/>
      <c r="Q65" s="465"/>
      <c r="R65" s="465"/>
      <c r="S65" s="465"/>
      <c r="T65" s="465"/>
      <c r="U65" s="465"/>
      <c r="V65" s="465"/>
      <c r="W65" s="465"/>
      <c r="X65" s="465"/>
      <c r="Y65" s="465"/>
      <c r="Z65" s="465"/>
      <c r="AA65" s="465"/>
      <c r="AB65" s="465"/>
      <c r="AC65" s="466"/>
      <c r="AD65" s="428"/>
      <c r="AE65" s="429"/>
      <c r="AF65" s="429"/>
      <c r="AG65" s="429"/>
      <c r="AH65" s="430"/>
      <c r="AI65" s="434"/>
      <c r="AJ65" s="435"/>
      <c r="AK65" s="435"/>
      <c r="AL65" s="435"/>
      <c r="AM65" s="436"/>
      <c r="AN65" s="439"/>
      <c r="AO65" s="440"/>
      <c r="AP65" s="440"/>
      <c r="AQ65" s="440"/>
      <c r="AR65" s="399"/>
      <c r="AS65" s="400"/>
      <c r="AT65" s="443"/>
      <c r="AU65" s="444"/>
      <c r="AV65" s="399"/>
      <c r="AW65" s="400"/>
      <c r="AX65" s="404"/>
      <c r="AY65" s="405"/>
      <c r="AZ65" s="405"/>
      <c r="BA65" s="406"/>
      <c r="BB65" s="410"/>
      <c r="BC65" s="411"/>
      <c r="BD65" s="411"/>
      <c r="BE65" s="412"/>
      <c r="BF65" s="415"/>
      <c r="BG65" s="416"/>
      <c r="BH65" s="416"/>
      <c r="BI65" s="416"/>
      <c r="BJ65" s="447"/>
      <c r="BK65" s="448"/>
      <c r="BL65" s="415"/>
      <c r="BM65" s="416"/>
      <c r="BN65" s="416"/>
      <c r="BO65" s="416"/>
      <c r="BP65" s="447"/>
      <c r="BQ65" s="448"/>
      <c r="BR65" s="452"/>
      <c r="BS65" s="453"/>
      <c r="BT65" s="453"/>
      <c r="BU65" s="453"/>
      <c r="BV65" s="453"/>
      <c r="BW65" s="453"/>
      <c r="BX65" s="453"/>
      <c r="BY65" s="454"/>
      <c r="BZ65" s="458"/>
      <c r="CA65" s="459"/>
      <c r="CB65" s="459"/>
      <c r="CC65" s="459"/>
      <c r="CD65" s="460"/>
      <c r="CJ65" s="91">
        <f>COUNTA(H64:CD65)-COUNTIF(H64:CD65,"--選択--")</f>
        <v>5</v>
      </c>
    </row>
    <row r="66" spans="1:88" ht="31.5" customHeight="1">
      <c r="A66" s="417">
        <v>9</v>
      </c>
      <c r="B66" s="418"/>
      <c r="C66" s="420" t="s">
        <v>641</v>
      </c>
      <c r="D66" s="421"/>
      <c r="E66" s="421"/>
      <c r="F66" s="421"/>
      <c r="G66" s="421"/>
      <c r="H66" s="422"/>
      <c r="I66" s="423"/>
      <c r="J66" s="423"/>
      <c r="K66" s="423"/>
      <c r="L66" s="423"/>
      <c r="M66" s="423"/>
      <c r="N66" s="423"/>
      <c r="O66" s="423"/>
      <c r="P66" s="423"/>
      <c r="Q66" s="423"/>
      <c r="R66" s="423"/>
      <c r="S66" s="423"/>
      <c r="T66" s="423"/>
      <c r="U66" s="423"/>
      <c r="V66" s="423"/>
      <c r="W66" s="423"/>
      <c r="X66" s="423"/>
      <c r="Y66" s="423"/>
      <c r="Z66" s="423"/>
      <c r="AA66" s="423"/>
      <c r="AB66" s="423"/>
      <c r="AC66" s="424"/>
      <c r="AD66" s="425" t="s">
        <v>279</v>
      </c>
      <c r="AE66" s="426"/>
      <c r="AF66" s="426"/>
      <c r="AG66" s="426"/>
      <c r="AH66" s="427"/>
      <c r="AI66" s="431" t="s">
        <v>279</v>
      </c>
      <c r="AJ66" s="432"/>
      <c r="AK66" s="432"/>
      <c r="AL66" s="432"/>
      <c r="AM66" s="433"/>
      <c r="AN66" s="437"/>
      <c r="AO66" s="438"/>
      <c r="AP66" s="438"/>
      <c r="AQ66" s="438"/>
      <c r="AR66" s="397" t="s">
        <v>188</v>
      </c>
      <c r="AS66" s="398"/>
      <c r="AT66" s="441"/>
      <c r="AU66" s="442"/>
      <c r="AV66" s="397" t="s">
        <v>187</v>
      </c>
      <c r="AW66" s="398"/>
      <c r="AX66" s="401"/>
      <c r="AY66" s="402"/>
      <c r="AZ66" s="402"/>
      <c r="BA66" s="403"/>
      <c r="BB66" s="407"/>
      <c r="BC66" s="408"/>
      <c r="BD66" s="408"/>
      <c r="BE66" s="409"/>
      <c r="BF66" s="413"/>
      <c r="BG66" s="414"/>
      <c r="BH66" s="414"/>
      <c r="BI66" s="414"/>
      <c r="BJ66" s="445" t="s">
        <v>186</v>
      </c>
      <c r="BK66" s="446"/>
      <c r="BL66" s="413"/>
      <c r="BM66" s="414"/>
      <c r="BN66" s="414"/>
      <c r="BO66" s="414"/>
      <c r="BP66" s="445" t="s">
        <v>186</v>
      </c>
      <c r="BQ66" s="446"/>
      <c r="BR66" s="449" t="str">
        <f t="shared" ref="BR66" si="4">IF(AND(BF66&gt;=20,BL66&gt;=100),"『ＺＥＨ－Ｍ』",IF(AND(BF66&gt;=20,BL66&gt;=75),"Nearly ＺＥＨ－Ｍ",IF(AND(BF66&gt;=20,BL66&gt;=50),"ＺＥＨ－Ｍ Ready",IF(BF66&gt;=20,"ＺＥＨ－Ｍ Oriented",""))))</f>
        <v/>
      </c>
      <c r="BS66" s="450"/>
      <c r="BT66" s="450"/>
      <c r="BU66" s="450"/>
      <c r="BV66" s="450"/>
      <c r="BW66" s="450"/>
      <c r="BX66" s="450"/>
      <c r="BY66" s="451"/>
      <c r="BZ66" s="455" t="s">
        <v>279</v>
      </c>
      <c r="CA66" s="456"/>
      <c r="CB66" s="456"/>
      <c r="CC66" s="456"/>
      <c r="CD66" s="457"/>
      <c r="CJ66" s="91"/>
    </row>
    <row r="67" spans="1:88" ht="31.5" customHeight="1">
      <c r="A67" s="419"/>
      <c r="B67" s="400"/>
      <c r="C67" s="461" t="s">
        <v>642</v>
      </c>
      <c r="D67" s="462"/>
      <c r="E67" s="462"/>
      <c r="F67" s="462"/>
      <c r="G67" s="463"/>
      <c r="H67" s="464"/>
      <c r="I67" s="465"/>
      <c r="J67" s="465"/>
      <c r="K67" s="465"/>
      <c r="L67" s="465"/>
      <c r="M67" s="465"/>
      <c r="N67" s="465"/>
      <c r="O67" s="465"/>
      <c r="P67" s="465"/>
      <c r="Q67" s="465"/>
      <c r="R67" s="465"/>
      <c r="S67" s="465"/>
      <c r="T67" s="465"/>
      <c r="U67" s="465"/>
      <c r="V67" s="465"/>
      <c r="W67" s="465"/>
      <c r="X67" s="465"/>
      <c r="Y67" s="465"/>
      <c r="Z67" s="465"/>
      <c r="AA67" s="465"/>
      <c r="AB67" s="465"/>
      <c r="AC67" s="466"/>
      <c r="AD67" s="428"/>
      <c r="AE67" s="429"/>
      <c r="AF67" s="429"/>
      <c r="AG67" s="429"/>
      <c r="AH67" s="430"/>
      <c r="AI67" s="434"/>
      <c r="AJ67" s="435"/>
      <c r="AK67" s="435"/>
      <c r="AL67" s="435"/>
      <c r="AM67" s="436"/>
      <c r="AN67" s="439"/>
      <c r="AO67" s="440"/>
      <c r="AP67" s="440"/>
      <c r="AQ67" s="440"/>
      <c r="AR67" s="399"/>
      <c r="AS67" s="400"/>
      <c r="AT67" s="443"/>
      <c r="AU67" s="444"/>
      <c r="AV67" s="399"/>
      <c r="AW67" s="400"/>
      <c r="AX67" s="404"/>
      <c r="AY67" s="405"/>
      <c r="AZ67" s="405"/>
      <c r="BA67" s="406"/>
      <c r="BB67" s="410"/>
      <c r="BC67" s="411"/>
      <c r="BD67" s="411"/>
      <c r="BE67" s="412"/>
      <c r="BF67" s="415"/>
      <c r="BG67" s="416"/>
      <c r="BH67" s="416"/>
      <c r="BI67" s="416"/>
      <c r="BJ67" s="447"/>
      <c r="BK67" s="448"/>
      <c r="BL67" s="415"/>
      <c r="BM67" s="416"/>
      <c r="BN67" s="416"/>
      <c r="BO67" s="416"/>
      <c r="BP67" s="447"/>
      <c r="BQ67" s="448"/>
      <c r="BR67" s="452"/>
      <c r="BS67" s="453"/>
      <c r="BT67" s="453"/>
      <c r="BU67" s="453"/>
      <c r="BV67" s="453"/>
      <c r="BW67" s="453"/>
      <c r="BX67" s="453"/>
      <c r="BY67" s="454"/>
      <c r="BZ67" s="458"/>
      <c r="CA67" s="459"/>
      <c r="CB67" s="459"/>
      <c r="CC67" s="459"/>
      <c r="CD67" s="460"/>
      <c r="CJ67" s="92">
        <f>COUNTA(H66:CD67)-COUNTIF(H66:CD67,"--選択--")</f>
        <v>5</v>
      </c>
    </row>
    <row r="68" spans="1:88" ht="31.5" customHeight="1">
      <c r="A68" s="417">
        <v>10</v>
      </c>
      <c r="B68" s="418"/>
      <c r="C68" s="420" t="s">
        <v>641</v>
      </c>
      <c r="D68" s="421"/>
      <c r="E68" s="421"/>
      <c r="F68" s="421"/>
      <c r="G68" s="421"/>
      <c r="H68" s="422"/>
      <c r="I68" s="423"/>
      <c r="J68" s="423"/>
      <c r="K68" s="423"/>
      <c r="L68" s="423"/>
      <c r="M68" s="423"/>
      <c r="N68" s="423"/>
      <c r="O68" s="423"/>
      <c r="P68" s="423"/>
      <c r="Q68" s="423"/>
      <c r="R68" s="423"/>
      <c r="S68" s="423"/>
      <c r="T68" s="423"/>
      <c r="U68" s="423"/>
      <c r="V68" s="423"/>
      <c r="W68" s="423"/>
      <c r="X68" s="423"/>
      <c r="Y68" s="423"/>
      <c r="Z68" s="423"/>
      <c r="AA68" s="423"/>
      <c r="AB68" s="423"/>
      <c r="AC68" s="424"/>
      <c r="AD68" s="425" t="s">
        <v>279</v>
      </c>
      <c r="AE68" s="426"/>
      <c r="AF68" s="426"/>
      <c r="AG68" s="426"/>
      <c r="AH68" s="427"/>
      <c r="AI68" s="431" t="s">
        <v>279</v>
      </c>
      <c r="AJ68" s="432"/>
      <c r="AK68" s="432"/>
      <c r="AL68" s="432"/>
      <c r="AM68" s="433"/>
      <c r="AN68" s="437"/>
      <c r="AO68" s="438"/>
      <c r="AP68" s="438"/>
      <c r="AQ68" s="438"/>
      <c r="AR68" s="397" t="s">
        <v>188</v>
      </c>
      <c r="AS68" s="398"/>
      <c r="AT68" s="441"/>
      <c r="AU68" s="442"/>
      <c r="AV68" s="397" t="s">
        <v>187</v>
      </c>
      <c r="AW68" s="398"/>
      <c r="AX68" s="401"/>
      <c r="AY68" s="402"/>
      <c r="AZ68" s="402"/>
      <c r="BA68" s="403"/>
      <c r="BB68" s="407"/>
      <c r="BC68" s="408"/>
      <c r="BD68" s="408"/>
      <c r="BE68" s="409"/>
      <c r="BF68" s="413"/>
      <c r="BG68" s="414"/>
      <c r="BH68" s="414"/>
      <c r="BI68" s="414"/>
      <c r="BJ68" s="445" t="s">
        <v>186</v>
      </c>
      <c r="BK68" s="446"/>
      <c r="BL68" s="413"/>
      <c r="BM68" s="414"/>
      <c r="BN68" s="414"/>
      <c r="BO68" s="414"/>
      <c r="BP68" s="445" t="s">
        <v>186</v>
      </c>
      <c r="BQ68" s="446"/>
      <c r="BR68" s="449" t="str">
        <f t="shared" ref="BR68" si="5">IF(AND(BF68&gt;=20,BL68&gt;=100),"『ＺＥＨ－Ｍ』",IF(AND(BF68&gt;=20,BL68&gt;=75),"Nearly ＺＥＨ－Ｍ",IF(AND(BF68&gt;=20,BL68&gt;=50),"ＺＥＨ－Ｍ Ready",IF(BF68&gt;=20,"ＺＥＨ－Ｍ Oriented",""))))</f>
        <v/>
      </c>
      <c r="BS68" s="450"/>
      <c r="BT68" s="450"/>
      <c r="BU68" s="450"/>
      <c r="BV68" s="450"/>
      <c r="BW68" s="450"/>
      <c r="BX68" s="450"/>
      <c r="BY68" s="451"/>
      <c r="BZ68" s="455" t="s">
        <v>279</v>
      </c>
      <c r="CA68" s="456"/>
      <c r="CB68" s="456"/>
      <c r="CC68" s="456"/>
      <c r="CD68" s="457"/>
      <c r="CJ68" s="91"/>
    </row>
    <row r="69" spans="1:88" ht="31.5" customHeight="1">
      <c r="A69" s="419"/>
      <c r="B69" s="400"/>
      <c r="C69" s="461" t="s">
        <v>642</v>
      </c>
      <c r="D69" s="462"/>
      <c r="E69" s="462"/>
      <c r="F69" s="462"/>
      <c r="G69" s="463"/>
      <c r="H69" s="464"/>
      <c r="I69" s="465"/>
      <c r="J69" s="465"/>
      <c r="K69" s="465"/>
      <c r="L69" s="465"/>
      <c r="M69" s="465"/>
      <c r="N69" s="465"/>
      <c r="O69" s="465"/>
      <c r="P69" s="465"/>
      <c r="Q69" s="465"/>
      <c r="R69" s="465"/>
      <c r="S69" s="465"/>
      <c r="T69" s="465"/>
      <c r="U69" s="465"/>
      <c r="V69" s="465"/>
      <c r="W69" s="465"/>
      <c r="X69" s="465"/>
      <c r="Y69" s="465"/>
      <c r="Z69" s="465"/>
      <c r="AA69" s="465"/>
      <c r="AB69" s="465"/>
      <c r="AC69" s="466"/>
      <c r="AD69" s="428"/>
      <c r="AE69" s="429"/>
      <c r="AF69" s="429"/>
      <c r="AG69" s="429"/>
      <c r="AH69" s="430"/>
      <c r="AI69" s="434"/>
      <c r="AJ69" s="435"/>
      <c r="AK69" s="435"/>
      <c r="AL69" s="435"/>
      <c r="AM69" s="436"/>
      <c r="AN69" s="439"/>
      <c r="AO69" s="440"/>
      <c r="AP69" s="440"/>
      <c r="AQ69" s="440"/>
      <c r="AR69" s="399"/>
      <c r="AS69" s="400"/>
      <c r="AT69" s="443"/>
      <c r="AU69" s="444"/>
      <c r="AV69" s="399"/>
      <c r="AW69" s="400"/>
      <c r="AX69" s="404"/>
      <c r="AY69" s="405"/>
      <c r="AZ69" s="405"/>
      <c r="BA69" s="406"/>
      <c r="BB69" s="410"/>
      <c r="BC69" s="411"/>
      <c r="BD69" s="411"/>
      <c r="BE69" s="412"/>
      <c r="BF69" s="415"/>
      <c r="BG69" s="416"/>
      <c r="BH69" s="416"/>
      <c r="BI69" s="416"/>
      <c r="BJ69" s="447"/>
      <c r="BK69" s="448"/>
      <c r="BL69" s="415"/>
      <c r="BM69" s="416"/>
      <c r="BN69" s="416"/>
      <c r="BO69" s="416"/>
      <c r="BP69" s="447"/>
      <c r="BQ69" s="448"/>
      <c r="BR69" s="452"/>
      <c r="BS69" s="453"/>
      <c r="BT69" s="453"/>
      <c r="BU69" s="453"/>
      <c r="BV69" s="453"/>
      <c r="BW69" s="453"/>
      <c r="BX69" s="453"/>
      <c r="BY69" s="454"/>
      <c r="BZ69" s="458"/>
      <c r="CA69" s="459"/>
      <c r="CB69" s="459"/>
      <c r="CC69" s="459"/>
      <c r="CD69" s="460"/>
      <c r="CJ69" s="92">
        <f>COUNTA(H68:CD69)-COUNTIF(H68:CD69,"--選択--")</f>
        <v>5</v>
      </c>
    </row>
    <row r="70" spans="1:88" ht="28.5" customHeight="1">
      <c r="A70" s="247" t="s">
        <v>717</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40" t="s">
        <v>342</v>
      </c>
      <c r="BZ70" s="508" t="s">
        <v>643</v>
      </c>
      <c r="CA70" s="508"/>
      <c r="CB70" s="41" t="s">
        <v>344</v>
      </c>
      <c r="CC70" s="508" t="s">
        <v>349</v>
      </c>
      <c r="CD70" s="508"/>
      <c r="CE70" s="40" t="s">
        <v>345</v>
      </c>
      <c r="CF70" s="40" t="s">
        <v>346</v>
      </c>
    </row>
    <row r="71" spans="1:88" ht="28.5" customHeight="1">
      <c r="A71" s="23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40"/>
      <c r="BZ71" s="238"/>
      <c r="CA71" s="238"/>
      <c r="CB71" s="41"/>
      <c r="CC71" s="238"/>
      <c r="CD71" s="238"/>
      <c r="CE71" s="40"/>
      <c r="CF71" s="40"/>
    </row>
    <row r="72" spans="1:88" s="90" customFormat="1" ht="20.25" customHeight="1">
      <c r="A72" s="490" t="s">
        <v>130</v>
      </c>
      <c r="B72" s="490"/>
      <c r="C72" s="483" t="s">
        <v>22</v>
      </c>
      <c r="D72" s="484"/>
      <c r="E72" s="484"/>
      <c r="F72" s="484"/>
      <c r="G72" s="484"/>
      <c r="H72" s="484"/>
      <c r="I72" s="484"/>
      <c r="J72" s="484"/>
      <c r="K72" s="484"/>
      <c r="L72" s="484"/>
      <c r="M72" s="484"/>
      <c r="N72" s="484"/>
      <c r="O72" s="484"/>
      <c r="P72" s="484"/>
      <c r="Q72" s="484"/>
      <c r="R72" s="484"/>
      <c r="S72" s="484"/>
      <c r="T72" s="484"/>
      <c r="U72" s="484"/>
      <c r="V72" s="484"/>
      <c r="W72" s="484"/>
      <c r="X72" s="484"/>
      <c r="Y72" s="484"/>
      <c r="Z72" s="484"/>
      <c r="AA72" s="484"/>
      <c r="AB72" s="484"/>
      <c r="AC72" s="484"/>
      <c r="AD72" s="490" t="s">
        <v>618</v>
      </c>
      <c r="AE72" s="490"/>
      <c r="AF72" s="490"/>
      <c r="AG72" s="490"/>
      <c r="AH72" s="490"/>
      <c r="AI72" s="490" t="s">
        <v>34</v>
      </c>
      <c r="AJ72" s="490"/>
      <c r="AK72" s="490"/>
      <c r="AL72" s="490"/>
      <c r="AM72" s="490"/>
      <c r="AN72" s="490" t="s">
        <v>23</v>
      </c>
      <c r="AO72" s="490"/>
      <c r="AP72" s="490"/>
      <c r="AQ72" s="490"/>
      <c r="AR72" s="490"/>
      <c r="AS72" s="490"/>
      <c r="AT72" s="490" t="s">
        <v>24</v>
      </c>
      <c r="AU72" s="490"/>
      <c r="AV72" s="490"/>
      <c r="AW72" s="490"/>
      <c r="AX72" s="483" t="s">
        <v>341</v>
      </c>
      <c r="AY72" s="484"/>
      <c r="AZ72" s="484"/>
      <c r="BA72" s="485"/>
      <c r="BB72" s="516" t="s">
        <v>734</v>
      </c>
      <c r="BC72" s="516"/>
      <c r="BD72" s="516"/>
      <c r="BE72" s="516"/>
      <c r="BF72" s="509" t="s">
        <v>25</v>
      </c>
      <c r="BG72" s="509"/>
      <c r="BH72" s="509"/>
      <c r="BI72" s="509"/>
      <c r="BJ72" s="509"/>
      <c r="BK72" s="509"/>
      <c r="BL72" s="509"/>
      <c r="BM72" s="509"/>
      <c r="BN72" s="509"/>
      <c r="BO72" s="509"/>
      <c r="BP72" s="509"/>
      <c r="BQ72" s="509"/>
      <c r="BR72" s="490" t="s">
        <v>635</v>
      </c>
      <c r="BS72" s="490"/>
      <c r="BT72" s="490"/>
      <c r="BU72" s="490"/>
      <c r="BV72" s="490"/>
      <c r="BW72" s="490"/>
      <c r="BX72" s="490"/>
      <c r="BY72" s="490"/>
      <c r="BZ72" s="510" t="s">
        <v>733</v>
      </c>
      <c r="CA72" s="511"/>
      <c r="CB72" s="511"/>
      <c r="CC72" s="511"/>
      <c r="CD72" s="512"/>
      <c r="CE72" s="89"/>
      <c r="CF72" s="89"/>
      <c r="CJ72" s="91"/>
    </row>
    <row r="73" spans="1:88" s="90" customFormat="1" ht="20.25" customHeight="1">
      <c r="A73" s="490"/>
      <c r="B73" s="490"/>
      <c r="C73" s="486"/>
      <c r="D73" s="487"/>
      <c r="E73" s="487"/>
      <c r="F73" s="487"/>
      <c r="G73" s="487"/>
      <c r="H73" s="487"/>
      <c r="I73" s="487"/>
      <c r="J73" s="487"/>
      <c r="K73" s="487"/>
      <c r="L73" s="487"/>
      <c r="M73" s="487"/>
      <c r="N73" s="487"/>
      <c r="O73" s="487"/>
      <c r="P73" s="487"/>
      <c r="Q73" s="487"/>
      <c r="R73" s="487"/>
      <c r="S73" s="487"/>
      <c r="T73" s="487"/>
      <c r="U73" s="487"/>
      <c r="V73" s="487"/>
      <c r="W73" s="487"/>
      <c r="X73" s="487"/>
      <c r="Y73" s="487"/>
      <c r="Z73" s="487"/>
      <c r="AA73" s="487"/>
      <c r="AB73" s="487"/>
      <c r="AC73" s="487"/>
      <c r="AD73" s="490"/>
      <c r="AE73" s="490"/>
      <c r="AF73" s="490"/>
      <c r="AG73" s="490"/>
      <c r="AH73" s="490"/>
      <c r="AI73" s="490"/>
      <c r="AJ73" s="490"/>
      <c r="AK73" s="490"/>
      <c r="AL73" s="490"/>
      <c r="AM73" s="490"/>
      <c r="AN73" s="490"/>
      <c r="AO73" s="490"/>
      <c r="AP73" s="490"/>
      <c r="AQ73" s="490"/>
      <c r="AR73" s="490"/>
      <c r="AS73" s="490"/>
      <c r="AT73" s="490"/>
      <c r="AU73" s="490"/>
      <c r="AV73" s="490"/>
      <c r="AW73" s="490"/>
      <c r="AX73" s="486"/>
      <c r="AY73" s="487"/>
      <c r="AZ73" s="487"/>
      <c r="BA73" s="488"/>
      <c r="BB73" s="516"/>
      <c r="BC73" s="516"/>
      <c r="BD73" s="516"/>
      <c r="BE73" s="516"/>
      <c r="BF73" s="509" t="s">
        <v>26</v>
      </c>
      <c r="BG73" s="509"/>
      <c r="BH73" s="509"/>
      <c r="BI73" s="509"/>
      <c r="BJ73" s="509"/>
      <c r="BK73" s="509"/>
      <c r="BL73" s="509" t="s">
        <v>27</v>
      </c>
      <c r="BM73" s="509"/>
      <c r="BN73" s="509"/>
      <c r="BO73" s="509"/>
      <c r="BP73" s="509"/>
      <c r="BQ73" s="509"/>
      <c r="BR73" s="490"/>
      <c r="BS73" s="490"/>
      <c r="BT73" s="490"/>
      <c r="BU73" s="490"/>
      <c r="BV73" s="490"/>
      <c r="BW73" s="490"/>
      <c r="BX73" s="490"/>
      <c r="BY73" s="490"/>
      <c r="BZ73" s="513"/>
      <c r="CA73" s="514"/>
      <c r="CB73" s="514"/>
      <c r="CC73" s="514"/>
      <c r="CD73" s="515"/>
      <c r="CE73" s="89"/>
      <c r="CF73" s="89"/>
      <c r="CJ73" s="91"/>
    </row>
    <row r="74" spans="1:88" ht="31.5" customHeight="1">
      <c r="A74" s="417">
        <v>11</v>
      </c>
      <c r="B74" s="418"/>
      <c r="C74" s="420" t="s">
        <v>641</v>
      </c>
      <c r="D74" s="421"/>
      <c r="E74" s="421"/>
      <c r="F74" s="421"/>
      <c r="G74" s="421"/>
      <c r="H74" s="422"/>
      <c r="I74" s="423"/>
      <c r="J74" s="423"/>
      <c r="K74" s="423"/>
      <c r="L74" s="423"/>
      <c r="M74" s="423"/>
      <c r="N74" s="423"/>
      <c r="O74" s="423"/>
      <c r="P74" s="423"/>
      <c r="Q74" s="423"/>
      <c r="R74" s="423"/>
      <c r="S74" s="423"/>
      <c r="T74" s="423"/>
      <c r="U74" s="423"/>
      <c r="V74" s="423"/>
      <c r="W74" s="423"/>
      <c r="X74" s="423"/>
      <c r="Y74" s="423"/>
      <c r="Z74" s="423"/>
      <c r="AA74" s="423"/>
      <c r="AB74" s="423"/>
      <c r="AC74" s="424"/>
      <c r="AD74" s="425" t="s">
        <v>279</v>
      </c>
      <c r="AE74" s="426"/>
      <c r="AF74" s="426"/>
      <c r="AG74" s="426"/>
      <c r="AH74" s="427"/>
      <c r="AI74" s="431" t="s">
        <v>279</v>
      </c>
      <c r="AJ74" s="432"/>
      <c r="AK74" s="432"/>
      <c r="AL74" s="432"/>
      <c r="AM74" s="433"/>
      <c r="AN74" s="437"/>
      <c r="AO74" s="438"/>
      <c r="AP74" s="438"/>
      <c r="AQ74" s="438"/>
      <c r="AR74" s="397" t="s">
        <v>188</v>
      </c>
      <c r="AS74" s="398"/>
      <c r="AT74" s="441"/>
      <c r="AU74" s="442"/>
      <c r="AV74" s="397" t="s">
        <v>187</v>
      </c>
      <c r="AW74" s="398"/>
      <c r="AX74" s="401"/>
      <c r="AY74" s="402"/>
      <c r="AZ74" s="402"/>
      <c r="BA74" s="403"/>
      <c r="BB74" s="407"/>
      <c r="BC74" s="408"/>
      <c r="BD74" s="408"/>
      <c r="BE74" s="409"/>
      <c r="BF74" s="413"/>
      <c r="BG74" s="414"/>
      <c r="BH74" s="414"/>
      <c r="BI74" s="414"/>
      <c r="BJ74" s="445" t="s">
        <v>186</v>
      </c>
      <c r="BK74" s="446"/>
      <c r="BL74" s="413"/>
      <c r="BM74" s="414"/>
      <c r="BN74" s="414"/>
      <c r="BO74" s="414"/>
      <c r="BP74" s="445" t="s">
        <v>186</v>
      </c>
      <c r="BQ74" s="446"/>
      <c r="BR74" s="449" t="str">
        <f t="shared" ref="BR74" si="6">IF(AND(BF74&gt;=20,BL74&gt;=100),"『ＺＥＨ－Ｍ』",IF(AND(BF74&gt;=20,BL74&gt;=75),"Nearly ＺＥＨ－Ｍ",IF(AND(BF74&gt;=20,BL74&gt;=50),"ＺＥＨ－Ｍ Ready",IF(BF74&gt;=20,"ＺＥＨ－Ｍ Oriented",""))))</f>
        <v/>
      </c>
      <c r="BS74" s="450"/>
      <c r="BT74" s="450"/>
      <c r="BU74" s="450"/>
      <c r="BV74" s="450"/>
      <c r="BW74" s="450"/>
      <c r="BX74" s="450"/>
      <c r="BY74" s="451"/>
      <c r="BZ74" s="455" t="s">
        <v>279</v>
      </c>
      <c r="CA74" s="456"/>
      <c r="CB74" s="456"/>
      <c r="CC74" s="456"/>
      <c r="CD74" s="457"/>
      <c r="CJ74" s="91"/>
    </row>
    <row r="75" spans="1:88" ht="31.5" customHeight="1">
      <c r="A75" s="419"/>
      <c r="B75" s="400"/>
      <c r="C75" s="461" t="s">
        <v>642</v>
      </c>
      <c r="D75" s="462"/>
      <c r="E75" s="462"/>
      <c r="F75" s="462"/>
      <c r="G75" s="463"/>
      <c r="H75" s="464"/>
      <c r="I75" s="465"/>
      <c r="J75" s="465"/>
      <c r="K75" s="465"/>
      <c r="L75" s="465"/>
      <c r="M75" s="465"/>
      <c r="N75" s="465"/>
      <c r="O75" s="465"/>
      <c r="P75" s="465"/>
      <c r="Q75" s="465"/>
      <c r="R75" s="465"/>
      <c r="S75" s="465"/>
      <c r="T75" s="465"/>
      <c r="U75" s="465"/>
      <c r="V75" s="465"/>
      <c r="W75" s="465"/>
      <c r="X75" s="465"/>
      <c r="Y75" s="465"/>
      <c r="Z75" s="465"/>
      <c r="AA75" s="465"/>
      <c r="AB75" s="465"/>
      <c r="AC75" s="466"/>
      <c r="AD75" s="428"/>
      <c r="AE75" s="429"/>
      <c r="AF75" s="429"/>
      <c r="AG75" s="429"/>
      <c r="AH75" s="430"/>
      <c r="AI75" s="434"/>
      <c r="AJ75" s="435"/>
      <c r="AK75" s="435"/>
      <c r="AL75" s="435"/>
      <c r="AM75" s="436"/>
      <c r="AN75" s="439"/>
      <c r="AO75" s="440"/>
      <c r="AP75" s="440"/>
      <c r="AQ75" s="440"/>
      <c r="AR75" s="399"/>
      <c r="AS75" s="400"/>
      <c r="AT75" s="443"/>
      <c r="AU75" s="444"/>
      <c r="AV75" s="399"/>
      <c r="AW75" s="400"/>
      <c r="AX75" s="404"/>
      <c r="AY75" s="405"/>
      <c r="AZ75" s="405"/>
      <c r="BA75" s="406"/>
      <c r="BB75" s="410"/>
      <c r="BC75" s="411"/>
      <c r="BD75" s="411"/>
      <c r="BE75" s="412"/>
      <c r="BF75" s="415"/>
      <c r="BG75" s="416"/>
      <c r="BH75" s="416"/>
      <c r="BI75" s="416"/>
      <c r="BJ75" s="447"/>
      <c r="BK75" s="448"/>
      <c r="BL75" s="415"/>
      <c r="BM75" s="416"/>
      <c r="BN75" s="416"/>
      <c r="BO75" s="416"/>
      <c r="BP75" s="447"/>
      <c r="BQ75" s="448"/>
      <c r="BR75" s="452"/>
      <c r="BS75" s="453"/>
      <c r="BT75" s="453"/>
      <c r="BU75" s="453"/>
      <c r="BV75" s="453"/>
      <c r="BW75" s="453"/>
      <c r="BX75" s="453"/>
      <c r="BY75" s="454"/>
      <c r="BZ75" s="458"/>
      <c r="CA75" s="459"/>
      <c r="CB75" s="459"/>
      <c r="CC75" s="459"/>
      <c r="CD75" s="460"/>
      <c r="CJ75" s="92">
        <f>COUNTA(H74:CD75)-COUNTIF(H74:CD75,"--選択--")</f>
        <v>5</v>
      </c>
    </row>
    <row r="76" spans="1:88" ht="31.5" customHeight="1">
      <c r="A76" s="417">
        <v>12</v>
      </c>
      <c r="B76" s="418"/>
      <c r="C76" s="420" t="s">
        <v>641</v>
      </c>
      <c r="D76" s="421"/>
      <c r="E76" s="421"/>
      <c r="F76" s="421"/>
      <c r="G76" s="421"/>
      <c r="H76" s="422"/>
      <c r="I76" s="423"/>
      <c r="J76" s="423"/>
      <c r="K76" s="423"/>
      <c r="L76" s="423"/>
      <c r="M76" s="423"/>
      <c r="N76" s="423"/>
      <c r="O76" s="423"/>
      <c r="P76" s="423"/>
      <c r="Q76" s="423"/>
      <c r="R76" s="423"/>
      <c r="S76" s="423"/>
      <c r="T76" s="423"/>
      <c r="U76" s="423"/>
      <c r="V76" s="423"/>
      <c r="W76" s="423"/>
      <c r="X76" s="423"/>
      <c r="Y76" s="423"/>
      <c r="Z76" s="423"/>
      <c r="AA76" s="423"/>
      <c r="AB76" s="423"/>
      <c r="AC76" s="424"/>
      <c r="AD76" s="425" t="s">
        <v>279</v>
      </c>
      <c r="AE76" s="426"/>
      <c r="AF76" s="426"/>
      <c r="AG76" s="426"/>
      <c r="AH76" s="427"/>
      <c r="AI76" s="431" t="s">
        <v>279</v>
      </c>
      <c r="AJ76" s="432"/>
      <c r="AK76" s="432"/>
      <c r="AL76" s="432"/>
      <c r="AM76" s="433"/>
      <c r="AN76" s="437"/>
      <c r="AO76" s="438"/>
      <c r="AP76" s="438"/>
      <c r="AQ76" s="438"/>
      <c r="AR76" s="397" t="s">
        <v>188</v>
      </c>
      <c r="AS76" s="398"/>
      <c r="AT76" s="441"/>
      <c r="AU76" s="442"/>
      <c r="AV76" s="397" t="s">
        <v>187</v>
      </c>
      <c r="AW76" s="398"/>
      <c r="AX76" s="401"/>
      <c r="AY76" s="402"/>
      <c r="AZ76" s="402"/>
      <c r="BA76" s="403"/>
      <c r="BB76" s="407"/>
      <c r="BC76" s="408"/>
      <c r="BD76" s="408"/>
      <c r="BE76" s="409"/>
      <c r="BF76" s="413"/>
      <c r="BG76" s="414"/>
      <c r="BH76" s="414"/>
      <c r="BI76" s="414"/>
      <c r="BJ76" s="445" t="s">
        <v>186</v>
      </c>
      <c r="BK76" s="446"/>
      <c r="BL76" s="413"/>
      <c r="BM76" s="414"/>
      <c r="BN76" s="414"/>
      <c r="BO76" s="414"/>
      <c r="BP76" s="445" t="s">
        <v>186</v>
      </c>
      <c r="BQ76" s="446"/>
      <c r="BR76" s="449" t="str">
        <f t="shared" ref="BR76" si="7">IF(AND(BF76&gt;=20,BL76&gt;=100),"『ＺＥＨ－Ｍ』",IF(AND(BF76&gt;=20,BL76&gt;=75),"Nearly ＺＥＨ－Ｍ",IF(AND(BF76&gt;=20,BL76&gt;=50),"ＺＥＨ－Ｍ Ready",IF(BF76&gt;=20,"ＺＥＨ－Ｍ Oriented",""))))</f>
        <v/>
      </c>
      <c r="BS76" s="450"/>
      <c r="BT76" s="450"/>
      <c r="BU76" s="450"/>
      <c r="BV76" s="450"/>
      <c r="BW76" s="450"/>
      <c r="BX76" s="450"/>
      <c r="BY76" s="451"/>
      <c r="BZ76" s="455" t="s">
        <v>279</v>
      </c>
      <c r="CA76" s="456"/>
      <c r="CB76" s="456"/>
      <c r="CC76" s="456"/>
      <c r="CD76" s="457"/>
      <c r="CJ76" s="91"/>
    </row>
    <row r="77" spans="1:88" ht="31.5" customHeight="1">
      <c r="A77" s="419"/>
      <c r="B77" s="400"/>
      <c r="C77" s="461" t="s">
        <v>642</v>
      </c>
      <c r="D77" s="462"/>
      <c r="E77" s="462"/>
      <c r="F77" s="462"/>
      <c r="G77" s="463"/>
      <c r="H77" s="464"/>
      <c r="I77" s="465"/>
      <c r="J77" s="465"/>
      <c r="K77" s="465"/>
      <c r="L77" s="465"/>
      <c r="M77" s="465"/>
      <c r="N77" s="465"/>
      <c r="O77" s="465"/>
      <c r="P77" s="465"/>
      <c r="Q77" s="465"/>
      <c r="R77" s="465"/>
      <c r="S77" s="465"/>
      <c r="T77" s="465"/>
      <c r="U77" s="465"/>
      <c r="V77" s="465"/>
      <c r="W77" s="465"/>
      <c r="X77" s="465"/>
      <c r="Y77" s="465"/>
      <c r="Z77" s="465"/>
      <c r="AA77" s="465"/>
      <c r="AB77" s="465"/>
      <c r="AC77" s="466"/>
      <c r="AD77" s="428"/>
      <c r="AE77" s="429"/>
      <c r="AF77" s="429"/>
      <c r="AG77" s="429"/>
      <c r="AH77" s="430"/>
      <c r="AI77" s="434"/>
      <c r="AJ77" s="435"/>
      <c r="AK77" s="435"/>
      <c r="AL77" s="435"/>
      <c r="AM77" s="436"/>
      <c r="AN77" s="439"/>
      <c r="AO77" s="440"/>
      <c r="AP77" s="440"/>
      <c r="AQ77" s="440"/>
      <c r="AR77" s="399"/>
      <c r="AS77" s="400"/>
      <c r="AT77" s="443"/>
      <c r="AU77" s="444"/>
      <c r="AV77" s="399"/>
      <c r="AW77" s="400"/>
      <c r="AX77" s="404"/>
      <c r="AY77" s="405"/>
      <c r="AZ77" s="405"/>
      <c r="BA77" s="406"/>
      <c r="BB77" s="410"/>
      <c r="BC77" s="411"/>
      <c r="BD77" s="411"/>
      <c r="BE77" s="412"/>
      <c r="BF77" s="415"/>
      <c r="BG77" s="416"/>
      <c r="BH77" s="416"/>
      <c r="BI77" s="416"/>
      <c r="BJ77" s="447"/>
      <c r="BK77" s="448"/>
      <c r="BL77" s="415"/>
      <c r="BM77" s="416"/>
      <c r="BN77" s="416"/>
      <c r="BO77" s="416"/>
      <c r="BP77" s="447"/>
      <c r="BQ77" s="448"/>
      <c r="BR77" s="452"/>
      <c r="BS77" s="453"/>
      <c r="BT77" s="453"/>
      <c r="BU77" s="453"/>
      <c r="BV77" s="453"/>
      <c r="BW77" s="453"/>
      <c r="BX77" s="453"/>
      <c r="BY77" s="454"/>
      <c r="BZ77" s="458"/>
      <c r="CA77" s="459"/>
      <c r="CB77" s="459"/>
      <c r="CC77" s="459"/>
      <c r="CD77" s="460"/>
      <c r="CJ77" s="92">
        <f>COUNTA(H76:CD77)-COUNTIF(H76:CD77,"--選択--")</f>
        <v>5</v>
      </c>
    </row>
    <row r="78" spans="1:88" ht="31.5" customHeight="1">
      <c r="A78" s="417">
        <v>13</v>
      </c>
      <c r="B78" s="418"/>
      <c r="C78" s="420" t="s">
        <v>641</v>
      </c>
      <c r="D78" s="421"/>
      <c r="E78" s="421"/>
      <c r="F78" s="421"/>
      <c r="G78" s="421"/>
      <c r="H78" s="422"/>
      <c r="I78" s="423"/>
      <c r="J78" s="423"/>
      <c r="K78" s="423"/>
      <c r="L78" s="423"/>
      <c r="M78" s="423"/>
      <c r="N78" s="423"/>
      <c r="O78" s="423"/>
      <c r="P78" s="423"/>
      <c r="Q78" s="423"/>
      <c r="R78" s="423"/>
      <c r="S78" s="423"/>
      <c r="T78" s="423"/>
      <c r="U78" s="423"/>
      <c r="V78" s="423"/>
      <c r="W78" s="423"/>
      <c r="X78" s="423"/>
      <c r="Y78" s="423"/>
      <c r="Z78" s="423"/>
      <c r="AA78" s="423"/>
      <c r="AB78" s="423"/>
      <c r="AC78" s="424"/>
      <c r="AD78" s="425" t="s">
        <v>279</v>
      </c>
      <c r="AE78" s="426"/>
      <c r="AF78" s="426"/>
      <c r="AG78" s="426"/>
      <c r="AH78" s="427"/>
      <c r="AI78" s="431" t="s">
        <v>279</v>
      </c>
      <c r="AJ78" s="432"/>
      <c r="AK78" s="432"/>
      <c r="AL78" s="432"/>
      <c r="AM78" s="433"/>
      <c r="AN78" s="437"/>
      <c r="AO78" s="438"/>
      <c r="AP78" s="438"/>
      <c r="AQ78" s="438"/>
      <c r="AR78" s="397" t="s">
        <v>188</v>
      </c>
      <c r="AS78" s="398"/>
      <c r="AT78" s="441"/>
      <c r="AU78" s="442"/>
      <c r="AV78" s="397" t="s">
        <v>187</v>
      </c>
      <c r="AW78" s="398"/>
      <c r="AX78" s="401"/>
      <c r="AY78" s="402"/>
      <c r="AZ78" s="402"/>
      <c r="BA78" s="403"/>
      <c r="BB78" s="407"/>
      <c r="BC78" s="408"/>
      <c r="BD78" s="408"/>
      <c r="BE78" s="409"/>
      <c r="BF78" s="413"/>
      <c r="BG78" s="414"/>
      <c r="BH78" s="414"/>
      <c r="BI78" s="414"/>
      <c r="BJ78" s="445" t="s">
        <v>186</v>
      </c>
      <c r="BK78" s="446"/>
      <c r="BL78" s="413"/>
      <c r="BM78" s="414"/>
      <c r="BN78" s="414"/>
      <c r="BO78" s="414"/>
      <c r="BP78" s="445" t="s">
        <v>186</v>
      </c>
      <c r="BQ78" s="446"/>
      <c r="BR78" s="449" t="str">
        <f t="shared" ref="BR78" si="8">IF(AND(BF78&gt;=20,BL78&gt;=100),"『ＺＥＨ－Ｍ』",IF(AND(BF78&gt;=20,BL78&gt;=75),"Nearly ＺＥＨ－Ｍ",IF(AND(BF78&gt;=20,BL78&gt;=50),"ＺＥＨ－Ｍ Ready",IF(BF78&gt;=20,"ＺＥＨ－Ｍ Oriented",""))))</f>
        <v/>
      </c>
      <c r="BS78" s="450"/>
      <c r="BT78" s="450"/>
      <c r="BU78" s="450"/>
      <c r="BV78" s="450"/>
      <c r="BW78" s="450"/>
      <c r="BX78" s="450"/>
      <c r="BY78" s="451"/>
      <c r="BZ78" s="455" t="s">
        <v>279</v>
      </c>
      <c r="CA78" s="456"/>
      <c r="CB78" s="456"/>
      <c r="CC78" s="456"/>
      <c r="CD78" s="457"/>
      <c r="CJ78" s="91"/>
    </row>
    <row r="79" spans="1:88" ht="31.5" customHeight="1">
      <c r="A79" s="419"/>
      <c r="B79" s="400"/>
      <c r="C79" s="461" t="s">
        <v>642</v>
      </c>
      <c r="D79" s="462"/>
      <c r="E79" s="462"/>
      <c r="F79" s="462"/>
      <c r="G79" s="463"/>
      <c r="H79" s="464"/>
      <c r="I79" s="465"/>
      <c r="J79" s="465"/>
      <c r="K79" s="465"/>
      <c r="L79" s="465"/>
      <c r="M79" s="465"/>
      <c r="N79" s="465"/>
      <c r="O79" s="465"/>
      <c r="P79" s="465"/>
      <c r="Q79" s="465"/>
      <c r="R79" s="465"/>
      <c r="S79" s="465"/>
      <c r="T79" s="465"/>
      <c r="U79" s="465"/>
      <c r="V79" s="465"/>
      <c r="W79" s="465"/>
      <c r="X79" s="465"/>
      <c r="Y79" s="465"/>
      <c r="Z79" s="465"/>
      <c r="AA79" s="465"/>
      <c r="AB79" s="465"/>
      <c r="AC79" s="466"/>
      <c r="AD79" s="428"/>
      <c r="AE79" s="429"/>
      <c r="AF79" s="429"/>
      <c r="AG79" s="429"/>
      <c r="AH79" s="430"/>
      <c r="AI79" s="434"/>
      <c r="AJ79" s="435"/>
      <c r="AK79" s="435"/>
      <c r="AL79" s="435"/>
      <c r="AM79" s="436"/>
      <c r="AN79" s="439"/>
      <c r="AO79" s="440"/>
      <c r="AP79" s="440"/>
      <c r="AQ79" s="440"/>
      <c r="AR79" s="399"/>
      <c r="AS79" s="400"/>
      <c r="AT79" s="443"/>
      <c r="AU79" s="444"/>
      <c r="AV79" s="399"/>
      <c r="AW79" s="400"/>
      <c r="AX79" s="404"/>
      <c r="AY79" s="405"/>
      <c r="AZ79" s="405"/>
      <c r="BA79" s="406"/>
      <c r="BB79" s="410"/>
      <c r="BC79" s="411"/>
      <c r="BD79" s="411"/>
      <c r="BE79" s="412"/>
      <c r="BF79" s="415"/>
      <c r="BG79" s="416"/>
      <c r="BH79" s="416"/>
      <c r="BI79" s="416"/>
      <c r="BJ79" s="447"/>
      <c r="BK79" s="448"/>
      <c r="BL79" s="415"/>
      <c r="BM79" s="416"/>
      <c r="BN79" s="416"/>
      <c r="BO79" s="416"/>
      <c r="BP79" s="447"/>
      <c r="BQ79" s="448"/>
      <c r="BR79" s="452"/>
      <c r="BS79" s="453"/>
      <c r="BT79" s="453"/>
      <c r="BU79" s="453"/>
      <c r="BV79" s="453"/>
      <c r="BW79" s="453"/>
      <c r="BX79" s="453"/>
      <c r="BY79" s="454"/>
      <c r="BZ79" s="458"/>
      <c r="CA79" s="459"/>
      <c r="CB79" s="459"/>
      <c r="CC79" s="459"/>
      <c r="CD79" s="460"/>
      <c r="CJ79" s="92">
        <f>COUNTA(H78:CD79)-COUNTIF(H78:CD79,"--選択--")</f>
        <v>5</v>
      </c>
    </row>
    <row r="80" spans="1:88" ht="31.5" customHeight="1">
      <c r="A80" s="417">
        <v>14</v>
      </c>
      <c r="B80" s="418"/>
      <c r="C80" s="420" t="s">
        <v>641</v>
      </c>
      <c r="D80" s="421"/>
      <c r="E80" s="421"/>
      <c r="F80" s="421"/>
      <c r="G80" s="421"/>
      <c r="H80" s="422"/>
      <c r="I80" s="423"/>
      <c r="J80" s="423"/>
      <c r="K80" s="423"/>
      <c r="L80" s="423"/>
      <c r="M80" s="423"/>
      <c r="N80" s="423"/>
      <c r="O80" s="423"/>
      <c r="P80" s="423"/>
      <c r="Q80" s="423"/>
      <c r="R80" s="423"/>
      <c r="S80" s="423"/>
      <c r="T80" s="423"/>
      <c r="U80" s="423"/>
      <c r="V80" s="423"/>
      <c r="W80" s="423"/>
      <c r="X80" s="423"/>
      <c r="Y80" s="423"/>
      <c r="Z80" s="423"/>
      <c r="AA80" s="423"/>
      <c r="AB80" s="423"/>
      <c r="AC80" s="424"/>
      <c r="AD80" s="425" t="s">
        <v>279</v>
      </c>
      <c r="AE80" s="426"/>
      <c r="AF80" s="426"/>
      <c r="AG80" s="426"/>
      <c r="AH80" s="427"/>
      <c r="AI80" s="431" t="s">
        <v>279</v>
      </c>
      <c r="AJ80" s="432"/>
      <c r="AK80" s="432"/>
      <c r="AL80" s="432"/>
      <c r="AM80" s="433"/>
      <c r="AN80" s="437"/>
      <c r="AO80" s="438"/>
      <c r="AP80" s="438"/>
      <c r="AQ80" s="438"/>
      <c r="AR80" s="397" t="s">
        <v>188</v>
      </c>
      <c r="AS80" s="398"/>
      <c r="AT80" s="441"/>
      <c r="AU80" s="442"/>
      <c r="AV80" s="397" t="s">
        <v>187</v>
      </c>
      <c r="AW80" s="398"/>
      <c r="AX80" s="401"/>
      <c r="AY80" s="402"/>
      <c r="AZ80" s="402"/>
      <c r="BA80" s="403"/>
      <c r="BB80" s="407"/>
      <c r="BC80" s="408"/>
      <c r="BD80" s="408"/>
      <c r="BE80" s="409"/>
      <c r="BF80" s="413"/>
      <c r="BG80" s="414"/>
      <c r="BH80" s="414"/>
      <c r="BI80" s="414"/>
      <c r="BJ80" s="445" t="s">
        <v>186</v>
      </c>
      <c r="BK80" s="446"/>
      <c r="BL80" s="413"/>
      <c r="BM80" s="414"/>
      <c r="BN80" s="414"/>
      <c r="BO80" s="414"/>
      <c r="BP80" s="445" t="s">
        <v>186</v>
      </c>
      <c r="BQ80" s="446"/>
      <c r="BR80" s="449" t="str">
        <f t="shared" ref="BR80" si="9">IF(AND(BF80&gt;=20,BL80&gt;=100),"『ＺＥＨ－Ｍ』",IF(AND(BF80&gt;=20,BL80&gt;=75),"Nearly ＺＥＨ－Ｍ",IF(AND(BF80&gt;=20,BL80&gt;=50),"ＺＥＨ－Ｍ Ready",IF(BF80&gt;=20,"ＺＥＨ－Ｍ Oriented",""))))</f>
        <v/>
      </c>
      <c r="BS80" s="450"/>
      <c r="BT80" s="450"/>
      <c r="BU80" s="450"/>
      <c r="BV80" s="450"/>
      <c r="BW80" s="450"/>
      <c r="BX80" s="450"/>
      <c r="BY80" s="451"/>
      <c r="BZ80" s="455" t="s">
        <v>279</v>
      </c>
      <c r="CA80" s="456"/>
      <c r="CB80" s="456"/>
      <c r="CC80" s="456"/>
      <c r="CD80" s="457"/>
      <c r="CJ80" s="91"/>
    </row>
    <row r="81" spans="1:88" ht="31.5" customHeight="1">
      <c r="A81" s="419"/>
      <c r="B81" s="400"/>
      <c r="C81" s="461" t="s">
        <v>642</v>
      </c>
      <c r="D81" s="462"/>
      <c r="E81" s="462"/>
      <c r="F81" s="462"/>
      <c r="G81" s="463"/>
      <c r="H81" s="464"/>
      <c r="I81" s="465"/>
      <c r="J81" s="465"/>
      <c r="K81" s="465"/>
      <c r="L81" s="465"/>
      <c r="M81" s="465"/>
      <c r="N81" s="465"/>
      <c r="O81" s="465"/>
      <c r="P81" s="465"/>
      <c r="Q81" s="465"/>
      <c r="R81" s="465"/>
      <c r="S81" s="465"/>
      <c r="T81" s="465"/>
      <c r="U81" s="465"/>
      <c r="V81" s="465"/>
      <c r="W81" s="465"/>
      <c r="X81" s="465"/>
      <c r="Y81" s="465"/>
      <c r="Z81" s="465"/>
      <c r="AA81" s="465"/>
      <c r="AB81" s="465"/>
      <c r="AC81" s="466"/>
      <c r="AD81" s="428"/>
      <c r="AE81" s="429"/>
      <c r="AF81" s="429"/>
      <c r="AG81" s="429"/>
      <c r="AH81" s="430"/>
      <c r="AI81" s="434"/>
      <c r="AJ81" s="435"/>
      <c r="AK81" s="435"/>
      <c r="AL81" s="435"/>
      <c r="AM81" s="436"/>
      <c r="AN81" s="439"/>
      <c r="AO81" s="440"/>
      <c r="AP81" s="440"/>
      <c r="AQ81" s="440"/>
      <c r="AR81" s="399"/>
      <c r="AS81" s="400"/>
      <c r="AT81" s="443"/>
      <c r="AU81" s="444"/>
      <c r="AV81" s="399"/>
      <c r="AW81" s="400"/>
      <c r="AX81" s="404"/>
      <c r="AY81" s="405"/>
      <c r="AZ81" s="405"/>
      <c r="BA81" s="406"/>
      <c r="BB81" s="410"/>
      <c r="BC81" s="411"/>
      <c r="BD81" s="411"/>
      <c r="BE81" s="412"/>
      <c r="BF81" s="415"/>
      <c r="BG81" s="416"/>
      <c r="BH81" s="416"/>
      <c r="BI81" s="416"/>
      <c r="BJ81" s="447"/>
      <c r="BK81" s="448"/>
      <c r="BL81" s="415"/>
      <c r="BM81" s="416"/>
      <c r="BN81" s="416"/>
      <c r="BO81" s="416"/>
      <c r="BP81" s="447"/>
      <c r="BQ81" s="448"/>
      <c r="BR81" s="452"/>
      <c r="BS81" s="453"/>
      <c r="BT81" s="453"/>
      <c r="BU81" s="453"/>
      <c r="BV81" s="453"/>
      <c r="BW81" s="453"/>
      <c r="BX81" s="453"/>
      <c r="BY81" s="454"/>
      <c r="BZ81" s="458"/>
      <c r="CA81" s="459"/>
      <c r="CB81" s="459"/>
      <c r="CC81" s="459"/>
      <c r="CD81" s="460"/>
      <c r="CJ81" s="92">
        <f>COUNTA(H80:CD81)-COUNTIF(H80:CD81,"--選択--")</f>
        <v>5</v>
      </c>
    </row>
    <row r="82" spans="1:88" ht="31.5" customHeight="1">
      <c r="A82" s="417">
        <v>15</v>
      </c>
      <c r="B82" s="418"/>
      <c r="C82" s="420" t="s">
        <v>641</v>
      </c>
      <c r="D82" s="421"/>
      <c r="E82" s="421"/>
      <c r="F82" s="421"/>
      <c r="G82" s="421"/>
      <c r="H82" s="422"/>
      <c r="I82" s="423"/>
      <c r="J82" s="423"/>
      <c r="K82" s="423"/>
      <c r="L82" s="423"/>
      <c r="M82" s="423"/>
      <c r="N82" s="423"/>
      <c r="O82" s="423"/>
      <c r="P82" s="423"/>
      <c r="Q82" s="423"/>
      <c r="R82" s="423"/>
      <c r="S82" s="423"/>
      <c r="T82" s="423"/>
      <c r="U82" s="423"/>
      <c r="V82" s="423"/>
      <c r="W82" s="423"/>
      <c r="X82" s="423"/>
      <c r="Y82" s="423"/>
      <c r="Z82" s="423"/>
      <c r="AA82" s="423"/>
      <c r="AB82" s="423"/>
      <c r="AC82" s="424"/>
      <c r="AD82" s="425" t="s">
        <v>279</v>
      </c>
      <c r="AE82" s="426"/>
      <c r="AF82" s="426"/>
      <c r="AG82" s="426"/>
      <c r="AH82" s="427"/>
      <c r="AI82" s="431" t="s">
        <v>279</v>
      </c>
      <c r="AJ82" s="432"/>
      <c r="AK82" s="432"/>
      <c r="AL82" s="432"/>
      <c r="AM82" s="433"/>
      <c r="AN82" s="437"/>
      <c r="AO82" s="438"/>
      <c r="AP82" s="438"/>
      <c r="AQ82" s="438"/>
      <c r="AR82" s="397" t="s">
        <v>188</v>
      </c>
      <c r="AS82" s="398"/>
      <c r="AT82" s="441"/>
      <c r="AU82" s="442"/>
      <c r="AV82" s="397" t="s">
        <v>187</v>
      </c>
      <c r="AW82" s="398"/>
      <c r="AX82" s="401"/>
      <c r="AY82" s="402"/>
      <c r="AZ82" s="402"/>
      <c r="BA82" s="403"/>
      <c r="BB82" s="407"/>
      <c r="BC82" s="408"/>
      <c r="BD82" s="408"/>
      <c r="BE82" s="409"/>
      <c r="BF82" s="413"/>
      <c r="BG82" s="414"/>
      <c r="BH82" s="414"/>
      <c r="BI82" s="414"/>
      <c r="BJ82" s="445" t="s">
        <v>186</v>
      </c>
      <c r="BK82" s="446"/>
      <c r="BL82" s="413"/>
      <c r="BM82" s="414"/>
      <c r="BN82" s="414"/>
      <c r="BO82" s="414"/>
      <c r="BP82" s="445" t="s">
        <v>186</v>
      </c>
      <c r="BQ82" s="446"/>
      <c r="BR82" s="449" t="str">
        <f t="shared" ref="BR82" si="10">IF(AND(BF82&gt;=20,BL82&gt;=100),"『ＺＥＨ－Ｍ』",IF(AND(BF82&gt;=20,BL82&gt;=75),"Nearly ＺＥＨ－Ｍ",IF(AND(BF82&gt;=20,BL82&gt;=50),"ＺＥＨ－Ｍ Ready",IF(BF82&gt;=20,"ＺＥＨ－Ｍ Oriented",""))))</f>
        <v/>
      </c>
      <c r="BS82" s="450"/>
      <c r="BT82" s="450"/>
      <c r="BU82" s="450"/>
      <c r="BV82" s="450"/>
      <c r="BW82" s="450"/>
      <c r="BX82" s="450"/>
      <c r="BY82" s="451"/>
      <c r="BZ82" s="455" t="s">
        <v>279</v>
      </c>
      <c r="CA82" s="456"/>
      <c r="CB82" s="456"/>
      <c r="CC82" s="456"/>
      <c r="CD82" s="457"/>
      <c r="CJ82" s="91"/>
    </row>
    <row r="83" spans="1:88" ht="31.5" customHeight="1">
      <c r="A83" s="419"/>
      <c r="B83" s="400"/>
      <c r="C83" s="461" t="s">
        <v>642</v>
      </c>
      <c r="D83" s="462"/>
      <c r="E83" s="462"/>
      <c r="F83" s="462"/>
      <c r="G83" s="463"/>
      <c r="H83" s="464"/>
      <c r="I83" s="465"/>
      <c r="J83" s="465"/>
      <c r="K83" s="465"/>
      <c r="L83" s="465"/>
      <c r="M83" s="465"/>
      <c r="N83" s="465"/>
      <c r="O83" s="465"/>
      <c r="P83" s="465"/>
      <c r="Q83" s="465"/>
      <c r="R83" s="465"/>
      <c r="S83" s="465"/>
      <c r="T83" s="465"/>
      <c r="U83" s="465"/>
      <c r="V83" s="465"/>
      <c r="W83" s="465"/>
      <c r="X83" s="465"/>
      <c r="Y83" s="465"/>
      <c r="Z83" s="465"/>
      <c r="AA83" s="465"/>
      <c r="AB83" s="465"/>
      <c r="AC83" s="466"/>
      <c r="AD83" s="428"/>
      <c r="AE83" s="429"/>
      <c r="AF83" s="429"/>
      <c r="AG83" s="429"/>
      <c r="AH83" s="430"/>
      <c r="AI83" s="434"/>
      <c r="AJ83" s="435"/>
      <c r="AK83" s="435"/>
      <c r="AL83" s="435"/>
      <c r="AM83" s="436"/>
      <c r="AN83" s="439"/>
      <c r="AO83" s="440"/>
      <c r="AP83" s="440"/>
      <c r="AQ83" s="440"/>
      <c r="AR83" s="399"/>
      <c r="AS83" s="400"/>
      <c r="AT83" s="443"/>
      <c r="AU83" s="444"/>
      <c r="AV83" s="399"/>
      <c r="AW83" s="400"/>
      <c r="AX83" s="404"/>
      <c r="AY83" s="405"/>
      <c r="AZ83" s="405"/>
      <c r="BA83" s="406"/>
      <c r="BB83" s="410"/>
      <c r="BC83" s="411"/>
      <c r="BD83" s="411"/>
      <c r="BE83" s="412"/>
      <c r="BF83" s="415"/>
      <c r="BG83" s="416"/>
      <c r="BH83" s="416"/>
      <c r="BI83" s="416"/>
      <c r="BJ83" s="447"/>
      <c r="BK83" s="448"/>
      <c r="BL83" s="415"/>
      <c r="BM83" s="416"/>
      <c r="BN83" s="416"/>
      <c r="BO83" s="416"/>
      <c r="BP83" s="447"/>
      <c r="BQ83" s="448"/>
      <c r="BR83" s="452"/>
      <c r="BS83" s="453"/>
      <c r="BT83" s="453"/>
      <c r="BU83" s="453"/>
      <c r="BV83" s="453"/>
      <c r="BW83" s="453"/>
      <c r="BX83" s="453"/>
      <c r="BY83" s="454"/>
      <c r="BZ83" s="458"/>
      <c r="CA83" s="459"/>
      <c r="CB83" s="459"/>
      <c r="CC83" s="459"/>
      <c r="CD83" s="460"/>
      <c r="CJ83" s="92">
        <f>COUNTA(H82:CD83)-COUNTIF(H82:CD83,"--選択--")</f>
        <v>5</v>
      </c>
    </row>
    <row r="84" spans="1:88" ht="31.5" customHeight="1">
      <c r="A84" s="417">
        <v>16</v>
      </c>
      <c r="B84" s="418"/>
      <c r="C84" s="420" t="s">
        <v>641</v>
      </c>
      <c r="D84" s="421"/>
      <c r="E84" s="421"/>
      <c r="F84" s="421"/>
      <c r="G84" s="421"/>
      <c r="H84" s="422"/>
      <c r="I84" s="423"/>
      <c r="J84" s="423"/>
      <c r="K84" s="423"/>
      <c r="L84" s="423"/>
      <c r="M84" s="423"/>
      <c r="N84" s="423"/>
      <c r="O84" s="423"/>
      <c r="P84" s="423"/>
      <c r="Q84" s="423"/>
      <c r="R84" s="423"/>
      <c r="S84" s="423"/>
      <c r="T84" s="423"/>
      <c r="U84" s="423"/>
      <c r="V84" s="423"/>
      <c r="W84" s="423"/>
      <c r="X84" s="423"/>
      <c r="Y84" s="423"/>
      <c r="Z84" s="423"/>
      <c r="AA84" s="423"/>
      <c r="AB84" s="423"/>
      <c r="AC84" s="424"/>
      <c r="AD84" s="425" t="s">
        <v>279</v>
      </c>
      <c r="AE84" s="426"/>
      <c r="AF84" s="426"/>
      <c r="AG84" s="426"/>
      <c r="AH84" s="427"/>
      <c r="AI84" s="431" t="s">
        <v>279</v>
      </c>
      <c r="AJ84" s="432"/>
      <c r="AK84" s="432"/>
      <c r="AL84" s="432"/>
      <c r="AM84" s="433"/>
      <c r="AN84" s="437"/>
      <c r="AO84" s="438"/>
      <c r="AP84" s="438"/>
      <c r="AQ84" s="438"/>
      <c r="AR84" s="397" t="s">
        <v>188</v>
      </c>
      <c r="AS84" s="398"/>
      <c r="AT84" s="441"/>
      <c r="AU84" s="442"/>
      <c r="AV84" s="397" t="s">
        <v>187</v>
      </c>
      <c r="AW84" s="398"/>
      <c r="AX84" s="401"/>
      <c r="AY84" s="402"/>
      <c r="AZ84" s="402"/>
      <c r="BA84" s="403"/>
      <c r="BB84" s="407"/>
      <c r="BC84" s="408"/>
      <c r="BD84" s="408"/>
      <c r="BE84" s="409"/>
      <c r="BF84" s="413"/>
      <c r="BG84" s="414"/>
      <c r="BH84" s="414"/>
      <c r="BI84" s="414"/>
      <c r="BJ84" s="445" t="s">
        <v>186</v>
      </c>
      <c r="BK84" s="446"/>
      <c r="BL84" s="413"/>
      <c r="BM84" s="414"/>
      <c r="BN84" s="414"/>
      <c r="BO84" s="414"/>
      <c r="BP84" s="445" t="s">
        <v>186</v>
      </c>
      <c r="BQ84" s="446"/>
      <c r="BR84" s="449" t="str">
        <f t="shared" ref="BR84" si="11">IF(AND(BF84&gt;=20,BL84&gt;=100),"『ＺＥＨ－Ｍ』",IF(AND(BF84&gt;=20,BL84&gt;=75),"Nearly ＺＥＨ－Ｍ",IF(AND(BF84&gt;=20,BL84&gt;=50),"ＺＥＨ－Ｍ Ready",IF(BF84&gt;=20,"ＺＥＨ－Ｍ Oriented",""))))</f>
        <v/>
      </c>
      <c r="BS84" s="450"/>
      <c r="BT84" s="450"/>
      <c r="BU84" s="450"/>
      <c r="BV84" s="450"/>
      <c r="BW84" s="450"/>
      <c r="BX84" s="450"/>
      <c r="BY84" s="451"/>
      <c r="BZ84" s="455" t="s">
        <v>279</v>
      </c>
      <c r="CA84" s="456"/>
      <c r="CB84" s="456"/>
      <c r="CC84" s="456"/>
      <c r="CD84" s="457"/>
      <c r="CJ84" s="91"/>
    </row>
    <row r="85" spans="1:88" ht="31.5" customHeight="1">
      <c r="A85" s="419"/>
      <c r="B85" s="400"/>
      <c r="C85" s="461" t="s">
        <v>642</v>
      </c>
      <c r="D85" s="462"/>
      <c r="E85" s="462"/>
      <c r="F85" s="462"/>
      <c r="G85" s="463"/>
      <c r="H85" s="464"/>
      <c r="I85" s="465"/>
      <c r="J85" s="465"/>
      <c r="K85" s="465"/>
      <c r="L85" s="465"/>
      <c r="M85" s="465"/>
      <c r="N85" s="465"/>
      <c r="O85" s="465"/>
      <c r="P85" s="465"/>
      <c r="Q85" s="465"/>
      <c r="R85" s="465"/>
      <c r="S85" s="465"/>
      <c r="T85" s="465"/>
      <c r="U85" s="465"/>
      <c r="V85" s="465"/>
      <c r="W85" s="465"/>
      <c r="X85" s="465"/>
      <c r="Y85" s="465"/>
      <c r="Z85" s="465"/>
      <c r="AA85" s="465"/>
      <c r="AB85" s="465"/>
      <c r="AC85" s="466"/>
      <c r="AD85" s="428"/>
      <c r="AE85" s="429"/>
      <c r="AF85" s="429"/>
      <c r="AG85" s="429"/>
      <c r="AH85" s="430"/>
      <c r="AI85" s="434"/>
      <c r="AJ85" s="435"/>
      <c r="AK85" s="435"/>
      <c r="AL85" s="435"/>
      <c r="AM85" s="436"/>
      <c r="AN85" s="439"/>
      <c r="AO85" s="440"/>
      <c r="AP85" s="440"/>
      <c r="AQ85" s="440"/>
      <c r="AR85" s="399"/>
      <c r="AS85" s="400"/>
      <c r="AT85" s="443"/>
      <c r="AU85" s="444"/>
      <c r="AV85" s="399"/>
      <c r="AW85" s="400"/>
      <c r="AX85" s="404"/>
      <c r="AY85" s="405"/>
      <c r="AZ85" s="405"/>
      <c r="BA85" s="406"/>
      <c r="BB85" s="410"/>
      <c r="BC85" s="411"/>
      <c r="BD85" s="411"/>
      <c r="BE85" s="412"/>
      <c r="BF85" s="415"/>
      <c r="BG85" s="416"/>
      <c r="BH85" s="416"/>
      <c r="BI85" s="416"/>
      <c r="BJ85" s="447"/>
      <c r="BK85" s="448"/>
      <c r="BL85" s="415"/>
      <c r="BM85" s="416"/>
      <c r="BN85" s="416"/>
      <c r="BO85" s="416"/>
      <c r="BP85" s="447"/>
      <c r="BQ85" s="448"/>
      <c r="BR85" s="452"/>
      <c r="BS85" s="453"/>
      <c r="BT85" s="453"/>
      <c r="BU85" s="453"/>
      <c r="BV85" s="453"/>
      <c r="BW85" s="453"/>
      <c r="BX85" s="453"/>
      <c r="BY85" s="454"/>
      <c r="BZ85" s="458"/>
      <c r="CA85" s="459"/>
      <c r="CB85" s="459"/>
      <c r="CC85" s="459"/>
      <c r="CD85" s="460"/>
      <c r="CJ85" s="92">
        <f>COUNTA(H84:CD85)-COUNTIF(H84:CD85,"--選択--")</f>
        <v>5</v>
      </c>
    </row>
    <row r="86" spans="1:88" ht="31.5" customHeight="1">
      <c r="A86" s="417">
        <v>17</v>
      </c>
      <c r="B86" s="418"/>
      <c r="C86" s="420" t="s">
        <v>641</v>
      </c>
      <c r="D86" s="421"/>
      <c r="E86" s="421"/>
      <c r="F86" s="421"/>
      <c r="G86" s="421"/>
      <c r="H86" s="422"/>
      <c r="I86" s="423"/>
      <c r="J86" s="423"/>
      <c r="K86" s="423"/>
      <c r="L86" s="423"/>
      <c r="M86" s="423"/>
      <c r="N86" s="423"/>
      <c r="O86" s="423"/>
      <c r="P86" s="423"/>
      <c r="Q86" s="423"/>
      <c r="R86" s="423"/>
      <c r="S86" s="423"/>
      <c r="T86" s="423"/>
      <c r="U86" s="423"/>
      <c r="V86" s="423"/>
      <c r="W86" s="423"/>
      <c r="X86" s="423"/>
      <c r="Y86" s="423"/>
      <c r="Z86" s="423"/>
      <c r="AA86" s="423"/>
      <c r="AB86" s="423"/>
      <c r="AC86" s="424"/>
      <c r="AD86" s="425" t="s">
        <v>279</v>
      </c>
      <c r="AE86" s="426"/>
      <c r="AF86" s="426"/>
      <c r="AG86" s="426"/>
      <c r="AH86" s="427"/>
      <c r="AI86" s="431" t="s">
        <v>279</v>
      </c>
      <c r="AJ86" s="432"/>
      <c r="AK86" s="432"/>
      <c r="AL86" s="432"/>
      <c r="AM86" s="433"/>
      <c r="AN86" s="437"/>
      <c r="AO86" s="438"/>
      <c r="AP86" s="438"/>
      <c r="AQ86" s="438"/>
      <c r="AR86" s="397" t="s">
        <v>188</v>
      </c>
      <c r="AS86" s="398"/>
      <c r="AT86" s="441"/>
      <c r="AU86" s="442"/>
      <c r="AV86" s="397" t="s">
        <v>187</v>
      </c>
      <c r="AW86" s="398"/>
      <c r="AX86" s="401"/>
      <c r="AY86" s="402"/>
      <c r="AZ86" s="402"/>
      <c r="BA86" s="403"/>
      <c r="BB86" s="407"/>
      <c r="BC86" s="408"/>
      <c r="BD86" s="408"/>
      <c r="BE86" s="409"/>
      <c r="BF86" s="413"/>
      <c r="BG86" s="414"/>
      <c r="BH86" s="414"/>
      <c r="BI86" s="414"/>
      <c r="BJ86" s="445" t="s">
        <v>186</v>
      </c>
      <c r="BK86" s="446"/>
      <c r="BL86" s="413"/>
      <c r="BM86" s="414"/>
      <c r="BN86" s="414"/>
      <c r="BO86" s="414"/>
      <c r="BP86" s="445" t="s">
        <v>186</v>
      </c>
      <c r="BQ86" s="446"/>
      <c r="BR86" s="449" t="str">
        <f t="shared" ref="BR86" si="12">IF(AND(BF86&gt;=20,BL86&gt;=100),"『ＺＥＨ－Ｍ』",IF(AND(BF86&gt;=20,BL86&gt;=75),"Nearly ＺＥＨ－Ｍ",IF(AND(BF86&gt;=20,BL86&gt;=50),"ＺＥＨ－Ｍ Ready",IF(BF86&gt;=20,"ＺＥＨ－Ｍ Oriented",""))))</f>
        <v/>
      </c>
      <c r="BS86" s="450"/>
      <c r="BT86" s="450"/>
      <c r="BU86" s="450"/>
      <c r="BV86" s="450"/>
      <c r="BW86" s="450"/>
      <c r="BX86" s="450"/>
      <c r="BY86" s="451"/>
      <c r="BZ86" s="455" t="s">
        <v>279</v>
      </c>
      <c r="CA86" s="456"/>
      <c r="CB86" s="456"/>
      <c r="CC86" s="456"/>
      <c r="CD86" s="457"/>
      <c r="CJ86" s="91"/>
    </row>
    <row r="87" spans="1:88" ht="31.5" customHeight="1">
      <c r="A87" s="419"/>
      <c r="B87" s="400"/>
      <c r="C87" s="461" t="s">
        <v>642</v>
      </c>
      <c r="D87" s="462"/>
      <c r="E87" s="462"/>
      <c r="F87" s="462"/>
      <c r="G87" s="463"/>
      <c r="H87" s="464"/>
      <c r="I87" s="465"/>
      <c r="J87" s="465"/>
      <c r="K87" s="465"/>
      <c r="L87" s="465"/>
      <c r="M87" s="465"/>
      <c r="N87" s="465"/>
      <c r="O87" s="465"/>
      <c r="P87" s="465"/>
      <c r="Q87" s="465"/>
      <c r="R87" s="465"/>
      <c r="S87" s="465"/>
      <c r="T87" s="465"/>
      <c r="U87" s="465"/>
      <c r="V87" s="465"/>
      <c r="W87" s="465"/>
      <c r="X87" s="465"/>
      <c r="Y87" s="465"/>
      <c r="Z87" s="465"/>
      <c r="AA87" s="465"/>
      <c r="AB87" s="465"/>
      <c r="AC87" s="466"/>
      <c r="AD87" s="428"/>
      <c r="AE87" s="429"/>
      <c r="AF87" s="429"/>
      <c r="AG87" s="429"/>
      <c r="AH87" s="430"/>
      <c r="AI87" s="434"/>
      <c r="AJ87" s="435"/>
      <c r="AK87" s="435"/>
      <c r="AL87" s="435"/>
      <c r="AM87" s="436"/>
      <c r="AN87" s="439"/>
      <c r="AO87" s="440"/>
      <c r="AP87" s="440"/>
      <c r="AQ87" s="440"/>
      <c r="AR87" s="399"/>
      <c r="AS87" s="400"/>
      <c r="AT87" s="443"/>
      <c r="AU87" s="444"/>
      <c r="AV87" s="399"/>
      <c r="AW87" s="400"/>
      <c r="AX87" s="404"/>
      <c r="AY87" s="405"/>
      <c r="AZ87" s="405"/>
      <c r="BA87" s="406"/>
      <c r="BB87" s="410"/>
      <c r="BC87" s="411"/>
      <c r="BD87" s="411"/>
      <c r="BE87" s="412"/>
      <c r="BF87" s="415"/>
      <c r="BG87" s="416"/>
      <c r="BH87" s="416"/>
      <c r="BI87" s="416"/>
      <c r="BJ87" s="447"/>
      <c r="BK87" s="448"/>
      <c r="BL87" s="415"/>
      <c r="BM87" s="416"/>
      <c r="BN87" s="416"/>
      <c r="BO87" s="416"/>
      <c r="BP87" s="447"/>
      <c r="BQ87" s="448"/>
      <c r="BR87" s="452"/>
      <c r="BS87" s="453"/>
      <c r="BT87" s="453"/>
      <c r="BU87" s="453"/>
      <c r="BV87" s="453"/>
      <c r="BW87" s="453"/>
      <c r="BX87" s="453"/>
      <c r="BY87" s="454"/>
      <c r="BZ87" s="458"/>
      <c r="CA87" s="459"/>
      <c r="CB87" s="459"/>
      <c r="CC87" s="459"/>
      <c r="CD87" s="460"/>
      <c r="CJ87" s="92">
        <f>COUNTA(H86:CD87)-COUNTIF(H86:CD87,"--選択--")</f>
        <v>5</v>
      </c>
    </row>
    <row r="88" spans="1:88" ht="31.5" customHeight="1">
      <c r="A88" s="417">
        <v>18</v>
      </c>
      <c r="B88" s="418"/>
      <c r="C88" s="420" t="s">
        <v>641</v>
      </c>
      <c r="D88" s="421"/>
      <c r="E88" s="421"/>
      <c r="F88" s="421"/>
      <c r="G88" s="421"/>
      <c r="H88" s="422"/>
      <c r="I88" s="423"/>
      <c r="J88" s="423"/>
      <c r="K88" s="423"/>
      <c r="L88" s="423"/>
      <c r="M88" s="423"/>
      <c r="N88" s="423"/>
      <c r="O88" s="423"/>
      <c r="P88" s="423"/>
      <c r="Q88" s="423"/>
      <c r="R88" s="423"/>
      <c r="S88" s="423"/>
      <c r="T88" s="423"/>
      <c r="U88" s="423"/>
      <c r="V88" s="423"/>
      <c r="W88" s="423"/>
      <c r="X88" s="423"/>
      <c r="Y88" s="423"/>
      <c r="Z88" s="423"/>
      <c r="AA88" s="423"/>
      <c r="AB88" s="423"/>
      <c r="AC88" s="424"/>
      <c r="AD88" s="425" t="s">
        <v>279</v>
      </c>
      <c r="AE88" s="426"/>
      <c r="AF88" s="426"/>
      <c r="AG88" s="426"/>
      <c r="AH88" s="427"/>
      <c r="AI88" s="431" t="s">
        <v>279</v>
      </c>
      <c r="AJ88" s="432"/>
      <c r="AK88" s="432"/>
      <c r="AL88" s="432"/>
      <c r="AM88" s="433"/>
      <c r="AN88" s="437"/>
      <c r="AO88" s="438"/>
      <c r="AP88" s="438"/>
      <c r="AQ88" s="438"/>
      <c r="AR88" s="397" t="s">
        <v>188</v>
      </c>
      <c r="AS88" s="398"/>
      <c r="AT88" s="441"/>
      <c r="AU88" s="442"/>
      <c r="AV88" s="397" t="s">
        <v>187</v>
      </c>
      <c r="AW88" s="398"/>
      <c r="AX88" s="401"/>
      <c r="AY88" s="402"/>
      <c r="AZ88" s="402"/>
      <c r="BA88" s="403"/>
      <c r="BB88" s="407"/>
      <c r="BC88" s="408"/>
      <c r="BD88" s="408"/>
      <c r="BE88" s="409"/>
      <c r="BF88" s="413"/>
      <c r="BG88" s="414"/>
      <c r="BH88" s="414"/>
      <c r="BI88" s="414"/>
      <c r="BJ88" s="445" t="s">
        <v>186</v>
      </c>
      <c r="BK88" s="446"/>
      <c r="BL88" s="413"/>
      <c r="BM88" s="414"/>
      <c r="BN88" s="414"/>
      <c r="BO88" s="414"/>
      <c r="BP88" s="445" t="s">
        <v>186</v>
      </c>
      <c r="BQ88" s="446"/>
      <c r="BR88" s="449" t="str">
        <f t="shared" ref="BR88" si="13">IF(AND(BF88&gt;=20,BL88&gt;=100),"『ＺＥＨ－Ｍ』",IF(AND(BF88&gt;=20,BL88&gt;=75),"Nearly ＺＥＨ－Ｍ",IF(AND(BF88&gt;=20,BL88&gt;=50),"ＺＥＨ－Ｍ Ready",IF(BF88&gt;=20,"ＺＥＨ－Ｍ Oriented",""))))</f>
        <v/>
      </c>
      <c r="BS88" s="450"/>
      <c r="BT88" s="450"/>
      <c r="BU88" s="450"/>
      <c r="BV88" s="450"/>
      <c r="BW88" s="450"/>
      <c r="BX88" s="450"/>
      <c r="BY88" s="451"/>
      <c r="BZ88" s="455" t="s">
        <v>279</v>
      </c>
      <c r="CA88" s="456"/>
      <c r="CB88" s="456"/>
      <c r="CC88" s="456"/>
      <c r="CD88" s="457"/>
      <c r="CJ88" s="91"/>
    </row>
    <row r="89" spans="1:88" ht="31.5" customHeight="1">
      <c r="A89" s="419"/>
      <c r="B89" s="400"/>
      <c r="C89" s="461" t="s">
        <v>642</v>
      </c>
      <c r="D89" s="462"/>
      <c r="E89" s="462"/>
      <c r="F89" s="462"/>
      <c r="G89" s="463"/>
      <c r="H89" s="464"/>
      <c r="I89" s="465"/>
      <c r="J89" s="465"/>
      <c r="K89" s="465"/>
      <c r="L89" s="465"/>
      <c r="M89" s="465"/>
      <c r="N89" s="465"/>
      <c r="O89" s="465"/>
      <c r="P89" s="465"/>
      <c r="Q89" s="465"/>
      <c r="R89" s="465"/>
      <c r="S89" s="465"/>
      <c r="T89" s="465"/>
      <c r="U89" s="465"/>
      <c r="V89" s="465"/>
      <c r="W89" s="465"/>
      <c r="X89" s="465"/>
      <c r="Y89" s="465"/>
      <c r="Z89" s="465"/>
      <c r="AA89" s="465"/>
      <c r="AB89" s="465"/>
      <c r="AC89" s="466"/>
      <c r="AD89" s="428"/>
      <c r="AE89" s="429"/>
      <c r="AF89" s="429"/>
      <c r="AG89" s="429"/>
      <c r="AH89" s="430"/>
      <c r="AI89" s="434"/>
      <c r="AJ89" s="435"/>
      <c r="AK89" s="435"/>
      <c r="AL89" s="435"/>
      <c r="AM89" s="436"/>
      <c r="AN89" s="439"/>
      <c r="AO89" s="440"/>
      <c r="AP89" s="440"/>
      <c r="AQ89" s="440"/>
      <c r="AR89" s="399"/>
      <c r="AS89" s="400"/>
      <c r="AT89" s="443"/>
      <c r="AU89" s="444"/>
      <c r="AV89" s="399"/>
      <c r="AW89" s="400"/>
      <c r="AX89" s="404"/>
      <c r="AY89" s="405"/>
      <c r="AZ89" s="405"/>
      <c r="BA89" s="406"/>
      <c r="BB89" s="410"/>
      <c r="BC89" s="411"/>
      <c r="BD89" s="411"/>
      <c r="BE89" s="412"/>
      <c r="BF89" s="415"/>
      <c r="BG89" s="416"/>
      <c r="BH89" s="416"/>
      <c r="BI89" s="416"/>
      <c r="BJ89" s="447"/>
      <c r="BK89" s="448"/>
      <c r="BL89" s="415"/>
      <c r="BM89" s="416"/>
      <c r="BN89" s="416"/>
      <c r="BO89" s="416"/>
      <c r="BP89" s="447"/>
      <c r="BQ89" s="448"/>
      <c r="BR89" s="452"/>
      <c r="BS89" s="453"/>
      <c r="BT89" s="453"/>
      <c r="BU89" s="453"/>
      <c r="BV89" s="453"/>
      <c r="BW89" s="453"/>
      <c r="BX89" s="453"/>
      <c r="BY89" s="454"/>
      <c r="BZ89" s="458"/>
      <c r="CA89" s="459"/>
      <c r="CB89" s="459"/>
      <c r="CC89" s="459"/>
      <c r="CD89" s="460"/>
      <c r="CJ89" s="92">
        <f>COUNTA(H88:CD89)-COUNTIF(H88:CD89,"--選択--")</f>
        <v>5</v>
      </c>
    </row>
    <row r="90" spans="1:88" ht="31.5" customHeight="1">
      <c r="A90" s="417">
        <v>19</v>
      </c>
      <c r="B90" s="418"/>
      <c r="C90" s="420" t="s">
        <v>641</v>
      </c>
      <c r="D90" s="421"/>
      <c r="E90" s="421"/>
      <c r="F90" s="421"/>
      <c r="G90" s="421"/>
      <c r="H90" s="422"/>
      <c r="I90" s="423"/>
      <c r="J90" s="423"/>
      <c r="K90" s="423"/>
      <c r="L90" s="423"/>
      <c r="M90" s="423"/>
      <c r="N90" s="423"/>
      <c r="O90" s="423"/>
      <c r="P90" s="423"/>
      <c r="Q90" s="423"/>
      <c r="R90" s="423"/>
      <c r="S90" s="423"/>
      <c r="T90" s="423"/>
      <c r="U90" s="423"/>
      <c r="V90" s="423"/>
      <c r="W90" s="423"/>
      <c r="X90" s="423"/>
      <c r="Y90" s="423"/>
      <c r="Z90" s="423"/>
      <c r="AA90" s="423"/>
      <c r="AB90" s="423"/>
      <c r="AC90" s="424"/>
      <c r="AD90" s="425" t="s">
        <v>279</v>
      </c>
      <c r="AE90" s="426"/>
      <c r="AF90" s="426"/>
      <c r="AG90" s="426"/>
      <c r="AH90" s="427"/>
      <c r="AI90" s="431" t="s">
        <v>279</v>
      </c>
      <c r="AJ90" s="432"/>
      <c r="AK90" s="432"/>
      <c r="AL90" s="432"/>
      <c r="AM90" s="433"/>
      <c r="AN90" s="437"/>
      <c r="AO90" s="438"/>
      <c r="AP90" s="438"/>
      <c r="AQ90" s="438"/>
      <c r="AR90" s="397" t="s">
        <v>188</v>
      </c>
      <c r="AS90" s="398"/>
      <c r="AT90" s="441"/>
      <c r="AU90" s="442"/>
      <c r="AV90" s="397" t="s">
        <v>187</v>
      </c>
      <c r="AW90" s="398"/>
      <c r="AX90" s="401"/>
      <c r="AY90" s="402"/>
      <c r="AZ90" s="402"/>
      <c r="BA90" s="403"/>
      <c r="BB90" s="407"/>
      <c r="BC90" s="408"/>
      <c r="BD90" s="408"/>
      <c r="BE90" s="409"/>
      <c r="BF90" s="413"/>
      <c r="BG90" s="414"/>
      <c r="BH90" s="414"/>
      <c r="BI90" s="414"/>
      <c r="BJ90" s="445" t="s">
        <v>186</v>
      </c>
      <c r="BK90" s="446"/>
      <c r="BL90" s="413"/>
      <c r="BM90" s="414"/>
      <c r="BN90" s="414"/>
      <c r="BO90" s="414"/>
      <c r="BP90" s="445" t="s">
        <v>186</v>
      </c>
      <c r="BQ90" s="446"/>
      <c r="BR90" s="449" t="str">
        <f t="shared" ref="BR90" si="14">IF(AND(BF90&gt;=20,BL90&gt;=100),"『ＺＥＨ－Ｍ』",IF(AND(BF90&gt;=20,BL90&gt;=75),"Nearly ＺＥＨ－Ｍ",IF(AND(BF90&gt;=20,BL90&gt;=50),"ＺＥＨ－Ｍ Ready",IF(BF90&gt;=20,"ＺＥＨ－Ｍ Oriented",""))))</f>
        <v/>
      </c>
      <c r="BS90" s="450"/>
      <c r="BT90" s="450"/>
      <c r="BU90" s="450"/>
      <c r="BV90" s="450"/>
      <c r="BW90" s="450"/>
      <c r="BX90" s="450"/>
      <c r="BY90" s="451"/>
      <c r="BZ90" s="455" t="s">
        <v>279</v>
      </c>
      <c r="CA90" s="456"/>
      <c r="CB90" s="456"/>
      <c r="CC90" s="456"/>
      <c r="CD90" s="457"/>
      <c r="CJ90" s="91"/>
    </row>
    <row r="91" spans="1:88" ht="31.5" customHeight="1">
      <c r="A91" s="419"/>
      <c r="B91" s="400"/>
      <c r="C91" s="461" t="s">
        <v>642</v>
      </c>
      <c r="D91" s="462"/>
      <c r="E91" s="462"/>
      <c r="F91" s="462"/>
      <c r="G91" s="463"/>
      <c r="H91" s="464"/>
      <c r="I91" s="465"/>
      <c r="J91" s="465"/>
      <c r="K91" s="465"/>
      <c r="L91" s="465"/>
      <c r="M91" s="465"/>
      <c r="N91" s="465"/>
      <c r="O91" s="465"/>
      <c r="P91" s="465"/>
      <c r="Q91" s="465"/>
      <c r="R91" s="465"/>
      <c r="S91" s="465"/>
      <c r="T91" s="465"/>
      <c r="U91" s="465"/>
      <c r="V91" s="465"/>
      <c r="W91" s="465"/>
      <c r="X91" s="465"/>
      <c r="Y91" s="465"/>
      <c r="Z91" s="465"/>
      <c r="AA91" s="465"/>
      <c r="AB91" s="465"/>
      <c r="AC91" s="466"/>
      <c r="AD91" s="428"/>
      <c r="AE91" s="429"/>
      <c r="AF91" s="429"/>
      <c r="AG91" s="429"/>
      <c r="AH91" s="430"/>
      <c r="AI91" s="434"/>
      <c r="AJ91" s="435"/>
      <c r="AK91" s="435"/>
      <c r="AL91" s="435"/>
      <c r="AM91" s="436"/>
      <c r="AN91" s="439"/>
      <c r="AO91" s="440"/>
      <c r="AP91" s="440"/>
      <c r="AQ91" s="440"/>
      <c r="AR91" s="399"/>
      <c r="AS91" s="400"/>
      <c r="AT91" s="443"/>
      <c r="AU91" s="444"/>
      <c r="AV91" s="399"/>
      <c r="AW91" s="400"/>
      <c r="AX91" s="404"/>
      <c r="AY91" s="405"/>
      <c r="AZ91" s="405"/>
      <c r="BA91" s="406"/>
      <c r="BB91" s="410"/>
      <c r="BC91" s="411"/>
      <c r="BD91" s="411"/>
      <c r="BE91" s="412"/>
      <c r="BF91" s="415"/>
      <c r="BG91" s="416"/>
      <c r="BH91" s="416"/>
      <c r="BI91" s="416"/>
      <c r="BJ91" s="447"/>
      <c r="BK91" s="448"/>
      <c r="BL91" s="415"/>
      <c r="BM91" s="416"/>
      <c r="BN91" s="416"/>
      <c r="BO91" s="416"/>
      <c r="BP91" s="447"/>
      <c r="BQ91" s="448"/>
      <c r="BR91" s="452"/>
      <c r="BS91" s="453"/>
      <c r="BT91" s="453"/>
      <c r="BU91" s="453"/>
      <c r="BV91" s="453"/>
      <c r="BW91" s="453"/>
      <c r="BX91" s="453"/>
      <c r="BY91" s="454"/>
      <c r="BZ91" s="458"/>
      <c r="CA91" s="459"/>
      <c r="CB91" s="459"/>
      <c r="CC91" s="459"/>
      <c r="CD91" s="460"/>
      <c r="CJ91" s="92">
        <f>COUNTA(H90:CD91)-COUNTIF(H90:CD91,"--選択--")</f>
        <v>5</v>
      </c>
    </row>
    <row r="92" spans="1:88" ht="31.5" customHeight="1">
      <c r="A92" s="417">
        <v>20</v>
      </c>
      <c r="B92" s="418"/>
      <c r="C92" s="420" t="s">
        <v>641</v>
      </c>
      <c r="D92" s="421"/>
      <c r="E92" s="421"/>
      <c r="F92" s="421"/>
      <c r="G92" s="421"/>
      <c r="H92" s="422"/>
      <c r="I92" s="423"/>
      <c r="J92" s="423"/>
      <c r="K92" s="423"/>
      <c r="L92" s="423"/>
      <c r="M92" s="423"/>
      <c r="N92" s="423"/>
      <c r="O92" s="423"/>
      <c r="P92" s="423"/>
      <c r="Q92" s="423"/>
      <c r="R92" s="423"/>
      <c r="S92" s="423"/>
      <c r="T92" s="423"/>
      <c r="U92" s="423"/>
      <c r="V92" s="423"/>
      <c r="W92" s="423"/>
      <c r="X92" s="423"/>
      <c r="Y92" s="423"/>
      <c r="Z92" s="423"/>
      <c r="AA92" s="423"/>
      <c r="AB92" s="423"/>
      <c r="AC92" s="424"/>
      <c r="AD92" s="425" t="s">
        <v>279</v>
      </c>
      <c r="AE92" s="426"/>
      <c r="AF92" s="426"/>
      <c r="AG92" s="426"/>
      <c r="AH92" s="427"/>
      <c r="AI92" s="431" t="s">
        <v>279</v>
      </c>
      <c r="AJ92" s="432"/>
      <c r="AK92" s="432"/>
      <c r="AL92" s="432"/>
      <c r="AM92" s="433"/>
      <c r="AN92" s="437"/>
      <c r="AO92" s="438"/>
      <c r="AP92" s="438"/>
      <c r="AQ92" s="438"/>
      <c r="AR92" s="397" t="s">
        <v>188</v>
      </c>
      <c r="AS92" s="398"/>
      <c r="AT92" s="441"/>
      <c r="AU92" s="442"/>
      <c r="AV92" s="397" t="s">
        <v>187</v>
      </c>
      <c r="AW92" s="398"/>
      <c r="AX92" s="401"/>
      <c r="AY92" s="402"/>
      <c r="AZ92" s="402"/>
      <c r="BA92" s="403"/>
      <c r="BB92" s="407"/>
      <c r="BC92" s="408"/>
      <c r="BD92" s="408"/>
      <c r="BE92" s="409"/>
      <c r="BF92" s="413"/>
      <c r="BG92" s="414"/>
      <c r="BH92" s="414"/>
      <c r="BI92" s="414"/>
      <c r="BJ92" s="445" t="s">
        <v>186</v>
      </c>
      <c r="BK92" s="446"/>
      <c r="BL92" s="413"/>
      <c r="BM92" s="414"/>
      <c r="BN92" s="414"/>
      <c r="BO92" s="414"/>
      <c r="BP92" s="445" t="s">
        <v>186</v>
      </c>
      <c r="BQ92" s="446"/>
      <c r="BR92" s="449" t="str">
        <f t="shared" ref="BR92" si="15">IF(AND(BF92&gt;=20,BL92&gt;=100),"『ＺＥＨ－Ｍ』",IF(AND(BF92&gt;=20,BL92&gt;=75),"Nearly ＺＥＨ－Ｍ",IF(AND(BF92&gt;=20,BL92&gt;=50),"ＺＥＨ－Ｍ Ready",IF(BF92&gt;=20,"ＺＥＨ－Ｍ Oriented",""))))</f>
        <v/>
      </c>
      <c r="BS92" s="450"/>
      <c r="BT92" s="450"/>
      <c r="BU92" s="450"/>
      <c r="BV92" s="450"/>
      <c r="BW92" s="450"/>
      <c r="BX92" s="450"/>
      <c r="BY92" s="451"/>
      <c r="BZ92" s="455" t="s">
        <v>279</v>
      </c>
      <c r="CA92" s="456"/>
      <c r="CB92" s="456"/>
      <c r="CC92" s="456"/>
      <c r="CD92" s="457"/>
      <c r="CJ92" s="91"/>
    </row>
    <row r="93" spans="1:88" ht="31.5" customHeight="1">
      <c r="A93" s="419"/>
      <c r="B93" s="400"/>
      <c r="C93" s="461" t="s">
        <v>642</v>
      </c>
      <c r="D93" s="462"/>
      <c r="E93" s="462"/>
      <c r="F93" s="462"/>
      <c r="G93" s="463"/>
      <c r="H93" s="464"/>
      <c r="I93" s="465"/>
      <c r="J93" s="465"/>
      <c r="K93" s="465"/>
      <c r="L93" s="465"/>
      <c r="M93" s="465"/>
      <c r="N93" s="465"/>
      <c r="O93" s="465"/>
      <c r="P93" s="465"/>
      <c r="Q93" s="465"/>
      <c r="R93" s="465"/>
      <c r="S93" s="465"/>
      <c r="T93" s="465"/>
      <c r="U93" s="465"/>
      <c r="V93" s="465"/>
      <c r="W93" s="465"/>
      <c r="X93" s="465"/>
      <c r="Y93" s="465"/>
      <c r="Z93" s="465"/>
      <c r="AA93" s="465"/>
      <c r="AB93" s="465"/>
      <c r="AC93" s="466"/>
      <c r="AD93" s="428"/>
      <c r="AE93" s="429"/>
      <c r="AF93" s="429"/>
      <c r="AG93" s="429"/>
      <c r="AH93" s="430"/>
      <c r="AI93" s="434"/>
      <c r="AJ93" s="435"/>
      <c r="AK93" s="435"/>
      <c r="AL93" s="435"/>
      <c r="AM93" s="436"/>
      <c r="AN93" s="439"/>
      <c r="AO93" s="440"/>
      <c r="AP93" s="440"/>
      <c r="AQ93" s="440"/>
      <c r="AR93" s="399"/>
      <c r="AS93" s="400"/>
      <c r="AT93" s="443"/>
      <c r="AU93" s="444"/>
      <c r="AV93" s="399"/>
      <c r="AW93" s="400"/>
      <c r="AX93" s="404"/>
      <c r="AY93" s="405"/>
      <c r="AZ93" s="405"/>
      <c r="BA93" s="406"/>
      <c r="BB93" s="410"/>
      <c r="BC93" s="411"/>
      <c r="BD93" s="411"/>
      <c r="BE93" s="412"/>
      <c r="BF93" s="415"/>
      <c r="BG93" s="416"/>
      <c r="BH93" s="416"/>
      <c r="BI93" s="416"/>
      <c r="BJ93" s="447"/>
      <c r="BK93" s="448"/>
      <c r="BL93" s="415"/>
      <c r="BM93" s="416"/>
      <c r="BN93" s="416"/>
      <c r="BO93" s="416"/>
      <c r="BP93" s="447"/>
      <c r="BQ93" s="448"/>
      <c r="BR93" s="452"/>
      <c r="BS93" s="453"/>
      <c r="BT93" s="453"/>
      <c r="BU93" s="453"/>
      <c r="BV93" s="453"/>
      <c r="BW93" s="453"/>
      <c r="BX93" s="453"/>
      <c r="BY93" s="454"/>
      <c r="BZ93" s="458"/>
      <c r="CA93" s="459"/>
      <c r="CB93" s="459"/>
      <c r="CC93" s="459"/>
      <c r="CD93" s="460"/>
      <c r="CJ93" s="92">
        <f>COUNTA(H92:CD93)-COUNTIF(H92:CD93,"--選択--")</f>
        <v>5</v>
      </c>
    </row>
    <row r="94" spans="1:88" ht="31.5" customHeight="1">
      <c r="A94" s="417">
        <v>21</v>
      </c>
      <c r="B94" s="418"/>
      <c r="C94" s="420" t="s">
        <v>641</v>
      </c>
      <c r="D94" s="421"/>
      <c r="E94" s="421"/>
      <c r="F94" s="421"/>
      <c r="G94" s="421"/>
      <c r="H94" s="422"/>
      <c r="I94" s="423"/>
      <c r="J94" s="423"/>
      <c r="K94" s="423"/>
      <c r="L94" s="423"/>
      <c r="M94" s="423"/>
      <c r="N94" s="423"/>
      <c r="O94" s="423"/>
      <c r="P94" s="423"/>
      <c r="Q94" s="423"/>
      <c r="R94" s="423"/>
      <c r="S94" s="423"/>
      <c r="T94" s="423"/>
      <c r="U94" s="423"/>
      <c r="V94" s="423"/>
      <c r="W94" s="423"/>
      <c r="X94" s="423"/>
      <c r="Y94" s="423"/>
      <c r="Z94" s="423"/>
      <c r="AA94" s="423"/>
      <c r="AB94" s="423"/>
      <c r="AC94" s="424"/>
      <c r="AD94" s="425" t="s">
        <v>279</v>
      </c>
      <c r="AE94" s="426"/>
      <c r="AF94" s="426"/>
      <c r="AG94" s="426"/>
      <c r="AH94" s="427"/>
      <c r="AI94" s="431" t="s">
        <v>279</v>
      </c>
      <c r="AJ94" s="432"/>
      <c r="AK94" s="432"/>
      <c r="AL94" s="432"/>
      <c r="AM94" s="433"/>
      <c r="AN94" s="437"/>
      <c r="AO94" s="438"/>
      <c r="AP94" s="438"/>
      <c r="AQ94" s="438"/>
      <c r="AR94" s="397" t="s">
        <v>188</v>
      </c>
      <c r="AS94" s="398"/>
      <c r="AT94" s="441"/>
      <c r="AU94" s="442"/>
      <c r="AV94" s="397" t="s">
        <v>187</v>
      </c>
      <c r="AW94" s="398"/>
      <c r="AX94" s="401"/>
      <c r="AY94" s="402"/>
      <c r="AZ94" s="402"/>
      <c r="BA94" s="403"/>
      <c r="BB94" s="407"/>
      <c r="BC94" s="408"/>
      <c r="BD94" s="408"/>
      <c r="BE94" s="409"/>
      <c r="BF94" s="413"/>
      <c r="BG94" s="414"/>
      <c r="BH94" s="414"/>
      <c r="BI94" s="414"/>
      <c r="BJ94" s="445" t="s">
        <v>186</v>
      </c>
      <c r="BK94" s="446"/>
      <c r="BL94" s="413"/>
      <c r="BM94" s="414"/>
      <c r="BN94" s="414"/>
      <c r="BO94" s="414"/>
      <c r="BP94" s="445" t="s">
        <v>186</v>
      </c>
      <c r="BQ94" s="446"/>
      <c r="BR94" s="449" t="str">
        <f t="shared" ref="BR94" si="16">IF(AND(BF94&gt;=20,BL94&gt;=100),"『ＺＥＨ－Ｍ』",IF(AND(BF94&gt;=20,BL94&gt;=75),"Nearly ＺＥＨ－Ｍ",IF(AND(BF94&gt;=20,BL94&gt;=50),"ＺＥＨ－Ｍ Ready",IF(BF94&gt;=20,"ＺＥＨ－Ｍ Oriented",""))))</f>
        <v/>
      </c>
      <c r="BS94" s="450"/>
      <c r="BT94" s="450"/>
      <c r="BU94" s="450"/>
      <c r="BV94" s="450"/>
      <c r="BW94" s="450"/>
      <c r="BX94" s="450"/>
      <c r="BY94" s="451"/>
      <c r="BZ94" s="455" t="s">
        <v>279</v>
      </c>
      <c r="CA94" s="456"/>
      <c r="CB94" s="456"/>
      <c r="CC94" s="456"/>
      <c r="CD94" s="457"/>
      <c r="CJ94" s="91"/>
    </row>
    <row r="95" spans="1:88" ht="31.5" customHeight="1">
      <c r="A95" s="419"/>
      <c r="B95" s="400"/>
      <c r="C95" s="461" t="s">
        <v>642</v>
      </c>
      <c r="D95" s="462"/>
      <c r="E95" s="462"/>
      <c r="F95" s="462"/>
      <c r="G95" s="463"/>
      <c r="H95" s="464"/>
      <c r="I95" s="465"/>
      <c r="J95" s="465"/>
      <c r="K95" s="465"/>
      <c r="L95" s="465"/>
      <c r="M95" s="465"/>
      <c r="N95" s="465"/>
      <c r="O95" s="465"/>
      <c r="P95" s="465"/>
      <c r="Q95" s="465"/>
      <c r="R95" s="465"/>
      <c r="S95" s="465"/>
      <c r="T95" s="465"/>
      <c r="U95" s="465"/>
      <c r="V95" s="465"/>
      <c r="W95" s="465"/>
      <c r="X95" s="465"/>
      <c r="Y95" s="465"/>
      <c r="Z95" s="465"/>
      <c r="AA95" s="465"/>
      <c r="AB95" s="465"/>
      <c r="AC95" s="466"/>
      <c r="AD95" s="428"/>
      <c r="AE95" s="429"/>
      <c r="AF95" s="429"/>
      <c r="AG95" s="429"/>
      <c r="AH95" s="430"/>
      <c r="AI95" s="434"/>
      <c r="AJ95" s="435"/>
      <c r="AK95" s="435"/>
      <c r="AL95" s="435"/>
      <c r="AM95" s="436"/>
      <c r="AN95" s="439"/>
      <c r="AO95" s="440"/>
      <c r="AP95" s="440"/>
      <c r="AQ95" s="440"/>
      <c r="AR95" s="399"/>
      <c r="AS95" s="400"/>
      <c r="AT95" s="443"/>
      <c r="AU95" s="444"/>
      <c r="AV95" s="399"/>
      <c r="AW95" s="400"/>
      <c r="AX95" s="404"/>
      <c r="AY95" s="405"/>
      <c r="AZ95" s="405"/>
      <c r="BA95" s="406"/>
      <c r="BB95" s="410"/>
      <c r="BC95" s="411"/>
      <c r="BD95" s="411"/>
      <c r="BE95" s="412"/>
      <c r="BF95" s="415"/>
      <c r="BG95" s="416"/>
      <c r="BH95" s="416"/>
      <c r="BI95" s="416"/>
      <c r="BJ95" s="447"/>
      <c r="BK95" s="448"/>
      <c r="BL95" s="415"/>
      <c r="BM95" s="416"/>
      <c r="BN95" s="416"/>
      <c r="BO95" s="416"/>
      <c r="BP95" s="447"/>
      <c r="BQ95" s="448"/>
      <c r="BR95" s="452"/>
      <c r="BS95" s="453"/>
      <c r="BT95" s="453"/>
      <c r="BU95" s="453"/>
      <c r="BV95" s="453"/>
      <c r="BW95" s="453"/>
      <c r="BX95" s="453"/>
      <c r="BY95" s="454"/>
      <c r="BZ95" s="458"/>
      <c r="CA95" s="459"/>
      <c r="CB95" s="459"/>
      <c r="CC95" s="459"/>
      <c r="CD95" s="460"/>
      <c r="CJ95" s="92">
        <f>COUNTA(H94:CD95)-COUNTIF(H94:CD95,"--選択--")</f>
        <v>5</v>
      </c>
    </row>
    <row r="96" spans="1:88" ht="31.5" customHeight="1">
      <c r="A96" s="417">
        <v>22</v>
      </c>
      <c r="B96" s="418"/>
      <c r="C96" s="420" t="s">
        <v>641</v>
      </c>
      <c r="D96" s="421"/>
      <c r="E96" s="421"/>
      <c r="F96" s="421"/>
      <c r="G96" s="421"/>
      <c r="H96" s="422"/>
      <c r="I96" s="423"/>
      <c r="J96" s="423"/>
      <c r="K96" s="423"/>
      <c r="L96" s="423"/>
      <c r="M96" s="423"/>
      <c r="N96" s="423"/>
      <c r="O96" s="423"/>
      <c r="P96" s="423"/>
      <c r="Q96" s="423"/>
      <c r="R96" s="423"/>
      <c r="S96" s="423"/>
      <c r="T96" s="423"/>
      <c r="U96" s="423"/>
      <c r="V96" s="423"/>
      <c r="W96" s="423"/>
      <c r="X96" s="423"/>
      <c r="Y96" s="423"/>
      <c r="Z96" s="423"/>
      <c r="AA96" s="423"/>
      <c r="AB96" s="423"/>
      <c r="AC96" s="424"/>
      <c r="AD96" s="425" t="s">
        <v>279</v>
      </c>
      <c r="AE96" s="426"/>
      <c r="AF96" s="426"/>
      <c r="AG96" s="426"/>
      <c r="AH96" s="427"/>
      <c r="AI96" s="431" t="s">
        <v>279</v>
      </c>
      <c r="AJ96" s="432"/>
      <c r="AK96" s="432"/>
      <c r="AL96" s="432"/>
      <c r="AM96" s="433"/>
      <c r="AN96" s="437"/>
      <c r="AO96" s="438"/>
      <c r="AP96" s="438"/>
      <c r="AQ96" s="438"/>
      <c r="AR96" s="397" t="s">
        <v>188</v>
      </c>
      <c r="AS96" s="398"/>
      <c r="AT96" s="441"/>
      <c r="AU96" s="442"/>
      <c r="AV96" s="397" t="s">
        <v>187</v>
      </c>
      <c r="AW96" s="398"/>
      <c r="AX96" s="401"/>
      <c r="AY96" s="402"/>
      <c r="AZ96" s="402"/>
      <c r="BA96" s="403"/>
      <c r="BB96" s="407"/>
      <c r="BC96" s="408"/>
      <c r="BD96" s="408"/>
      <c r="BE96" s="409"/>
      <c r="BF96" s="413"/>
      <c r="BG96" s="414"/>
      <c r="BH96" s="414"/>
      <c r="BI96" s="414"/>
      <c r="BJ96" s="445" t="s">
        <v>186</v>
      </c>
      <c r="BK96" s="446"/>
      <c r="BL96" s="413"/>
      <c r="BM96" s="414"/>
      <c r="BN96" s="414"/>
      <c r="BO96" s="414"/>
      <c r="BP96" s="445" t="s">
        <v>186</v>
      </c>
      <c r="BQ96" s="446"/>
      <c r="BR96" s="449" t="str">
        <f t="shared" ref="BR96" si="17">IF(AND(BF96&gt;=20,BL96&gt;=100),"『ＺＥＨ－Ｍ』",IF(AND(BF96&gt;=20,BL96&gt;=75),"Nearly ＺＥＨ－Ｍ",IF(AND(BF96&gt;=20,BL96&gt;=50),"ＺＥＨ－Ｍ Ready",IF(BF96&gt;=20,"ＺＥＨ－Ｍ Oriented",""))))</f>
        <v/>
      </c>
      <c r="BS96" s="450"/>
      <c r="BT96" s="450"/>
      <c r="BU96" s="450"/>
      <c r="BV96" s="450"/>
      <c r="BW96" s="450"/>
      <c r="BX96" s="450"/>
      <c r="BY96" s="451"/>
      <c r="BZ96" s="455" t="s">
        <v>279</v>
      </c>
      <c r="CA96" s="456"/>
      <c r="CB96" s="456"/>
      <c r="CC96" s="456"/>
      <c r="CD96" s="457"/>
      <c r="CJ96" s="91"/>
    </row>
    <row r="97" spans="1:88" ht="31.5" customHeight="1">
      <c r="A97" s="419"/>
      <c r="B97" s="400"/>
      <c r="C97" s="461" t="s">
        <v>642</v>
      </c>
      <c r="D97" s="462"/>
      <c r="E97" s="462"/>
      <c r="F97" s="462"/>
      <c r="G97" s="463"/>
      <c r="H97" s="464"/>
      <c r="I97" s="465"/>
      <c r="J97" s="465"/>
      <c r="K97" s="465"/>
      <c r="L97" s="465"/>
      <c r="M97" s="465"/>
      <c r="N97" s="465"/>
      <c r="O97" s="465"/>
      <c r="P97" s="465"/>
      <c r="Q97" s="465"/>
      <c r="R97" s="465"/>
      <c r="S97" s="465"/>
      <c r="T97" s="465"/>
      <c r="U97" s="465"/>
      <c r="V97" s="465"/>
      <c r="W97" s="465"/>
      <c r="X97" s="465"/>
      <c r="Y97" s="465"/>
      <c r="Z97" s="465"/>
      <c r="AA97" s="465"/>
      <c r="AB97" s="465"/>
      <c r="AC97" s="466"/>
      <c r="AD97" s="428"/>
      <c r="AE97" s="429"/>
      <c r="AF97" s="429"/>
      <c r="AG97" s="429"/>
      <c r="AH97" s="430"/>
      <c r="AI97" s="434"/>
      <c r="AJ97" s="435"/>
      <c r="AK97" s="435"/>
      <c r="AL97" s="435"/>
      <c r="AM97" s="436"/>
      <c r="AN97" s="439"/>
      <c r="AO97" s="440"/>
      <c r="AP97" s="440"/>
      <c r="AQ97" s="440"/>
      <c r="AR97" s="399"/>
      <c r="AS97" s="400"/>
      <c r="AT97" s="443"/>
      <c r="AU97" s="444"/>
      <c r="AV97" s="399"/>
      <c r="AW97" s="400"/>
      <c r="AX97" s="404"/>
      <c r="AY97" s="405"/>
      <c r="AZ97" s="405"/>
      <c r="BA97" s="406"/>
      <c r="BB97" s="410"/>
      <c r="BC97" s="411"/>
      <c r="BD97" s="411"/>
      <c r="BE97" s="412"/>
      <c r="BF97" s="415"/>
      <c r="BG97" s="416"/>
      <c r="BH97" s="416"/>
      <c r="BI97" s="416"/>
      <c r="BJ97" s="447"/>
      <c r="BK97" s="448"/>
      <c r="BL97" s="415"/>
      <c r="BM97" s="416"/>
      <c r="BN97" s="416"/>
      <c r="BO97" s="416"/>
      <c r="BP97" s="447"/>
      <c r="BQ97" s="448"/>
      <c r="BR97" s="452"/>
      <c r="BS97" s="453"/>
      <c r="BT97" s="453"/>
      <c r="BU97" s="453"/>
      <c r="BV97" s="453"/>
      <c r="BW97" s="453"/>
      <c r="BX97" s="453"/>
      <c r="BY97" s="454"/>
      <c r="BZ97" s="458"/>
      <c r="CA97" s="459"/>
      <c r="CB97" s="459"/>
      <c r="CC97" s="459"/>
      <c r="CD97" s="460"/>
      <c r="CJ97" s="92">
        <f>COUNTA(H96:CD97)-COUNTIF(H96:CD97,"--選択--")</f>
        <v>5</v>
      </c>
    </row>
    <row r="98" spans="1:88" ht="31.5" customHeight="1">
      <c r="A98" s="417">
        <v>23</v>
      </c>
      <c r="B98" s="418"/>
      <c r="C98" s="420" t="s">
        <v>641</v>
      </c>
      <c r="D98" s="421"/>
      <c r="E98" s="421"/>
      <c r="F98" s="421"/>
      <c r="G98" s="421"/>
      <c r="H98" s="422"/>
      <c r="I98" s="423"/>
      <c r="J98" s="423"/>
      <c r="K98" s="423"/>
      <c r="L98" s="423"/>
      <c r="M98" s="423"/>
      <c r="N98" s="423"/>
      <c r="O98" s="423"/>
      <c r="P98" s="423"/>
      <c r="Q98" s="423"/>
      <c r="R98" s="423"/>
      <c r="S98" s="423"/>
      <c r="T98" s="423"/>
      <c r="U98" s="423"/>
      <c r="V98" s="423"/>
      <c r="W98" s="423"/>
      <c r="X98" s="423"/>
      <c r="Y98" s="423"/>
      <c r="Z98" s="423"/>
      <c r="AA98" s="423"/>
      <c r="AB98" s="423"/>
      <c r="AC98" s="424"/>
      <c r="AD98" s="425" t="s">
        <v>279</v>
      </c>
      <c r="AE98" s="426"/>
      <c r="AF98" s="426"/>
      <c r="AG98" s="426"/>
      <c r="AH98" s="427"/>
      <c r="AI98" s="431" t="s">
        <v>279</v>
      </c>
      <c r="AJ98" s="432"/>
      <c r="AK98" s="432"/>
      <c r="AL98" s="432"/>
      <c r="AM98" s="433"/>
      <c r="AN98" s="437"/>
      <c r="AO98" s="438"/>
      <c r="AP98" s="438"/>
      <c r="AQ98" s="438"/>
      <c r="AR98" s="397" t="s">
        <v>188</v>
      </c>
      <c r="AS98" s="398"/>
      <c r="AT98" s="441"/>
      <c r="AU98" s="442"/>
      <c r="AV98" s="397" t="s">
        <v>187</v>
      </c>
      <c r="AW98" s="398"/>
      <c r="AX98" s="401"/>
      <c r="AY98" s="402"/>
      <c r="AZ98" s="402"/>
      <c r="BA98" s="403"/>
      <c r="BB98" s="407"/>
      <c r="BC98" s="408"/>
      <c r="BD98" s="408"/>
      <c r="BE98" s="409"/>
      <c r="BF98" s="413"/>
      <c r="BG98" s="414"/>
      <c r="BH98" s="414"/>
      <c r="BI98" s="414"/>
      <c r="BJ98" s="445" t="s">
        <v>186</v>
      </c>
      <c r="BK98" s="446"/>
      <c r="BL98" s="413"/>
      <c r="BM98" s="414"/>
      <c r="BN98" s="414"/>
      <c r="BO98" s="414"/>
      <c r="BP98" s="445" t="s">
        <v>186</v>
      </c>
      <c r="BQ98" s="446"/>
      <c r="BR98" s="449" t="str">
        <f t="shared" ref="BR98" si="18">IF(AND(BF98&gt;=20,BL98&gt;=100),"『ＺＥＨ－Ｍ』",IF(AND(BF98&gt;=20,BL98&gt;=75),"Nearly ＺＥＨ－Ｍ",IF(AND(BF98&gt;=20,BL98&gt;=50),"ＺＥＨ－Ｍ Ready",IF(BF98&gt;=20,"ＺＥＨ－Ｍ Oriented",""))))</f>
        <v/>
      </c>
      <c r="BS98" s="450"/>
      <c r="BT98" s="450"/>
      <c r="BU98" s="450"/>
      <c r="BV98" s="450"/>
      <c r="BW98" s="450"/>
      <c r="BX98" s="450"/>
      <c r="BY98" s="451"/>
      <c r="BZ98" s="455" t="s">
        <v>279</v>
      </c>
      <c r="CA98" s="456"/>
      <c r="CB98" s="456"/>
      <c r="CC98" s="456"/>
      <c r="CD98" s="457"/>
      <c r="CJ98" s="91"/>
    </row>
    <row r="99" spans="1:88" ht="31.5" customHeight="1">
      <c r="A99" s="419"/>
      <c r="B99" s="400"/>
      <c r="C99" s="461" t="s">
        <v>642</v>
      </c>
      <c r="D99" s="462"/>
      <c r="E99" s="462"/>
      <c r="F99" s="462"/>
      <c r="G99" s="463"/>
      <c r="H99" s="464"/>
      <c r="I99" s="465"/>
      <c r="J99" s="465"/>
      <c r="K99" s="465"/>
      <c r="L99" s="465"/>
      <c r="M99" s="465"/>
      <c r="N99" s="465"/>
      <c r="O99" s="465"/>
      <c r="P99" s="465"/>
      <c r="Q99" s="465"/>
      <c r="R99" s="465"/>
      <c r="S99" s="465"/>
      <c r="T99" s="465"/>
      <c r="U99" s="465"/>
      <c r="V99" s="465"/>
      <c r="W99" s="465"/>
      <c r="X99" s="465"/>
      <c r="Y99" s="465"/>
      <c r="Z99" s="465"/>
      <c r="AA99" s="465"/>
      <c r="AB99" s="465"/>
      <c r="AC99" s="466"/>
      <c r="AD99" s="428"/>
      <c r="AE99" s="429"/>
      <c r="AF99" s="429"/>
      <c r="AG99" s="429"/>
      <c r="AH99" s="430"/>
      <c r="AI99" s="434"/>
      <c r="AJ99" s="435"/>
      <c r="AK99" s="435"/>
      <c r="AL99" s="435"/>
      <c r="AM99" s="436"/>
      <c r="AN99" s="439"/>
      <c r="AO99" s="440"/>
      <c r="AP99" s="440"/>
      <c r="AQ99" s="440"/>
      <c r="AR99" s="399"/>
      <c r="AS99" s="400"/>
      <c r="AT99" s="443"/>
      <c r="AU99" s="444"/>
      <c r="AV99" s="399"/>
      <c r="AW99" s="400"/>
      <c r="AX99" s="404"/>
      <c r="AY99" s="405"/>
      <c r="AZ99" s="405"/>
      <c r="BA99" s="406"/>
      <c r="BB99" s="410"/>
      <c r="BC99" s="411"/>
      <c r="BD99" s="411"/>
      <c r="BE99" s="412"/>
      <c r="BF99" s="415"/>
      <c r="BG99" s="416"/>
      <c r="BH99" s="416"/>
      <c r="BI99" s="416"/>
      <c r="BJ99" s="447"/>
      <c r="BK99" s="448"/>
      <c r="BL99" s="415"/>
      <c r="BM99" s="416"/>
      <c r="BN99" s="416"/>
      <c r="BO99" s="416"/>
      <c r="BP99" s="447"/>
      <c r="BQ99" s="448"/>
      <c r="BR99" s="452"/>
      <c r="BS99" s="453"/>
      <c r="BT99" s="453"/>
      <c r="BU99" s="453"/>
      <c r="BV99" s="453"/>
      <c r="BW99" s="453"/>
      <c r="BX99" s="453"/>
      <c r="BY99" s="454"/>
      <c r="BZ99" s="458"/>
      <c r="CA99" s="459"/>
      <c r="CB99" s="459"/>
      <c r="CC99" s="459"/>
      <c r="CD99" s="460"/>
      <c r="CJ99" s="92">
        <f>COUNTA(H98:CD99)-COUNTIF(H98:CD99,"--選択--")</f>
        <v>5</v>
      </c>
    </row>
    <row r="100" spans="1:88" ht="31.5" customHeight="1">
      <c r="A100" s="417">
        <v>24</v>
      </c>
      <c r="B100" s="418"/>
      <c r="C100" s="420" t="s">
        <v>641</v>
      </c>
      <c r="D100" s="421"/>
      <c r="E100" s="421"/>
      <c r="F100" s="421"/>
      <c r="G100" s="421"/>
      <c r="H100" s="422"/>
      <c r="I100" s="423"/>
      <c r="J100" s="423"/>
      <c r="K100" s="423"/>
      <c r="L100" s="423"/>
      <c r="M100" s="423"/>
      <c r="N100" s="423"/>
      <c r="O100" s="423"/>
      <c r="P100" s="423"/>
      <c r="Q100" s="423"/>
      <c r="R100" s="423"/>
      <c r="S100" s="423"/>
      <c r="T100" s="423"/>
      <c r="U100" s="423"/>
      <c r="V100" s="423"/>
      <c r="W100" s="423"/>
      <c r="X100" s="423"/>
      <c r="Y100" s="423"/>
      <c r="Z100" s="423"/>
      <c r="AA100" s="423"/>
      <c r="AB100" s="423"/>
      <c r="AC100" s="424"/>
      <c r="AD100" s="425" t="s">
        <v>279</v>
      </c>
      <c r="AE100" s="426"/>
      <c r="AF100" s="426"/>
      <c r="AG100" s="426"/>
      <c r="AH100" s="427"/>
      <c r="AI100" s="431" t="s">
        <v>279</v>
      </c>
      <c r="AJ100" s="432"/>
      <c r="AK100" s="432"/>
      <c r="AL100" s="432"/>
      <c r="AM100" s="433"/>
      <c r="AN100" s="437"/>
      <c r="AO100" s="438"/>
      <c r="AP100" s="438"/>
      <c r="AQ100" s="438"/>
      <c r="AR100" s="397" t="s">
        <v>188</v>
      </c>
      <c r="AS100" s="398"/>
      <c r="AT100" s="441"/>
      <c r="AU100" s="442"/>
      <c r="AV100" s="397" t="s">
        <v>187</v>
      </c>
      <c r="AW100" s="398"/>
      <c r="AX100" s="401"/>
      <c r="AY100" s="402"/>
      <c r="AZ100" s="402"/>
      <c r="BA100" s="403"/>
      <c r="BB100" s="407"/>
      <c r="BC100" s="408"/>
      <c r="BD100" s="408"/>
      <c r="BE100" s="409"/>
      <c r="BF100" s="413"/>
      <c r="BG100" s="414"/>
      <c r="BH100" s="414"/>
      <c r="BI100" s="414"/>
      <c r="BJ100" s="445" t="s">
        <v>186</v>
      </c>
      <c r="BK100" s="446"/>
      <c r="BL100" s="413"/>
      <c r="BM100" s="414"/>
      <c r="BN100" s="414"/>
      <c r="BO100" s="414"/>
      <c r="BP100" s="445" t="s">
        <v>186</v>
      </c>
      <c r="BQ100" s="446"/>
      <c r="BR100" s="449" t="str">
        <f t="shared" ref="BR100" si="19">IF(AND(BF100&gt;=20,BL100&gt;=100),"『ＺＥＨ－Ｍ』",IF(AND(BF100&gt;=20,BL100&gt;=75),"Nearly ＺＥＨ－Ｍ",IF(AND(BF100&gt;=20,BL100&gt;=50),"ＺＥＨ－Ｍ Ready",IF(BF100&gt;=20,"ＺＥＨ－Ｍ Oriented",""))))</f>
        <v/>
      </c>
      <c r="BS100" s="450"/>
      <c r="BT100" s="450"/>
      <c r="BU100" s="450"/>
      <c r="BV100" s="450"/>
      <c r="BW100" s="450"/>
      <c r="BX100" s="450"/>
      <c r="BY100" s="451"/>
      <c r="BZ100" s="455" t="s">
        <v>279</v>
      </c>
      <c r="CA100" s="456"/>
      <c r="CB100" s="456"/>
      <c r="CC100" s="456"/>
      <c r="CD100" s="457"/>
      <c r="CJ100" s="91"/>
    </row>
    <row r="101" spans="1:88" ht="31.5" customHeight="1">
      <c r="A101" s="419"/>
      <c r="B101" s="400"/>
      <c r="C101" s="461" t="s">
        <v>642</v>
      </c>
      <c r="D101" s="462"/>
      <c r="E101" s="462"/>
      <c r="F101" s="462"/>
      <c r="G101" s="463"/>
      <c r="H101" s="464"/>
      <c r="I101" s="465"/>
      <c r="J101" s="465"/>
      <c r="K101" s="465"/>
      <c r="L101" s="465"/>
      <c r="M101" s="465"/>
      <c r="N101" s="465"/>
      <c r="O101" s="465"/>
      <c r="P101" s="465"/>
      <c r="Q101" s="465"/>
      <c r="R101" s="465"/>
      <c r="S101" s="465"/>
      <c r="T101" s="465"/>
      <c r="U101" s="465"/>
      <c r="V101" s="465"/>
      <c r="W101" s="465"/>
      <c r="X101" s="465"/>
      <c r="Y101" s="465"/>
      <c r="Z101" s="465"/>
      <c r="AA101" s="465"/>
      <c r="AB101" s="465"/>
      <c r="AC101" s="466"/>
      <c r="AD101" s="428"/>
      <c r="AE101" s="429"/>
      <c r="AF101" s="429"/>
      <c r="AG101" s="429"/>
      <c r="AH101" s="430"/>
      <c r="AI101" s="434"/>
      <c r="AJ101" s="435"/>
      <c r="AK101" s="435"/>
      <c r="AL101" s="435"/>
      <c r="AM101" s="436"/>
      <c r="AN101" s="439"/>
      <c r="AO101" s="440"/>
      <c r="AP101" s="440"/>
      <c r="AQ101" s="440"/>
      <c r="AR101" s="399"/>
      <c r="AS101" s="400"/>
      <c r="AT101" s="443"/>
      <c r="AU101" s="444"/>
      <c r="AV101" s="399"/>
      <c r="AW101" s="400"/>
      <c r="AX101" s="404"/>
      <c r="AY101" s="405"/>
      <c r="AZ101" s="405"/>
      <c r="BA101" s="406"/>
      <c r="BB101" s="410"/>
      <c r="BC101" s="411"/>
      <c r="BD101" s="411"/>
      <c r="BE101" s="412"/>
      <c r="BF101" s="415"/>
      <c r="BG101" s="416"/>
      <c r="BH101" s="416"/>
      <c r="BI101" s="416"/>
      <c r="BJ101" s="447"/>
      <c r="BK101" s="448"/>
      <c r="BL101" s="415"/>
      <c r="BM101" s="416"/>
      <c r="BN101" s="416"/>
      <c r="BO101" s="416"/>
      <c r="BP101" s="447"/>
      <c r="BQ101" s="448"/>
      <c r="BR101" s="452"/>
      <c r="BS101" s="453"/>
      <c r="BT101" s="453"/>
      <c r="BU101" s="453"/>
      <c r="BV101" s="453"/>
      <c r="BW101" s="453"/>
      <c r="BX101" s="453"/>
      <c r="BY101" s="454"/>
      <c r="BZ101" s="458"/>
      <c r="CA101" s="459"/>
      <c r="CB101" s="459"/>
      <c r="CC101" s="459"/>
      <c r="CD101" s="460"/>
      <c r="CJ101" s="92">
        <f>COUNTA(H100:CD101)-COUNTIF(H100:CD101,"--選択--")</f>
        <v>5</v>
      </c>
    </row>
    <row r="102" spans="1:88" ht="31.5" customHeight="1">
      <c r="A102" s="417">
        <v>25</v>
      </c>
      <c r="B102" s="418"/>
      <c r="C102" s="420" t="s">
        <v>641</v>
      </c>
      <c r="D102" s="421"/>
      <c r="E102" s="421"/>
      <c r="F102" s="421"/>
      <c r="G102" s="421"/>
      <c r="H102" s="422"/>
      <c r="I102" s="423"/>
      <c r="J102" s="423"/>
      <c r="K102" s="423"/>
      <c r="L102" s="423"/>
      <c r="M102" s="423"/>
      <c r="N102" s="423"/>
      <c r="O102" s="423"/>
      <c r="P102" s="423"/>
      <c r="Q102" s="423"/>
      <c r="R102" s="423"/>
      <c r="S102" s="423"/>
      <c r="T102" s="423"/>
      <c r="U102" s="423"/>
      <c r="V102" s="423"/>
      <c r="W102" s="423"/>
      <c r="X102" s="423"/>
      <c r="Y102" s="423"/>
      <c r="Z102" s="423"/>
      <c r="AA102" s="423"/>
      <c r="AB102" s="423"/>
      <c r="AC102" s="424"/>
      <c r="AD102" s="425" t="s">
        <v>279</v>
      </c>
      <c r="AE102" s="426"/>
      <c r="AF102" s="426"/>
      <c r="AG102" s="426"/>
      <c r="AH102" s="427"/>
      <c r="AI102" s="431" t="s">
        <v>279</v>
      </c>
      <c r="AJ102" s="432"/>
      <c r="AK102" s="432"/>
      <c r="AL102" s="432"/>
      <c r="AM102" s="433"/>
      <c r="AN102" s="437"/>
      <c r="AO102" s="438"/>
      <c r="AP102" s="438"/>
      <c r="AQ102" s="438"/>
      <c r="AR102" s="397" t="s">
        <v>188</v>
      </c>
      <c r="AS102" s="398"/>
      <c r="AT102" s="441"/>
      <c r="AU102" s="442"/>
      <c r="AV102" s="397" t="s">
        <v>187</v>
      </c>
      <c r="AW102" s="398"/>
      <c r="AX102" s="401"/>
      <c r="AY102" s="402"/>
      <c r="AZ102" s="402"/>
      <c r="BA102" s="403"/>
      <c r="BB102" s="407"/>
      <c r="BC102" s="408"/>
      <c r="BD102" s="408"/>
      <c r="BE102" s="409"/>
      <c r="BF102" s="413"/>
      <c r="BG102" s="414"/>
      <c r="BH102" s="414"/>
      <c r="BI102" s="414"/>
      <c r="BJ102" s="445" t="s">
        <v>186</v>
      </c>
      <c r="BK102" s="446"/>
      <c r="BL102" s="413"/>
      <c r="BM102" s="414"/>
      <c r="BN102" s="414"/>
      <c r="BO102" s="414"/>
      <c r="BP102" s="445" t="s">
        <v>186</v>
      </c>
      <c r="BQ102" s="446"/>
      <c r="BR102" s="449" t="str">
        <f t="shared" ref="BR102" si="20">IF(AND(BF102&gt;=20,BL102&gt;=100),"『ＺＥＨ－Ｍ』",IF(AND(BF102&gt;=20,BL102&gt;=75),"Nearly ＺＥＨ－Ｍ",IF(AND(BF102&gt;=20,BL102&gt;=50),"ＺＥＨ－Ｍ Ready",IF(BF102&gt;=20,"ＺＥＨ－Ｍ Oriented",""))))</f>
        <v/>
      </c>
      <c r="BS102" s="450"/>
      <c r="BT102" s="450"/>
      <c r="BU102" s="450"/>
      <c r="BV102" s="450"/>
      <c r="BW102" s="450"/>
      <c r="BX102" s="450"/>
      <c r="BY102" s="451"/>
      <c r="BZ102" s="455" t="s">
        <v>279</v>
      </c>
      <c r="CA102" s="456"/>
      <c r="CB102" s="456"/>
      <c r="CC102" s="456"/>
      <c r="CD102" s="457"/>
      <c r="CJ102" s="91"/>
    </row>
    <row r="103" spans="1:88" ht="31.5" customHeight="1">
      <c r="A103" s="419"/>
      <c r="B103" s="400"/>
      <c r="C103" s="461" t="s">
        <v>642</v>
      </c>
      <c r="D103" s="462"/>
      <c r="E103" s="462"/>
      <c r="F103" s="462"/>
      <c r="G103" s="463"/>
      <c r="H103" s="464"/>
      <c r="I103" s="465"/>
      <c r="J103" s="465"/>
      <c r="K103" s="465"/>
      <c r="L103" s="465"/>
      <c r="M103" s="465"/>
      <c r="N103" s="465"/>
      <c r="O103" s="465"/>
      <c r="P103" s="465"/>
      <c r="Q103" s="465"/>
      <c r="R103" s="465"/>
      <c r="S103" s="465"/>
      <c r="T103" s="465"/>
      <c r="U103" s="465"/>
      <c r="V103" s="465"/>
      <c r="W103" s="465"/>
      <c r="X103" s="465"/>
      <c r="Y103" s="465"/>
      <c r="Z103" s="465"/>
      <c r="AA103" s="465"/>
      <c r="AB103" s="465"/>
      <c r="AC103" s="466"/>
      <c r="AD103" s="428"/>
      <c r="AE103" s="429"/>
      <c r="AF103" s="429"/>
      <c r="AG103" s="429"/>
      <c r="AH103" s="430"/>
      <c r="AI103" s="434"/>
      <c r="AJ103" s="435"/>
      <c r="AK103" s="435"/>
      <c r="AL103" s="435"/>
      <c r="AM103" s="436"/>
      <c r="AN103" s="439"/>
      <c r="AO103" s="440"/>
      <c r="AP103" s="440"/>
      <c r="AQ103" s="440"/>
      <c r="AR103" s="399"/>
      <c r="AS103" s="400"/>
      <c r="AT103" s="443"/>
      <c r="AU103" s="444"/>
      <c r="AV103" s="399"/>
      <c r="AW103" s="400"/>
      <c r="AX103" s="404"/>
      <c r="AY103" s="405"/>
      <c r="AZ103" s="405"/>
      <c r="BA103" s="406"/>
      <c r="BB103" s="410"/>
      <c r="BC103" s="411"/>
      <c r="BD103" s="411"/>
      <c r="BE103" s="412"/>
      <c r="BF103" s="415"/>
      <c r="BG103" s="416"/>
      <c r="BH103" s="416"/>
      <c r="BI103" s="416"/>
      <c r="BJ103" s="447"/>
      <c r="BK103" s="448"/>
      <c r="BL103" s="415"/>
      <c r="BM103" s="416"/>
      <c r="BN103" s="416"/>
      <c r="BO103" s="416"/>
      <c r="BP103" s="447"/>
      <c r="BQ103" s="448"/>
      <c r="BR103" s="452"/>
      <c r="BS103" s="453"/>
      <c r="BT103" s="453"/>
      <c r="BU103" s="453"/>
      <c r="BV103" s="453"/>
      <c r="BW103" s="453"/>
      <c r="BX103" s="453"/>
      <c r="BY103" s="454"/>
      <c r="BZ103" s="458"/>
      <c r="CA103" s="459"/>
      <c r="CB103" s="459"/>
      <c r="CC103" s="459"/>
      <c r="CD103" s="460"/>
      <c r="CJ103" s="92">
        <f>COUNTA(H102:CD103)-COUNTIF(H102:CD103,"--選択--")</f>
        <v>5</v>
      </c>
    </row>
    <row r="104" spans="1:88" ht="31.5" customHeight="1">
      <c r="A104" s="417">
        <v>26</v>
      </c>
      <c r="B104" s="418"/>
      <c r="C104" s="420" t="s">
        <v>641</v>
      </c>
      <c r="D104" s="421"/>
      <c r="E104" s="421"/>
      <c r="F104" s="421"/>
      <c r="G104" s="421"/>
      <c r="H104" s="422"/>
      <c r="I104" s="423"/>
      <c r="J104" s="423"/>
      <c r="K104" s="423"/>
      <c r="L104" s="423"/>
      <c r="M104" s="423"/>
      <c r="N104" s="423"/>
      <c r="O104" s="423"/>
      <c r="P104" s="423"/>
      <c r="Q104" s="423"/>
      <c r="R104" s="423"/>
      <c r="S104" s="423"/>
      <c r="T104" s="423"/>
      <c r="U104" s="423"/>
      <c r="V104" s="423"/>
      <c r="W104" s="423"/>
      <c r="X104" s="423"/>
      <c r="Y104" s="423"/>
      <c r="Z104" s="423"/>
      <c r="AA104" s="423"/>
      <c r="AB104" s="423"/>
      <c r="AC104" s="424"/>
      <c r="AD104" s="425" t="s">
        <v>279</v>
      </c>
      <c r="AE104" s="426"/>
      <c r="AF104" s="426"/>
      <c r="AG104" s="426"/>
      <c r="AH104" s="427"/>
      <c r="AI104" s="431" t="s">
        <v>279</v>
      </c>
      <c r="AJ104" s="432"/>
      <c r="AK104" s="432"/>
      <c r="AL104" s="432"/>
      <c r="AM104" s="433"/>
      <c r="AN104" s="437"/>
      <c r="AO104" s="438"/>
      <c r="AP104" s="438"/>
      <c r="AQ104" s="438"/>
      <c r="AR104" s="397" t="s">
        <v>188</v>
      </c>
      <c r="AS104" s="398"/>
      <c r="AT104" s="441"/>
      <c r="AU104" s="442"/>
      <c r="AV104" s="397" t="s">
        <v>187</v>
      </c>
      <c r="AW104" s="398"/>
      <c r="AX104" s="401"/>
      <c r="AY104" s="402"/>
      <c r="AZ104" s="402"/>
      <c r="BA104" s="403"/>
      <c r="BB104" s="407"/>
      <c r="BC104" s="408"/>
      <c r="BD104" s="408"/>
      <c r="BE104" s="409"/>
      <c r="BF104" s="413"/>
      <c r="BG104" s="414"/>
      <c r="BH104" s="414"/>
      <c r="BI104" s="414"/>
      <c r="BJ104" s="445" t="s">
        <v>186</v>
      </c>
      <c r="BK104" s="446"/>
      <c r="BL104" s="413"/>
      <c r="BM104" s="414"/>
      <c r="BN104" s="414"/>
      <c r="BO104" s="414"/>
      <c r="BP104" s="445" t="s">
        <v>186</v>
      </c>
      <c r="BQ104" s="446"/>
      <c r="BR104" s="449" t="str">
        <f t="shared" ref="BR104" si="21">IF(AND(BF104&gt;=20,BL104&gt;=100),"『ＺＥＨ－Ｍ』",IF(AND(BF104&gt;=20,BL104&gt;=75),"Nearly ＺＥＨ－Ｍ",IF(AND(BF104&gt;=20,BL104&gt;=50),"ＺＥＨ－Ｍ Ready",IF(BF104&gt;=20,"ＺＥＨ－Ｍ Oriented",""))))</f>
        <v/>
      </c>
      <c r="BS104" s="450"/>
      <c r="BT104" s="450"/>
      <c r="BU104" s="450"/>
      <c r="BV104" s="450"/>
      <c r="BW104" s="450"/>
      <c r="BX104" s="450"/>
      <c r="BY104" s="451"/>
      <c r="BZ104" s="455" t="s">
        <v>279</v>
      </c>
      <c r="CA104" s="456"/>
      <c r="CB104" s="456"/>
      <c r="CC104" s="456"/>
      <c r="CD104" s="457"/>
      <c r="CJ104" s="91"/>
    </row>
    <row r="105" spans="1:88" ht="31.5" customHeight="1">
      <c r="A105" s="419"/>
      <c r="B105" s="400"/>
      <c r="C105" s="461" t="s">
        <v>642</v>
      </c>
      <c r="D105" s="462"/>
      <c r="E105" s="462"/>
      <c r="F105" s="462"/>
      <c r="G105" s="463"/>
      <c r="H105" s="464"/>
      <c r="I105" s="465"/>
      <c r="J105" s="465"/>
      <c r="K105" s="465"/>
      <c r="L105" s="465"/>
      <c r="M105" s="465"/>
      <c r="N105" s="465"/>
      <c r="O105" s="465"/>
      <c r="P105" s="465"/>
      <c r="Q105" s="465"/>
      <c r="R105" s="465"/>
      <c r="S105" s="465"/>
      <c r="T105" s="465"/>
      <c r="U105" s="465"/>
      <c r="V105" s="465"/>
      <c r="W105" s="465"/>
      <c r="X105" s="465"/>
      <c r="Y105" s="465"/>
      <c r="Z105" s="465"/>
      <c r="AA105" s="465"/>
      <c r="AB105" s="465"/>
      <c r="AC105" s="466"/>
      <c r="AD105" s="428"/>
      <c r="AE105" s="429"/>
      <c r="AF105" s="429"/>
      <c r="AG105" s="429"/>
      <c r="AH105" s="430"/>
      <c r="AI105" s="434"/>
      <c r="AJ105" s="435"/>
      <c r="AK105" s="435"/>
      <c r="AL105" s="435"/>
      <c r="AM105" s="436"/>
      <c r="AN105" s="439"/>
      <c r="AO105" s="440"/>
      <c r="AP105" s="440"/>
      <c r="AQ105" s="440"/>
      <c r="AR105" s="399"/>
      <c r="AS105" s="400"/>
      <c r="AT105" s="443"/>
      <c r="AU105" s="444"/>
      <c r="AV105" s="399"/>
      <c r="AW105" s="400"/>
      <c r="AX105" s="404"/>
      <c r="AY105" s="405"/>
      <c r="AZ105" s="405"/>
      <c r="BA105" s="406"/>
      <c r="BB105" s="410"/>
      <c r="BC105" s="411"/>
      <c r="BD105" s="411"/>
      <c r="BE105" s="412"/>
      <c r="BF105" s="415"/>
      <c r="BG105" s="416"/>
      <c r="BH105" s="416"/>
      <c r="BI105" s="416"/>
      <c r="BJ105" s="447"/>
      <c r="BK105" s="448"/>
      <c r="BL105" s="415"/>
      <c r="BM105" s="416"/>
      <c r="BN105" s="416"/>
      <c r="BO105" s="416"/>
      <c r="BP105" s="447"/>
      <c r="BQ105" s="448"/>
      <c r="BR105" s="452"/>
      <c r="BS105" s="453"/>
      <c r="BT105" s="453"/>
      <c r="BU105" s="453"/>
      <c r="BV105" s="453"/>
      <c r="BW105" s="453"/>
      <c r="BX105" s="453"/>
      <c r="BY105" s="454"/>
      <c r="BZ105" s="458"/>
      <c r="CA105" s="459"/>
      <c r="CB105" s="459"/>
      <c r="CC105" s="459"/>
      <c r="CD105" s="460"/>
      <c r="CJ105" s="92">
        <f>COUNTA(H104:CD105)-COUNTIF(H104:CD105,"--選択--")</f>
        <v>5</v>
      </c>
    </row>
    <row r="106" spans="1:88" ht="31.5" customHeight="1">
      <c r="A106" s="417">
        <v>27</v>
      </c>
      <c r="B106" s="418"/>
      <c r="C106" s="420" t="s">
        <v>641</v>
      </c>
      <c r="D106" s="421"/>
      <c r="E106" s="421"/>
      <c r="F106" s="421"/>
      <c r="G106" s="421"/>
      <c r="H106" s="422"/>
      <c r="I106" s="423"/>
      <c r="J106" s="423"/>
      <c r="K106" s="423"/>
      <c r="L106" s="423"/>
      <c r="M106" s="423"/>
      <c r="N106" s="423"/>
      <c r="O106" s="423"/>
      <c r="P106" s="423"/>
      <c r="Q106" s="423"/>
      <c r="R106" s="423"/>
      <c r="S106" s="423"/>
      <c r="T106" s="423"/>
      <c r="U106" s="423"/>
      <c r="V106" s="423"/>
      <c r="W106" s="423"/>
      <c r="X106" s="423"/>
      <c r="Y106" s="423"/>
      <c r="Z106" s="423"/>
      <c r="AA106" s="423"/>
      <c r="AB106" s="423"/>
      <c r="AC106" s="424"/>
      <c r="AD106" s="425" t="s">
        <v>279</v>
      </c>
      <c r="AE106" s="426"/>
      <c r="AF106" s="426"/>
      <c r="AG106" s="426"/>
      <c r="AH106" s="427"/>
      <c r="AI106" s="431" t="s">
        <v>279</v>
      </c>
      <c r="AJ106" s="432"/>
      <c r="AK106" s="432"/>
      <c r="AL106" s="432"/>
      <c r="AM106" s="433"/>
      <c r="AN106" s="437"/>
      <c r="AO106" s="438"/>
      <c r="AP106" s="438"/>
      <c r="AQ106" s="438"/>
      <c r="AR106" s="397" t="s">
        <v>188</v>
      </c>
      <c r="AS106" s="398"/>
      <c r="AT106" s="441"/>
      <c r="AU106" s="442"/>
      <c r="AV106" s="397" t="s">
        <v>187</v>
      </c>
      <c r="AW106" s="398"/>
      <c r="AX106" s="401"/>
      <c r="AY106" s="402"/>
      <c r="AZ106" s="402"/>
      <c r="BA106" s="403"/>
      <c r="BB106" s="407"/>
      <c r="BC106" s="408"/>
      <c r="BD106" s="408"/>
      <c r="BE106" s="409"/>
      <c r="BF106" s="413"/>
      <c r="BG106" s="414"/>
      <c r="BH106" s="414"/>
      <c r="BI106" s="414"/>
      <c r="BJ106" s="445" t="s">
        <v>186</v>
      </c>
      <c r="BK106" s="446"/>
      <c r="BL106" s="413"/>
      <c r="BM106" s="414"/>
      <c r="BN106" s="414"/>
      <c r="BO106" s="414"/>
      <c r="BP106" s="445" t="s">
        <v>186</v>
      </c>
      <c r="BQ106" s="446"/>
      <c r="BR106" s="449" t="str">
        <f t="shared" ref="BR106" si="22">IF(AND(BF106&gt;=20,BL106&gt;=100),"『ＺＥＨ－Ｍ』",IF(AND(BF106&gt;=20,BL106&gt;=75),"Nearly ＺＥＨ－Ｍ",IF(AND(BF106&gt;=20,BL106&gt;=50),"ＺＥＨ－Ｍ Ready",IF(BF106&gt;=20,"ＺＥＨ－Ｍ Oriented",""))))</f>
        <v/>
      </c>
      <c r="BS106" s="450"/>
      <c r="BT106" s="450"/>
      <c r="BU106" s="450"/>
      <c r="BV106" s="450"/>
      <c r="BW106" s="450"/>
      <c r="BX106" s="450"/>
      <c r="BY106" s="451"/>
      <c r="BZ106" s="455" t="s">
        <v>279</v>
      </c>
      <c r="CA106" s="456"/>
      <c r="CB106" s="456"/>
      <c r="CC106" s="456"/>
      <c r="CD106" s="457"/>
      <c r="CJ106" s="91"/>
    </row>
    <row r="107" spans="1:88" ht="31.5" customHeight="1">
      <c r="A107" s="419"/>
      <c r="B107" s="400"/>
      <c r="C107" s="461" t="s">
        <v>642</v>
      </c>
      <c r="D107" s="462"/>
      <c r="E107" s="462"/>
      <c r="F107" s="462"/>
      <c r="G107" s="463"/>
      <c r="H107" s="464"/>
      <c r="I107" s="465"/>
      <c r="J107" s="465"/>
      <c r="K107" s="465"/>
      <c r="L107" s="465"/>
      <c r="M107" s="465"/>
      <c r="N107" s="465"/>
      <c r="O107" s="465"/>
      <c r="P107" s="465"/>
      <c r="Q107" s="465"/>
      <c r="R107" s="465"/>
      <c r="S107" s="465"/>
      <c r="T107" s="465"/>
      <c r="U107" s="465"/>
      <c r="V107" s="465"/>
      <c r="W107" s="465"/>
      <c r="X107" s="465"/>
      <c r="Y107" s="465"/>
      <c r="Z107" s="465"/>
      <c r="AA107" s="465"/>
      <c r="AB107" s="465"/>
      <c r="AC107" s="466"/>
      <c r="AD107" s="428"/>
      <c r="AE107" s="429"/>
      <c r="AF107" s="429"/>
      <c r="AG107" s="429"/>
      <c r="AH107" s="430"/>
      <c r="AI107" s="434"/>
      <c r="AJ107" s="435"/>
      <c r="AK107" s="435"/>
      <c r="AL107" s="435"/>
      <c r="AM107" s="436"/>
      <c r="AN107" s="439"/>
      <c r="AO107" s="440"/>
      <c r="AP107" s="440"/>
      <c r="AQ107" s="440"/>
      <c r="AR107" s="399"/>
      <c r="AS107" s="400"/>
      <c r="AT107" s="443"/>
      <c r="AU107" s="444"/>
      <c r="AV107" s="399"/>
      <c r="AW107" s="400"/>
      <c r="AX107" s="404"/>
      <c r="AY107" s="405"/>
      <c r="AZ107" s="405"/>
      <c r="BA107" s="406"/>
      <c r="BB107" s="410"/>
      <c r="BC107" s="411"/>
      <c r="BD107" s="411"/>
      <c r="BE107" s="412"/>
      <c r="BF107" s="415"/>
      <c r="BG107" s="416"/>
      <c r="BH107" s="416"/>
      <c r="BI107" s="416"/>
      <c r="BJ107" s="447"/>
      <c r="BK107" s="448"/>
      <c r="BL107" s="415"/>
      <c r="BM107" s="416"/>
      <c r="BN107" s="416"/>
      <c r="BO107" s="416"/>
      <c r="BP107" s="447"/>
      <c r="BQ107" s="448"/>
      <c r="BR107" s="452"/>
      <c r="BS107" s="453"/>
      <c r="BT107" s="453"/>
      <c r="BU107" s="453"/>
      <c r="BV107" s="453"/>
      <c r="BW107" s="453"/>
      <c r="BX107" s="453"/>
      <c r="BY107" s="454"/>
      <c r="BZ107" s="458"/>
      <c r="CA107" s="459"/>
      <c r="CB107" s="459"/>
      <c r="CC107" s="459"/>
      <c r="CD107" s="460"/>
      <c r="CJ107" s="92">
        <f>COUNTA(H106:CD107)-COUNTIF(H106:CD107,"--選択--")</f>
        <v>5</v>
      </c>
    </row>
    <row r="108" spans="1:88" ht="31.5" customHeight="1">
      <c r="A108" s="417">
        <v>28</v>
      </c>
      <c r="B108" s="418"/>
      <c r="C108" s="420" t="s">
        <v>641</v>
      </c>
      <c r="D108" s="421"/>
      <c r="E108" s="421"/>
      <c r="F108" s="421"/>
      <c r="G108" s="421"/>
      <c r="H108" s="422"/>
      <c r="I108" s="423"/>
      <c r="J108" s="423"/>
      <c r="K108" s="423"/>
      <c r="L108" s="423"/>
      <c r="M108" s="423"/>
      <c r="N108" s="423"/>
      <c r="O108" s="423"/>
      <c r="P108" s="423"/>
      <c r="Q108" s="423"/>
      <c r="R108" s="423"/>
      <c r="S108" s="423"/>
      <c r="T108" s="423"/>
      <c r="U108" s="423"/>
      <c r="V108" s="423"/>
      <c r="W108" s="423"/>
      <c r="X108" s="423"/>
      <c r="Y108" s="423"/>
      <c r="Z108" s="423"/>
      <c r="AA108" s="423"/>
      <c r="AB108" s="423"/>
      <c r="AC108" s="424"/>
      <c r="AD108" s="425" t="s">
        <v>279</v>
      </c>
      <c r="AE108" s="426"/>
      <c r="AF108" s="426"/>
      <c r="AG108" s="426"/>
      <c r="AH108" s="427"/>
      <c r="AI108" s="431" t="s">
        <v>279</v>
      </c>
      <c r="AJ108" s="432"/>
      <c r="AK108" s="432"/>
      <c r="AL108" s="432"/>
      <c r="AM108" s="433"/>
      <c r="AN108" s="437"/>
      <c r="AO108" s="438"/>
      <c r="AP108" s="438"/>
      <c r="AQ108" s="438"/>
      <c r="AR108" s="397" t="s">
        <v>188</v>
      </c>
      <c r="AS108" s="398"/>
      <c r="AT108" s="441"/>
      <c r="AU108" s="442"/>
      <c r="AV108" s="397" t="s">
        <v>187</v>
      </c>
      <c r="AW108" s="398"/>
      <c r="AX108" s="401"/>
      <c r="AY108" s="402"/>
      <c r="AZ108" s="402"/>
      <c r="BA108" s="403"/>
      <c r="BB108" s="407"/>
      <c r="BC108" s="408"/>
      <c r="BD108" s="408"/>
      <c r="BE108" s="409"/>
      <c r="BF108" s="413"/>
      <c r="BG108" s="414"/>
      <c r="BH108" s="414"/>
      <c r="BI108" s="414"/>
      <c r="BJ108" s="445" t="s">
        <v>186</v>
      </c>
      <c r="BK108" s="446"/>
      <c r="BL108" s="413"/>
      <c r="BM108" s="414"/>
      <c r="BN108" s="414"/>
      <c r="BO108" s="414"/>
      <c r="BP108" s="445" t="s">
        <v>186</v>
      </c>
      <c r="BQ108" s="446"/>
      <c r="BR108" s="449" t="str">
        <f t="shared" ref="BR108" si="23">IF(AND(BF108&gt;=20,BL108&gt;=100),"『ＺＥＨ－Ｍ』",IF(AND(BF108&gt;=20,BL108&gt;=75),"Nearly ＺＥＨ－Ｍ",IF(AND(BF108&gt;=20,BL108&gt;=50),"ＺＥＨ－Ｍ Ready",IF(BF108&gt;=20,"ＺＥＨ－Ｍ Oriented",""))))</f>
        <v/>
      </c>
      <c r="BS108" s="450"/>
      <c r="BT108" s="450"/>
      <c r="BU108" s="450"/>
      <c r="BV108" s="450"/>
      <c r="BW108" s="450"/>
      <c r="BX108" s="450"/>
      <c r="BY108" s="451"/>
      <c r="BZ108" s="455" t="s">
        <v>279</v>
      </c>
      <c r="CA108" s="456"/>
      <c r="CB108" s="456"/>
      <c r="CC108" s="456"/>
      <c r="CD108" s="457"/>
      <c r="CJ108" s="91"/>
    </row>
    <row r="109" spans="1:88" ht="31.5" customHeight="1">
      <c r="A109" s="419"/>
      <c r="B109" s="400"/>
      <c r="C109" s="461" t="s">
        <v>642</v>
      </c>
      <c r="D109" s="462"/>
      <c r="E109" s="462"/>
      <c r="F109" s="462"/>
      <c r="G109" s="463"/>
      <c r="H109" s="464"/>
      <c r="I109" s="465"/>
      <c r="J109" s="465"/>
      <c r="K109" s="465"/>
      <c r="L109" s="465"/>
      <c r="M109" s="465"/>
      <c r="N109" s="465"/>
      <c r="O109" s="465"/>
      <c r="P109" s="465"/>
      <c r="Q109" s="465"/>
      <c r="R109" s="465"/>
      <c r="S109" s="465"/>
      <c r="T109" s="465"/>
      <c r="U109" s="465"/>
      <c r="V109" s="465"/>
      <c r="W109" s="465"/>
      <c r="X109" s="465"/>
      <c r="Y109" s="465"/>
      <c r="Z109" s="465"/>
      <c r="AA109" s="465"/>
      <c r="AB109" s="465"/>
      <c r="AC109" s="466"/>
      <c r="AD109" s="428"/>
      <c r="AE109" s="429"/>
      <c r="AF109" s="429"/>
      <c r="AG109" s="429"/>
      <c r="AH109" s="430"/>
      <c r="AI109" s="434"/>
      <c r="AJ109" s="435"/>
      <c r="AK109" s="435"/>
      <c r="AL109" s="435"/>
      <c r="AM109" s="436"/>
      <c r="AN109" s="439"/>
      <c r="AO109" s="440"/>
      <c r="AP109" s="440"/>
      <c r="AQ109" s="440"/>
      <c r="AR109" s="399"/>
      <c r="AS109" s="400"/>
      <c r="AT109" s="443"/>
      <c r="AU109" s="444"/>
      <c r="AV109" s="399"/>
      <c r="AW109" s="400"/>
      <c r="AX109" s="404"/>
      <c r="AY109" s="405"/>
      <c r="AZ109" s="405"/>
      <c r="BA109" s="406"/>
      <c r="BB109" s="410"/>
      <c r="BC109" s="411"/>
      <c r="BD109" s="411"/>
      <c r="BE109" s="412"/>
      <c r="BF109" s="415"/>
      <c r="BG109" s="416"/>
      <c r="BH109" s="416"/>
      <c r="BI109" s="416"/>
      <c r="BJ109" s="447"/>
      <c r="BK109" s="448"/>
      <c r="BL109" s="415"/>
      <c r="BM109" s="416"/>
      <c r="BN109" s="416"/>
      <c r="BO109" s="416"/>
      <c r="BP109" s="447"/>
      <c r="BQ109" s="448"/>
      <c r="BR109" s="452"/>
      <c r="BS109" s="453"/>
      <c r="BT109" s="453"/>
      <c r="BU109" s="453"/>
      <c r="BV109" s="453"/>
      <c r="BW109" s="453"/>
      <c r="BX109" s="453"/>
      <c r="BY109" s="454"/>
      <c r="BZ109" s="458"/>
      <c r="CA109" s="459"/>
      <c r="CB109" s="459"/>
      <c r="CC109" s="459"/>
      <c r="CD109" s="460"/>
      <c r="CJ109" s="92">
        <f>COUNTA(H108:CD109)-COUNTIF(H108:CD109,"--選択--")</f>
        <v>5</v>
      </c>
    </row>
    <row r="110" spans="1:88" ht="31.5" customHeight="1">
      <c r="A110" s="417">
        <v>29</v>
      </c>
      <c r="B110" s="418"/>
      <c r="C110" s="420" t="s">
        <v>641</v>
      </c>
      <c r="D110" s="421"/>
      <c r="E110" s="421"/>
      <c r="F110" s="421"/>
      <c r="G110" s="421"/>
      <c r="H110" s="422"/>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425" t="s">
        <v>279</v>
      </c>
      <c r="AE110" s="426"/>
      <c r="AF110" s="426"/>
      <c r="AG110" s="426"/>
      <c r="AH110" s="427"/>
      <c r="AI110" s="431" t="s">
        <v>279</v>
      </c>
      <c r="AJ110" s="432"/>
      <c r="AK110" s="432"/>
      <c r="AL110" s="432"/>
      <c r="AM110" s="433"/>
      <c r="AN110" s="437"/>
      <c r="AO110" s="438"/>
      <c r="AP110" s="438"/>
      <c r="AQ110" s="438"/>
      <c r="AR110" s="397" t="s">
        <v>188</v>
      </c>
      <c r="AS110" s="398"/>
      <c r="AT110" s="441"/>
      <c r="AU110" s="442"/>
      <c r="AV110" s="397" t="s">
        <v>187</v>
      </c>
      <c r="AW110" s="398"/>
      <c r="AX110" s="401"/>
      <c r="AY110" s="402"/>
      <c r="AZ110" s="402"/>
      <c r="BA110" s="403"/>
      <c r="BB110" s="407"/>
      <c r="BC110" s="408"/>
      <c r="BD110" s="408"/>
      <c r="BE110" s="409"/>
      <c r="BF110" s="413"/>
      <c r="BG110" s="414"/>
      <c r="BH110" s="414"/>
      <c r="BI110" s="414"/>
      <c r="BJ110" s="445" t="s">
        <v>186</v>
      </c>
      <c r="BK110" s="446"/>
      <c r="BL110" s="413"/>
      <c r="BM110" s="414"/>
      <c r="BN110" s="414"/>
      <c r="BO110" s="414"/>
      <c r="BP110" s="445" t="s">
        <v>186</v>
      </c>
      <c r="BQ110" s="446"/>
      <c r="BR110" s="449" t="str">
        <f t="shared" ref="BR110" si="24">IF(AND(BF110&gt;=20,BL110&gt;=100),"『ＺＥＨ－Ｍ』",IF(AND(BF110&gt;=20,BL110&gt;=75),"Nearly ＺＥＨ－Ｍ",IF(AND(BF110&gt;=20,BL110&gt;=50),"ＺＥＨ－Ｍ Ready",IF(BF110&gt;=20,"ＺＥＨ－Ｍ Oriented",""))))</f>
        <v/>
      </c>
      <c r="BS110" s="450"/>
      <c r="BT110" s="450"/>
      <c r="BU110" s="450"/>
      <c r="BV110" s="450"/>
      <c r="BW110" s="450"/>
      <c r="BX110" s="450"/>
      <c r="BY110" s="451"/>
      <c r="BZ110" s="455" t="s">
        <v>279</v>
      </c>
      <c r="CA110" s="456"/>
      <c r="CB110" s="456"/>
      <c r="CC110" s="456"/>
      <c r="CD110" s="457"/>
      <c r="CJ110" s="91"/>
    </row>
    <row r="111" spans="1:88" ht="31.5" customHeight="1">
      <c r="A111" s="419"/>
      <c r="B111" s="400"/>
      <c r="C111" s="461" t="s">
        <v>642</v>
      </c>
      <c r="D111" s="462"/>
      <c r="E111" s="462"/>
      <c r="F111" s="462"/>
      <c r="G111" s="463"/>
      <c r="H111" s="464"/>
      <c r="I111" s="465"/>
      <c r="J111" s="465"/>
      <c r="K111" s="465"/>
      <c r="L111" s="465"/>
      <c r="M111" s="465"/>
      <c r="N111" s="465"/>
      <c r="O111" s="465"/>
      <c r="P111" s="465"/>
      <c r="Q111" s="465"/>
      <c r="R111" s="465"/>
      <c r="S111" s="465"/>
      <c r="T111" s="465"/>
      <c r="U111" s="465"/>
      <c r="V111" s="465"/>
      <c r="W111" s="465"/>
      <c r="X111" s="465"/>
      <c r="Y111" s="465"/>
      <c r="Z111" s="465"/>
      <c r="AA111" s="465"/>
      <c r="AB111" s="465"/>
      <c r="AC111" s="466"/>
      <c r="AD111" s="428"/>
      <c r="AE111" s="429"/>
      <c r="AF111" s="429"/>
      <c r="AG111" s="429"/>
      <c r="AH111" s="430"/>
      <c r="AI111" s="434"/>
      <c r="AJ111" s="435"/>
      <c r="AK111" s="435"/>
      <c r="AL111" s="435"/>
      <c r="AM111" s="436"/>
      <c r="AN111" s="439"/>
      <c r="AO111" s="440"/>
      <c r="AP111" s="440"/>
      <c r="AQ111" s="440"/>
      <c r="AR111" s="399"/>
      <c r="AS111" s="400"/>
      <c r="AT111" s="443"/>
      <c r="AU111" s="444"/>
      <c r="AV111" s="399"/>
      <c r="AW111" s="400"/>
      <c r="AX111" s="404"/>
      <c r="AY111" s="405"/>
      <c r="AZ111" s="405"/>
      <c r="BA111" s="406"/>
      <c r="BB111" s="410"/>
      <c r="BC111" s="411"/>
      <c r="BD111" s="411"/>
      <c r="BE111" s="412"/>
      <c r="BF111" s="415"/>
      <c r="BG111" s="416"/>
      <c r="BH111" s="416"/>
      <c r="BI111" s="416"/>
      <c r="BJ111" s="447"/>
      <c r="BK111" s="448"/>
      <c r="BL111" s="415"/>
      <c r="BM111" s="416"/>
      <c r="BN111" s="416"/>
      <c r="BO111" s="416"/>
      <c r="BP111" s="447"/>
      <c r="BQ111" s="448"/>
      <c r="BR111" s="452"/>
      <c r="BS111" s="453"/>
      <c r="BT111" s="453"/>
      <c r="BU111" s="453"/>
      <c r="BV111" s="453"/>
      <c r="BW111" s="453"/>
      <c r="BX111" s="453"/>
      <c r="BY111" s="454"/>
      <c r="BZ111" s="458"/>
      <c r="CA111" s="459"/>
      <c r="CB111" s="459"/>
      <c r="CC111" s="459"/>
      <c r="CD111" s="460"/>
      <c r="CJ111" s="92">
        <f>COUNTA(H110:CD111)-COUNTIF(H110:CD111,"--選択--")</f>
        <v>5</v>
      </c>
    </row>
    <row r="112" spans="1:88" ht="31.5" customHeight="1">
      <c r="A112" s="417">
        <v>30</v>
      </c>
      <c r="B112" s="418"/>
      <c r="C112" s="420" t="s">
        <v>641</v>
      </c>
      <c r="D112" s="421"/>
      <c r="E112" s="421"/>
      <c r="F112" s="421"/>
      <c r="G112" s="421"/>
      <c r="H112" s="422"/>
      <c r="I112" s="423"/>
      <c r="J112" s="423"/>
      <c r="K112" s="423"/>
      <c r="L112" s="423"/>
      <c r="M112" s="423"/>
      <c r="N112" s="423"/>
      <c r="O112" s="423"/>
      <c r="P112" s="423"/>
      <c r="Q112" s="423"/>
      <c r="R112" s="423"/>
      <c r="S112" s="423"/>
      <c r="T112" s="423"/>
      <c r="U112" s="423"/>
      <c r="V112" s="423"/>
      <c r="W112" s="423"/>
      <c r="X112" s="423"/>
      <c r="Y112" s="423"/>
      <c r="Z112" s="423"/>
      <c r="AA112" s="423"/>
      <c r="AB112" s="423"/>
      <c r="AC112" s="424"/>
      <c r="AD112" s="425" t="s">
        <v>279</v>
      </c>
      <c r="AE112" s="426"/>
      <c r="AF112" s="426"/>
      <c r="AG112" s="426"/>
      <c r="AH112" s="427"/>
      <c r="AI112" s="431" t="s">
        <v>279</v>
      </c>
      <c r="AJ112" s="432"/>
      <c r="AK112" s="432"/>
      <c r="AL112" s="432"/>
      <c r="AM112" s="433"/>
      <c r="AN112" s="437"/>
      <c r="AO112" s="438"/>
      <c r="AP112" s="438"/>
      <c r="AQ112" s="438"/>
      <c r="AR112" s="397" t="s">
        <v>188</v>
      </c>
      <c r="AS112" s="398"/>
      <c r="AT112" s="441"/>
      <c r="AU112" s="442"/>
      <c r="AV112" s="397" t="s">
        <v>187</v>
      </c>
      <c r="AW112" s="398"/>
      <c r="AX112" s="401"/>
      <c r="AY112" s="402"/>
      <c r="AZ112" s="402"/>
      <c r="BA112" s="403"/>
      <c r="BB112" s="407"/>
      <c r="BC112" s="408"/>
      <c r="BD112" s="408"/>
      <c r="BE112" s="409"/>
      <c r="BF112" s="413"/>
      <c r="BG112" s="414"/>
      <c r="BH112" s="414"/>
      <c r="BI112" s="414"/>
      <c r="BJ112" s="445" t="s">
        <v>186</v>
      </c>
      <c r="BK112" s="446"/>
      <c r="BL112" s="413"/>
      <c r="BM112" s="414"/>
      <c r="BN112" s="414"/>
      <c r="BO112" s="414"/>
      <c r="BP112" s="445" t="s">
        <v>186</v>
      </c>
      <c r="BQ112" s="446"/>
      <c r="BR112" s="449" t="str">
        <f t="shared" ref="BR112" si="25">IF(AND(BF112&gt;=20,BL112&gt;=100),"『ＺＥＨ－Ｍ』",IF(AND(BF112&gt;=20,BL112&gt;=75),"Nearly ＺＥＨ－Ｍ",IF(AND(BF112&gt;=20,BL112&gt;=50),"ＺＥＨ－Ｍ Ready",IF(BF112&gt;=20,"ＺＥＨ－Ｍ Oriented",""))))</f>
        <v/>
      </c>
      <c r="BS112" s="450"/>
      <c r="BT112" s="450"/>
      <c r="BU112" s="450"/>
      <c r="BV112" s="450"/>
      <c r="BW112" s="450"/>
      <c r="BX112" s="450"/>
      <c r="BY112" s="451"/>
      <c r="BZ112" s="455" t="s">
        <v>279</v>
      </c>
      <c r="CA112" s="456"/>
      <c r="CB112" s="456"/>
      <c r="CC112" s="456"/>
      <c r="CD112" s="457"/>
      <c r="CJ112" s="91"/>
    </row>
    <row r="113" spans="1:88" ht="31.5" customHeight="1">
      <c r="A113" s="419"/>
      <c r="B113" s="400"/>
      <c r="C113" s="461" t="s">
        <v>642</v>
      </c>
      <c r="D113" s="462"/>
      <c r="E113" s="462"/>
      <c r="F113" s="462"/>
      <c r="G113" s="463"/>
      <c r="H113" s="464"/>
      <c r="I113" s="465"/>
      <c r="J113" s="465"/>
      <c r="K113" s="465"/>
      <c r="L113" s="465"/>
      <c r="M113" s="465"/>
      <c r="N113" s="465"/>
      <c r="O113" s="465"/>
      <c r="P113" s="465"/>
      <c r="Q113" s="465"/>
      <c r="R113" s="465"/>
      <c r="S113" s="465"/>
      <c r="T113" s="465"/>
      <c r="U113" s="465"/>
      <c r="V113" s="465"/>
      <c r="W113" s="465"/>
      <c r="X113" s="465"/>
      <c r="Y113" s="465"/>
      <c r="Z113" s="465"/>
      <c r="AA113" s="465"/>
      <c r="AB113" s="465"/>
      <c r="AC113" s="466"/>
      <c r="AD113" s="428"/>
      <c r="AE113" s="429"/>
      <c r="AF113" s="429"/>
      <c r="AG113" s="429"/>
      <c r="AH113" s="430"/>
      <c r="AI113" s="434"/>
      <c r="AJ113" s="435"/>
      <c r="AK113" s="435"/>
      <c r="AL113" s="435"/>
      <c r="AM113" s="436"/>
      <c r="AN113" s="439"/>
      <c r="AO113" s="440"/>
      <c r="AP113" s="440"/>
      <c r="AQ113" s="440"/>
      <c r="AR113" s="399"/>
      <c r="AS113" s="400"/>
      <c r="AT113" s="443"/>
      <c r="AU113" s="444"/>
      <c r="AV113" s="399"/>
      <c r="AW113" s="400"/>
      <c r="AX113" s="404"/>
      <c r="AY113" s="405"/>
      <c r="AZ113" s="405"/>
      <c r="BA113" s="406"/>
      <c r="BB113" s="410"/>
      <c r="BC113" s="411"/>
      <c r="BD113" s="411"/>
      <c r="BE113" s="412"/>
      <c r="BF113" s="415"/>
      <c r="BG113" s="416"/>
      <c r="BH113" s="416"/>
      <c r="BI113" s="416"/>
      <c r="BJ113" s="447"/>
      <c r="BK113" s="448"/>
      <c r="BL113" s="415"/>
      <c r="BM113" s="416"/>
      <c r="BN113" s="416"/>
      <c r="BO113" s="416"/>
      <c r="BP113" s="447"/>
      <c r="BQ113" s="448"/>
      <c r="BR113" s="452"/>
      <c r="BS113" s="453"/>
      <c r="BT113" s="453"/>
      <c r="BU113" s="453"/>
      <c r="BV113" s="453"/>
      <c r="BW113" s="453"/>
      <c r="BX113" s="453"/>
      <c r="BY113" s="454"/>
      <c r="BZ113" s="458"/>
      <c r="CA113" s="459"/>
      <c r="CB113" s="459"/>
      <c r="CC113" s="459"/>
      <c r="CD113" s="460"/>
      <c r="CJ113" s="92">
        <f>COUNTA(H112:CD113)-COUNTIF(H112:CD113,"--選択--")</f>
        <v>5</v>
      </c>
    </row>
    <row r="114" spans="1:88" ht="31.5" customHeight="1">
      <c r="A114" s="417">
        <v>31</v>
      </c>
      <c r="B114" s="418"/>
      <c r="C114" s="420" t="s">
        <v>641</v>
      </c>
      <c r="D114" s="421"/>
      <c r="E114" s="421"/>
      <c r="F114" s="421"/>
      <c r="G114" s="421"/>
      <c r="H114" s="422"/>
      <c r="I114" s="423"/>
      <c r="J114" s="423"/>
      <c r="K114" s="423"/>
      <c r="L114" s="423"/>
      <c r="M114" s="423"/>
      <c r="N114" s="423"/>
      <c r="O114" s="423"/>
      <c r="P114" s="423"/>
      <c r="Q114" s="423"/>
      <c r="R114" s="423"/>
      <c r="S114" s="423"/>
      <c r="T114" s="423"/>
      <c r="U114" s="423"/>
      <c r="V114" s="423"/>
      <c r="W114" s="423"/>
      <c r="X114" s="423"/>
      <c r="Y114" s="423"/>
      <c r="Z114" s="423"/>
      <c r="AA114" s="423"/>
      <c r="AB114" s="423"/>
      <c r="AC114" s="424"/>
      <c r="AD114" s="425" t="s">
        <v>279</v>
      </c>
      <c r="AE114" s="426"/>
      <c r="AF114" s="426"/>
      <c r="AG114" s="426"/>
      <c r="AH114" s="427"/>
      <c r="AI114" s="431" t="s">
        <v>279</v>
      </c>
      <c r="AJ114" s="432"/>
      <c r="AK114" s="432"/>
      <c r="AL114" s="432"/>
      <c r="AM114" s="433"/>
      <c r="AN114" s="437"/>
      <c r="AO114" s="438"/>
      <c r="AP114" s="438"/>
      <c r="AQ114" s="438"/>
      <c r="AR114" s="397" t="s">
        <v>188</v>
      </c>
      <c r="AS114" s="398"/>
      <c r="AT114" s="441"/>
      <c r="AU114" s="442"/>
      <c r="AV114" s="397" t="s">
        <v>187</v>
      </c>
      <c r="AW114" s="398"/>
      <c r="AX114" s="401"/>
      <c r="AY114" s="402"/>
      <c r="AZ114" s="402"/>
      <c r="BA114" s="403"/>
      <c r="BB114" s="407"/>
      <c r="BC114" s="408"/>
      <c r="BD114" s="408"/>
      <c r="BE114" s="409"/>
      <c r="BF114" s="413"/>
      <c r="BG114" s="414"/>
      <c r="BH114" s="414"/>
      <c r="BI114" s="414"/>
      <c r="BJ114" s="445" t="s">
        <v>186</v>
      </c>
      <c r="BK114" s="446"/>
      <c r="BL114" s="413"/>
      <c r="BM114" s="414"/>
      <c r="BN114" s="414"/>
      <c r="BO114" s="414"/>
      <c r="BP114" s="445" t="s">
        <v>186</v>
      </c>
      <c r="BQ114" s="446"/>
      <c r="BR114" s="449" t="str">
        <f t="shared" ref="BR114" si="26">IF(AND(BF114&gt;=20,BL114&gt;=100),"『ＺＥＨ－Ｍ』",IF(AND(BF114&gt;=20,BL114&gt;=75),"Nearly ＺＥＨ－Ｍ",IF(AND(BF114&gt;=20,BL114&gt;=50),"ＺＥＨ－Ｍ Ready",IF(BF114&gt;=20,"ＺＥＨ－Ｍ Oriented",""))))</f>
        <v/>
      </c>
      <c r="BS114" s="450"/>
      <c r="BT114" s="450"/>
      <c r="BU114" s="450"/>
      <c r="BV114" s="450"/>
      <c r="BW114" s="450"/>
      <c r="BX114" s="450"/>
      <c r="BY114" s="451"/>
      <c r="BZ114" s="455" t="s">
        <v>279</v>
      </c>
      <c r="CA114" s="456"/>
      <c r="CB114" s="456"/>
      <c r="CC114" s="456"/>
      <c r="CD114" s="457"/>
      <c r="CJ114" s="91"/>
    </row>
    <row r="115" spans="1:88" ht="31.5" customHeight="1">
      <c r="A115" s="419"/>
      <c r="B115" s="400"/>
      <c r="C115" s="461" t="s">
        <v>642</v>
      </c>
      <c r="D115" s="462"/>
      <c r="E115" s="462"/>
      <c r="F115" s="462"/>
      <c r="G115" s="463"/>
      <c r="H115" s="464"/>
      <c r="I115" s="465"/>
      <c r="J115" s="465"/>
      <c r="K115" s="465"/>
      <c r="L115" s="465"/>
      <c r="M115" s="465"/>
      <c r="N115" s="465"/>
      <c r="O115" s="465"/>
      <c r="P115" s="465"/>
      <c r="Q115" s="465"/>
      <c r="R115" s="465"/>
      <c r="S115" s="465"/>
      <c r="T115" s="465"/>
      <c r="U115" s="465"/>
      <c r="V115" s="465"/>
      <c r="W115" s="465"/>
      <c r="X115" s="465"/>
      <c r="Y115" s="465"/>
      <c r="Z115" s="465"/>
      <c r="AA115" s="465"/>
      <c r="AB115" s="465"/>
      <c r="AC115" s="466"/>
      <c r="AD115" s="428"/>
      <c r="AE115" s="429"/>
      <c r="AF115" s="429"/>
      <c r="AG115" s="429"/>
      <c r="AH115" s="430"/>
      <c r="AI115" s="434"/>
      <c r="AJ115" s="435"/>
      <c r="AK115" s="435"/>
      <c r="AL115" s="435"/>
      <c r="AM115" s="436"/>
      <c r="AN115" s="439"/>
      <c r="AO115" s="440"/>
      <c r="AP115" s="440"/>
      <c r="AQ115" s="440"/>
      <c r="AR115" s="399"/>
      <c r="AS115" s="400"/>
      <c r="AT115" s="443"/>
      <c r="AU115" s="444"/>
      <c r="AV115" s="399"/>
      <c r="AW115" s="400"/>
      <c r="AX115" s="404"/>
      <c r="AY115" s="405"/>
      <c r="AZ115" s="405"/>
      <c r="BA115" s="406"/>
      <c r="BB115" s="410"/>
      <c r="BC115" s="411"/>
      <c r="BD115" s="411"/>
      <c r="BE115" s="412"/>
      <c r="BF115" s="415"/>
      <c r="BG115" s="416"/>
      <c r="BH115" s="416"/>
      <c r="BI115" s="416"/>
      <c r="BJ115" s="447"/>
      <c r="BK115" s="448"/>
      <c r="BL115" s="415"/>
      <c r="BM115" s="416"/>
      <c r="BN115" s="416"/>
      <c r="BO115" s="416"/>
      <c r="BP115" s="447"/>
      <c r="BQ115" s="448"/>
      <c r="BR115" s="452"/>
      <c r="BS115" s="453"/>
      <c r="BT115" s="453"/>
      <c r="BU115" s="453"/>
      <c r="BV115" s="453"/>
      <c r="BW115" s="453"/>
      <c r="BX115" s="453"/>
      <c r="BY115" s="454"/>
      <c r="BZ115" s="458"/>
      <c r="CA115" s="459"/>
      <c r="CB115" s="459"/>
      <c r="CC115" s="459"/>
      <c r="CD115" s="460"/>
      <c r="CJ115" s="92">
        <f>COUNTA(H114:CD115)-COUNTIF(H114:CD115,"--選択--")</f>
        <v>5</v>
      </c>
    </row>
    <row r="116" spans="1:88" ht="31.5" customHeight="1">
      <c r="A116" s="417">
        <v>32</v>
      </c>
      <c r="B116" s="418"/>
      <c r="C116" s="420" t="s">
        <v>641</v>
      </c>
      <c r="D116" s="421"/>
      <c r="E116" s="421"/>
      <c r="F116" s="421"/>
      <c r="G116" s="421"/>
      <c r="H116" s="422"/>
      <c r="I116" s="423"/>
      <c r="J116" s="423"/>
      <c r="K116" s="423"/>
      <c r="L116" s="423"/>
      <c r="M116" s="423"/>
      <c r="N116" s="423"/>
      <c r="O116" s="423"/>
      <c r="P116" s="423"/>
      <c r="Q116" s="423"/>
      <c r="R116" s="423"/>
      <c r="S116" s="423"/>
      <c r="T116" s="423"/>
      <c r="U116" s="423"/>
      <c r="V116" s="423"/>
      <c r="W116" s="423"/>
      <c r="X116" s="423"/>
      <c r="Y116" s="423"/>
      <c r="Z116" s="423"/>
      <c r="AA116" s="423"/>
      <c r="AB116" s="423"/>
      <c r="AC116" s="424"/>
      <c r="AD116" s="425" t="s">
        <v>279</v>
      </c>
      <c r="AE116" s="426"/>
      <c r="AF116" s="426"/>
      <c r="AG116" s="426"/>
      <c r="AH116" s="427"/>
      <c r="AI116" s="431" t="s">
        <v>279</v>
      </c>
      <c r="AJ116" s="432"/>
      <c r="AK116" s="432"/>
      <c r="AL116" s="432"/>
      <c r="AM116" s="433"/>
      <c r="AN116" s="437"/>
      <c r="AO116" s="438"/>
      <c r="AP116" s="438"/>
      <c r="AQ116" s="438"/>
      <c r="AR116" s="397" t="s">
        <v>188</v>
      </c>
      <c r="AS116" s="398"/>
      <c r="AT116" s="441"/>
      <c r="AU116" s="442"/>
      <c r="AV116" s="397" t="s">
        <v>187</v>
      </c>
      <c r="AW116" s="398"/>
      <c r="AX116" s="401"/>
      <c r="AY116" s="402"/>
      <c r="AZ116" s="402"/>
      <c r="BA116" s="403"/>
      <c r="BB116" s="407"/>
      <c r="BC116" s="408"/>
      <c r="BD116" s="408"/>
      <c r="BE116" s="409"/>
      <c r="BF116" s="413"/>
      <c r="BG116" s="414"/>
      <c r="BH116" s="414"/>
      <c r="BI116" s="414"/>
      <c r="BJ116" s="445" t="s">
        <v>186</v>
      </c>
      <c r="BK116" s="446"/>
      <c r="BL116" s="413"/>
      <c r="BM116" s="414"/>
      <c r="BN116" s="414"/>
      <c r="BO116" s="414"/>
      <c r="BP116" s="445" t="s">
        <v>186</v>
      </c>
      <c r="BQ116" s="446"/>
      <c r="BR116" s="449" t="str">
        <f t="shared" ref="BR116" si="27">IF(AND(BF116&gt;=20,BL116&gt;=100),"『ＺＥＨ－Ｍ』",IF(AND(BF116&gt;=20,BL116&gt;=75),"Nearly ＺＥＨ－Ｍ",IF(AND(BF116&gt;=20,BL116&gt;=50),"ＺＥＨ－Ｍ Ready",IF(BF116&gt;=20,"ＺＥＨ－Ｍ Oriented",""))))</f>
        <v/>
      </c>
      <c r="BS116" s="450"/>
      <c r="BT116" s="450"/>
      <c r="BU116" s="450"/>
      <c r="BV116" s="450"/>
      <c r="BW116" s="450"/>
      <c r="BX116" s="450"/>
      <c r="BY116" s="451"/>
      <c r="BZ116" s="455" t="s">
        <v>279</v>
      </c>
      <c r="CA116" s="456"/>
      <c r="CB116" s="456"/>
      <c r="CC116" s="456"/>
      <c r="CD116" s="457"/>
      <c r="CJ116" s="91"/>
    </row>
    <row r="117" spans="1:88" ht="31.5" customHeight="1">
      <c r="A117" s="419"/>
      <c r="B117" s="400"/>
      <c r="C117" s="461" t="s">
        <v>642</v>
      </c>
      <c r="D117" s="462"/>
      <c r="E117" s="462"/>
      <c r="F117" s="462"/>
      <c r="G117" s="463"/>
      <c r="H117" s="464"/>
      <c r="I117" s="465"/>
      <c r="J117" s="465"/>
      <c r="K117" s="465"/>
      <c r="L117" s="465"/>
      <c r="M117" s="465"/>
      <c r="N117" s="465"/>
      <c r="O117" s="465"/>
      <c r="P117" s="465"/>
      <c r="Q117" s="465"/>
      <c r="R117" s="465"/>
      <c r="S117" s="465"/>
      <c r="T117" s="465"/>
      <c r="U117" s="465"/>
      <c r="V117" s="465"/>
      <c r="W117" s="465"/>
      <c r="X117" s="465"/>
      <c r="Y117" s="465"/>
      <c r="Z117" s="465"/>
      <c r="AA117" s="465"/>
      <c r="AB117" s="465"/>
      <c r="AC117" s="466"/>
      <c r="AD117" s="428"/>
      <c r="AE117" s="429"/>
      <c r="AF117" s="429"/>
      <c r="AG117" s="429"/>
      <c r="AH117" s="430"/>
      <c r="AI117" s="434"/>
      <c r="AJ117" s="435"/>
      <c r="AK117" s="435"/>
      <c r="AL117" s="435"/>
      <c r="AM117" s="436"/>
      <c r="AN117" s="439"/>
      <c r="AO117" s="440"/>
      <c r="AP117" s="440"/>
      <c r="AQ117" s="440"/>
      <c r="AR117" s="399"/>
      <c r="AS117" s="400"/>
      <c r="AT117" s="443"/>
      <c r="AU117" s="444"/>
      <c r="AV117" s="399"/>
      <c r="AW117" s="400"/>
      <c r="AX117" s="404"/>
      <c r="AY117" s="405"/>
      <c r="AZ117" s="405"/>
      <c r="BA117" s="406"/>
      <c r="BB117" s="410"/>
      <c r="BC117" s="411"/>
      <c r="BD117" s="411"/>
      <c r="BE117" s="412"/>
      <c r="BF117" s="415"/>
      <c r="BG117" s="416"/>
      <c r="BH117" s="416"/>
      <c r="BI117" s="416"/>
      <c r="BJ117" s="447"/>
      <c r="BK117" s="448"/>
      <c r="BL117" s="415"/>
      <c r="BM117" s="416"/>
      <c r="BN117" s="416"/>
      <c r="BO117" s="416"/>
      <c r="BP117" s="447"/>
      <c r="BQ117" s="448"/>
      <c r="BR117" s="452"/>
      <c r="BS117" s="453"/>
      <c r="BT117" s="453"/>
      <c r="BU117" s="453"/>
      <c r="BV117" s="453"/>
      <c r="BW117" s="453"/>
      <c r="BX117" s="453"/>
      <c r="BY117" s="454"/>
      <c r="BZ117" s="458"/>
      <c r="CA117" s="459"/>
      <c r="CB117" s="459"/>
      <c r="CC117" s="459"/>
      <c r="CD117" s="460"/>
      <c r="CJ117" s="92">
        <f>COUNTA(H116:CD117)-COUNTIF(H116:CD117,"--選択--")</f>
        <v>5</v>
      </c>
    </row>
    <row r="118" spans="1:88" ht="31.5" customHeight="1">
      <c r="A118" s="417">
        <v>33</v>
      </c>
      <c r="B118" s="418"/>
      <c r="C118" s="420" t="s">
        <v>641</v>
      </c>
      <c r="D118" s="421"/>
      <c r="E118" s="421"/>
      <c r="F118" s="421"/>
      <c r="G118" s="421"/>
      <c r="H118" s="422"/>
      <c r="I118" s="423"/>
      <c r="J118" s="423"/>
      <c r="K118" s="423"/>
      <c r="L118" s="423"/>
      <c r="M118" s="423"/>
      <c r="N118" s="423"/>
      <c r="O118" s="423"/>
      <c r="P118" s="423"/>
      <c r="Q118" s="423"/>
      <c r="R118" s="423"/>
      <c r="S118" s="423"/>
      <c r="T118" s="423"/>
      <c r="U118" s="423"/>
      <c r="V118" s="423"/>
      <c r="W118" s="423"/>
      <c r="X118" s="423"/>
      <c r="Y118" s="423"/>
      <c r="Z118" s="423"/>
      <c r="AA118" s="423"/>
      <c r="AB118" s="423"/>
      <c r="AC118" s="424"/>
      <c r="AD118" s="425" t="s">
        <v>279</v>
      </c>
      <c r="AE118" s="426"/>
      <c r="AF118" s="426"/>
      <c r="AG118" s="426"/>
      <c r="AH118" s="427"/>
      <c r="AI118" s="431" t="s">
        <v>279</v>
      </c>
      <c r="AJ118" s="432"/>
      <c r="AK118" s="432"/>
      <c r="AL118" s="432"/>
      <c r="AM118" s="433"/>
      <c r="AN118" s="437"/>
      <c r="AO118" s="438"/>
      <c r="AP118" s="438"/>
      <c r="AQ118" s="438"/>
      <c r="AR118" s="397" t="s">
        <v>188</v>
      </c>
      <c r="AS118" s="398"/>
      <c r="AT118" s="441"/>
      <c r="AU118" s="442"/>
      <c r="AV118" s="397" t="s">
        <v>187</v>
      </c>
      <c r="AW118" s="398"/>
      <c r="AX118" s="401"/>
      <c r="AY118" s="402"/>
      <c r="AZ118" s="402"/>
      <c r="BA118" s="403"/>
      <c r="BB118" s="407"/>
      <c r="BC118" s="408"/>
      <c r="BD118" s="408"/>
      <c r="BE118" s="409"/>
      <c r="BF118" s="413"/>
      <c r="BG118" s="414"/>
      <c r="BH118" s="414"/>
      <c r="BI118" s="414"/>
      <c r="BJ118" s="445" t="s">
        <v>186</v>
      </c>
      <c r="BK118" s="446"/>
      <c r="BL118" s="413"/>
      <c r="BM118" s="414"/>
      <c r="BN118" s="414"/>
      <c r="BO118" s="414"/>
      <c r="BP118" s="445" t="s">
        <v>186</v>
      </c>
      <c r="BQ118" s="446"/>
      <c r="BR118" s="449" t="str">
        <f t="shared" ref="BR118" si="28">IF(AND(BF118&gt;=20,BL118&gt;=100),"『ＺＥＨ－Ｍ』",IF(AND(BF118&gt;=20,BL118&gt;=75),"Nearly ＺＥＨ－Ｍ",IF(AND(BF118&gt;=20,BL118&gt;=50),"ＺＥＨ－Ｍ Ready",IF(BF118&gt;=20,"ＺＥＨ－Ｍ Oriented",""))))</f>
        <v/>
      </c>
      <c r="BS118" s="450"/>
      <c r="BT118" s="450"/>
      <c r="BU118" s="450"/>
      <c r="BV118" s="450"/>
      <c r="BW118" s="450"/>
      <c r="BX118" s="450"/>
      <c r="BY118" s="451"/>
      <c r="BZ118" s="455" t="s">
        <v>279</v>
      </c>
      <c r="CA118" s="456"/>
      <c r="CB118" s="456"/>
      <c r="CC118" s="456"/>
      <c r="CD118" s="457"/>
      <c r="CJ118" s="91"/>
    </row>
    <row r="119" spans="1:88" ht="31.5" customHeight="1">
      <c r="A119" s="419"/>
      <c r="B119" s="400"/>
      <c r="C119" s="461" t="s">
        <v>642</v>
      </c>
      <c r="D119" s="462"/>
      <c r="E119" s="462"/>
      <c r="F119" s="462"/>
      <c r="G119" s="463"/>
      <c r="H119" s="464"/>
      <c r="I119" s="465"/>
      <c r="J119" s="465"/>
      <c r="K119" s="465"/>
      <c r="L119" s="465"/>
      <c r="M119" s="465"/>
      <c r="N119" s="465"/>
      <c r="O119" s="465"/>
      <c r="P119" s="465"/>
      <c r="Q119" s="465"/>
      <c r="R119" s="465"/>
      <c r="S119" s="465"/>
      <c r="T119" s="465"/>
      <c r="U119" s="465"/>
      <c r="V119" s="465"/>
      <c r="W119" s="465"/>
      <c r="X119" s="465"/>
      <c r="Y119" s="465"/>
      <c r="Z119" s="465"/>
      <c r="AA119" s="465"/>
      <c r="AB119" s="465"/>
      <c r="AC119" s="466"/>
      <c r="AD119" s="428"/>
      <c r="AE119" s="429"/>
      <c r="AF119" s="429"/>
      <c r="AG119" s="429"/>
      <c r="AH119" s="430"/>
      <c r="AI119" s="434"/>
      <c r="AJ119" s="435"/>
      <c r="AK119" s="435"/>
      <c r="AL119" s="435"/>
      <c r="AM119" s="436"/>
      <c r="AN119" s="439"/>
      <c r="AO119" s="440"/>
      <c r="AP119" s="440"/>
      <c r="AQ119" s="440"/>
      <c r="AR119" s="399"/>
      <c r="AS119" s="400"/>
      <c r="AT119" s="443"/>
      <c r="AU119" s="444"/>
      <c r="AV119" s="399"/>
      <c r="AW119" s="400"/>
      <c r="AX119" s="404"/>
      <c r="AY119" s="405"/>
      <c r="AZ119" s="405"/>
      <c r="BA119" s="406"/>
      <c r="BB119" s="410"/>
      <c r="BC119" s="411"/>
      <c r="BD119" s="411"/>
      <c r="BE119" s="412"/>
      <c r="BF119" s="415"/>
      <c r="BG119" s="416"/>
      <c r="BH119" s="416"/>
      <c r="BI119" s="416"/>
      <c r="BJ119" s="447"/>
      <c r="BK119" s="448"/>
      <c r="BL119" s="415"/>
      <c r="BM119" s="416"/>
      <c r="BN119" s="416"/>
      <c r="BO119" s="416"/>
      <c r="BP119" s="447"/>
      <c r="BQ119" s="448"/>
      <c r="BR119" s="452"/>
      <c r="BS119" s="453"/>
      <c r="BT119" s="453"/>
      <c r="BU119" s="453"/>
      <c r="BV119" s="453"/>
      <c r="BW119" s="453"/>
      <c r="BX119" s="453"/>
      <c r="BY119" s="454"/>
      <c r="BZ119" s="458"/>
      <c r="CA119" s="459"/>
      <c r="CB119" s="459"/>
      <c r="CC119" s="459"/>
      <c r="CD119" s="460"/>
      <c r="CJ119" s="92">
        <f>COUNTA(H118:CD119)-COUNTIF(H118:CD119,"--選択--")</f>
        <v>5</v>
      </c>
    </row>
    <row r="120" spans="1:88" ht="31.5" customHeight="1">
      <c r="A120" s="417">
        <v>34</v>
      </c>
      <c r="B120" s="418"/>
      <c r="C120" s="420" t="s">
        <v>641</v>
      </c>
      <c r="D120" s="421"/>
      <c r="E120" s="421"/>
      <c r="F120" s="421"/>
      <c r="G120" s="421"/>
      <c r="H120" s="422"/>
      <c r="I120" s="423"/>
      <c r="J120" s="423"/>
      <c r="K120" s="423"/>
      <c r="L120" s="423"/>
      <c r="M120" s="423"/>
      <c r="N120" s="423"/>
      <c r="O120" s="423"/>
      <c r="P120" s="423"/>
      <c r="Q120" s="423"/>
      <c r="R120" s="423"/>
      <c r="S120" s="423"/>
      <c r="T120" s="423"/>
      <c r="U120" s="423"/>
      <c r="V120" s="423"/>
      <c r="W120" s="423"/>
      <c r="X120" s="423"/>
      <c r="Y120" s="423"/>
      <c r="Z120" s="423"/>
      <c r="AA120" s="423"/>
      <c r="AB120" s="423"/>
      <c r="AC120" s="424"/>
      <c r="AD120" s="425" t="s">
        <v>279</v>
      </c>
      <c r="AE120" s="426"/>
      <c r="AF120" s="426"/>
      <c r="AG120" s="426"/>
      <c r="AH120" s="427"/>
      <c r="AI120" s="431" t="s">
        <v>279</v>
      </c>
      <c r="AJ120" s="432"/>
      <c r="AK120" s="432"/>
      <c r="AL120" s="432"/>
      <c r="AM120" s="433"/>
      <c r="AN120" s="437"/>
      <c r="AO120" s="438"/>
      <c r="AP120" s="438"/>
      <c r="AQ120" s="438"/>
      <c r="AR120" s="397" t="s">
        <v>188</v>
      </c>
      <c r="AS120" s="398"/>
      <c r="AT120" s="441"/>
      <c r="AU120" s="442"/>
      <c r="AV120" s="397" t="s">
        <v>187</v>
      </c>
      <c r="AW120" s="398"/>
      <c r="AX120" s="401"/>
      <c r="AY120" s="402"/>
      <c r="AZ120" s="402"/>
      <c r="BA120" s="403"/>
      <c r="BB120" s="407"/>
      <c r="BC120" s="408"/>
      <c r="BD120" s="408"/>
      <c r="BE120" s="409"/>
      <c r="BF120" s="413"/>
      <c r="BG120" s="414"/>
      <c r="BH120" s="414"/>
      <c r="BI120" s="414"/>
      <c r="BJ120" s="445" t="s">
        <v>186</v>
      </c>
      <c r="BK120" s="446"/>
      <c r="BL120" s="413"/>
      <c r="BM120" s="414"/>
      <c r="BN120" s="414"/>
      <c r="BO120" s="414"/>
      <c r="BP120" s="445" t="s">
        <v>186</v>
      </c>
      <c r="BQ120" s="446"/>
      <c r="BR120" s="449" t="str">
        <f t="shared" ref="BR120" si="29">IF(AND(BF120&gt;=20,BL120&gt;=100),"『ＺＥＨ－Ｍ』",IF(AND(BF120&gt;=20,BL120&gt;=75),"Nearly ＺＥＨ－Ｍ",IF(AND(BF120&gt;=20,BL120&gt;=50),"ＺＥＨ－Ｍ Ready",IF(BF120&gt;=20,"ＺＥＨ－Ｍ Oriented",""))))</f>
        <v/>
      </c>
      <c r="BS120" s="450"/>
      <c r="BT120" s="450"/>
      <c r="BU120" s="450"/>
      <c r="BV120" s="450"/>
      <c r="BW120" s="450"/>
      <c r="BX120" s="450"/>
      <c r="BY120" s="451"/>
      <c r="BZ120" s="455" t="s">
        <v>279</v>
      </c>
      <c r="CA120" s="456"/>
      <c r="CB120" s="456"/>
      <c r="CC120" s="456"/>
      <c r="CD120" s="457"/>
      <c r="CJ120" s="91"/>
    </row>
    <row r="121" spans="1:88" ht="31.5" customHeight="1">
      <c r="A121" s="419"/>
      <c r="B121" s="400"/>
      <c r="C121" s="461" t="s">
        <v>642</v>
      </c>
      <c r="D121" s="462"/>
      <c r="E121" s="462"/>
      <c r="F121" s="462"/>
      <c r="G121" s="463"/>
      <c r="H121" s="464"/>
      <c r="I121" s="465"/>
      <c r="J121" s="465"/>
      <c r="K121" s="465"/>
      <c r="L121" s="465"/>
      <c r="M121" s="465"/>
      <c r="N121" s="465"/>
      <c r="O121" s="465"/>
      <c r="P121" s="465"/>
      <c r="Q121" s="465"/>
      <c r="R121" s="465"/>
      <c r="S121" s="465"/>
      <c r="T121" s="465"/>
      <c r="U121" s="465"/>
      <c r="V121" s="465"/>
      <c r="W121" s="465"/>
      <c r="X121" s="465"/>
      <c r="Y121" s="465"/>
      <c r="Z121" s="465"/>
      <c r="AA121" s="465"/>
      <c r="AB121" s="465"/>
      <c r="AC121" s="466"/>
      <c r="AD121" s="428"/>
      <c r="AE121" s="429"/>
      <c r="AF121" s="429"/>
      <c r="AG121" s="429"/>
      <c r="AH121" s="430"/>
      <c r="AI121" s="434"/>
      <c r="AJ121" s="435"/>
      <c r="AK121" s="435"/>
      <c r="AL121" s="435"/>
      <c r="AM121" s="436"/>
      <c r="AN121" s="439"/>
      <c r="AO121" s="440"/>
      <c r="AP121" s="440"/>
      <c r="AQ121" s="440"/>
      <c r="AR121" s="399"/>
      <c r="AS121" s="400"/>
      <c r="AT121" s="443"/>
      <c r="AU121" s="444"/>
      <c r="AV121" s="399"/>
      <c r="AW121" s="400"/>
      <c r="AX121" s="404"/>
      <c r="AY121" s="405"/>
      <c r="AZ121" s="405"/>
      <c r="BA121" s="406"/>
      <c r="BB121" s="410"/>
      <c r="BC121" s="411"/>
      <c r="BD121" s="411"/>
      <c r="BE121" s="412"/>
      <c r="BF121" s="415"/>
      <c r="BG121" s="416"/>
      <c r="BH121" s="416"/>
      <c r="BI121" s="416"/>
      <c r="BJ121" s="447"/>
      <c r="BK121" s="448"/>
      <c r="BL121" s="415"/>
      <c r="BM121" s="416"/>
      <c r="BN121" s="416"/>
      <c r="BO121" s="416"/>
      <c r="BP121" s="447"/>
      <c r="BQ121" s="448"/>
      <c r="BR121" s="452"/>
      <c r="BS121" s="453"/>
      <c r="BT121" s="453"/>
      <c r="BU121" s="453"/>
      <c r="BV121" s="453"/>
      <c r="BW121" s="453"/>
      <c r="BX121" s="453"/>
      <c r="BY121" s="454"/>
      <c r="BZ121" s="458"/>
      <c r="CA121" s="459"/>
      <c r="CB121" s="459"/>
      <c r="CC121" s="459"/>
      <c r="CD121" s="460"/>
      <c r="CJ121" s="92">
        <f>COUNTA(H120:CD121)-COUNTIF(H120:CD121,"--選択--")</f>
        <v>5</v>
      </c>
    </row>
    <row r="122" spans="1:88" ht="31.5" customHeight="1">
      <c r="A122" s="417">
        <v>35</v>
      </c>
      <c r="B122" s="418"/>
      <c r="C122" s="420" t="s">
        <v>641</v>
      </c>
      <c r="D122" s="421"/>
      <c r="E122" s="421"/>
      <c r="F122" s="421"/>
      <c r="G122" s="421"/>
      <c r="H122" s="422"/>
      <c r="I122" s="423"/>
      <c r="J122" s="423"/>
      <c r="K122" s="423"/>
      <c r="L122" s="423"/>
      <c r="M122" s="423"/>
      <c r="N122" s="423"/>
      <c r="O122" s="423"/>
      <c r="P122" s="423"/>
      <c r="Q122" s="423"/>
      <c r="R122" s="423"/>
      <c r="S122" s="423"/>
      <c r="T122" s="423"/>
      <c r="U122" s="423"/>
      <c r="V122" s="423"/>
      <c r="W122" s="423"/>
      <c r="X122" s="423"/>
      <c r="Y122" s="423"/>
      <c r="Z122" s="423"/>
      <c r="AA122" s="423"/>
      <c r="AB122" s="423"/>
      <c r="AC122" s="424"/>
      <c r="AD122" s="425" t="s">
        <v>279</v>
      </c>
      <c r="AE122" s="426"/>
      <c r="AF122" s="426"/>
      <c r="AG122" s="426"/>
      <c r="AH122" s="427"/>
      <c r="AI122" s="431" t="s">
        <v>279</v>
      </c>
      <c r="AJ122" s="432"/>
      <c r="AK122" s="432"/>
      <c r="AL122" s="432"/>
      <c r="AM122" s="433"/>
      <c r="AN122" s="437"/>
      <c r="AO122" s="438"/>
      <c r="AP122" s="438"/>
      <c r="AQ122" s="438"/>
      <c r="AR122" s="397" t="s">
        <v>188</v>
      </c>
      <c r="AS122" s="398"/>
      <c r="AT122" s="441"/>
      <c r="AU122" s="442"/>
      <c r="AV122" s="397" t="s">
        <v>187</v>
      </c>
      <c r="AW122" s="398"/>
      <c r="AX122" s="401"/>
      <c r="AY122" s="402"/>
      <c r="AZ122" s="402"/>
      <c r="BA122" s="403"/>
      <c r="BB122" s="407"/>
      <c r="BC122" s="408"/>
      <c r="BD122" s="408"/>
      <c r="BE122" s="409"/>
      <c r="BF122" s="413"/>
      <c r="BG122" s="414"/>
      <c r="BH122" s="414"/>
      <c r="BI122" s="414"/>
      <c r="BJ122" s="445" t="s">
        <v>186</v>
      </c>
      <c r="BK122" s="446"/>
      <c r="BL122" s="413"/>
      <c r="BM122" s="414"/>
      <c r="BN122" s="414"/>
      <c r="BO122" s="414"/>
      <c r="BP122" s="445" t="s">
        <v>186</v>
      </c>
      <c r="BQ122" s="446"/>
      <c r="BR122" s="449" t="str">
        <f t="shared" ref="BR122" si="30">IF(AND(BF122&gt;=20,BL122&gt;=100),"『ＺＥＨ－Ｍ』",IF(AND(BF122&gt;=20,BL122&gt;=75),"Nearly ＺＥＨ－Ｍ",IF(AND(BF122&gt;=20,BL122&gt;=50),"ＺＥＨ－Ｍ Ready",IF(BF122&gt;=20,"ＺＥＨ－Ｍ Oriented",""))))</f>
        <v/>
      </c>
      <c r="BS122" s="450"/>
      <c r="BT122" s="450"/>
      <c r="BU122" s="450"/>
      <c r="BV122" s="450"/>
      <c r="BW122" s="450"/>
      <c r="BX122" s="450"/>
      <c r="BY122" s="451"/>
      <c r="BZ122" s="455" t="s">
        <v>279</v>
      </c>
      <c r="CA122" s="456"/>
      <c r="CB122" s="456"/>
      <c r="CC122" s="456"/>
      <c r="CD122" s="457"/>
      <c r="CJ122" s="91"/>
    </row>
    <row r="123" spans="1:88" ht="31.5" customHeight="1">
      <c r="A123" s="419"/>
      <c r="B123" s="400"/>
      <c r="C123" s="461" t="s">
        <v>642</v>
      </c>
      <c r="D123" s="462"/>
      <c r="E123" s="462"/>
      <c r="F123" s="462"/>
      <c r="G123" s="463"/>
      <c r="H123" s="464"/>
      <c r="I123" s="465"/>
      <c r="J123" s="465"/>
      <c r="K123" s="465"/>
      <c r="L123" s="465"/>
      <c r="M123" s="465"/>
      <c r="N123" s="465"/>
      <c r="O123" s="465"/>
      <c r="P123" s="465"/>
      <c r="Q123" s="465"/>
      <c r="R123" s="465"/>
      <c r="S123" s="465"/>
      <c r="T123" s="465"/>
      <c r="U123" s="465"/>
      <c r="V123" s="465"/>
      <c r="W123" s="465"/>
      <c r="X123" s="465"/>
      <c r="Y123" s="465"/>
      <c r="Z123" s="465"/>
      <c r="AA123" s="465"/>
      <c r="AB123" s="465"/>
      <c r="AC123" s="466"/>
      <c r="AD123" s="428"/>
      <c r="AE123" s="429"/>
      <c r="AF123" s="429"/>
      <c r="AG123" s="429"/>
      <c r="AH123" s="430"/>
      <c r="AI123" s="434"/>
      <c r="AJ123" s="435"/>
      <c r="AK123" s="435"/>
      <c r="AL123" s="435"/>
      <c r="AM123" s="436"/>
      <c r="AN123" s="439"/>
      <c r="AO123" s="440"/>
      <c r="AP123" s="440"/>
      <c r="AQ123" s="440"/>
      <c r="AR123" s="399"/>
      <c r="AS123" s="400"/>
      <c r="AT123" s="443"/>
      <c r="AU123" s="444"/>
      <c r="AV123" s="399"/>
      <c r="AW123" s="400"/>
      <c r="AX123" s="404"/>
      <c r="AY123" s="405"/>
      <c r="AZ123" s="405"/>
      <c r="BA123" s="406"/>
      <c r="BB123" s="410"/>
      <c r="BC123" s="411"/>
      <c r="BD123" s="411"/>
      <c r="BE123" s="412"/>
      <c r="BF123" s="415"/>
      <c r="BG123" s="416"/>
      <c r="BH123" s="416"/>
      <c r="BI123" s="416"/>
      <c r="BJ123" s="447"/>
      <c r="BK123" s="448"/>
      <c r="BL123" s="415"/>
      <c r="BM123" s="416"/>
      <c r="BN123" s="416"/>
      <c r="BO123" s="416"/>
      <c r="BP123" s="447"/>
      <c r="BQ123" s="448"/>
      <c r="BR123" s="452"/>
      <c r="BS123" s="453"/>
      <c r="BT123" s="453"/>
      <c r="BU123" s="453"/>
      <c r="BV123" s="453"/>
      <c r="BW123" s="453"/>
      <c r="BX123" s="453"/>
      <c r="BY123" s="454"/>
      <c r="BZ123" s="458"/>
      <c r="CA123" s="459"/>
      <c r="CB123" s="459"/>
      <c r="CC123" s="459"/>
      <c r="CD123" s="460"/>
      <c r="CJ123" s="92">
        <f>COUNTA(H122:CD123)-COUNTIF(H122:CD123,"--選択--")</f>
        <v>5</v>
      </c>
    </row>
    <row r="124" spans="1:88" ht="31.5" customHeight="1">
      <c r="A124" s="417">
        <v>36</v>
      </c>
      <c r="B124" s="418"/>
      <c r="C124" s="420" t="s">
        <v>641</v>
      </c>
      <c r="D124" s="421"/>
      <c r="E124" s="421"/>
      <c r="F124" s="421"/>
      <c r="G124" s="421"/>
      <c r="H124" s="422"/>
      <c r="I124" s="423"/>
      <c r="J124" s="423"/>
      <c r="K124" s="423"/>
      <c r="L124" s="423"/>
      <c r="M124" s="423"/>
      <c r="N124" s="423"/>
      <c r="O124" s="423"/>
      <c r="P124" s="423"/>
      <c r="Q124" s="423"/>
      <c r="R124" s="423"/>
      <c r="S124" s="423"/>
      <c r="T124" s="423"/>
      <c r="U124" s="423"/>
      <c r="V124" s="423"/>
      <c r="W124" s="423"/>
      <c r="X124" s="423"/>
      <c r="Y124" s="423"/>
      <c r="Z124" s="423"/>
      <c r="AA124" s="423"/>
      <c r="AB124" s="423"/>
      <c r="AC124" s="424"/>
      <c r="AD124" s="425" t="s">
        <v>279</v>
      </c>
      <c r="AE124" s="426"/>
      <c r="AF124" s="426"/>
      <c r="AG124" s="426"/>
      <c r="AH124" s="427"/>
      <c r="AI124" s="431" t="s">
        <v>279</v>
      </c>
      <c r="AJ124" s="432"/>
      <c r="AK124" s="432"/>
      <c r="AL124" s="432"/>
      <c r="AM124" s="433"/>
      <c r="AN124" s="437"/>
      <c r="AO124" s="438"/>
      <c r="AP124" s="438"/>
      <c r="AQ124" s="438"/>
      <c r="AR124" s="397" t="s">
        <v>188</v>
      </c>
      <c r="AS124" s="398"/>
      <c r="AT124" s="441"/>
      <c r="AU124" s="442"/>
      <c r="AV124" s="397" t="s">
        <v>187</v>
      </c>
      <c r="AW124" s="398"/>
      <c r="AX124" s="401"/>
      <c r="AY124" s="402"/>
      <c r="AZ124" s="402"/>
      <c r="BA124" s="403"/>
      <c r="BB124" s="407"/>
      <c r="BC124" s="408"/>
      <c r="BD124" s="408"/>
      <c r="BE124" s="409"/>
      <c r="BF124" s="413"/>
      <c r="BG124" s="414"/>
      <c r="BH124" s="414"/>
      <c r="BI124" s="414"/>
      <c r="BJ124" s="445" t="s">
        <v>186</v>
      </c>
      <c r="BK124" s="446"/>
      <c r="BL124" s="413"/>
      <c r="BM124" s="414"/>
      <c r="BN124" s="414"/>
      <c r="BO124" s="414"/>
      <c r="BP124" s="445" t="s">
        <v>186</v>
      </c>
      <c r="BQ124" s="446"/>
      <c r="BR124" s="449" t="str">
        <f t="shared" ref="BR124" si="31">IF(AND(BF124&gt;=20,BL124&gt;=100),"『ＺＥＨ－Ｍ』",IF(AND(BF124&gt;=20,BL124&gt;=75),"Nearly ＺＥＨ－Ｍ",IF(AND(BF124&gt;=20,BL124&gt;=50),"ＺＥＨ－Ｍ Ready",IF(BF124&gt;=20,"ＺＥＨ－Ｍ Oriented",""))))</f>
        <v/>
      </c>
      <c r="BS124" s="450"/>
      <c r="BT124" s="450"/>
      <c r="BU124" s="450"/>
      <c r="BV124" s="450"/>
      <c r="BW124" s="450"/>
      <c r="BX124" s="450"/>
      <c r="BY124" s="451"/>
      <c r="BZ124" s="455" t="s">
        <v>279</v>
      </c>
      <c r="CA124" s="456"/>
      <c r="CB124" s="456"/>
      <c r="CC124" s="456"/>
      <c r="CD124" s="457"/>
      <c r="CJ124" s="91"/>
    </row>
    <row r="125" spans="1:88" ht="31.5" customHeight="1">
      <c r="A125" s="419"/>
      <c r="B125" s="400"/>
      <c r="C125" s="461" t="s">
        <v>642</v>
      </c>
      <c r="D125" s="462"/>
      <c r="E125" s="462"/>
      <c r="F125" s="462"/>
      <c r="G125" s="463"/>
      <c r="H125" s="464"/>
      <c r="I125" s="465"/>
      <c r="J125" s="465"/>
      <c r="K125" s="465"/>
      <c r="L125" s="465"/>
      <c r="M125" s="465"/>
      <c r="N125" s="465"/>
      <c r="O125" s="465"/>
      <c r="P125" s="465"/>
      <c r="Q125" s="465"/>
      <c r="R125" s="465"/>
      <c r="S125" s="465"/>
      <c r="T125" s="465"/>
      <c r="U125" s="465"/>
      <c r="V125" s="465"/>
      <c r="W125" s="465"/>
      <c r="X125" s="465"/>
      <c r="Y125" s="465"/>
      <c r="Z125" s="465"/>
      <c r="AA125" s="465"/>
      <c r="AB125" s="465"/>
      <c r="AC125" s="466"/>
      <c r="AD125" s="428"/>
      <c r="AE125" s="429"/>
      <c r="AF125" s="429"/>
      <c r="AG125" s="429"/>
      <c r="AH125" s="430"/>
      <c r="AI125" s="434"/>
      <c r="AJ125" s="435"/>
      <c r="AK125" s="435"/>
      <c r="AL125" s="435"/>
      <c r="AM125" s="436"/>
      <c r="AN125" s="439"/>
      <c r="AO125" s="440"/>
      <c r="AP125" s="440"/>
      <c r="AQ125" s="440"/>
      <c r="AR125" s="399"/>
      <c r="AS125" s="400"/>
      <c r="AT125" s="443"/>
      <c r="AU125" s="444"/>
      <c r="AV125" s="399"/>
      <c r="AW125" s="400"/>
      <c r="AX125" s="404"/>
      <c r="AY125" s="405"/>
      <c r="AZ125" s="405"/>
      <c r="BA125" s="406"/>
      <c r="BB125" s="410"/>
      <c r="BC125" s="411"/>
      <c r="BD125" s="411"/>
      <c r="BE125" s="412"/>
      <c r="BF125" s="415"/>
      <c r="BG125" s="416"/>
      <c r="BH125" s="416"/>
      <c r="BI125" s="416"/>
      <c r="BJ125" s="447"/>
      <c r="BK125" s="448"/>
      <c r="BL125" s="415"/>
      <c r="BM125" s="416"/>
      <c r="BN125" s="416"/>
      <c r="BO125" s="416"/>
      <c r="BP125" s="447"/>
      <c r="BQ125" s="448"/>
      <c r="BR125" s="452"/>
      <c r="BS125" s="453"/>
      <c r="BT125" s="453"/>
      <c r="BU125" s="453"/>
      <c r="BV125" s="453"/>
      <c r="BW125" s="453"/>
      <c r="BX125" s="453"/>
      <c r="BY125" s="454"/>
      <c r="BZ125" s="458"/>
      <c r="CA125" s="459"/>
      <c r="CB125" s="459"/>
      <c r="CC125" s="459"/>
      <c r="CD125" s="460"/>
      <c r="CJ125" s="92">
        <f>COUNTA(H124:CD125)-COUNTIF(H124:CD125,"--選択--")</f>
        <v>5</v>
      </c>
    </row>
    <row r="126" spans="1:88" ht="31.5" customHeight="1">
      <c r="A126" s="417">
        <v>37</v>
      </c>
      <c r="B126" s="418"/>
      <c r="C126" s="420" t="s">
        <v>641</v>
      </c>
      <c r="D126" s="421"/>
      <c r="E126" s="421"/>
      <c r="F126" s="421"/>
      <c r="G126" s="421"/>
      <c r="H126" s="422"/>
      <c r="I126" s="423"/>
      <c r="J126" s="423"/>
      <c r="K126" s="423"/>
      <c r="L126" s="423"/>
      <c r="M126" s="423"/>
      <c r="N126" s="423"/>
      <c r="O126" s="423"/>
      <c r="P126" s="423"/>
      <c r="Q126" s="423"/>
      <c r="R126" s="423"/>
      <c r="S126" s="423"/>
      <c r="T126" s="423"/>
      <c r="U126" s="423"/>
      <c r="V126" s="423"/>
      <c r="W126" s="423"/>
      <c r="X126" s="423"/>
      <c r="Y126" s="423"/>
      <c r="Z126" s="423"/>
      <c r="AA126" s="423"/>
      <c r="AB126" s="423"/>
      <c r="AC126" s="424"/>
      <c r="AD126" s="425" t="s">
        <v>279</v>
      </c>
      <c r="AE126" s="426"/>
      <c r="AF126" s="426"/>
      <c r="AG126" s="426"/>
      <c r="AH126" s="427"/>
      <c r="AI126" s="431" t="s">
        <v>279</v>
      </c>
      <c r="AJ126" s="432"/>
      <c r="AK126" s="432"/>
      <c r="AL126" s="432"/>
      <c r="AM126" s="433"/>
      <c r="AN126" s="437"/>
      <c r="AO126" s="438"/>
      <c r="AP126" s="438"/>
      <c r="AQ126" s="438"/>
      <c r="AR126" s="397" t="s">
        <v>188</v>
      </c>
      <c r="AS126" s="398"/>
      <c r="AT126" s="441"/>
      <c r="AU126" s="442"/>
      <c r="AV126" s="397" t="s">
        <v>187</v>
      </c>
      <c r="AW126" s="398"/>
      <c r="AX126" s="401"/>
      <c r="AY126" s="402"/>
      <c r="AZ126" s="402"/>
      <c r="BA126" s="403"/>
      <c r="BB126" s="407"/>
      <c r="BC126" s="408"/>
      <c r="BD126" s="408"/>
      <c r="BE126" s="409"/>
      <c r="BF126" s="413"/>
      <c r="BG126" s="414"/>
      <c r="BH126" s="414"/>
      <c r="BI126" s="414"/>
      <c r="BJ126" s="445" t="s">
        <v>186</v>
      </c>
      <c r="BK126" s="446"/>
      <c r="BL126" s="413"/>
      <c r="BM126" s="414"/>
      <c r="BN126" s="414"/>
      <c r="BO126" s="414"/>
      <c r="BP126" s="445" t="s">
        <v>186</v>
      </c>
      <c r="BQ126" s="446"/>
      <c r="BR126" s="449" t="str">
        <f t="shared" ref="BR126" si="32">IF(AND(BF126&gt;=20,BL126&gt;=100),"『ＺＥＨ－Ｍ』",IF(AND(BF126&gt;=20,BL126&gt;=75),"Nearly ＺＥＨ－Ｍ",IF(AND(BF126&gt;=20,BL126&gt;=50),"ＺＥＨ－Ｍ Ready",IF(BF126&gt;=20,"ＺＥＨ－Ｍ Oriented",""))))</f>
        <v/>
      </c>
      <c r="BS126" s="450"/>
      <c r="BT126" s="450"/>
      <c r="BU126" s="450"/>
      <c r="BV126" s="450"/>
      <c r="BW126" s="450"/>
      <c r="BX126" s="450"/>
      <c r="BY126" s="451"/>
      <c r="BZ126" s="455" t="s">
        <v>279</v>
      </c>
      <c r="CA126" s="456"/>
      <c r="CB126" s="456"/>
      <c r="CC126" s="456"/>
      <c r="CD126" s="457"/>
      <c r="CJ126" s="91"/>
    </row>
    <row r="127" spans="1:88" ht="31.5" customHeight="1">
      <c r="A127" s="419"/>
      <c r="B127" s="400"/>
      <c r="C127" s="461" t="s">
        <v>642</v>
      </c>
      <c r="D127" s="462"/>
      <c r="E127" s="462"/>
      <c r="F127" s="462"/>
      <c r="G127" s="463"/>
      <c r="H127" s="464"/>
      <c r="I127" s="465"/>
      <c r="J127" s="465"/>
      <c r="K127" s="465"/>
      <c r="L127" s="465"/>
      <c r="M127" s="465"/>
      <c r="N127" s="465"/>
      <c r="O127" s="465"/>
      <c r="P127" s="465"/>
      <c r="Q127" s="465"/>
      <c r="R127" s="465"/>
      <c r="S127" s="465"/>
      <c r="T127" s="465"/>
      <c r="U127" s="465"/>
      <c r="V127" s="465"/>
      <c r="W127" s="465"/>
      <c r="X127" s="465"/>
      <c r="Y127" s="465"/>
      <c r="Z127" s="465"/>
      <c r="AA127" s="465"/>
      <c r="AB127" s="465"/>
      <c r="AC127" s="466"/>
      <c r="AD127" s="428"/>
      <c r="AE127" s="429"/>
      <c r="AF127" s="429"/>
      <c r="AG127" s="429"/>
      <c r="AH127" s="430"/>
      <c r="AI127" s="434"/>
      <c r="AJ127" s="435"/>
      <c r="AK127" s="435"/>
      <c r="AL127" s="435"/>
      <c r="AM127" s="436"/>
      <c r="AN127" s="439"/>
      <c r="AO127" s="440"/>
      <c r="AP127" s="440"/>
      <c r="AQ127" s="440"/>
      <c r="AR127" s="399"/>
      <c r="AS127" s="400"/>
      <c r="AT127" s="443"/>
      <c r="AU127" s="444"/>
      <c r="AV127" s="399"/>
      <c r="AW127" s="400"/>
      <c r="AX127" s="404"/>
      <c r="AY127" s="405"/>
      <c r="AZ127" s="405"/>
      <c r="BA127" s="406"/>
      <c r="BB127" s="410"/>
      <c r="BC127" s="411"/>
      <c r="BD127" s="411"/>
      <c r="BE127" s="412"/>
      <c r="BF127" s="415"/>
      <c r="BG127" s="416"/>
      <c r="BH127" s="416"/>
      <c r="BI127" s="416"/>
      <c r="BJ127" s="447"/>
      <c r="BK127" s="448"/>
      <c r="BL127" s="415"/>
      <c r="BM127" s="416"/>
      <c r="BN127" s="416"/>
      <c r="BO127" s="416"/>
      <c r="BP127" s="447"/>
      <c r="BQ127" s="448"/>
      <c r="BR127" s="452"/>
      <c r="BS127" s="453"/>
      <c r="BT127" s="453"/>
      <c r="BU127" s="453"/>
      <c r="BV127" s="453"/>
      <c r="BW127" s="453"/>
      <c r="BX127" s="453"/>
      <c r="BY127" s="454"/>
      <c r="BZ127" s="458"/>
      <c r="CA127" s="459"/>
      <c r="CB127" s="459"/>
      <c r="CC127" s="459"/>
      <c r="CD127" s="460"/>
      <c r="CJ127" s="92">
        <f>COUNTA(H126:CD127)-COUNTIF(H126:CD127,"--選択--")</f>
        <v>5</v>
      </c>
    </row>
    <row r="128" spans="1:88" ht="31.5" customHeight="1">
      <c r="A128" s="417">
        <v>38</v>
      </c>
      <c r="B128" s="418"/>
      <c r="C128" s="420" t="s">
        <v>641</v>
      </c>
      <c r="D128" s="421"/>
      <c r="E128" s="421"/>
      <c r="F128" s="421"/>
      <c r="G128" s="421"/>
      <c r="H128" s="422"/>
      <c r="I128" s="423"/>
      <c r="J128" s="423"/>
      <c r="K128" s="423"/>
      <c r="L128" s="423"/>
      <c r="M128" s="423"/>
      <c r="N128" s="423"/>
      <c r="O128" s="423"/>
      <c r="P128" s="423"/>
      <c r="Q128" s="423"/>
      <c r="R128" s="423"/>
      <c r="S128" s="423"/>
      <c r="T128" s="423"/>
      <c r="U128" s="423"/>
      <c r="V128" s="423"/>
      <c r="W128" s="423"/>
      <c r="X128" s="423"/>
      <c r="Y128" s="423"/>
      <c r="Z128" s="423"/>
      <c r="AA128" s="423"/>
      <c r="AB128" s="423"/>
      <c r="AC128" s="424"/>
      <c r="AD128" s="425" t="s">
        <v>279</v>
      </c>
      <c r="AE128" s="426"/>
      <c r="AF128" s="426"/>
      <c r="AG128" s="426"/>
      <c r="AH128" s="427"/>
      <c r="AI128" s="431" t="s">
        <v>279</v>
      </c>
      <c r="AJ128" s="432"/>
      <c r="AK128" s="432"/>
      <c r="AL128" s="432"/>
      <c r="AM128" s="433"/>
      <c r="AN128" s="437"/>
      <c r="AO128" s="438"/>
      <c r="AP128" s="438"/>
      <c r="AQ128" s="438"/>
      <c r="AR128" s="397" t="s">
        <v>188</v>
      </c>
      <c r="AS128" s="398"/>
      <c r="AT128" s="441"/>
      <c r="AU128" s="442"/>
      <c r="AV128" s="397" t="s">
        <v>187</v>
      </c>
      <c r="AW128" s="398"/>
      <c r="AX128" s="401"/>
      <c r="AY128" s="402"/>
      <c r="AZ128" s="402"/>
      <c r="BA128" s="403"/>
      <c r="BB128" s="407"/>
      <c r="BC128" s="408"/>
      <c r="BD128" s="408"/>
      <c r="BE128" s="409"/>
      <c r="BF128" s="413"/>
      <c r="BG128" s="414"/>
      <c r="BH128" s="414"/>
      <c r="BI128" s="414"/>
      <c r="BJ128" s="445" t="s">
        <v>186</v>
      </c>
      <c r="BK128" s="446"/>
      <c r="BL128" s="413"/>
      <c r="BM128" s="414"/>
      <c r="BN128" s="414"/>
      <c r="BO128" s="414"/>
      <c r="BP128" s="445" t="s">
        <v>186</v>
      </c>
      <c r="BQ128" s="446"/>
      <c r="BR128" s="449" t="str">
        <f t="shared" ref="BR128" si="33">IF(AND(BF128&gt;=20,BL128&gt;=100),"『ＺＥＨ－Ｍ』",IF(AND(BF128&gt;=20,BL128&gt;=75),"Nearly ＺＥＨ－Ｍ",IF(AND(BF128&gt;=20,BL128&gt;=50),"ＺＥＨ－Ｍ Ready",IF(BF128&gt;=20,"ＺＥＨ－Ｍ Oriented",""))))</f>
        <v/>
      </c>
      <c r="BS128" s="450"/>
      <c r="BT128" s="450"/>
      <c r="BU128" s="450"/>
      <c r="BV128" s="450"/>
      <c r="BW128" s="450"/>
      <c r="BX128" s="450"/>
      <c r="BY128" s="451"/>
      <c r="BZ128" s="455" t="s">
        <v>279</v>
      </c>
      <c r="CA128" s="456"/>
      <c r="CB128" s="456"/>
      <c r="CC128" s="456"/>
      <c r="CD128" s="457"/>
      <c r="CJ128" s="91"/>
    </row>
    <row r="129" spans="1:88" ht="31.5" customHeight="1">
      <c r="A129" s="419"/>
      <c r="B129" s="400"/>
      <c r="C129" s="461" t="s">
        <v>642</v>
      </c>
      <c r="D129" s="462"/>
      <c r="E129" s="462"/>
      <c r="F129" s="462"/>
      <c r="G129" s="463"/>
      <c r="H129" s="464"/>
      <c r="I129" s="465"/>
      <c r="J129" s="465"/>
      <c r="K129" s="465"/>
      <c r="L129" s="465"/>
      <c r="M129" s="465"/>
      <c r="N129" s="465"/>
      <c r="O129" s="465"/>
      <c r="P129" s="465"/>
      <c r="Q129" s="465"/>
      <c r="R129" s="465"/>
      <c r="S129" s="465"/>
      <c r="T129" s="465"/>
      <c r="U129" s="465"/>
      <c r="V129" s="465"/>
      <c r="W129" s="465"/>
      <c r="X129" s="465"/>
      <c r="Y129" s="465"/>
      <c r="Z129" s="465"/>
      <c r="AA129" s="465"/>
      <c r="AB129" s="465"/>
      <c r="AC129" s="466"/>
      <c r="AD129" s="428"/>
      <c r="AE129" s="429"/>
      <c r="AF129" s="429"/>
      <c r="AG129" s="429"/>
      <c r="AH129" s="430"/>
      <c r="AI129" s="434"/>
      <c r="AJ129" s="435"/>
      <c r="AK129" s="435"/>
      <c r="AL129" s="435"/>
      <c r="AM129" s="436"/>
      <c r="AN129" s="439"/>
      <c r="AO129" s="440"/>
      <c r="AP129" s="440"/>
      <c r="AQ129" s="440"/>
      <c r="AR129" s="399"/>
      <c r="AS129" s="400"/>
      <c r="AT129" s="443"/>
      <c r="AU129" s="444"/>
      <c r="AV129" s="399"/>
      <c r="AW129" s="400"/>
      <c r="AX129" s="404"/>
      <c r="AY129" s="405"/>
      <c r="AZ129" s="405"/>
      <c r="BA129" s="406"/>
      <c r="BB129" s="410"/>
      <c r="BC129" s="411"/>
      <c r="BD129" s="411"/>
      <c r="BE129" s="412"/>
      <c r="BF129" s="415"/>
      <c r="BG129" s="416"/>
      <c r="BH129" s="416"/>
      <c r="BI129" s="416"/>
      <c r="BJ129" s="447"/>
      <c r="BK129" s="448"/>
      <c r="BL129" s="415"/>
      <c r="BM129" s="416"/>
      <c r="BN129" s="416"/>
      <c r="BO129" s="416"/>
      <c r="BP129" s="447"/>
      <c r="BQ129" s="448"/>
      <c r="BR129" s="452"/>
      <c r="BS129" s="453"/>
      <c r="BT129" s="453"/>
      <c r="BU129" s="453"/>
      <c r="BV129" s="453"/>
      <c r="BW129" s="453"/>
      <c r="BX129" s="453"/>
      <c r="BY129" s="454"/>
      <c r="BZ129" s="458"/>
      <c r="CA129" s="459"/>
      <c r="CB129" s="459"/>
      <c r="CC129" s="459"/>
      <c r="CD129" s="460"/>
      <c r="CJ129" s="92">
        <f>COUNTA(H128:CD129)-COUNTIF(H128:CD129,"--選択--")</f>
        <v>5</v>
      </c>
    </row>
    <row r="130" spans="1:88" ht="31.5" customHeight="1">
      <c r="A130" s="417">
        <v>39</v>
      </c>
      <c r="B130" s="418"/>
      <c r="C130" s="420" t="s">
        <v>641</v>
      </c>
      <c r="D130" s="421"/>
      <c r="E130" s="421"/>
      <c r="F130" s="421"/>
      <c r="G130" s="421"/>
      <c r="H130" s="422"/>
      <c r="I130" s="423"/>
      <c r="J130" s="423"/>
      <c r="K130" s="423"/>
      <c r="L130" s="423"/>
      <c r="M130" s="423"/>
      <c r="N130" s="423"/>
      <c r="O130" s="423"/>
      <c r="P130" s="423"/>
      <c r="Q130" s="423"/>
      <c r="R130" s="423"/>
      <c r="S130" s="423"/>
      <c r="T130" s="423"/>
      <c r="U130" s="423"/>
      <c r="V130" s="423"/>
      <c r="W130" s="423"/>
      <c r="X130" s="423"/>
      <c r="Y130" s="423"/>
      <c r="Z130" s="423"/>
      <c r="AA130" s="423"/>
      <c r="AB130" s="423"/>
      <c r="AC130" s="424"/>
      <c r="AD130" s="425" t="s">
        <v>279</v>
      </c>
      <c r="AE130" s="426"/>
      <c r="AF130" s="426"/>
      <c r="AG130" s="426"/>
      <c r="AH130" s="427"/>
      <c r="AI130" s="431" t="s">
        <v>279</v>
      </c>
      <c r="AJ130" s="432"/>
      <c r="AK130" s="432"/>
      <c r="AL130" s="432"/>
      <c r="AM130" s="433"/>
      <c r="AN130" s="437"/>
      <c r="AO130" s="438"/>
      <c r="AP130" s="438"/>
      <c r="AQ130" s="438"/>
      <c r="AR130" s="397" t="s">
        <v>188</v>
      </c>
      <c r="AS130" s="398"/>
      <c r="AT130" s="441"/>
      <c r="AU130" s="442"/>
      <c r="AV130" s="397" t="s">
        <v>187</v>
      </c>
      <c r="AW130" s="398"/>
      <c r="AX130" s="401"/>
      <c r="AY130" s="402"/>
      <c r="AZ130" s="402"/>
      <c r="BA130" s="403"/>
      <c r="BB130" s="407"/>
      <c r="BC130" s="408"/>
      <c r="BD130" s="408"/>
      <c r="BE130" s="409"/>
      <c r="BF130" s="413"/>
      <c r="BG130" s="414"/>
      <c r="BH130" s="414"/>
      <c r="BI130" s="414"/>
      <c r="BJ130" s="445" t="s">
        <v>186</v>
      </c>
      <c r="BK130" s="446"/>
      <c r="BL130" s="413"/>
      <c r="BM130" s="414"/>
      <c r="BN130" s="414"/>
      <c r="BO130" s="414"/>
      <c r="BP130" s="445" t="s">
        <v>186</v>
      </c>
      <c r="BQ130" s="446"/>
      <c r="BR130" s="449" t="str">
        <f t="shared" ref="BR130" si="34">IF(AND(BF130&gt;=20,BL130&gt;=100),"『ＺＥＨ－Ｍ』",IF(AND(BF130&gt;=20,BL130&gt;=75),"Nearly ＺＥＨ－Ｍ",IF(AND(BF130&gt;=20,BL130&gt;=50),"ＺＥＨ－Ｍ Ready",IF(BF130&gt;=20,"ＺＥＨ－Ｍ Oriented",""))))</f>
        <v/>
      </c>
      <c r="BS130" s="450"/>
      <c r="BT130" s="450"/>
      <c r="BU130" s="450"/>
      <c r="BV130" s="450"/>
      <c r="BW130" s="450"/>
      <c r="BX130" s="450"/>
      <c r="BY130" s="451"/>
      <c r="BZ130" s="455" t="s">
        <v>279</v>
      </c>
      <c r="CA130" s="456"/>
      <c r="CB130" s="456"/>
      <c r="CC130" s="456"/>
      <c r="CD130" s="457"/>
      <c r="CJ130" s="91"/>
    </row>
    <row r="131" spans="1:88" ht="31.5" customHeight="1">
      <c r="A131" s="419"/>
      <c r="B131" s="400"/>
      <c r="C131" s="461" t="s">
        <v>642</v>
      </c>
      <c r="D131" s="462"/>
      <c r="E131" s="462"/>
      <c r="F131" s="462"/>
      <c r="G131" s="463"/>
      <c r="H131" s="464"/>
      <c r="I131" s="465"/>
      <c r="J131" s="465"/>
      <c r="K131" s="465"/>
      <c r="L131" s="465"/>
      <c r="M131" s="465"/>
      <c r="N131" s="465"/>
      <c r="O131" s="465"/>
      <c r="P131" s="465"/>
      <c r="Q131" s="465"/>
      <c r="R131" s="465"/>
      <c r="S131" s="465"/>
      <c r="T131" s="465"/>
      <c r="U131" s="465"/>
      <c r="V131" s="465"/>
      <c r="W131" s="465"/>
      <c r="X131" s="465"/>
      <c r="Y131" s="465"/>
      <c r="Z131" s="465"/>
      <c r="AA131" s="465"/>
      <c r="AB131" s="465"/>
      <c r="AC131" s="466"/>
      <c r="AD131" s="428"/>
      <c r="AE131" s="429"/>
      <c r="AF131" s="429"/>
      <c r="AG131" s="429"/>
      <c r="AH131" s="430"/>
      <c r="AI131" s="434"/>
      <c r="AJ131" s="435"/>
      <c r="AK131" s="435"/>
      <c r="AL131" s="435"/>
      <c r="AM131" s="436"/>
      <c r="AN131" s="439"/>
      <c r="AO131" s="440"/>
      <c r="AP131" s="440"/>
      <c r="AQ131" s="440"/>
      <c r="AR131" s="399"/>
      <c r="AS131" s="400"/>
      <c r="AT131" s="443"/>
      <c r="AU131" s="444"/>
      <c r="AV131" s="399"/>
      <c r="AW131" s="400"/>
      <c r="AX131" s="404"/>
      <c r="AY131" s="405"/>
      <c r="AZ131" s="405"/>
      <c r="BA131" s="406"/>
      <c r="BB131" s="410"/>
      <c r="BC131" s="411"/>
      <c r="BD131" s="411"/>
      <c r="BE131" s="412"/>
      <c r="BF131" s="415"/>
      <c r="BG131" s="416"/>
      <c r="BH131" s="416"/>
      <c r="BI131" s="416"/>
      <c r="BJ131" s="447"/>
      <c r="BK131" s="448"/>
      <c r="BL131" s="415"/>
      <c r="BM131" s="416"/>
      <c r="BN131" s="416"/>
      <c r="BO131" s="416"/>
      <c r="BP131" s="447"/>
      <c r="BQ131" s="448"/>
      <c r="BR131" s="452"/>
      <c r="BS131" s="453"/>
      <c r="BT131" s="453"/>
      <c r="BU131" s="453"/>
      <c r="BV131" s="453"/>
      <c r="BW131" s="453"/>
      <c r="BX131" s="453"/>
      <c r="BY131" s="454"/>
      <c r="BZ131" s="458"/>
      <c r="CA131" s="459"/>
      <c r="CB131" s="459"/>
      <c r="CC131" s="459"/>
      <c r="CD131" s="460"/>
      <c r="CJ131" s="92">
        <f>COUNTA(H130:CD131)-COUNTIF(H130:CD131,"--選択--")</f>
        <v>5</v>
      </c>
    </row>
    <row r="132" spans="1:88" ht="31.5" customHeight="1">
      <c r="A132" s="417">
        <v>40</v>
      </c>
      <c r="B132" s="418"/>
      <c r="C132" s="420" t="s">
        <v>641</v>
      </c>
      <c r="D132" s="421"/>
      <c r="E132" s="421"/>
      <c r="F132" s="421"/>
      <c r="G132" s="421"/>
      <c r="H132" s="422"/>
      <c r="I132" s="423"/>
      <c r="J132" s="423"/>
      <c r="K132" s="423"/>
      <c r="L132" s="423"/>
      <c r="M132" s="423"/>
      <c r="N132" s="423"/>
      <c r="O132" s="423"/>
      <c r="P132" s="423"/>
      <c r="Q132" s="423"/>
      <c r="R132" s="423"/>
      <c r="S132" s="423"/>
      <c r="T132" s="423"/>
      <c r="U132" s="423"/>
      <c r="V132" s="423"/>
      <c r="W132" s="423"/>
      <c r="X132" s="423"/>
      <c r="Y132" s="423"/>
      <c r="Z132" s="423"/>
      <c r="AA132" s="423"/>
      <c r="AB132" s="423"/>
      <c r="AC132" s="424"/>
      <c r="AD132" s="425" t="s">
        <v>279</v>
      </c>
      <c r="AE132" s="426"/>
      <c r="AF132" s="426"/>
      <c r="AG132" s="426"/>
      <c r="AH132" s="427"/>
      <c r="AI132" s="431" t="s">
        <v>279</v>
      </c>
      <c r="AJ132" s="432"/>
      <c r="AK132" s="432"/>
      <c r="AL132" s="432"/>
      <c r="AM132" s="433"/>
      <c r="AN132" s="437"/>
      <c r="AO132" s="438"/>
      <c r="AP132" s="438"/>
      <c r="AQ132" s="438"/>
      <c r="AR132" s="397" t="s">
        <v>188</v>
      </c>
      <c r="AS132" s="398"/>
      <c r="AT132" s="441"/>
      <c r="AU132" s="442"/>
      <c r="AV132" s="397" t="s">
        <v>187</v>
      </c>
      <c r="AW132" s="398"/>
      <c r="AX132" s="401"/>
      <c r="AY132" s="402"/>
      <c r="AZ132" s="402"/>
      <c r="BA132" s="403"/>
      <c r="BB132" s="407"/>
      <c r="BC132" s="408"/>
      <c r="BD132" s="408"/>
      <c r="BE132" s="409"/>
      <c r="BF132" s="413"/>
      <c r="BG132" s="414"/>
      <c r="BH132" s="414"/>
      <c r="BI132" s="414"/>
      <c r="BJ132" s="445" t="s">
        <v>186</v>
      </c>
      <c r="BK132" s="446"/>
      <c r="BL132" s="413"/>
      <c r="BM132" s="414"/>
      <c r="BN132" s="414"/>
      <c r="BO132" s="414"/>
      <c r="BP132" s="445" t="s">
        <v>186</v>
      </c>
      <c r="BQ132" s="446"/>
      <c r="BR132" s="449" t="str">
        <f t="shared" ref="BR132" si="35">IF(AND(BF132&gt;=20,BL132&gt;=100),"『ＺＥＨ－Ｍ』",IF(AND(BF132&gt;=20,BL132&gt;=75),"Nearly ＺＥＨ－Ｍ",IF(AND(BF132&gt;=20,BL132&gt;=50),"ＺＥＨ－Ｍ Ready",IF(BF132&gt;=20,"ＺＥＨ－Ｍ Oriented",""))))</f>
        <v/>
      </c>
      <c r="BS132" s="450"/>
      <c r="BT132" s="450"/>
      <c r="BU132" s="450"/>
      <c r="BV132" s="450"/>
      <c r="BW132" s="450"/>
      <c r="BX132" s="450"/>
      <c r="BY132" s="451"/>
      <c r="BZ132" s="455" t="s">
        <v>279</v>
      </c>
      <c r="CA132" s="456"/>
      <c r="CB132" s="456"/>
      <c r="CC132" s="456"/>
      <c r="CD132" s="457"/>
      <c r="CJ132" s="91"/>
    </row>
    <row r="133" spans="1:88" ht="31.5" customHeight="1">
      <c r="A133" s="419"/>
      <c r="B133" s="400"/>
      <c r="C133" s="461" t="s">
        <v>642</v>
      </c>
      <c r="D133" s="462"/>
      <c r="E133" s="462"/>
      <c r="F133" s="462"/>
      <c r="G133" s="463"/>
      <c r="H133" s="464"/>
      <c r="I133" s="465"/>
      <c r="J133" s="465"/>
      <c r="K133" s="465"/>
      <c r="L133" s="465"/>
      <c r="M133" s="465"/>
      <c r="N133" s="465"/>
      <c r="O133" s="465"/>
      <c r="P133" s="465"/>
      <c r="Q133" s="465"/>
      <c r="R133" s="465"/>
      <c r="S133" s="465"/>
      <c r="T133" s="465"/>
      <c r="U133" s="465"/>
      <c r="V133" s="465"/>
      <c r="W133" s="465"/>
      <c r="X133" s="465"/>
      <c r="Y133" s="465"/>
      <c r="Z133" s="465"/>
      <c r="AA133" s="465"/>
      <c r="AB133" s="465"/>
      <c r="AC133" s="466"/>
      <c r="AD133" s="428"/>
      <c r="AE133" s="429"/>
      <c r="AF133" s="429"/>
      <c r="AG133" s="429"/>
      <c r="AH133" s="430"/>
      <c r="AI133" s="434"/>
      <c r="AJ133" s="435"/>
      <c r="AK133" s="435"/>
      <c r="AL133" s="435"/>
      <c r="AM133" s="436"/>
      <c r="AN133" s="439"/>
      <c r="AO133" s="440"/>
      <c r="AP133" s="440"/>
      <c r="AQ133" s="440"/>
      <c r="AR133" s="399"/>
      <c r="AS133" s="400"/>
      <c r="AT133" s="443"/>
      <c r="AU133" s="444"/>
      <c r="AV133" s="399"/>
      <c r="AW133" s="400"/>
      <c r="AX133" s="404"/>
      <c r="AY133" s="405"/>
      <c r="AZ133" s="405"/>
      <c r="BA133" s="406"/>
      <c r="BB133" s="410"/>
      <c r="BC133" s="411"/>
      <c r="BD133" s="411"/>
      <c r="BE133" s="412"/>
      <c r="BF133" s="415"/>
      <c r="BG133" s="416"/>
      <c r="BH133" s="416"/>
      <c r="BI133" s="416"/>
      <c r="BJ133" s="447"/>
      <c r="BK133" s="448"/>
      <c r="BL133" s="415"/>
      <c r="BM133" s="416"/>
      <c r="BN133" s="416"/>
      <c r="BO133" s="416"/>
      <c r="BP133" s="447"/>
      <c r="BQ133" s="448"/>
      <c r="BR133" s="452"/>
      <c r="BS133" s="453"/>
      <c r="BT133" s="453"/>
      <c r="BU133" s="453"/>
      <c r="BV133" s="453"/>
      <c r="BW133" s="453"/>
      <c r="BX133" s="453"/>
      <c r="BY133" s="454"/>
      <c r="BZ133" s="458"/>
      <c r="CA133" s="459"/>
      <c r="CB133" s="459"/>
      <c r="CC133" s="459"/>
      <c r="CD133" s="460"/>
      <c r="CJ133" s="92">
        <f>COUNTA(H132:CD133)-COUNTIF(H132:CD133,"--選択--")</f>
        <v>5</v>
      </c>
    </row>
    <row r="134" spans="1:88" ht="19.2">
      <c r="A134" s="93"/>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7"/>
      <c r="AM134" s="47"/>
      <c r="AN134" s="47"/>
      <c r="BY134" s="48"/>
      <c r="CF134" s="36"/>
    </row>
    <row r="135" spans="1:88" ht="18.75" customHeight="1"/>
    <row r="136" spans="1:88" ht="28.5" customHeight="1">
      <c r="A136" s="247" t="s">
        <v>717</v>
      </c>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40" t="s">
        <v>342</v>
      </c>
      <c r="BZ136" s="508" t="s">
        <v>348</v>
      </c>
      <c r="CA136" s="508"/>
      <c r="CB136" s="41" t="s">
        <v>344</v>
      </c>
      <c r="CC136" s="508" t="s">
        <v>349</v>
      </c>
      <c r="CD136" s="508"/>
      <c r="CE136" s="40" t="s">
        <v>345</v>
      </c>
      <c r="CF136" s="40" t="s">
        <v>346</v>
      </c>
    </row>
    <row r="137" spans="1:88" ht="18.75" customHeight="1">
      <c r="A137" s="38"/>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40"/>
      <c r="BZ137" s="238"/>
      <c r="CA137" s="238"/>
      <c r="CB137" s="41"/>
      <c r="CC137" s="238"/>
      <c r="CD137" s="238"/>
      <c r="CE137" s="40"/>
      <c r="CF137" s="40"/>
    </row>
    <row r="138" spans="1:88" ht="29.25" customHeight="1">
      <c r="A138" s="248" t="s">
        <v>657</v>
      </c>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509" t="s">
        <v>647</v>
      </c>
      <c r="BG138" s="509"/>
      <c r="BH138" s="509"/>
      <c r="BI138" s="509"/>
      <c r="BJ138" s="509"/>
      <c r="BK138" s="509"/>
      <c r="BL138" s="509"/>
      <c r="BM138" s="509"/>
      <c r="BN138" s="509"/>
      <c r="BO138" s="509"/>
      <c r="BP138" s="509"/>
      <c r="BQ138" s="509"/>
      <c r="BR138" s="509"/>
      <c r="BS138" s="509"/>
      <c r="BT138" s="509"/>
      <c r="BU138" s="509"/>
      <c r="BV138" s="509"/>
      <c r="BW138" s="509"/>
      <c r="BX138" s="509"/>
      <c r="BY138" s="509"/>
      <c r="BZ138" s="716">
        <f>COUNTIF(CJ149:CJ193,13)+COUNTIF(CJ149:CJ193,14)</f>
        <v>0</v>
      </c>
      <c r="CA138" s="715"/>
      <c r="CB138" s="715"/>
      <c r="CC138" s="715"/>
      <c r="CD138" s="715"/>
      <c r="CE138" s="40"/>
      <c r="CF138" s="40"/>
    </row>
    <row r="139" spans="1:88" ht="19.5" customHeight="1">
      <c r="A139" s="255"/>
      <c r="B139" s="240" t="s">
        <v>744</v>
      </c>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509"/>
      <c r="BG139" s="509"/>
      <c r="BH139" s="509"/>
      <c r="BI139" s="509"/>
      <c r="BJ139" s="509"/>
      <c r="BK139" s="509"/>
      <c r="BL139" s="509"/>
      <c r="BM139" s="509"/>
      <c r="BN139" s="509"/>
      <c r="BO139" s="509"/>
      <c r="BP139" s="509"/>
      <c r="BQ139" s="509"/>
      <c r="BR139" s="509"/>
      <c r="BS139" s="509"/>
      <c r="BT139" s="509"/>
      <c r="BU139" s="509"/>
      <c r="BV139" s="509"/>
      <c r="BW139" s="509"/>
      <c r="BX139" s="509"/>
      <c r="BY139" s="509"/>
      <c r="BZ139" s="715"/>
      <c r="CA139" s="715"/>
      <c r="CB139" s="715"/>
      <c r="CC139" s="715"/>
      <c r="CD139" s="715"/>
      <c r="CF139" s="36"/>
    </row>
    <row r="140" spans="1:88" ht="19.5" customHeight="1">
      <c r="A140" s="255"/>
      <c r="B140" s="240" t="s">
        <v>740</v>
      </c>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c r="BO140" s="240"/>
      <c r="BP140" s="240"/>
      <c r="BQ140" s="240"/>
      <c r="BR140" s="240"/>
      <c r="BS140" s="240"/>
      <c r="BT140" s="240"/>
      <c r="BU140" s="240"/>
      <c r="BV140" s="240"/>
      <c r="BW140" s="240"/>
      <c r="BX140" s="240"/>
      <c r="BY140" s="240"/>
      <c r="CF140" s="36"/>
    </row>
    <row r="141" spans="1:88" ht="9.9" customHeight="1">
      <c r="A141" s="256"/>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8"/>
      <c r="BS141" s="88"/>
      <c r="BT141" s="88"/>
      <c r="BU141" s="88"/>
      <c r="BV141" s="88"/>
      <c r="BW141" s="88"/>
      <c r="BX141" s="88"/>
      <c r="BY141" s="88"/>
      <c r="BZ141" s="45"/>
      <c r="CA141" s="45"/>
      <c r="CB141" s="45"/>
      <c r="CC141" s="45"/>
      <c r="CD141" s="45"/>
    </row>
    <row r="142" spans="1:88" s="90" customFormat="1" ht="20.25" customHeight="1">
      <c r="A142" s="490" t="s">
        <v>130</v>
      </c>
      <c r="B142" s="490"/>
      <c r="C142" s="483" t="s">
        <v>22</v>
      </c>
      <c r="D142" s="484"/>
      <c r="E142" s="484"/>
      <c r="F142" s="484"/>
      <c r="G142" s="484"/>
      <c r="H142" s="484"/>
      <c r="I142" s="484"/>
      <c r="J142" s="484"/>
      <c r="K142" s="484"/>
      <c r="L142" s="484"/>
      <c r="M142" s="484"/>
      <c r="N142" s="484"/>
      <c r="O142" s="484"/>
      <c r="P142" s="484"/>
      <c r="Q142" s="484"/>
      <c r="R142" s="484"/>
      <c r="S142" s="484"/>
      <c r="T142" s="484"/>
      <c r="U142" s="484"/>
      <c r="V142" s="484"/>
      <c r="W142" s="484"/>
      <c r="X142" s="484"/>
      <c r="Y142" s="484"/>
      <c r="Z142" s="484"/>
      <c r="AA142" s="484"/>
      <c r="AB142" s="484"/>
      <c r="AC142" s="484"/>
      <c r="AD142" s="490" t="s">
        <v>618</v>
      </c>
      <c r="AE142" s="490"/>
      <c r="AF142" s="490"/>
      <c r="AG142" s="490"/>
      <c r="AH142" s="490"/>
      <c r="AI142" s="490" t="s">
        <v>34</v>
      </c>
      <c r="AJ142" s="490"/>
      <c r="AK142" s="490"/>
      <c r="AL142" s="490"/>
      <c r="AM142" s="490"/>
      <c r="AN142" s="490" t="s">
        <v>23</v>
      </c>
      <c r="AO142" s="490"/>
      <c r="AP142" s="490"/>
      <c r="AQ142" s="490"/>
      <c r="AR142" s="490"/>
      <c r="AS142" s="490"/>
      <c r="AT142" s="490" t="s">
        <v>24</v>
      </c>
      <c r="AU142" s="490"/>
      <c r="AV142" s="490"/>
      <c r="AW142" s="490"/>
      <c r="AX142" s="483" t="s">
        <v>341</v>
      </c>
      <c r="AY142" s="484"/>
      <c r="AZ142" s="484"/>
      <c r="BA142" s="485"/>
      <c r="BB142" s="489" t="s">
        <v>735</v>
      </c>
      <c r="BC142" s="489"/>
      <c r="BD142" s="489"/>
      <c r="BE142" s="489"/>
      <c r="BF142" s="509" t="s">
        <v>25</v>
      </c>
      <c r="BG142" s="509"/>
      <c r="BH142" s="509"/>
      <c r="BI142" s="509"/>
      <c r="BJ142" s="509"/>
      <c r="BK142" s="509"/>
      <c r="BL142" s="509"/>
      <c r="BM142" s="509"/>
      <c r="BN142" s="509"/>
      <c r="BO142" s="509"/>
      <c r="BP142" s="509"/>
      <c r="BQ142" s="509"/>
      <c r="BR142" s="483" t="s">
        <v>635</v>
      </c>
      <c r="BS142" s="484"/>
      <c r="BT142" s="484"/>
      <c r="BU142" s="484"/>
      <c r="BV142" s="484"/>
      <c r="BW142" s="484"/>
      <c r="BX142" s="484"/>
      <c r="BY142" s="484"/>
      <c r="BZ142" s="484"/>
      <c r="CA142" s="484"/>
      <c r="CB142" s="484"/>
      <c r="CC142" s="484"/>
      <c r="CD142" s="485"/>
      <c r="CE142" s="89"/>
      <c r="CF142" s="89"/>
      <c r="CJ142" s="91"/>
    </row>
    <row r="143" spans="1:88" s="90" customFormat="1" ht="20.25" customHeight="1">
      <c r="A143" s="490"/>
      <c r="B143" s="490"/>
      <c r="C143" s="486"/>
      <c r="D143" s="487"/>
      <c r="E143" s="487"/>
      <c r="F143" s="487"/>
      <c r="G143" s="487"/>
      <c r="H143" s="487"/>
      <c r="I143" s="487"/>
      <c r="J143" s="487"/>
      <c r="K143" s="487"/>
      <c r="L143" s="487"/>
      <c r="M143" s="487"/>
      <c r="N143" s="487"/>
      <c r="O143" s="487"/>
      <c r="P143" s="487"/>
      <c r="Q143" s="487"/>
      <c r="R143" s="487"/>
      <c r="S143" s="487"/>
      <c r="T143" s="487"/>
      <c r="U143" s="487"/>
      <c r="V143" s="487"/>
      <c r="W143" s="487"/>
      <c r="X143" s="487"/>
      <c r="Y143" s="487"/>
      <c r="Z143" s="487"/>
      <c r="AA143" s="487"/>
      <c r="AB143" s="487"/>
      <c r="AC143" s="487"/>
      <c r="AD143" s="490"/>
      <c r="AE143" s="490"/>
      <c r="AF143" s="490"/>
      <c r="AG143" s="490"/>
      <c r="AH143" s="490"/>
      <c r="AI143" s="490"/>
      <c r="AJ143" s="490"/>
      <c r="AK143" s="490"/>
      <c r="AL143" s="490"/>
      <c r="AM143" s="490"/>
      <c r="AN143" s="490"/>
      <c r="AO143" s="490"/>
      <c r="AP143" s="490"/>
      <c r="AQ143" s="490"/>
      <c r="AR143" s="490"/>
      <c r="AS143" s="490"/>
      <c r="AT143" s="490"/>
      <c r="AU143" s="490"/>
      <c r="AV143" s="490"/>
      <c r="AW143" s="490"/>
      <c r="AX143" s="486"/>
      <c r="AY143" s="487"/>
      <c r="AZ143" s="487"/>
      <c r="BA143" s="488"/>
      <c r="BB143" s="489"/>
      <c r="BC143" s="489"/>
      <c r="BD143" s="489"/>
      <c r="BE143" s="489"/>
      <c r="BF143" s="509" t="s">
        <v>26</v>
      </c>
      <c r="BG143" s="509"/>
      <c r="BH143" s="509"/>
      <c r="BI143" s="509"/>
      <c r="BJ143" s="509"/>
      <c r="BK143" s="509"/>
      <c r="BL143" s="509" t="s">
        <v>27</v>
      </c>
      <c r="BM143" s="509"/>
      <c r="BN143" s="509"/>
      <c r="BO143" s="509"/>
      <c r="BP143" s="509"/>
      <c r="BQ143" s="509"/>
      <c r="BR143" s="486"/>
      <c r="BS143" s="487"/>
      <c r="BT143" s="487"/>
      <c r="BU143" s="487"/>
      <c r="BV143" s="487"/>
      <c r="BW143" s="487"/>
      <c r="BX143" s="487"/>
      <c r="BY143" s="487"/>
      <c r="BZ143" s="487"/>
      <c r="CA143" s="487"/>
      <c r="CB143" s="487"/>
      <c r="CC143" s="487"/>
      <c r="CD143" s="488"/>
      <c r="CE143" s="89"/>
      <c r="CF143" s="89"/>
      <c r="CJ143" s="91"/>
    </row>
    <row r="144" spans="1:88" s="90" customFormat="1" ht="35.1" customHeight="1">
      <c r="A144" s="573">
        <v>1</v>
      </c>
      <c r="B144" s="573"/>
      <c r="C144" s="574"/>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6"/>
      <c r="AD144" s="577" t="s">
        <v>279</v>
      </c>
      <c r="AE144" s="577"/>
      <c r="AF144" s="577"/>
      <c r="AG144" s="577"/>
      <c r="AH144" s="578"/>
      <c r="AI144" s="579" t="s">
        <v>279</v>
      </c>
      <c r="AJ144" s="580"/>
      <c r="AK144" s="580"/>
      <c r="AL144" s="580"/>
      <c r="AM144" s="580"/>
      <c r="AN144" s="581"/>
      <c r="AO144" s="581"/>
      <c r="AP144" s="581"/>
      <c r="AQ144" s="582"/>
      <c r="AR144" s="583" t="s">
        <v>188</v>
      </c>
      <c r="AS144" s="584"/>
      <c r="AT144" s="585"/>
      <c r="AU144" s="586"/>
      <c r="AV144" s="587" t="s">
        <v>187</v>
      </c>
      <c r="AW144" s="588"/>
      <c r="AX144" s="589"/>
      <c r="AY144" s="590"/>
      <c r="AZ144" s="590"/>
      <c r="BA144" s="591"/>
      <c r="BB144" s="592"/>
      <c r="BC144" s="592"/>
      <c r="BD144" s="592"/>
      <c r="BE144" s="592"/>
      <c r="BF144" s="593"/>
      <c r="BG144" s="593"/>
      <c r="BH144" s="593"/>
      <c r="BI144" s="594"/>
      <c r="BJ144" s="595" t="s">
        <v>186</v>
      </c>
      <c r="BK144" s="596"/>
      <c r="BL144" s="593"/>
      <c r="BM144" s="593"/>
      <c r="BN144" s="593"/>
      <c r="BO144" s="594"/>
      <c r="BP144" s="595" t="s">
        <v>186</v>
      </c>
      <c r="BQ144" s="596"/>
      <c r="BR144" s="597" t="str">
        <f>IF(AND(BF144&gt;=20,BL144&gt;=100),"『ＺＥＨ－Ｍ』",IF(AND(BF144&gt;=20,BL144&gt;=75),"Nearly ＺＥＨ－Ｍ",IF(AND(BF144&gt;=20,BL144&gt;=50),"ＺＥＨ－Ｍ Ready",IF(BF144&gt;=20,"ＺＥＨ－Ｍ Oriented",""))))</f>
        <v/>
      </c>
      <c r="BS144" s="598"/>
      <c r="BT144" s="598"/>
      <c r="BU144" s="598"/>
      <c r="BV144" s="598"/>
      <c r="BW144" s="598"/>
      <c r="BX144" s="598"/>
      <c r="BY144" s="598"/>
      <c r="BZ144" s="598"/>
      <c r="CA144" s="598"/>
      <c r="CB144" s="598"/>
      <c r="CC144" s="598"/>
      <c r="CD144" s="599"/>
      <c r="CE144" s="89"/>
      <c r="CF144" s="89"/>
      <c r="CJ144" s="91"/>
    </row>
    <row r="145" spans="1:88" s="90" customFormat="1" ht="35.1" customHeight="1">
      <c r="A145" s="573">
        <v>2</v>
      </c>
      <c r="B145" s="573"/>
      <c r="C145" s="574"/>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6"/>
      <c r="AD145" s="577" t="s">
        <v>279</v>
      </c>
      <c r="AE145" s="577"/>
      <c r="AF145" s="577"/>
      <c r="AG145" s="577"/>
      <c r="AH145" s="578"/>
      <c r="AI145" s="579" t="s">
        <v>279</v>
      </c>
      <c r="AJ145" s="580"/>
      <c r="AK145" s="580"/>
      <c r="AL145" s="580"/>
      <c r="AM145" s="580"/>
      <c r="AN145" s="581"/>
      <c r="AO145" s="581"/>
      <c r="AP145" s="581"/>
      <c r="AQ145" s="582"/>
      <c r="AR145" s="583" t="s">
        <v>188</v>
      </c>
      <c r="AS145" s="584"/>
      <c r="AT145" s="585"/>
      <c r="AU145" s="586"/>
      <c r="AV145" s="587" t="s">
        <v>187</v>
      </c>
      <c r="AW145" s="588"/>
      <c r="AX145" s="589"/>
      <c r="AY145" s="590"/>
      <c r="AZ145" s="590"/>
      <c r="BA145" s="591"/>
      <c r="BB145" s="592"/>
      <c r="BC145" s="592"/>
      <c r="BD145" s="592"/>
      <c r="BE145" s="592"/>
      <c r="BF145" s="593"/>
      <c r="BG145" s="593"/>
      <c r="BH145" s="593"/>
      <c r="BI145" s="594"/>
      <c r="BJ145" s="595" t="s">
        <v>186</v>
      </c>
      <c r="BK145" s="596"/>
      <c r="BL145" s="593"/>
      <c r="BM145" s="593"/>
      <c r="BN145" s="593"/>
      <c r="BO145" s="594"/>
      <c r="BP145" s="595" t="s">
        <v>186</v>
      </c>
      <c r="BQ145" s="596"/>
      <c r="BR145" s="597" t="str">
        <f t="shared" ref="BR145:BR193" si="36">IF(AND(BF145&gt;=20,BL145&gt;=100),"『ＺＥＨ－Ｍ』",IF(AND(BF145&gt;=20,BL145&gt;=75),"Nearly ＺＥＨ－Ｍ",IF(AND(BF145&gt;=20,BL145&gt;=50),"ＺＥＨ－Ｍ Ready",IF(BF145&gt;=20,"ＺＥＨ－Ｍ Oriented",""))))</f>
        <v/>
      </c>
      <c r="BS145" s="598"/>
      <c r="BT145" s="598"/>
      <c r="BU145" s="598"/>
      <c r="BV145" s="598"/>
      <c r="BW145" s="598"/>
      <c r="BX145" s="598"/>
      <c r="BY145" s="598"/>
      <c r="BZ145" s="598"/>
      <c r="CA145" s="598"/>
      <c r="CB145" s="598"/>
      <c r="CC145" s="598"/>
      <c r="CD145" s="599"/>
      <c r="CE145" s="89"/>
      <c r="CF145" s="89"/>
      <c r="CJ145" s="91"/>
    </row>
    <row r="146" spans="1:88" s="90" customFormat="1" ht="35.1" customHeight="1">
      <c r="A146" s="573">
        <v>3</v>
      </c>
      <c r="B146" s="573"/>
      <c r="C146" s="574"/>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6"/>
      <c r="AD146" s="577" t="s">
        <v>279</v>
      </c>
      <c r="AE146" s="577"/>
      <c r="AF146" s="577"/>
      <c r="AG146" s="577"/>
      <c r="AH146" s="578"/>
      <c r="AI146" s="579" t="s">
        <v>279</v>
      </c>
      <c r="AJ146" s="580"/>
      <c r="AK146" s="580"/>
      <c r="AL146" s="580"/>
      <c r="AM146" s="580"/>
      <c r="AN146" s="581"/>
      <c r="AO146" s="581"/>
      <c r="AP146" s="581"/>
      <c r="AQ146" s="582"/>
      <c r="AR146" s="583" t="s">
        <v>188</v>
      </c>
      <c r="AS146" s="584"/>
      <c r="AT146" s="585"/>
      <c r="AU146" s="586"/>
      <c r="AV146" s="587" t="s">
        <v>187</v>
      </c>
      <c r="AW146" s="588"/>
      <c r="AX146" s="589"/>
      <c r="AY146" s="590"/>
      <c r="AZ146" s="590"/>
      <c r="BA146" s="591"/>
      <c r="BB146" s="592"/>
      <c r="BC146" s="592"/>
      <c r="BD146" s="592"/>
      <c r="BE146" s="592"/>
      <c r="BF146" s="593"/>
      <c r="BG146" s="593"/>
      <c r="BH146" s="593"/>
      <c r="BI146" s="594"/>
      <c r="BJ146" s="595" t="s">
        <v>186</v>
      </c>
      <c r="BK146" s="596"/>
      <c r="BL146" s="593"/>
      <c r="BM146" s="593"/>
      <c r="BN146" s="593"/>
      <c r="BO146" s="594"/>
      <c r="BP146" s="595" t="s">
        <v>186</v>
      </c>
      <c r="BQ146" s="596"/>
      <c r="BR146" s="597" t="str">
        <f t="shared" si="36"/>
        <v/>
      </c>
      <c r="BS146" s="598"/>
      <c r="BT146" s="598"/>
      <c r="BU146" s="598"/>
      <c r="BV146" s="598"/>
      <c r="BW146" s="598"/>
      <c r="BX146" s="598"/>
      <c r="BY146" s="598"/>
      <c r="BZ146" s="598"/>
      <c r="CA146" s="598"/>
      <c r="CB146" s="598"/>
      <c r="CC146" s="598"/>
      <c r="CD146" s="599"/>
      <c r="CE146" s="89"/>
      <c r="CF146" s="89"/>
      <c r="CJ146" s="91"/>
    </row>
    <row r="147" spans="1:88" s="90" customFormat="1" ht="35.1" customHeight="1">
      <c r="A147" s="573">
        <v>4</v>
      </c>
      <c r="B147" s="573"/>
      <c r="C147" s="574"/>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6"/>
      <c r="AD147" s="577" t="s">
        <v>279</v>
      </c>
      <c r="AE147" s="577"/>
      <c r="AF147" s="577"/>
      <c r="AG147" s="577"/>
      <c r="AH147" s="578"/>
      <c r="AI147" s="579" t="s">
        <v>279</v>
      </c>
      <c r="AJ147" s="580"/>
      <c r="AK147" s="580"/>
      <c r="AL147" s="580"/>
      <c r="AM147" s="580"/>
      <c r="AN147" s="581"/>
      <c r="AO147" s="581"/>
      <c r="AP147" s="581"/>
      <c r="AQ147" s="582"/>
      <c r="AR147" s="583" t="s">
        <v>188</v>
      </c>
      <c r="AS147" s="584"/>
      <c r="AT147" s="585"/>
      <c r="AU147" s="586"/>
      <c r="AV147" s="587" t="s">
        <v>187</v>
      </c>
      <c r="AW147" s="588"/>
      <c r="AX147" s="589"/>
      <c r="AY147" s="590"/>
      <c r="AZ147" s="590"/>
      <c r="BA147" s="591"/>
      <c r="BB147" s="592"/>
      <c r="BC147" s="592"/>
      <c r="BD147" s="592"/>
      <c r="BE147" s="592"/>
      <c r="BF147" s="593"/>
      <c r="BG147" s="593"/>
      <c r="BH147" s="593"/>
      <c r="BI147" s="594"/>
      <c r="BJ147" s="595" t="s">
        <v>186</v>
      </c>
      <c r="BK147" s="596"/>
      <c r="BL147" s="593"/>
      <c r="BM147" s="593"/>
      <c r="BN147" s="593"/>
      <c r="BO147" s="594"/>
      <c r="BP147" s="595" t="s">
        <v>186</v>
      </c>
      <c r="BQ147" s="596"/>
      <c r="BR147" s="597" t="str">
        <f t="shared" si="36"/>
        <v/>
      </c>
      <c r="BS147" s="598"/>
      <c r="BT147" s="598"/>
      <c r="BU147" s="598"/>
      <c r="BV147" s="598"/>
      <c r="BW147" s="598"/>
      <c r="BX147" s="598"/>
      <c r="BY147" s="598"/>
      <c r="BZ147" s="598"/>
      <c r="CA147" s="598"/>
      <c r="CB147" s="598"/>
      <c r="CC147" s="598"/>
      <c r="CD147" s="599"/>
      <c r="CE147" s="89"/>
      <c r="CF147" s="89"/>
      <c r="CJ147" s="91"/>
    </row>
    <row r="148" spans="1:88" s="90" customFormat="1" ht="35.1" customHeight="1" thickBot="1">
      <c r="A148" s="600">
        <v>5</v>
      </c>
      <c r="B148" s="600"/>
      <c r="C148" s="601"/>
      <c r="D148" s="602"/>
      <c r="E148" s="602"/>
      <c r="F148" s="602"/>
      <c r="G148" s="602"/>
      <c r="H148" s="602"/>
      <c r="I148" s="602"/>
      <c r="J148" s="602"/>
      <c r="K148" s="602"/>
      <c r="L148" s="602"/>
      <c r="M148" s="602"/>
      <c r="N148" s="602"/>
      <c r="O148" s="602"/>
      <c r="P148" s="602"/>
      <c r="Q148" s="602"/>
      <c r="R148" s="602"/>
      <c r="S148" s="602"/>
      <c r="T148" s="602"/>
      <c r="U148" s="602"/>
      <c r="V148" s="602"/>
      <c r="W148" s="602"/>
      <c r="X148" s="602"/>
      <c r="Y148" s="602"/>
      <c r="Z148" s="602"/>
      <c r="AA148" s="602"/>
      <c r="AB148" s="602"/>
      <c r="AC148" s="603"/>
      <c r="AD148" s="604" t="s">
        <v>279</v>
      </c>
      <c r="AE148" s="604"/>
      <c r="AF148" s="604"/>
      <c r="AG148" s="604"/>
      <c r="AH148" s="605"/>
      <c r="AI148" s="606" t="s">
        <v>279</v>
      </c>
      <c r="AJ148" s="607"/>
      <c r="AK148" s="607"/>
      <c r="AL148" s="607"/>
      <c r="AM148" s="607"/>
      <c r="AN148" s="608"/>
      <c r="AO148" s="608"/>
      <c r="AP148" s="608"/>
      <c r="AQ148" s="609"/>
      <c r="AR148" s="610" t="s">
        <v>188</v>
      </c>
      <c r="AS148" s="611"/>
      <c r="AT148" s="612"/>
      <c r="AU148" s="613"/>
      <c r="AV148" s="614" t="s">
        <v>187</v>
      </c>
      <c r="AW148" s="615"/>
      <c r="AX148" s="616"/>
      <c r="AY148" s="617"/>
      <c r="AZ148" s="617"/>
      <c r="BA148" s="618"/>
      <c r="BB148" s="619"/>
      <c r="BC148" s="619"/>
      <c r="BD148" s="619"/>
      <c r="BE148" s="619"/>
      <c r="BF148" s="620"/>
      <c r="BG148" s="620"/>
      <c r="BH148" s="620"/>
      <c r="BI148" s="621"/>
      <c r="BJ148" s="622" t="s">
        <v>186</v>
      </c>
      <c r="BK148" s="623"/>
      <c r="BL148" s="620"/>
      <c r="BM148" s="620"/>
      <c r="BN148" s="620"/>
      <c r="BO148" s="621"/>
      <c r="BP148" s="622" t="s">
        <v>186</v>
      </c>
      <c r="BQ148" s="623"/>
      <c r="BR148" s="624" t="str">
        <f t="shared" si="36"/>
        <v/>
      </c>
      <c r="BS148" s="625"/>
      <c r="BT148" s="625"/>
      <c r="BU148" s="625"/>
      <c r="BV148" s="625"/>
      <c r="BW148" s="625"/>
      <c r="BX148" s="625"/>
      <c r="BY148" s="625"/>
      <c r="BZ148" s="625"/>
      <c r="CA148" s="625"/>
      <c r="CB148" s="625"/>
      <c r="CC148" s="625"/>
      <c r="CD148" s="626"/>
      <c r="CE148" s="89"/>
      <c r="CF148" s="89"/>
      <c r="CJ148" s="91"/>
    </row>
    <row r="149" spans="1:88" ht="35.1" customHeight="1" thickTop="1">
      <c r="A149" s="627">
        <v>6</v>
      </c>
      <c r="B149" s="627"/>
      <c r="C149" s="628"/>
      <c r="D149" s="629"/>
      <c r="E149" s="629"/>
      <c r="F149" s="629"/>
      <c r="G149" s="629"/>
      <c r="H149" s="629"/>
      <c r="I149" s="629"/>
      <c r="J149" s="629"/>
      <c r="K149" s="629"/>
      <c r="L149" s="629"/>
      <c r="M149" s="629"/>
      <c r="N149" s="629"/>
      <c r="O149" s="629"/>
      <c r="P149" s="629"/>
      <c r="Q149" s="629"/>
      <c r="R149" s="629"/>
      <c r="S149" s="629"/>
      <c r="T149" s="629"/>
      <c r="U149" s="629"/>
      <c r="V149" s="629"/>
      <c r="W149" s="629"/>
      <c r="X149" s="629"/>
      <c r="Y149" s="629"/>
      <c r="Z149" s="629"/>
      <c r="AA149" s="629"/>
      <c r="AB149" s="629"/>
      <c r="AC149" s="630"/>
      <c r="AD149" s="631" t="s">
        <v>279</v>
      </c>
      <c r="AE149" s="631"/>
      <c r="AF149" s="631"/>
      <c r="AG149" s="631"/>
      <c r="AH149" s="632"/>
      <c r="AI149" s="434" t="s">
        <v>279</v>
      </c>
      <c r="AJ149" s="435"/>
      <c r="AK149" s="435"/>
      <c r="AL149" s="435"/>
      <c r="AM149" s="435"/>
      <c r="AN149" s="633"/>
      <c r="AO149" s="633"/>
      <c r="AP149" s="633"/>
      <c r="AQ149" s="439"/>
      <c r="AR149" s="634" t="s">
        <v>188</v>
      </c>
      <c r="AS149" s="635"/>
      <c r="AT149" s="636"/>
      <c r="AU149" s="637"/>
      <c r="AV149" s="638" t="s">
        <v>187</v>
      </c>
      <c r="AW149" s="639"/>
      <c r="AX149" s="640"/>
      <c r="AY149" s="641"/>
      <c r="AZ149" s="641"/>
      <c r="BA149" s="642"/>
      <c r="BB149" s="643"/>
      <c r="BC149" s="643"/>
      <c r="BD149" s="643"/>
      <c r="BE149" s="643"/>
      <c r="BF149" s="644"/>
      <c r="BG149" s="644"/>
      <c r="BH149" s="644"/>
      <c r="BI149" s="645"/>
      <c r="BJ149" s="646" t="s">
        <v>186</v>
      </c>
      <c r="BK149" s="647"/>
      <c r="BL149" s="644"/>
      <c r="BM149" s="644"/>
      <c r="BN149" s="644"/>
      <c r="BO149" s="645"/>
      <c r="BP149" s="646" t="s">
        <v>186</v>
      </c>
      <c r="BQ149" s="647"/>
      <c r="BR149" s="648" t="str">
        <f t="shared" si="36"/>
        <v/>
      </c>
      <c r="BS149" s="649"/>
      <c r="BT149" s="649"/>
      <c r="BU149" s="649"/>
      <c r="BV149" s="649"/>
      <c r="BW149" s="649"/>
      <c r="BX149" s="649"/>
      <c r="BY149" s="649"/>
      <c r="BZ149" s="649"/>
      <c r="CA149" s="649"/>
      <c r="CB149" s="649"/>
      <c r="CC149" s="649"/>
      <c r="CD149" s="650"/>
      <c r="CJ149" s="91">
        <f>COUNTA(C149:BR149)-COUNTIF(AD149:BR149,"--選択--")</f>
        <v>5</v>
      </c>
    </row>
    <row r="150" spans="1:88" ht="35.1" customHeight="1">
      <c r="A150" s="651">
        <v>7</v>
      </c>
      <c r="B150" s="651"/>
      <c r="C150" s="574"/>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6"/>
      <c r="AD150" s="652" t="s">
        <v>279</v>
      </c>
      <c r="AE150" s="577"/>
      <c r="AF150" s="577"/>
      <c r="AG150" s="577"/>
      <c r="AH150" s="578"/>
      <c r="AI150" s="579" t="s">
        <v>279</v>
      </c>
      <c r="AJ150" s="580"/>
      <c r="AK150" s="580"/>
      <c r="AL150" s="580"/>
      <c r="AM150" s="580"/>
      <c r="AN150" s="581"/>
      <c r="AO150" s="581"/>
      <c r="AP150" s="581"/>
      <c r="AQ150" s="582"/>
      <c r="AR150" s="583" t="s">
        <v>188</v>
      </c>
      <c r="AS150" s="584"/>
      <c r="AT150" s="585"/>
      <c r="AU150" s="586"/>
      <c r="AV150" s="587" t="s">
        <v>187</v>
      </c>
      <c r="AW150" s="588"/>
      <c r="AX150" s="589"/>
      <c r="AY150" s="590"/>
      <c r="AZ150" s="590"/>
      <c r="BA150" s="591"/>
      <c r="BB150" s="592"/>
      <c r="BC150" s="592"/>
      <c r="BD150" s="592"/>
      <c r="BE150" s="592"/>
      <c r="BF150" s="593"/>
      <c r="BG150" s="593"/>
      <c r="BH150" s="593"/>
      <c r="BI150" s="594"/>
      <c r="BJ150" s="595" t="s">
        <v>186</v>
      </c>
      <c r="BK150" s="596"/>
      <c r="BL150" s="593"/>
      <c r="BM150" s="593"/>
      <c r="BN150" s="593"/>
      <c r="BO150" s="594"/>
      <c r="BP150" s="595" t="s">
        <v>186</v>
      </c>
      <c r="BQ150" s="596"/>
      <c r="BR150" s="597" t="str">
        <f t="shared" si="36"/>
        <v/>
      </c>
      <c r="BS150" s="598"/>
      <c r="BT150" s="598"/>
      <c r="BU150" s="598"/>
      <c r="BV150" s="598"/>
      <c r="BW150" s="598"/>
      <c r="BX150" s="598"/>
      <c r="BY150" s="598"/>
      <c r="BZ150" s="598"/>
      <c r="CA150" s="598"/>
      <c r="CB150" s="598"/>
      <c r="CC150" s="598"/>
      <c r="CD150" s="599"/>
      <c r="CJ150" s="91">
        <f t="shared" ref="CJ150:CJ193" si="37">COUNTA(C150:BR150)-COUNTIF(AD150:BR150,"--選択--")</f>
        <v>5</v>
      </c>
    </row>
    <row r="151" spans="1:88" ht="35.1" customHeight="1">
      <c r="A151" s="627">
        <v>8</v>
      </c>
      <c r="B151" s="627"/>
      <c r="C151" s="574"/>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6"/>
      <c r="AD151" s="652" t="s">
        <v>279</v>
      </c>
      <c r="AE151" s="577"/>
      <c r="AF151" s="577"/>
      <c r="AG151" s="577"/>
      <c r="AH151" s="578"/>
      <c r="AI151" s="579" t="s">
        <v>279</v>
      </c>
      <c r="AJ151" s="580"/>
      <c r="AK151" s="580"/>
      <c r="AL151" s="580"/>
      <c r="AM151" s="580"/>
      <c r="AN151" s="581"/>
      <c r="AO151" s="581"/>
      <c r="AP151" s="581"/>
      <c r="AQ151" s="582"/>
      <c r="AR151" s="583" t="s">
        <v>188</v>
      </c>
      <c r="AS151" s="584"/>
      <c r="AT151" s="585"/>
      <c r="AU151" s="586"/>
      <c r="AV151" s="587" t="s">
        <v>187</v>
      </c>
      <c r="AW151" s="588"/>
      <c r="AX151" s="589"/>
      <c r="AY151" s="590"/>
      <c r="AZ151" s="590"/>
      <c r="BA151" s="591"/>
      <c r="BB151" s="592"/>
      <c r="BC151" s="592"/>
      <c r="BD151" s="592"/>
      <c r="BE151" s="592"/>
      <c r="BF151" s="594"/>
      <c r="BG151" s="653"/>
      <c r="BH151" s="653"/>
      <c r="BI151" s="653"/>
      <c r="BJ151" s="595" t="s">
        <v>186</v>
      </c>
      <c r="BK151" s="596"/>
      <c r="BL151" s="593"/>
      <c r="BM151" s="593"/>
      <c r="BN151" s="593"/>
      <c r="BO151" s="594"/>
      <c r="BP151" s="595" t="s">
        <v>186</v>
      </c>
      <c r="BQ151" s="596"/>
      <c r="BR151" s="597" t="str">
        <f t="shared" si="36"/>
        <v/>
      </c>
      <c r="BS151" s="598"/>
      <c r="BT151" s="598"/>
      <c r="BU151" s="598"/>
      <c r="BV151" s="598"/>
      <c r="BW151" s="598"/>
      <c r="BX151" s="598"/>
      <c r="BY151" s="598"/>
      <c r="BZ151" s="598"/>
      <c r="CA151" s="598"/>
      <c r="CB151" s="598"/>
      <c r="CC151" s="598"/>
      <c r="CD151" s="599"/>
      <c r="CJ151" s="91">
        <f t="shared" si="37"/>
        <v>5</v>
      </c>
    </row>
    <row r="152" spans="1:88" ht="35.1" customHeight="1">
      <c r="A152" s="651">
        <v>9</v>
      </c>
      <c r="B152" s="651"/>
      <c r="C152" s="574"/>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6"/>
      <c r="AD152" s="652" t="s">
        <v>279</v>
      </c>
      <c r="AE152" s="577"/>
      <c r="AF152" s="577"/>
      <c r="AG152" s="577"/>
      <c r="AH152" s="578"/>
      <c r="AI152" s="579" t="s">
        <v>279</v>
      </c>
      <c r="AJ152" s="580"/>
      <c r="AK152" s="580"/>
      <c r="AL152" s="580"/>
      <c r="AM152" s="580"/>
      <c r="AN152" s="581"/>
      <c r="AO152" s="581"/>
      <c r="AP152" s="581"/>
      <c r="AQ152" s="582"/>
      <c r="AR152" s="583" t="s">
        <v>188</v>
      </c>
      <c r="AS152" s="584"/>
      <c r="AT152" s="585"/>
      <c r="AU152" s="586"/>
      <c r="AV152" s="587" t="s">
        <v>187</v>
      </c>
      <c r="AW152" s="588"/>
      <c r="AX152" s="589"/>
      <c r="AY152" s="590"/>
      <c r="AZ152" s="590"/>
      <c r="BA152" s="591"/>
      <c r="BB152" s="592"/>
      <c r="BC152" s="592"/>
      <c r="BD152" s="592"/>
      <c r="BE152" s="592"/>
      <c r="BF152" s="594"/>
      <c r="BG152" s="653"/>
      <c r="BH152" s="653"/>
      <c r="BI152" s="653"/>
      <c r="BJ152" s="595" t="s">
        <v>186</v>
      </c>
      <c r="BK152" s="596"/>
      <c r="BL152" s="593"/>
      <c r="BM152" s="593"/>
      <c r="BN152" s="593"/>
      <c r="BO152" s="594"/>
      <c r="BP152" s="595" t="s">
        <v>186</v>
      </c>
      <c r="BQ152" s="596"/>
      <c r="BR152" s="597" t="str">
        <f t="shared" si="36"/>
        <v/>
      </c>
      <c r="BS152" s="598"/>
      <c r="BT152" s="598"/>
      <c r="BU152" s="598"/>
      <c r="BV152" s="598"/>
      <c r="BW152" s="598"/>
      <c r="BX152" s="598"/>
      <c r="BY152" s="598"/>
      <c r="BZ152" s="598"/>
      <c r="CA152" s="598"/>
      <c r="CB152" s="598"/>
      <c r="CC152" s="598"/>
      <c r="CD152" s="599"/>
      <c r="CJ152" s="91">
        <f t="shared" si="37"/>
        <v>5</v>
      </c>
    </row>
    <row r="153" spans="1:88" ht="35.1" customHeight="1">
      <c r="A153" s="627">
        <v>10</v>
      </c>
      <c r="B153" s="627"/>
      <c r="C153" s="574"/>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6"/>
      <c r="AD153" s="652" t="s">
        <v>279</v>
      </c>
      <c r="AE153" s="577"/>
      <c r="AF153" s="577"/>
      <c r="AG153" s="577"/>
      <c r="AH153" s="578"/>
      <c r="AI153" s="579" t="s">
        <v>279</v>
      </c>
      <c r="AJ153" s="580"/>
      <c r="AK153" s="580"/>
      <c r="AL153" s="580"/>
      <c r="AM153" s="580"/>
      <c r="AN153" s="581"/>
      <c r="AO153" s="581"/>
      <c r="AP153" s="581"/>
      <c r="AQ153" s="582"/>
      <c r="AR153" s="583" t="s">
        <v>188</v>
      </c>
      <c r="AS153" s="584"/>
      <c r="AT153" s="585"/>
      <c r="AU153" s="586"/>
      <c r="AV153" s="587" t="s">
        <v>187</v>
      </c>
      <c r="AW153" s="588"/>
      <c r="AX153" s="589"/>
      <c r="AY153" s="590"/>
      <c r="AZ153" s="590"/>
      <c r="BA153" s="591"/>
      <c r="BB153" s="592"/>
      <c r="BC153" s="592"/>
      <c r="BD153" s="592"/>
      <c r="BE153" s="592"/>
      <c r="BF153" s="594"/>
      <c r="BG153" s="653"/>
      <c r="BH153" s="653"/>
      <c r="BI153" s="653"/>
      <c r="BJ153" s="595" t="s">
        <v>186</v>
      </c>
      <c r="BK153" s="596"/>
      <c r="BL153" s="593"/>
      <c r="BM153" s="593"/>
      <c r="BN153" s="593"/>
      <c r="BO153" s="594"/>
      <c r="BP153" s="595" t="s">
        <v>186</v>
      </c>
      <c r="BQ153" s="596"/>
      <c r="BR153" s="597" t="str">
        <f t="shared" si="36"/>
        <v/>
      </c>
      <c r="BS153" s="598"/>
      <c r="BT153" s="598"/>
      <c r="BU153" s="598"/>
      <c r="BV153" s="598"/>
      <c r="BW153" s="598"/>
      <c r="BX153" s="598"/>
      <c r="BY153" s="598"/>
      <c r="BZ153" s="598"/>
      <c r="CA153" s="598"/>
      <c r="CB153" s="598"/>
      <c r="CC153" s="598"/>
      <c r="CD153" s="599"/>
      <c r="CJ153" s="91">
        <f t="shared" si="37"/>
        <v>5</v>
      </c>
    </row>
    <row r="154" spans="1:88" ht="35.1" customHeight="1">
      <c r="A154" s="651">
        <v>11</v>
      </c>
      <c r="B154" s="651"/>
      <c r="C154" s="574"/>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6"/>
      <c r="AD154" s="652" t="s">
        <v>279</v>
      </c>
      <c r="AE154" s="577"/>
      <c r="AF154" s="577"/>
      <c r="AG154" s="577"/>
      <c r="AH154" s="578"/>
      <c r="AI154" s="579" t="s">
        <v>279</v>
      </c>
      <c r="AJ154" s="580"/>
      <c r="AK154" s="580"/>
      <c r="AL154" s="580"/>
      <c r="AM154" s="580"/>
      <c r="AN154" s="581"/>
      <c r="AO154" s="581"/>
      <c r="AP154" s="581"/>
      <c r="AQ154" s="582"/>
      <c r="AR154" s="583" t="s">
        <v>188</v>
      </c>
      <c r="AS154" s="584"/>
      <c r="AT154" s="585"/>
      <c r="AU154" s="586"/>
      <c r="AV154" s="587" t="s">
        <v>187</v>
      </c>
      <c r="AW154" s="588"/>
      <c r="AX154" s="589"/>
      <c r="AY154" s="590"/>
      <c r="AZ154" s="590"/>
      <c r="BA154" s="591"/>
      <c r="BB154" s="592"/>
      <c r="BC154" s="592"/>
      <c r="BD154" s="592"/>
      <c r="BE154" s="592"/>
      <c r="BF154" s="594"/>
      <c r="BG154" s="653"/>
      <c r="BH154" s="653"/>
      <c r="BI154" s="653"/>
      <c r="BJ154" s="595" t="s">
        <v>186</v>
      </c>
      <c r="BK154" s="596"/>
      <c r="BL154" s="593"/>
      <c r="BM154" s="593"/>
      <c r="BN154" s="593"/>
      <c r="BO154" s="594"/>
      <c r="BP154" s="595" t="s">
        <v>186</v>
      </c>
      <c r="BQ154" s="596"/>
      <c r="BR154" s="597" t="str">
        <f t="shared" si="36"/>
        <v/>
      </c>
      <c r="BS154" s="598"/>
      <c r="BT154" s="598"/>
      <c r="BU154" s="598"/>
      <c r="BV154" s="598"/>
      <c r="BW154" s="598"/>
      <c r="BX154" s="598"/>
      <c r="BY154" s="598"/>
      <c r="BZ154" s="598"/>
      <c r="CA154" s="598"/>
      <c r="CB154" s="598"/>
      <c r="CC154" s="598"/>
      <c r="CD154" s="599"/>
      <c r="CJ154" s="91">
        <f t="shared" si="37"/>
        <v>5</v>
      </c>
    </row>
    <row r="155" spans="1:88" ht="35.1" customHeight="1">
      <c r="A155" s="627">
        <v>12</v>
      </c>
      <c r="B155" s="627"/>
      <c r="C155" s="574"/>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6"/>
      <c r="AD155" s="652" t="s">
        <v>279</v>
      </c>
      <c r="AE155" s="577"/>
      <c r="AF155" s="577"/>
      <c r="AG155" s="577"/>
      <c r="AH155" s="578"/>
      <c r="AI155" s="579" t="s">
        <v>279</v>
      </c>
      <c r="AJ155" s="580"/>
      <c r="AK155" s="580"/>
      <c r="AL155" s="580"/>
      <c r="AM155" s="580"/>
      <c r="AN155" s="581"/>
      <c r="AO155" s="581"/>
      <c r="AP155" s="581"/>
      <c r="AQ155" s="582"/>
      <c r="AR155" s="583" t="s">
        <v>188</v>
      </c>
      <c r="AS155" s="584"/>
      <c r="AT155" s="585"/>
      <c r="AU155" s="586"/>
      <c r="AV155" s="587" t="s">
        <v>187</v>
      </c>
      <c r="AW155" s="588"/>
      <c r="AX155" s="589"/>
      <c r="AY155" s="590"/>
      <c r="AZ155" s="590"/>
      <c r="BA155" s="591"/>
      <c r="BB155" s="592"/>
      <c r="BC155" s="592"/>
      <c r="BD155" s="592"/>
      <c r="BE155" s="592"/>
      <c r="BF155" s="594"/>
      <c r="BG155" s="653"/>
      <c r="BH155" s="653"/>
      <c r="BI155" s="653"/>
      <c r="BJ155" s="595" t="s">
        <v>186</v>
      </c>
      <c r="BK155" s="596"/>
      <c r="BL155" s="593"/>
      <c r="BM155" s="593"/>
      <c r="BN155" s="593"/>
      <c r="BO155" s="594"/>
      <c r="BP155" s="595" t="s">
        <v>186</v>
      </c>
      <c r="BQ155" s="596"/>
      <c r="BR155" s="597" t="str">
        <f t="shared" si="36"/>
        <v/>
      </c>
      <c r="BS155" s="598"/>
      <c r="BT155" s="598"/>
      <c r="BU155" s="598"/>
      <c r="BV155" s="598"/>
      <c r="BW155" s="598"/>
      <c r="BX155" s="598"/>
      <c r="BY155" s="598"/>
      <c r="BZ155" s="598"/>
      <c r="CA155" s="598"/>
      <c r="CB155" s="598"/>
      <c r="CC155" s="598"/>
      <c r="CD155" s="599"/>
      <c r="CJ155" s="91">
        <f t="shared" si="37"/>
        <v>5</v>
      </c>
    </row>
    <row r="156" spans="1:88" ht="35.1" customHeight="1">
      <c r="A156" s="651">
        <v>13</v>
      </c>
      <c r="B156" s="651"/>
      <c r="C156" s="574"/>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6"/>
      <c r="AD156" s="652" t="s">
        <v>279</v>
      </c>
      <c r="AE156" s="577"/>
      <c r="AF156" s="577"/>
      <c r="AG156" s="577"/>
      <c r="AH156" s="578"/>
      <c r="AI156" s="579" t="s">
        <v>279</v>
      </c>
      <c r="AJ156" s="580"/>
      <c r="AK156" s="580"/>
      <c r="AL156" s="580"/>
      <c r="AM156" s="580"/>
      <c r="AN156" s="581"/>
      <c r="AO156" s="581"/>
      <c r="AP156" s="581"/>
      <c r="AQ156" s="582"/>
      <c r="AR156" s="583" t="s">
        <v>188</v>
      </c>
      <c r="AS156" s="584"/>
      <c r="AT156" s="585"/>
      <c r="AU156" s="586"/>
      <c r="AV156" s="587" t="s">
        <v>187</v>
      </c>
      <c r="AW156" s="588"/>
      <c r="AX156" s="589"/>
      <c r="AY156" s="590"/>
      <c r="AZ156" s="590"/>
      <c r="BA156" s="591"/>
      <c r="BB156" s="592"/>
      <c r="BC156" s="592"/>
      <c r="BD156" s="592"/>
      <c r="BE156" s="592"/>
      <c r="BF156" s="594"/>
      <c r="BG156" s="653"/>
      <c r="BH156" s="653"/>
      <c r="BI156" s="653"/>
      <c r="BJ156" s="595" t="s">
        <v>186</v>
      </c>
      <c r="BK156" s="596"/>
      <c r="BL156" s="593"/>
      <c r="BM156" s="593"/>
      <c r="BN156" s="593"/>
      <c r="BO156" s="594"/>
      <c r="BP156" s="595" t="s">
        <v>186</v>
      </c>
      <c r="BQ156" s="596"/>
      <c r="BR156" s="597" t="str">
        <f t="shared" si="36"/>
        <v/>
      </c>
      <c r="BS156" s="598"/>
      <c r="BT156" s="598"/>
      <c r="BU156" s="598"/>
      <c r="BV156" s="598"/>
      <c r="BW156" s="598"/>
      <c r="BX156" s="598"/>
      <c r="BY156" s="598"/>
      <c r="BZ156" s="598"/>
      <c r="CA156" s="598"/>
      <c r="CB156" s="598"/>
      <c r="CC156" s="598"/>
      <c r="CD156" s="599"/>
      <c r="CJ156" s="91">
        <f t="shared" si="37"/>
        <v>5</v>
      </c>
    </row>
    <row r="157" spans="1:88" ht="35.1" customHeight="1">
      <c r="A157" s="627">
        <v>14</v>
      </c>
      <c r="B157" s="627"/>
      <c r="C157" s="574"/>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6"/>
      <c r="AD157" s="652" t="s">
        <v>279</v>
      </c>
      <c r="AE157" s="577"/>
      <c r="AF157" s="577"/>
      <c r="AG157" s="577"/>
      <c r="AH157" s="578"/>
      <c r="AI157" s="579" t="s">
        <v>279</v>
      </c>
      <c r="AJ157" s="580"/>
      <c r="AK157" s="580"/>
      <c r="AL157" s="580"/>
      <c r="AM157" s="580"/>
      <c r="AN157" s="581"/>
      <c r="AO157" s="581"/>
      <c r="AP157" s="581"/>
      <c r="AQ157" s="582"/>
      <c r="AR157" s="583" t="s">
        <v>188</v>
      </c>
      <c r="AS157" s="584"/>
      <c r="AT157" s="585"/>
      <c r="AU157" s="586"/>
      <c r="AV157" s="587" t="s">
        <v>187</v>
      </c>
      <c r="AW157" s="588"/>
      <c r="AX157" s="589"/>
      <c r="AY157" s="590"/>
      <c r="AZ157" s="590"/>
      <c r="BA157" s="591"/>
      <c r="BB157" s="592"/>
      <c r="BC157" s="592"/>
      <c r="BD157" s="592"/>
      <c r="BE157" s="592"/>
      <c r="BF157" s="594"/>
      <c r="BG157" s="653"/>
      <c r="BH157" s="653"/>
      <c r="BI157" s="653"/>
      <c r="BJ157" s="595" t="s">
        <v>186</v>
      </c>
      <c r="BK157" s="596"/>
      <c r="BL157" s="593"/>
      <c r="BM157" s="593"/>
      <c r="BN157" s="593"/>
      <c r="BO157" s="594"/>
      <c r="BP157" s="595" t="s">
        <v>186</v>
      </c>
      <c r="BQ157" s="596"/>
      <c r="BR157" s="597" t="str">
        <f t="shared" si="36"/>
        <v/>
      </c>
      <c r="BS157" s="598"/>
      <c r="BT157" s="598"/>
      <c r="BU157" s="598"/>
      <c r="BV157" s="598"/>
      <c r="BW157" s="598"/>
      <c r="BX157" s="598"/>
      <c r="BY157" s="598"/>
      <c r="BZ157" s="598"/>
      <c r="CA157" s="598"/>
      <c r="CB157" s="598"/>
      <c r="CC157" s="598"/>
      <c r="CD157" s="599"/>
      <c r="CJ157" s="91">
        <f t="shared" si="37"/>
        <v>5</v>
      </c>
    </row>
    <row r="158" spans="1:88" ht="35.1" customHeight="1">
      <c r="A158" s="651">
        <v>15</v>
      </c>
      <c r="B158" s="651"/>
      <c r="C158" s="574"/>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6"/>
      <c r="AD158" s="652" t="s">
        <v>279</v>
      </c>
      <c r="AE158" s="577"/>
      <c r="AF158" s="577"/>
      <c r="AG158" s="577"/>
      <c r="AH158" s="578"/>
      <c r="AI158" s="579" t="s">
        <v>279</v>
      </c>
      <c r="AJ158" s="580"/>
      <c r="AK158" s="580"/>
      <c r="AL158" s="580"/>
      <c r="AM158" s="580"/>
      <c r="AN158" s="581"/>
      <c r="AO158" s="581"/>
      <c r="AP158" s="581"/>
      <c r="AQ158" s="582"/>
      <c r="AR158" s="583" t="s">
        <v>188</v>
      </c>
      <c r="AS158" s="584"/>
      <c r="AT158" s="585"/>
      <c r="AU158" s="586"/>
      <c r="AV158" s="587" t="s">
        <v>187</v>
      </c>
      <c r="AW158" s="588"/>
      <c r="AX158" s="589"/>
      <c r="AY158" s="590"/>
      <c r="AZ158" s="590"/>
      <c r="BA158" s="591"/>
      <c r="BB158" s="592"/>
      <c r="BC158" s="592"/>
      <c r="BD158" s="592"/>
      <c r="BE158" s="592"/>
      <c r="BF158" s="594"/>
      <c r="BG158" s="653"/>
      <c r="BH158" s="653"/>
      <c r="BI158" s="653"/>
      <c r="BJ158" s="595" t="s">
        <v>186</v>
      </c>
      <c r="BK158" s="596"/>
      <c r="BL158" s="593"/>
      <c r="BM158" s="593"/>
      <c r="BN158" s="593"/>
      <c r="BO158" s="594"/>
      <c r="BP158" s="595" t="s">
        <v>186</v>
      </c>
      <c r="BQ158" s="596"/>
      <c r="BR158" s="597" t="str">
        <f t="shared" si="36"/>
        <v/>
      </c>
      <c r="BS158" s="598"/>
      <c r="BT158" s="598"/>
      <c r="BU158" s="598"/>
      <c r="BV158" s="598"/>
      <c r="BW158" s="598"/>
      <c r="BX158" s="598"/>
      <c r="BY158" s="598"/>
      <c r="BZ158" s="598"/>
      <c r="CA158" s="598"/>
      <c r="CB158" s="598"/>
      <c r="CC158" s="598"/>
      <c r="CD158" s="599"/>
      <c r="CJ158" s="91">
        <f t="shared" si="37"/>
        <v>5</v>
      </c>
    </row>
    <row r="159" spans="1:88" ht="35.1" customHeight="1">
      <c r="A159" s="651">
        <v>16</v>
      </c>
      <c r="B159" s="651"/>
      <c r="C159" s="574"/>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6"/>
      <c r="AD159" s="652" t="s">
        <v>279</v>
      </c>
      <c r="AE159" s="577"/>
      <c r="AF159" s="577"/>
      <c r="AG159" s="577"/>
      <c r="AH159" s="578"/>
      <c r="AI159" s="579" t="s">
        <v>279</v>
      </c>
      <c r="AJ159" s="580"/>
      <c r="AK159" s="580"/>
      <c r="AL159" s="580"/>
      <c r="AM159" s="580"/>
      <c r="AN159" s="581"/>
      <c r="AO159" s="581"/>
      <c r="AP159" s="581"/>
      <c r="AQ159" s="582"/>
      <c r="AR159" s="583" t="s">
        <v>188</v>
      </c>
      <c r="AS159" s="584"/>
      <c r="AT159" s="585"/>
      <c r="AU159" s="586"/>
      <c r="AV159" s="587" t="s">
        <v>187</v>
      </c>
      <c r="AW159" s="588"/>
      <c r="AX159" s="589"/>
      <c r="AY159" s="590"/>
      <c r="AZ159" s="590"/>
      <c r="BA159" s="591"/>
      <c r="BB159" s="592"/>
      <c r="BC159" s="592"/>
      <c r="BD159" s="592"/>
      <c r="BE159" s="592"/>
      <c r="BF159" s="594"/>
      <c r="BG159" s="653"/>
      <c r="BH159" s="653"/>
      <c r="BI159" s="653"/>
      <c r="BJ159" s="595" t="s">
        <v>186</v>
      </c>
      <c r="BK159" s="596"/>
      <c r="BL159" s="593"/>
      <c r="BM159" s="593"/>
      <c r="BN159" s="593"/>
      <c r="BO159" s="594"/>
      <c r="BP159" s="595" t="s">
        <v>186</v>
      </c>
      <c r="BQ159" s="596"/>
      <c r="BR159" s="597" t="str">
        <f t="shared" si="36"/>
        <v/>
      </c>
      <c r="BS159" s="598"/>
      <c r="BT159" s="598"/>
      <c r="BU159" s="598"/>
      <c r="BV159" s="598"/>
      <c r="BW159" s="598"/>
      <c r="BX159" s="598"/>
      <c r="BY159" s="598"/>
      <c r="BZ159" s="598"/>
      <c r="CA159" s="598"/>
      <c r="CB159" s="598"/>
      <c r="CC159" s="598"/>
      <c r="CD159" s="599"/>
      <c r="CJ159" s="91">
        <f t="shared" si="37"/>
        <v>5</v>
      </c>
    </row>
    <row r="160" spans="1:88" ht="35.1" customHeight="1">
      <c r="A160" s="651">
        <v>17</v>
      </c>
      <c r="B160" s="651"/>
      <c r="C160" s="574"/>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6"/>
      <c r="AD160" s="652" t="s">
        <v>279</v>
      </c>
      <c r="AE160" s="577"/>
      <c r="AF160" s="577"/>
      <c r="AG160" s="577"/>
      <c r="AH160" s="578"/>
      <c r="AI160" s="579" t="s">
        <v>279</v>
      </c>
      <c r="AJ160" s="580"/>
      <c r="AK160" s="580"/>
      <c r="AL160" s="580"/>
      <c r="AM160" s="580"/>
      <c r="AN160" s="581"/>
      <c r="AO160" s="581"/>
      <c r="AP160" s="581"/>
      <c r="AQ160" s="582"/>
      <c r="AR160" s="583" t="s">
        <v>188</v>
      </c>
      <c r="AS160" s="584"/>
      <c r="AT160" s="585"/>
      <c r="AU160" s="586"/>
      <c r="AV160" s="587" t="s">
        <v>187</v>
      </c>
      <c r="AW160" s="588"/>
      <c r="AX160" s="589"/>
      <c r="AY160" s="590"/>
      <c r="AZ160" s="590"/>
      <c r="BA160" s="591"/>
      <c r="BB160" s="592"/>
      <c r="BC160" s="592"/>
      <c r="BD160" s="592"/>
      <c r="BE160" s="592"/>
      <c r="BF160" s="594"/>
      <c r="BG160" s="653"/>
      <c r="BH160" s="653"/>
      <c r="BI160" s="653"/>
      <c r="BJ160" s="595" t="s">
        <v>186</v>
      </c>
      <c r="BK160" s="596"/>
      <c r="BL160" s="593"/>
      <c r="BM160" s="593"/>
      <c r="BN160" s="593"/>
      <c r="BO160" s="594"/>
      <c r="BP160" s="595" t="s">
        <v>186</v>
      </c>
      <c r="BQ160" s="596"/>
      <c r="BR160" s="597" t="str">
        <f t="shared" si="36"/>
        <v/>
      </c>
      <c r="BS160" s="598"/>
      <c r="BT160" s="598"/>
      <c r="BU160" s="598"/>
      <c r="BV160" s="598"/>
      <c r="BW160" s="598"/>
      <c r="BX160" s="598"/>
      <c r="BY160" s="598"/>
      <c r="BZ160" s="598"/>
      <c r="CA160" s="598"/>
      <c r="CB160" s="598"/>
      <c r="CC160" s="598"/>
      <c r="CD160" s="599"/>
      <c r="CJ160" s="91">
        <f t="shared" si="37"/>
        <v>5</v>
      </c>
    </row>
    <row r="161" spans="1:88" ht="35.1" customHeight="1">
      <c r="A161" s="651">
        <v>18</v>
      </c>
      <c r="B161" s="651"/>
      <c r="C161" s="574"/>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6"/>
      <c r="AD161" s="652" t="s">
        <v>279</v>
      </c>
      <c r="AE161" s="577"/>
      <c r="AF161" s="577"/>
      <c r="AG161" s="577"/>
      <c r="AH161" s="578"/>
      <c r="AI161" s="579" t="s">
        <v>279</v>
      </c>
      <c r="AJ161" s="580"/>
      <c r="AK161" s="580"/>
      <c r="AL161" s="580"/>
      <c r="AM161" s="580"/>
      <c r="AN161" s="581"/>
      <c r="AO161" s="581"/>
      <c r="AP161" s="581"/>
      <c r="AQ161" s="582"/>
      <c r="AR161" s="583" t="s">
        <v>188</v>
      </c>
      <c r="AS161" s="584"/>
      <c r="AT161" s="585"/>
      <c r="AU161" s="586"/>
      <c r="AV161" s="587" t="s">
        <v>187</v>
      </c>
      <c r="AW161" s="588"/>
      <c r="AX161" s="589"/>
      <c r="AY161" s="590"/>
      <c r="AZ161" s="590"/>
      <c r="BA161" s="591"/>
      <c r="BB161" s="592"/>
      <c r="BC161" s="592"/>
      <c r="BD161" s="592"/>
      <c r="BE161" s="592"/>
      <c r="BF161" s="594"/>
      <c r="BG161" s="653"/>
      <c r="BH161" s="653"/>
      <c r="BI161" s="653"/>
      <c r="BJ161" s="595" t="s">
        <v>186</v>
      </c>
      <c r="BK161" s="596"/>
      <c r="BL161" s="593"/>
      <c r="BM161" s="593"/>
      <c r="BN161" s="593"/>
      <c r="BO161" s="594"/>
      <c r="BP161" s="595" t="s">
        <v>186</v>
      </c>
      <c r="BQ161" s="596"/>
      <c r="BR161" s="597" t="str">
        <f t="shared" si="36"/>
        <v/>
      </c>
      <c r="BS161" s="598"/>
      <c r="BT161" s="598"/>
      <c r="BU161" s="598"/>
      <c r="BV161" s="598"/>
      <c r="BW161" s="598"/>
      <c r="BX161" s="598"/>
      <c r="BY161" s="598"/>
      <c r="BZ161" s="598"/>
      <c r="CA161" s="598"/>
      <c r="CB161" s="598"/>
      <c r="CC161" s="598"/>
      <c r="CD161" s="599"/>
      <c r="CJ161" s="91">
        <f t="shared" si="37"/>
        <v>5</v>
      </c>
    </row>
    <row r="162" spans="1:88" ht="35.1" customHeight="1">
      <c r="A162" s="651">
        <v>19</v>
      </c>
      <c r="B162" s="651"/>
      <c r="C162" s="574"/>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6"/>
      <c r="AD162" s="652" t="s">
        <v>279</v>
      </c>
      <c r="AE162" s="577"/>
      <c r="AF162" s="577"/>
      <c r="AG162" s="577"/>
      <c r="AH162" s="578"/>
      <c r="AI162" s="579" t="s">
        <v>279</v>
      </c>
      <c r="AJ162" s="580"/>
      <c r="AK162" s="580"/>
      <c r="AL162" s="580"/>
      <c r="AM162" s="580"/>
      <c r="AN162" s="581"/>
      <c r="AO162" s="581"/>
      <c r="AP162" s="581"/>
      <c r="AQ162" s="582"/>
      <c r="AR162" s="583" t="s">
        <v>188</v>
      </c>
      <c r="AS162" s="584"/>
      <c r="AT162" s="585"/>
      <c r="AU162" s="586"/>
      <c r="AV162" s="587" t="s">
        <v>187</v>
      </c>
      <c r="AW162" s="588"/>
      <c r="AX162" s="589"/>
      <c r="AY162" s="590"/>
      <c r="AZ162" s="590"/>
      <c r="BA162" s="591"/>
      <c r="BB162" s="592"/>
      <c r="BC162" s="592"/>
      <c r="BD162" s="592"/>
      <c r="BE162" s="592"/>
      <c r="BF162" s="594"/>
      <c r="BG162" s="653"/>
      <c r="BH162" s="653"/>
      <c r="BI162" s="653"/>
      <c r="BJ162" s="595" t="s">
        <v>186</v>
      </c>
      <c r="BK162" s="596"/>
      <c r="BL162" s="593"/>
      <c r="BM162" s="593"/>
      <c r="BN162" s="593"/>
      <c r="BO162" s="594"/>
      <c r="BP162" s="595" t="s">
        <v>186</v>
      </c>
      <c r="BQ162" s="596"/>
      <c r="BR162" s="597" t="str">
        <f t="shared" si="36"/>
        <v/>
      </c>
      <c r="BS162" s="598"/>
      <c r="BT162" s="598"/>
      <c r="BU162" s="598"/>
      <c r="BV162" s="598"/>
      <c r="BW162" s="598"/>
      <c r="BX162" s="598"/>
      <c r="BY162" s="598"/>
      <c r="BZ162" s="598"/>
      <c r="CA162" s="598"/>
      <c r="CB162" s="598"/>
      <c r="CC162" s="598"/>
      <c r="CD162" s="599"/>
      <c r="CJ162" s="91">
        <f t="shared" si="37"/>
        <v>5</v>
      </c>
    </row>
    <row r="163" spans="1:88" ht="35.1" customHeight="1">
      <c r="A163" s="651">
        <v>20</v>
      </c>
      <c r="B163" s="651"/>
      <c r="C163" s="574"/>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6"/>
      <c r="AD163" s="652" t="s">
        <v>279</v>
      </c>
      <c r="AE163" s="577"/>
      <c r="AF163" s="577"/>
      <c r="AG163" s="577"/>
      <c r="AH163" s="578"/>
      <c r="AI163" s="579" t="s">
        <v>279</v>
      </c>
      <c r="AJ163" s="580"/>
      <c r="AK163" s="580"/>
      <c r="AL163" s="580"/>
      <c r="AM163" s="580"/>
      <c r="AN163" s="581"/>
      <c r="AO163" s="581"/>
      <c r="AP163" s="581"/>
      <c r="AQ163" s="582"/>
      <c r="AR163" s="583" t="s">
        <v>188</v>
      </c>
      <c r="AS163" s="584"/>
      <c r="AT163" s="585"/>
      <c r="AU163" s="586"/>
      <c r="AV163" s="587" t="s">
        <v>187</v>
      </c>
      <c r="AW163" s="588"/>
      <c r="AX163" s="589"/>
      <c r="AY163" s="590"/>
      <c r="AZ163" s="590"/>
      <c r="BA163" s="591"/>
      <c r="BB163" s="592"/>
      <c r="BC163" s="592"/>
      <c r="BD163" s="592"/>
      <c r="BE163" s="592"/>
      <c r="BF163" s="594"/>
      <c r="BG163" s="653"/>
      <c r="BH163" s="653"/>
      <c r="BI163" s="653"/>
      <c r="BJ163" s="595" t="s">
        <v>186</v>
      </c>
      <c r="BK163" s="596"/>
      <c r="BL163" s="593"/>
      <c r="BM163" s="593"/>
      <c r="BN163" s="593"/>
      <c r="BO163" s="594"/>
      <c r="BP163" s="595" t="s">
        <v>186</v>
      </c>
      <c r="BQ163" s="596"/>
      <c r="BR163" s="597" t="str">
        <f t="shared" si="36"/>
        <v/>
      </c>
      <c r="BS163" s="598"/>
      <c r="BT163" s="598"/>
      <c r="BU163" s="598"/>
      <c r="BV163" s="598"/>
      <c r="BW163" s="598"/>
      <c r="BX163" s="598"/>
      <c r="BY163" s="598"/>
      <c r="BZ163" s="598"/>
      <c r="CA163" s="598"/>
      <c r="CB163" s="598"/>
      <c r="CC163" s="598"/>
      <c r="CD163" s="599"/>
      <c r="CJ163" s="91">
        <f t="shared" si="37"/>
        <v>5</v>
      </c>
    </row>
    <row r="164" spans="1:88" ht="35.1" customHeight="1">
      <c r="A164" s="651">
        <v>21</v>
      </c>
      <c r="B164" s="651"/>
      <c r="C164" s="574"/>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6"/>
      <c r="AD164" s="652" t="s">
        <v>279</v>
      </c>
      <c r="AE164" s="577"/>
      <c r="AF164" s="577"/>
      <c r="AG164" s="577"/>
      <c r="AH164" s="578"/>
      <c r="AI164" s="579" t="s">
        <v>279</v>
      </c>
      <c r="AJ164" s="580"/>
      <c r="AK164" s="580"/>
      <c r="AL164" s="580"/>
      <c r="AM164" s="580"/>
      <c r="AN164" s="581"/>
      <c r="AO164" s="581"/>
      <c r="AP164" s="581"/>
      <c r="AQ164" s="582"/>
      <c r="AR164" s="583" t="s">
        <v>188</v>
      </c>
      <c r="AS164" s="584"/>
      <c r="AT164" s="585"/>
      <c r="AU164" s="586"/>
      <c r="AV164" s="587" t="s">
        <v>187</v>
      </c>
      <c r="AW164" s="588"/>
      <c r="AX164" s="589"/>
      <c r="AY164" s="590"/>
      <c r="AZ164" s="590"/>
      <c r="BA164" s="591"/>
      <c r="BB164" s="592"/>
      <c r="BC164" s="592"/>
      <c r="BD164" s="592"/>
      <c r="BE164" s="592"/>
      <c r="BF164" s="594"/>
      <c r="BG164" s="653"/>
      <c r="BH164" s="653"/>
      <c r="BI164" s="653"/>
      <c r="BJ164" s="595" t="s">
        <v>186</v>
      </c>
      <c r="BK164" s="596"/>
      <c r="BL164" s="593"/>
      <c r="BM164" s="593"/>
      <c r="BN164" s="593"/>
      <c r="BO164" s="594"/>
      <c r="BP164" s="595" t="s">
        <v>186</v>
      </c>
      <c r="BQ164" s="596"/>
      <c r="BR164" s="597" t="str">
        <f t="shared" si="36"/>
        <v/>
      </c>
      <c r="BS164" s="598"/>
      <c r="BT164" s="598"/>
      <c r="BU164" s="598"/>
      <c r="BV164" s="598"/>
      <c r="BW164" s="598"/>
      <c r="BX164" s="598"/>
      <c r="BY164" s="598"/>
      <c r="BZ164" s="598"/>
      <c r="CA164" s="598"/>
      <c r="CB164" s="598"/>
      <c r="CC164" s="598"/>
      <c r="CD164" s="599"/>
      <c r="CJ164" s="91">
        <f t="shared" si="37"/>
        <v>5</v>
      </c>
    </row>
    <row r="165" spans="1:88" ht="35.1" customHeight="1">
      <c r="A165" s="651">
        <v>22</v>
      </c>
      <c r="B165" s="651"/>
      <c r="C165" s="574"/>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6"/>
      <c r="AD165" s="652" t="s">
        <v>279</v>
      </c>
      <c r="AE165" s="577"/>
      <c r="AF165" s="577"/>
      <c r="AG165" s="577"/>
      <c r="AH165" s="578"/>
      <c r="AI165" s="579" t="s">
        <v>279</v>
      </c>
      <c r="AJ165" s="580"/>
      <c r="AK165" s="580"/>
      <c r="AL165" s="580"/>
      <c r="AM165" s="580"/>
      <c r="AN165" s="581"/>
      <c r="AO165" s="581"/>
      <c r="AP165" s="581"/>
      <c r="AQ165" s="582"/>
      <c r="AR165" s="583" t="s">
        <v>188</v>
      </c>
      <c r="AS165" s="584"/>
      <c r="AT165" s="585"/>
      <c r="AU165" s="586"/>
      <c r="AV165" s="587" t="s">
        <v>187</v>
      </c>
      <c r="AW165" s="588"/>
      <c r="AX165" s="589"/>
      <c r="AY165" s="590"/>
      <c r="AZ165" s="590"/>
      <c r="BA165" s="591"/>
      <c r="BB165" s="592"/>
      <c r="BC165" s="592"/>
      <c r="BD165" s="592"/>
      <c r="BE165" s="592"/>
      <c r="BF165" s="594"/>
      <c r="BG165" s="653"/>
      <c r="BH165" s="653"/>
      <c r="BI165" s="653"/>
      <c r="BJ165" s="595" t="s">
        <v>186</v>
      </c>
      <c r="BK165" s="596"/>
      <c r="BL165" s="593"/>
      <c r="BM165" s="593"/>
      <c r="BN165" s="593"/>
      <c r="BO165" s="594"/>
      <c r="BP165" s="595" t="s">
        <v>186</v>
      </c>
      <c r="BQ165" s="596"/>
      <c r="BR165" s="597" t="str">
        <f t="shared" si="36"/>
        <v/>
      </c>
      <c r="BS165" s="598"/>
      <c r="BT165" s="598"/>
      <c r="BU165" s="598"/>
      <c r="BV165" s="598"/>
      <c r="BW165" s="598"/>
      <c r="BX165" s="598"/>
      <c r="BY165" s="598"/>
      <c r="BZ165" s="598"/>
      <c r="CA165" s="598"/>
      <c r="CB165" s="598"/>
      <c r="CC165" s="598"/>
      <c r="CD165" s="599"/>
      <c r="CJ165" s="91">
        <f t="shared" si="37"/>
        <v>5</v>
      </c>
    </row>
    <row r="166" spans="1:88" ht="35.1" customHeight="1">
      <c r="A166" s="651">
        <v>23</v>
      </c>
      <c r="B166" s="651"/>
      <c r="C166" s="574"/>
      <c r="D166" s="575"/>
      <c r="E166" s="575"/>
      <c r="F166" s="575"/>
      <c r="G166" s="575"/>
      <c r="H166" s="575"/>
      <c r="I166" s="575"/>
      <c r="J166" s="575"/>
      <c r="K166" s="575"/>
      <c r="L166" s="575"/>
      <c r="M166" s="575"/>
      <c r="N166" s="575"/>
      <c r="O166" s="575"/>
      <c r="P166" s="575"/>
      <c r="Q166" s="575"/>
      <c r="R166" s="575"/>
      <c r="S166" s="575"/>
      <c r="T166" s="575"/>
      <c r="U166" s="575"/>
      <c r="V166" s="575"/>
      <c r="W166" s="575"/>
      <c r="X166" s="575"/>
      <c r="Y166" s="575"/>
      <c r="Z166" s="575"/>
      <c r="AA166" s="575"/>
      <c r="AB166" s="575"/>
      <c r="AC166" s="576"/>
      <c r="AD166" s="652" t="s">
        <v>279</v>
      </c>
      <c r="AE166" s="577"/>
      <c r="AF166" s="577"/>
      <c r="AG166" s="577"/>
      <c r="AH166" s="578"/>
      <c r="AI166" s="579" t="s">
        <v>279</v>
      </c>
      <c r="AJ166" s="580"/>
      <c r="AK166" s="580"/>
      <c r="AL166" s="580"/>
      <c r="AM166" s="580"/>
      <c r="AN166" s="581"/>
      <c r="AO166" s="581"/>
      <c r="AP166" s="581"/>
      <c r="AQ166" s="582"/>
      <c r="AR166" s="583" t="s">
        <v>188</v>
      </c>
      <c r="AS166" s="584"/>
      <c r="AT166" s="585"/>
      <c r="AU166" s="586"/>
      <c r="AV166" s="587" t="s">
        <v>187</v>
      </c>
      <c r="AW166" s="588"/>
      <c r="AX166" s="589"/>
      <c r="AY166" s="590"/>
      <c r="AZ166" s="590"/>
      <c r="BA166" s="591"/>
      <c r="BB166" s="592"/>
      <c r="BC166" s="592"/>
      <c r="BD166" s="592"/>
      <c r="BE166" s="592"/>
      <c r="BF166" s="594"/>
      <c r="BG166" s="653"/>
      <c r="BH166" s="653"/>
      <c r="BI166" s="653"/>
      <c r="BJ166" s="595" t="s">
        <v>186</v>
      </c>
      <c r="BK166" s="596"/>
      <c r="BL166" s="593"/>
      <c r="BM166" s="593"/>
      <c r="BN166" s="593"/>
      <c r="BO166" s="594"/>
      <c r="BP166" s="595" t="s">
        <v>186</v>
      </c>
      <c r="BQ166" s="596"/>
      <c r="BR166" s="597" t="str">
        <f t="shared" si="36"/>
        <v/>
      </c>
      <c r="BS166" s="598"/>
      <c r="BT166" s="598"/>
      <c r="BU166" s="598"/>
      <c r="BV166" s="598"/>
      <c r="BW166" s="598"/>
      <c r="BX166" s="598"/>
      <c r="BY166" s="598"/>
      <c r="BZ166" s="598"/>
      <c r="CA166" s="598"/>
      <c r="CB166" s="598"/>
      <c r="CC166" s="598"/>
      <c r="CD166" s="599"/>
      <c r="CJ166" s="91">
        <f t="shared" si="37"/>
        <v>5</v>
      </c>
    </row>
    <row r="167" spans="1:88" ht="35.1" customHeight="1">
      <c r="A167" s="651">
        <v>24</v>
      </c>
      <c r="B167" s="651"/>
      <c r="C167" s="574"/>
      <c r="D167" s="575"/>
      <c r="E167" s="575"/>
      <c r="F167" s="575"/>
      <c r="G167" s="575"/>
      <c r="H167" s="575"/>
      <c r="I167" s="575"/>
      <c r="J167" s="575"/>
      <c r="K167" s="575"/>
      <c r="L167" s="575"/>
      <c r="M167" s="575"/>
      <c r="N167" s="575"/>
      <c r="O167" s="575"/>
      <c r="P167" s="575"/>
      <c r="Q167" s="575"/>
      <c r="R167" s="575"/>
      <c r="S167" s="575"/>
      <c r="T167" s="575"/>
      <c r="U167" s="575"/>
      <c r="V167" s="575"/>
      <c r="W167" s="575"/>
      <c r="X167" s="575"/>
      <c r="Y167" s="575"/>
      <c r="Z167" s="575"/>
      <c r="AA167" s="575"/>
      <c r="AB167" s="575"/>
      <c r="AC167" s="576"/>
      <c r="AD167" s="652" t="s">
        <v>279</v>
      </c>
      <c r="AE167" s="577"/>
      <c r="AF167" s="577"/>
      <c r="AG167" s="577"/>
      <c r="AH167" s="578"/>
      <c r="AI167" s="579" t="s">
        <v>279</v>
      </c>
      <c r="AJ167" s="580"/>
      <c r="AK167" s="580"/>
      <c r="AL167" s="580"/>
      <c r="AM167" s="580"/>
      <c r="AN167" s="581"/>
      <c r="AO167" s="581"/>
      <c r="AP167" s="581"/>
      <c r="AQ167" s="582"/>
      <c r="AR167" s="583" t="s">
        <v>188</v>
      </c>
      <c r="AS167" s="584"/>
      <c r="AT167" s="585"/>
      <c r="AU167" s="586"/>
      <c r="AV167" s="587" t="s">
        <v>187</v>
      </c>
      <c r="AW167" s="588"/>
      <c r="AX167" s="589"/>
      <c r="AY167" s="590"/>
      <c r="AZ167" s="590"/>
      <c r="BA167" s="591"/>
      <c r="BB167" s="592"/>
      <c r="BC167" s="592"/>
      <c r="BD167" s="592"/>
      <c r="BE167" s="592"/>
      <c r="BF167" s="594"/>
      <c r="BG167" s="653"/>
      <c r="BH167" s="653"/>
      <c r="BI167" s="653"/>
      <c r="BJ167" s="595" t="s">
        <v>186</v>
      </c>
      <c r="BK167" s="596"/>
      <c r="BL167" s="593"/>
      <c r="BM167" s="593"/>
      <c r="BN167" s="593"/>
      <c r="BO167" s="594"/>
      <c r="BP167" s="595" t="s">
        <v>186</v>
      </c>
      <c r="BQ167" s="596"/>
      <c r="BR167" s="597" t="str">
        <f t="shared" si="36"/>
        <v/>
      </c>
      <c r="BS167" s="598"/>
      <c r="BT167" s="598"/>
      <c r="BU167" s="598"/>
      <c r="BV167" s="598"/>
      <c r="BW167" s="598"/>
      <c r="BX167" s="598"/>
      <c r="BY167" s="598"/>
      <c r="BZ167" s="598"/>
      <c r="CA167" s="598"/>
      <c r="CB167" s="598"/>
      <c r="CC167" s="598"/>
      <c r="CD167" s="599"/>
      <c r="CJ167" s="91">
        <f t="shared" si="37"/>
        <v>5</v>
      </c>
    </row>
    <row r="168" spans="1:88" ht="35.1" customHeight="1">
      <c r="A168" s="651">
        <v>25</v>
      </c>
      <c r="B168" s="651"/>
      <c r="C168" s="574"/>
      <c r="D168" s="575"/>
      <c r="E168" s="575"/>
      <c r="F168" s="575"/>
      <c r="G168" s="575"/>
      <c r="H168" s="575"/>
      <c r="I168" s="575"/>
      <c r="J168" s="575"/>
      <c r="K168" s="575"/>
      <c r="L168" s="575"/>
      <c r="M168" s="575"/>
      <c r="N168" s="575"/>
      <c r="O168" s="575"/>
      <c r="P168" s="575"/>
      <c r="Q168" s="575"/>
      <c r="R168" s="575"/>
      <c r="S168" s="575"/>
      <c r="T168" s="575"/>
      <c r="U168" s="575"/>
      <c r="V168" s="575"/>
      <c r="W168" s="575"/>
      <c r="X168" s="575"/>
      <c r="Y168" s="575"/>
      <c r="Z168" s="575"/>
      <c r="AA168" s="575"/>
      <c r="AB168" s="575"/>
      <c r="AC168" s="576"/>
      <c r="AD168" s="652" t="s">
        <v>279</v>
      </c>
      <c r="AE168" s="577"/>
      <c r="AF168" s="577"/>
      <c r="AG168" s="577"/>
      <c r="AH168" s="578"/>
      <c r="AI168" s="579" t="s">
        <v>279</v>
      </c>
      <c r="AJ168" s="580"/>
      <c r="AK168" s="580"/>
      <c r="AL168" s="580"/>
      <c r="AM168" s="580"/>
      <c r="AN168" s="581"/>
      <c r="AO168" s="581"/>
      <c r="AP168" s="581"/>
      <c r="AQ168" s="582"/>
      <c r="AR168" s="583" t="s">
        <v>188</v>
      </c>
      <c r="AS168" s="584"/>
      <c r="AT168" s="585"/>
      <c r="AU168" s="586"/>
      <c r="AV168" s="587" t="s">
        <v>187</v>
      </c>
      <c r="AW168" s="588"/>
      <c r="AX168" s="589"/>
      <c r="AY168" s="590"/>
      <c r="AZ168" s="590"/>
      <c r="BA168" s="591"/>
      <c r="BB168" s="592"/>
      <c r="BC168" s="592"/>
      <c r="BD168" s="592"/>
      <c r="BE168" s="592"/>
      <c r="BF168" s="594"/>
      <c r="BG168" s="653"/>
      <c r="BH168" s="653"/>
      <c r="BI168" s="653"/>
      <c r="BJ168" s="595" t="s">
        <v>186</v>
      </c>
      <c r="BK168" s="596"/>
      <c r="BL168" s="593"/>
      <c r="BM168" s="593"/>
      <c r="BN168" s="593"/>
      <c r="BO168" s="594"/>
      <c r="BP168" s="595" t="s">
        <v>186</v>
      </c>
      <c r="BQ168" s="596"/>
      <c r="BR168" s="597" t="str">
        <f t="shared" si="36"/>
        <v/>
      </c>
      <c r="BS168" s="598"/>
      <c r="BT168" s="598"/>
      <c r="BU168" s="598"/>
      <c r="BV168" s="598"/>
      <c r="BW168" s="598"/>
      <c r="BX168" s="598"/>
      <c r="BY168" s="598"/>
      <c r="BZ168" s="598"/>
      <c r="CA168" s="598"/>
      <c r="CB168" s="598"/>
      <c r="CC168" s="598"/>
      <c r="CD168" s="599"/>
      <c r="CJ168" s="91">
        <f t="shared" si="37"/>
        <v>5</v>
      </c>
    </row>
    <row r="169" spans="1:88" ht="35.1" customHeight="1">
      <c r="A169" s="651">
        <v>26</v>
      </c>
      <c r="B169" s="651"/>
      <c r="C169" s="574"/>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6"/>
      <c r="AD169" s="652" t="s">
        <v>279</v>
      </c>
      <c r="AE169" s="577"/>
      <c r="AF169" s="577"/>
      <c r="AG169" s="577"/>
      <c r="AH169" s="578"/>
      <c r="AI169" s="579" t="s">
        <v>279</v>
      </c>
      <c r="AJ169" s="580"/>
      <c r="AK169" s="580"/>
      <c r="AL169" s="580"/>
      <c r="AM169" s="580"/>
      <c r="AN169" s="581"/>
      <c r="AO169" s="581"/>
      <c r="AP169" s="581"/>
      <c r="AQ169" s="582"/>
      <c r="AR169" s="583" t="s">
        <v>188</v>
      </c>
      <c r="AS169" s="584"/>
      <c r="AT169" s="585"/>
      <c r="AU169" s="586"/>
      <c r="AV169" s="587" t="s">
        <v>187</v>
      </c>
      <c r="AW169" s="588"/>
      <c r="AX169" s="589"/>
      <c r="AY169" s="590"/>
      <c r="AZ169" s="590"/>
      <c r="BA169" s="591"/>
      <c r="BB169" s="592"/>
      <c r="BC169" s="592"/>
      <c r="BD169" s="592"/>
      <c r="BE169" s="592"/>
      <c r="BF169" s="594"/>
      <c r="BG169" s="653"/>
      <c r="BH169" s="653"/>
      <c r="BI169" s="653"/>
      <c r="BJ169" s="595" t="s">
        <v>186</v>
      </c>
      <c r="BK169" s="596"/>
      <c r="BL169" s="593"/>
      <c r="BM169" s="593"/>
      <c r="BN169" s="593"/>
      <c r="BO169" s="594"/>
      <c r="BP169" s="595" t="s">
        <v>186</v>
      </c>
      <c r="BQ169" s="596"/>
      <c r="BR169" s="597" t="str">
        <f t="shared" si="36"/>
        <v/>
      </c>
      <c r="BS169" s="598"/>
      <c r="BT169" s="598"/>
      <c r="BU169" s="598"/>
      <c r="BV169" s="598"/>
      <c r="BW169" s="598"/>
      <c r="BX169" s="598"/>
      <c r="BY169" s="598"/>
      <c r="BZ169" s="598"/>
      <c r="CA169" s="598"/>
      <c r="CB169" s="598"/>
      <c r="CC169" s="598"/>
      <c r="CD169" s="599"/>
      <c r="CJ169" s="91">
        <f t="shared" si="37"/>
        <v>5</v>
      </c>
    </row>
    <row r="170" spans="1:88" ht="35.1" customHeight="1">
      <c r="A170" s="651">
        <v>27</v>
      </c>
      <c r="B170" s="651"/>
      <c r="C170" s="574"/>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6"/>
      <c r="AD170" s="652" t="s">
        <v>279</v>
      </c>
      <c r="AE170" s="577"/>
      <c r="AF170" s="577"/>
      <c r="AG170" s="577"/>
      <c r="AH170" s="578"/>
      <c r="AI170" s="579" t="s">
        <v>279</v>
      </c>
      <c r="AJ170" s="580"/>
      <c r="AK170" s="580"/>
      <c r="AL170" s="580"/>
      <c r="AM170" s="580"/>
      <c r="AN170" s="581"/>
      <c r="AO170" s="581"/>
      <c r="AP170" s="581"/>
      <c r="AQ170" s="582"/>
      <c r="AR170" s="583" t="s">
        <v>188</v>
      </c>
      <c r="AS170" s="584"/>
      <c r="AT170" s="585"/>
      <c r="AU170" s="586"/>
      <c r="AV170" s="587" t="s">
        <v>187</v>
      </c>
      <c r="AW170" s="588"/>
      <c r="AX170" s="589"/>
      <c r="AY170" s="590"/>
      <c r="AZ170" s="590"/>
      <c r="BA170" s="591"/>
      <c r="BB170" s="592"/>
      <c r="BC170" s="592"/>
      <c r="BD170" s="592"/>
      <c r="BE170" s="592"/>
      <c r="BF170" s="594"/>
      <c r="BG170" s="653"/>
      <c r="BH170" s="653"/>
      <c r="BI170" s="653"/>
      <c r="BJ170" s="595" t="s">
        <v>186</v>
      </c>
      <c r="BK170" s="596"/>
      <c r="BL170" s="593"/>
      <c r="BM170" s="593"/>
      <c r="BN170" s="593"/>
      <c r="BO170" s="594"/>
      <c r="BP170" s="595" t="s">
        <v>186</v>
      </c>
      <c r="BQ170" s="596"/>
      <c r="BR170" s="597" t="str">
        <f t="shared" si="36"/>
        <v/>
      </c>
      <c r="BS170" s="598"/>
      <c r="BT170" s="598"/>
      <c r="BU170" s="598"/>
      <c r="BV170" s="598"/>
      <c r="BW170" s="598"/>
      <c r="BX170" s="598"/>
      <c r="BY170" s="598"/>
      <c r="BZ170" s="598"/>
      <c r="CA170" s="598"/>
      <c r="CB170" s="598"/>
      <c r="CC170" s="598"/>
      <c r="CD170" s="599"/>
      <c r="CJ170" s="91">
        <f t="shared" si="37"/>
        <v>5</v>
      </c>
    </row>
    <row r="171" spans="1:88" ht="35.1" customHeight="1">
      <c r="A171" s="651">
        <v>28</v>
      </c>
      <c r="B171" s="651"/>
      <c r="C171" s="574"/>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6"/>
      <c r="AD171" s="652" t="s">
        <v>279</v>
      </c>
      <c r="AE171" s="577"/>
      <c r="AF171" s="577"/>
      <c r="AG171" s="577"/>
      <c r="AH171" s="578"/>
      <c r="AI171" s="579" t="s">
        <v>279</v>
      </c>
      <c r="AJ171" s="580"/>
      <c r="AK171" s="580"/>
      <c r="AL171" s="580"/>
      <c r="AM171" s="580"/>
      <c r="AN171" s="581"/>
      <c r="AO171" s="581"/>
      <c r="AP171" s="581"/>
      <c r="AQ171" s="582"/>
      <c r="AR171" s="583" t="s">
        <v>188</v>
      </c>
      <c r="AS171" s="584"/>
      <c r="AT171" s="585"/>
      <c r="AU171" s="586"/>
      <c r="AV171" s="587" t="s">
        <v>187</v>
      </c>
      <c r="AW171" s="588"/>
      <c r="AX171" s="589"/>
      <c r="AY171" s="590"/>
      <c r="AZ171" s="590"/>
      <c r="BA171" s="591"/>
      <c r="BB171" s="592"/>
      <c r="BC171" s="592"/>
      <c r="BD171" s="592"/>
      <c r="BE171" s="592"/>
      <c r="BF171" s="594"/>
      <c r="BG171" s="653"/>
      <c r="BH171" s="653"/>
      <c r="BI171" s="653"/>
      <c r="BJ171" s="595" t="s">
        <v>186</v>
      </c>
      <c r="BK171" s="596"/>
      <c r="BL171" s="593"/>
      <c r="BM171" s="593"/>
      <c r="BN171" s="593"/>
      <c r="BO171" s="594"/>
      <c r="BP171" s="595" t="s">
        <v>186</v>
      </c>
      <c r="BQ171" s="596"/>
      <c r="BR171" s="597" t="str">
        <f t="shared" si="36"/>
        <v/>
      </c>
      <c r="BS171" s="598"/>
      <c r="BT171" s="598"/>
      <c r="BU171" s="598"/>
      <c r="BV171" s="598"/>
      <c r="BW171" s="598"/>
      <c r="BX171" s="598"/>
      <c r="BY171" s="598"/>
      <c r="BZ171" s="598"/>
      <c r="CA171" s="598"/>
      <c r="CB171" s="598"/>
      <c r="CC171" s="598"/>
      <c r="CD171" s="599"/>
      <c r="CJ171" s="91">
        <f t="shared" si="37"/>
        <v>5</v>
      </c>
    </row>
    <row r="172" spans="1:88" ht="35.1" customHeight="1">
      <c r="A172" s="651">
        <v>29</v>
      </c>
      <c r="B172" s="651"/>
      <c r="C172" s="574"/>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6"/>
      <c r="AD172" s="652" t="s">
        <v>279</v>
      </c>
      <c r="AE172" s="577"/>
      <c r="AF172" s="577"/>
      <c r="AG172" s="577"/>
      <c r="AH172" s="578"/>
      <c r="AI172" s="579" t="s">
        <v>279</v>
      </c>
      <c r="AJ172" s="580"/>
      <c r="AK172" s="580"/>
      <c r="AL172" s="580"/>
      <c r="AM172" s="580"/>
      <c r="AN172" s="581"/>
      <c r="AO172" s="581"/>
      <c r="AP172" s="581"/>
      <c r="AQ172" s="582"/>
      <c r="AR172" s="583" t="s">
        <v>188</v>
      </c>
      <c r="AS172" s="584"/>
      <c r="AT172" s="585"/>
      <c r="AU172" s="586"/>
      <c r="AV172" s="587" t="s">
        <v>187</v>
      </c>
      <c r="AW172" s="588"/>
      <c r="AX172" s="589"/>
      <c r="AY172" s="590"/>
      <c r="AZ172" s="590"/>
      <c r="BA172" s="591"/>
      <c r="BB172" s="592"/>
      <c r="BC172" s="592"/>
      <c r="BD172" s="592"/>
      <c r="BE172" s="592"/>
      <c r="BF172" s="594"/>
      <c r="BG172" s="653"/>
      <c r="BH172" s="653"/>
      <c r="BI172" s="653"/>
      <c r="BJ172" s="595" t="s">
        <v>186</v>
      </c>
      <c r="BK172" s="596"/>
      <c r="BL172" s="593"/>
      <c r="BM172" s="593"/>
      <c r="BN172" s="593"/>
      <c r="BO172" s="594"/>
      <c r="BP172" s="595" t="s">
        <v>186</v>
      </c>
      <c r="BQ172" s="596"/>
      <c r="BR172" s="597" t="str">
        <f t="shared" si="36"/>
        <v/>
      </c>
      <c r="BS172" s="598"/>
      <c r="BT172" s="598"/>
      <c r="BU172" s="598"/>
      <c r="BV172" s="598"/>
      <c r="BW172" s="598"/>
      <c r="BX172" s="598"/>
      <c r="BY172" s="598"/>
      <c r="BZ172" s="598"/>
      <c r="CA172" s="598"/>
      <c r="CB172" s="598"/>
      <c r="CC172" s="598"/>
      <c r="CD172" s="599"/>
      <c r="CJ172" s="91">
        <f t="shared" si="37"/>
        <v>5</v>
      </c>
    </row>
    <row r="173" spans="1:88" ht="35.1" customHeight="1">
      <c r="A173" s="651">
        <v>30</v>
      </c>
      <c r="B173" s="651"/>
      <c r="C173" s="574"/>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6"/>
      <c r="AD173" s="652" t="s">
        <v>279</v>
      </c>
      <c r="AE173" s="577"/>
      <c r="AF173" s="577"/>
      <c r="AG173" s="577"/>
      <c r="AH173" s="578"/>
      <c r="AI173" s="579" t="s">
        <v>279</v>
      </c>
      <c r="AJ173" s="580"/>
      <c r="AK173" s="580"/>
      <c r="AL173" s="580"/>
      <c r="AM173" s="580"/>
      <c r="AN173" s="581"/>
      <c r="AO173" s="581"/>
      <c r="AP173" s="581"/>
      <c r="AQ173" s="582"/>
      <c r="AR173" s="583" t="s">
        <v>188</v>
      </c>
      <c r="AS173" s="584"/>
      <c r="AT173" s="585"/>
      <c r="AU173" s="586"/>
      <c r="AV173" s="587" t="s">
        <v>187</v>
      </c>
      <c r="AW173" s="588"/>
      <c r="AX173" s="589"/>
      <c r="AY173" s="590"/>
      <c r="AZ173" s="590"/>
      <c r="BA173" s="591"/>
      <c r="BB173" s="592"/>
      <c r="BC173" s="592"/>
      <c r="BD173" s="592"/>
      <c r="BE173" s="592"/>
      <c r="BF173" s="594"/>
      <c r="BG173" s="653"/>
      <c r="BH173" s="653"/>
      <c r="BI173" s="653"/>
      <c r="BJ173" s="595" t="s">
        <v>186</v>
      </c>
      <c r="BK173" s="596"/>
      <c r="BL173" s="593"/>
      <c r="BM173" s="593"/>
      <c r="BN173" s="593"/>
      <c r="BO173" s="594"/>
      <c r="BP173" s="595" t="s">
        <v>186</v>
      </c>
      <c r="BQ173" s="596"/>
      <c r="BR173" s="597" t="str">
        <f t="shared" si="36"/>
        <v/>
      </c>
      <c r="BS173" s="598"/>
      <c r="BT173" s="598"/>
      <c r="BU173" s="598"/>
      <c r="BV173" s="598"/>
      <c r="BW173" s="598"/>
      <c r="BX173" s="598"/>
      <c r="BY173" s="598"/>
      <c r="BZ173" s="598"/>
      <c r="CA173" s="598"/>
      <c r="CB173" s="598"/>
      <c r="CC173" s="598"/>
      <c r="CD173" s="599"/>
      <c r="CJ173" s="91">
        <f t="shared" si="37"/>
        <v>5</v>
      </c>
    </row>
    <row r="174" spans="1:88" ht="35.1" customHeight="1">
      <c r="A174" s="651">
        <v>31</v>
      </c>
      <c r="B174" s="651"/>
      <c r="C174" s="574"/>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6"/>
      <c r="AD174" s="652" t="s">
        <v>279</v>
      </c>
      <c r="AE174" s="577"/>
      <c r="AF174" s="577"/>
      <c r="AG174" s="577"/>
      <c r="AH174" s="578"/>
      <c r="AI174" s="579" t="s">
        <v>279</v>
      </c>
      <c r="AJ174" s="580"/>
      <c r="AK174" s="580"/>
      <c r="AL174" s="580"/>
      <c r="AM174" s="580"/>
      <c r="AN174" s="581"/>
      <c r="AO174" s="581"/>
      <c r="AP174" s="581"/>
      <c r="AQ174" s="582"/>
      <c r="AR174" s="583" t="s">
        <v>188</v>
      </c>
      <c r="AS174" s="584"/>
      <c r="AT174" s="585"/>
      <c r="AU174" s="586"/>
      <c r="AV174" s="587" t="s">
        <v>187</v>
      </c>
      <c r="AW174" s="588"/>
      <c r="AX174" s="589"/>
      <c r="AY174" s="590"/>
      <c r="AZ174" s="590"/>
      <c r="BA174" s="591"/>
      <c r="BB174" s="592"/>
      <c r="BC174" s="592"/>
      <c r="BD174" s="592"/>
      <c r="BE174" s="592"/>
      <c r="BF174" s="594"/>
      <c r="BG174" s="653"/>
      <c r="BH174" s="653"/>
      <c r="BI174" s="653"/>
      <c r="BJ174" s="595" t="s">
        <v>186</v>
      </c>
      <c r="BK174" s="596"/>
      <c r="BL174" s="593"/>
      <c r="BM174" s="593"/>
      <c r="BN174" s="593"/>
      <c r="BO174" s="594"/>
      <c r="BP174" s="595" t="s">
        <v>186</v>
      </c>
      <c r="BQ174" s="596"/>
      <c r="BR174" s="597" t="str">
        <f t="shared" si="36"/>
        <v/>
      </c>
      <c r="BS174" s="598"/>
      <c r="BT174" s="598"/>
      <c r="BU174" s="598"/>
      <c r="BV174" s="598"/>
      <c r="BW174" s="598"/>
      <c r="BX174" s="598"/>
      <c r="BY174" s="598"/>
      <c r="BZ174" s="598"/>
      <c r="CA174" s="598"/>
      <c r="CB174" s="598"/>
      <c r="CC174" s="598"/>
      <c r="CD174" s="599"/>
      <c r="CJ174" s="91">
        <f t="shared" si="37"/>
        <v>5</v>
      </c>
    </row>
    <row r="175" spans="1:88" ht="35.1" customHeight="1">
      <c r="A175" s="651">
        <v>32</v>
      </c>
      <c r="B175" s="651"/>
      <c r="C175" s="574"/>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6"/>
      <c r="AD175" s="652" t="s">
        <v>279</v>
      </c>
      <c r="AE175" s="577"/>
      <c r="AF175" s="577"/>
      <c r="AG175" s="577"/>
      <c r="AH175" s="578"/>
      <c r="AI175" s="579" t="s">
        <v>279</v>
      </c>
      <c r="AJ175" s="580"/>
      <c r="AK175" s="580"/>
      <c r="AL175" s="580"/>
      <c r="AM175" s="580"/>
      <c r="AN175" s="581"/>
      <c r="AO175" s="581"/>
      <c r="AP175" s="581"/>
      <c r="AQ175" s="582"/>
      <c r="AR175" s="583" t="s">
        <v>188</v>
      </c>
      <c r="AS175" s="584"/>
      <c r="AT175" s="585"/>
      <c r="AU175" s="586"/>
      <c r="AV175" s="587" t="s">
        <v>187</v>
      </c>
      <c r="AW175" s="588"/>
      <c r="AX175" s="589"/>
      <c r="AY175" s="590"/>
      <c r="AZ175" s="590"/>
      <c r="BA175" s="591"/>
      <c r="BB175" s="592"/>
      <c r="BC175" s="592"/>
      <c r="BD175" s="592"/>
      <c r="BE175" s="592"/>
      <c r="BF175" s="594"/>
      <c r="BG175" s="653"/>
      <c r="BH175" s="653"/>
      <c r="BI175" s="653"/>
      <c r="BJ175" s="595" t="s">
        <v>186</v>
      </c>
      <c r="BK175" s="596"/>
      <c r="BL175" s="593"/>
      <c r="BM175" s="593"/>
      <c r="BN175" s="593"/>
      <c r="BO175" s="594"/>
      <c r="BP175" s="595" t="s">
        <v>186</v>
      </c>
      <c r="BQ175" s="596"/>
      <c r="BR175" s="597" t="str">
        <f t="shared" si="36"/>
        <v/>
      </c>
      <c r="BS175" s="598"/>
      <c r="BT175" s="598"/>
      <c r="BU175" s="598"/>
      <c r="BV175" s="598"/>
      <c r="BW175" s="598"/>
      <c r="BX175" s="598"/>
      <c r="BY175" s="598"/>
      <c r="BZ175" s="598"/>
      <c r="CA175" s="598"/>
      <c r="CB175" s="598"/>
      <c r="CC175" s="598"/>
      <c r="CD175" s="599"/>
      <c r="CJ175" s="91">
        <f t="shared" si="37"/>
        <v>5</v>
      </c>
    </row>
    <row r="176" spans="1:88" ht="35.1" customHeight="1">
      <c r="A176" s="651">
        <v>33</v>
      </c>
      <c r="B176" s="651"/>
      <c r="C176" s="574"/>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6"/>
      <c r="AD176" s="652" t="s">
        <v>279</v>
      </c>
      <c r="AE176" s="577"/>
      <c r="AF176" s="577"/>
      <c r="AG176" s="577"/>
      <c r="AH176" s="578"/>
      <c r="AI176" s="579" t="s">
        <v>279</v>
      </c>
      <c r="AJ176" s="580"/>
      <c r="AK176" s="580"/>
      <c r="AL176" s="580"/>
      <c r="AM176" s="580"/>
      <c r="AN176" s="581"/>
      <c r="AO176" s="581"/>
      <c r="AP176" s="581"/>
      <c r="AQ176" s="582"/>
      <c r="AR176" s="583" t="s">
        <v>188</v>
      </c>
      <c r="AS176" s="584"/>
      <c r="AT176" s="585"/>
      <c r="AU176" s="586"/>
      <c r="AV176" s="587" t="s">
        <v>187</v>
      </c>
      <c r="AW176" s="588"/>
      <c r="AX176" s="589"/>
      <c r="AY176" s="590"/>
      <c r="AZ176" s="590"/>
      <c r="BA176" s="591"/>
      <c r="BB176" s="592"/>
      <c r="BC176" s="592"/>
      <c r="BD176" s="592"/>
      <c r="BE176" s="592"/>
      <c r="BF176" s="594"/>
      <c r="BG176" s="653"/>
      <c r="BH176" s="653"/>
      <c r="BI176" s="653"/>
      <c r="BJ176" s="595" t="s">
        <v>186</v>
      </c>
      <c r="BK176" s="596"/>
      <c r="BL176" s="593"/>
      <c r="BM176" s="593"/>
      <c r="BN176" s="593"/>
      <c r="BO176" s="594"/>
      <c r="BP176" s="595" t="s">
        <v>186</v>
      </c>
      <c r="BQ176" s="596"/>
      <c r="BR176" s="597" t="str">
        <f t="shared" si="36"/>
        <v/>
      </c>
      <c r="BS176" s="598"/>
      <c r="BT176" s="598"/>
      <c r="BU176" s="598"/>
      <c r="BV176" s="598"/>
      <c r="BW176" s="598"/>
      <c r="BX176" s="598"/>
      <c r="BY176" s="598"/>
      <c r="BZ176" s="598"/>
      <c r="CA176" s="598"/>
      <c r="CB176" s="598"/>
      <c r="CC176" s="598"/>
      <c r="CD176" s="599"/>
      <c r="CJ176" s="91">
        <f t="shared" si="37"/>
        <v>5</v>
      </c>
    </row>
    <row r="177" spans="1:88" ht="35.1" customHeight="1">
      <c r="A177" s="651">
        <v>34</v>
      </c>
      <c r="B177" s="651"/>
      <c r="C177" s="574"/>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6"/>
      <c r="AD177" s="652" t="s">
        <v>279</v>
      </c>
      <c r="AE177" s="577"/>
      <c r="AF177" s="577"/>
      <c r="AG177" s="577"/>
      <c r="AH177" s="578"/>
      <c r="AI177" s="579" t="s">
        <v>279</v>
      </c>
      <c r="AJ177" s="580"/>
      <c r="AK177" s="580"/>
      <c r="AL177" s="580"/>
      <c r="AM177" s="580"/>
      <c r="AN177" s="581"/>
      <c r="AO177" s="581"/>
      <c r="AP177" s="581"/>
      <c r="AQ177" s="582"/>
      <c r="AR177" s="583" t="s">
        <v>188</v>
      </c>
      <c r="AS177" s="584"/>
      <c r="AT177" s="585"/>
      <c r="AU177" s="586"/>
      <c r="AV177" s="587" t="s">
        <v>187</v>
      </c>
      <c r="AW177" s="588"/>
      <c r="AX177" s="589"/>
      <c r="AY177" s="590"/>
      <c r="AZ177" s="590"/>
      <c r="BA177" s="591"/>
      <c r="BB177" s="592"/>
      <c r="BC177" s="592"/>
      <c r="BD177" s="592"/>
      <c r="BE177" s="592"/>
      <c r="BF177" s="594"/>
      <c r="BG177" s="653"/>
      <c r="BH177" s="653"/>
      <c r="BI177" s="653"/>
      <c r="BJ177" s="595" t="s">
        <v>186</v>
      </c>
      <c r="BK177" s="596"/>
      <c r="BL177" s="593"/>
      <c r="BM177" s="593"/>
      <c r="BN177" s="593"/>
      <c r="BO177" s="594"/>
      <c r="BP177" s="595" t="s">
        <v>186</v>
      </c>
      <c r="BQ177" s="596"/>
      <c r="BR177" s="597" t="str">
        <f t="shared" si="36"/>
        <v/>
      </c>
      <c r="BS177" s="598"/>
      <c r="BT177" s="598"/>
      <c r="BU177" s="598"/>
      <c r="BV177" s="598"/>
      <c r="BW177" s="598"/>
      <c r="BX177" s="598"/>
      <c r="BY177" s="598"/>
      <c r="BZ177" s="598"/>
      <c r="CA177" s="598"/>
      <c r="CB177" s="598"/>
      <c r="CC177" s="598"/>
      <c r="CD177" s="599"/>
      <c r="CJ177" s="91">
        <f t="shared" si="37"/>
        <v>5</v>
      </c>
    </row>
    <row r="178" spans="1:88" ht="35.1" customHeight="1">
      <c r="A178" s="651">
        <v>35</v>
      </c>
      <c r="B178" s="651"/>
      <c r="C178" s="574"/>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6"/>
      <c r="AD178" s="652" t="s">
        <v>279</v>
      </c>
      <c r="AE178" s="577"/>
      <c r="AF178" s="577"/>
      <c r="AG178" s="577"/>
      <c r="AH178" s="578"/>
      <c r="AI178" s="579" t="s">
        <v>279</v>
      </c>
      <c r="AJ178" s="580"/>
      <c r="AK178" s="580"/>
      <c r="AL178" s="580"/>
      <c r="AM178" s="580"/>
      <c r="AN178" s="581"/>
      <c r="AO178" s="581"/>
      <c r="AP178" s="581"/>
      <c r="AQ178" s="582"/>
      <c r="AR178" s="583" t="s">
        <v>188</v>
      </c>
      <c r="AS178" s="584"/>
      <c r="AT178" s="585"/>
      <c r="AU178" s="586"/>
      <c r="AV178" s="587" t="s">
        <v>187</v>
      </c>
      <c r="AW178" s="588"/>
      <c r="AX178" s="589"/>
      <c r="AY178" s="590"/>
      <c r="AZ178" s="590"/>
      <c r="BA178" s="591"/>
      <c r="BB178" s="592"/>
      <c r="BC178" s="592"/>
      <c r="BD178" s="592"/>
      <c r="BE178" s="592"/>
      <c r="BF178" s="594"/>
      <c r="BG178" s="653"/>
      <c r="BH178" s="653"/>
      <c r="BI178" s="653"/>
      <c r="BJ178" s="595" t="s">
        <v>186</v>
      </c>
      <c r="BK178" s="596"/>
      <c r="BL178" s="593"/>
      <c r="BM178" s="593"/>
      <c r="BN178" s="593"/>
      <c r="BO178" s="594"/>
      <c r="BP178" s="595" t="s">
        <v>186</v>
      </c>
      <c r="BQ178" s="596"/>
      <c r="BR178" s="597" t="str">
        <f t="shared" si="36"/>
        <v/>
      </c>
      <c r="BS178" s="598"/>
      <c r="BT178" s="598"/>
      <c r="BU178" s="598"/>
      <c r="BV178" s="598"/>
      <c r="BW178" s="598"/>
      <c r="BX178" s="598"/>
      <c r="BY178" s="598"/>
      <c r="BZ178" s="598"/>
      <c r="CA178" s="598"/>
      <c r="CB178" s="598"/>
      <c r="CC178" s="598"/>
      <c r="CD178" s="599"/>
      <c r="CJ178" s="91">
        <f t="shared" si="37"/>
        <v>5</v>
      </c>
    </row>
    <row r="179" spans="1:88" ht="35.1" customHeight="1">
      <c r="A179" s="651">
        <v>36</v>
      </c>
      <c r="B179" s="651"/>
      <c r="C179" s="574"/>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6"/>
      <c r="AD179" s="652" t="s">
        <v>279</v>
      </c>
      <c r="AE179" s="577"/>
      <c r="AF179" s="577"/>
      <c r="AG179" s="577"/>
      <c r="AH179" s="578"/>
      <c r="AI179" s="579" t="s">
        <v>279</v>
      </c>
      <c r="AJ179" s="580"/>
      <c r="AK179" s="580"/>
      <c r="AL179" s="580"/>
      <c r="AM179" s="580"/>
      <c r="AN179" s="581"/>
      <c r="AO179" s="581"/>
      <c r="AP179" s="581"/>
      <c r="AQ179" s="582"/>
      <c r="AR179" s="583" t="s">
        <v>188</v>
      </c>
      <c r="AS179" s="584"/>
      <c r="AT179" s="585"/>
      <c r="AU179" s="586"/>
      <c r="AV179" s="587" t="s">
        <v>187</v>
      </c>
      <c r="AW179" s="588"/>
      <c r="AX179" s="589"/>
      <c r="AY179" s="590"/>
      <c r="AZ179" s="590"/>
      <c r="BA179" s="591"/>
      <c r="BB179" s="592"/>
      <c r="BC179" s="592"/>
      <c r="BD179" s="592"/>
      <c r="BE179" s="592"/>
      <c r="BF179" s="594"/>
      <c r="BG179" s="653"/>
      <c r="BH179" s="653"/>
      <c r="BI179" s="653"/>
      <c r="BJ179" s="595" t="s">
        <v>186</v>
      </c>
      <c r="BK179" s="596"/>
      <c r="BL179" s="593"/>
      <c r="BM179" s="593"/>
      <c r="BN179" s="593"/>
      <c r="BO179" s="594"/>
      <c r="BP179" s="595" t="s">
        <v>186</v>
      </c>
      <c r="BQ179" s="596"/>
      <c r="BR179" s="597" t="str">
        <f t="shared" si="36"/>
        <v/>
      </c>
      <c r="BS179" s="598"/>
      <c r="BT179" s="598"/>
      <c r="BU179" s="598"/>
      <c r="BV179" s="598"/>
      <c r="BW179" s="598"/>
      <c r="BX179" s="598"/>
      <c r="BY179" s="598"/>
      <c r="BZ179" s="598"/>
      <c r="CA179" s="598"/>
      <c r="CB179" s="598"/>
      <c r="CC179" s="598"/>
      <c r="CD179" s="599"/>
      <c r="CJ179" s="91">
        <f t="shared" si="37"/>
        <v>5</v>
      </c>
    </row>
    <row r="180" spans="1:88" ht="35.1" customHeight="1">
      <c r="A180" s="651">
        <v>37</v>
      </c>
      <c r="B180" s="651"/>
      <c r="C180" s="574"/>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6"/>
      <c r="AD180" s="652" t="s">
        <v>279</v>
      </c>
      <c r="AE180" s="577"/>
      <c r="AF180" s="577"/>
      <c r="AG180" s="577"/>
      <c r="AH180" s="578"/>
      <c r="AI180" s="579" t="s">
        <v>279</v>
      </c>
      <c r="AJ180" s="580"/>
      <c r="AK180" s="580"/>
      <c r="AL180" s="580"/>
      <c r="AM180" s="580"/>
      <c r="AN180" s="581"/>
      <c r="AO180" s="581"/>
      <c r="AP180" s="581"/>
      <c r="AQ180" s="582"/>
      <c r="AR180" s="583" t="s">
        <v>188</v>
      </c>
      <c r="AS180" s="584"/>
      <c r="AT180" s="585"/>
      <c r="AU180" s="586"/>
      <c r="AV180" s="587" t="s">
        <v>187</v>
      </c>
      <c r="AW180" s="588"/>
      <c r="AX180" s="589"/>
      <c r="AY180" s="590"/>
      <c r="AZ180" s="590"/>
      <c r="BA180" s="591"/>
      <c r="BB180" s="592"/>
      <c r="BC180" s="592"/>
      <c r="BD180" s="592"/>
      <c r="BE180" s="592"/>
      <c r="BF180" s="594"/>
      <c r="BG180" s="653"/>
      <c r="BH180" s="653"/>
      <c r="BI180" s="653"/>
      <c r="BJ180" s="595" t="s">
        <v>186</v>
      </c>
      <c r="BK180" s="596"/>
      <c r="BL180" s="593"/>
      <c r="BM180" s="593"/>
      <c r="BN180" s="593"/>
      <c r="BO180" s="594"/>
      <c r="BP180" s="595" t="s">
        <v>186</v>
      </c>
      <c r="BQ180" s="596"/>
      <c r="BR180" s="597" t="str">
        <f t="shared" si="36"/>
        <v/>
      </c>
      <c r="BS180" s="598"/>
      <c r="BT180" s="598"/>
      <c r="BU180" s="598"/>
      <c r="BV180" s="598"/>
      <c r="BW180" s="598"/>
      <c r="BX180" s="598"/>
      <c r="BY180" s="598"/>
      <c r="BZ180" s="598"/>
      <c r="CA180" s="598"/>
      <c r="CB180" s="598"/>
      <c r="CC180" s="598"/>
      <c r="CD180" s="599"/>
      <c r="CJ180" s="91">
        <f t="shared" si="37"/>
        <v>5</v>
      </c>
    </row>
    <row r="181" spans="1:88" ht="35.1" customHeight="1">
      <c r="A181" s="651">
        <v>38</v>
      </c>
      <c r="B181" s="651"/>
      <c r="C181" s="574"/>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6"/>
      <c r="AD181" s="652" t="s">
        <v>279</v>
      </c>
      <c r="AE181" s="577"/>
      <c r="AF181" s="577"/>
      <c r="AG181" s="577"/>
      <c r="AH181" s="578"/>
      <c r="AI181" s="579" t="s">
        <v>279</v>
      </c>
      <c r="AJ181" s="580"/>
      <c r="AK181" s="580"/>
      <c r="AL181" s="580"/>
      <c r="AM181" s="580"/>
      <c r="AN181" s="581"/>
      <c r="AO181" s="581"/>
      <c r="AP181" s="581"/>
      <c r="AQ181" s="582"/>
      <c r="AR181" s="583" t="s">
        <v>188</v>
      </c>
      <c r="AS181" s="584"/>
      <c r="AT181" s="585"/>
      <c r="AU181" s="586"/>
      <c r="AV181" s="587" t="s">
        <v>187</v>
      </c>
      <c r="AW181" s="588"/>
      <c r="AX181" s="589"/>
      <c r="AY181" s="590"/>
      <c r="AZ181" s="590"/>
      <c r="BA181" s="591"/>
      <c r="BB181" s="592"/>
      <c r="BC181" s="592"/>
      <c r="BD181" s="592"/>
      <c r="BE181" s="592"/>
      <c r="BF181" s="594"/>
      <c r="BG181" s="653"/>
      <c r="BH181" s="653"/>
      <c r="BI181" s="653"/>
      <c r="BJ181" s="595" t="s">
        <v>186</v>
      </c>
      <c r="BK181" s="596"/>
      <c r="BL181" s="593"/>
      <c r="BM181" s="593"/>
      <c r="BN181" s="593"/>
      <c r="BO181" s="594"/>
      <c r="BP181" s="595" t="s">
        <v>186</v>
      </c>
      <c r="BQ181" s="596"/>
      <c r="BR181" s="597" t="str">
        <f t="shared" si="36"/>
        <v/>
      </c>
      <c r="BS181" s="598"/>
      <c r="BT181" s="598"/>
      <c r="BU181" s="598"/>
      <c r="BV181" s="598"/>
      <c r="BW181" s="598"/>
      <c r="BX181" s="598"/>
      <c r="BY181" s="598"/>
      <c r="BZ181" s="598"/>
      <c r="CA181" s="598"/>
      <c r="CB181" s="598"/>
      <c r="CC181" s="598"/>
      <c r="CD181" s="599"/>
      <c r="CJ181" s="91">
        <f t="shared" si="37"/>
        <v>5</v>
      </c>
    </row>
    <row r="182" spans="1:88" ht="35.1" customHeight="1">
      <c r="A182" s="651">
        <v>39</v>
      </c>
      <c r="B182" s="651"/>
      <c r="C182" s="574"/>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6"/>
      <c r="AD182" s="652" t="s">
        <v>279</v>
      </c>
      <c r="AE182" s="577"/>
      <c r="AF182" s="577"/>
      <c r="AG182" s="577"/>
      <c r="AH182" s="578"/>
      <c r="AI182" s="579" t="s">
        <v>279</v>
      </c>
      <c r="AJ182" s="580"/>
      <c r="AK182" s="580"/>
      <c r="AL182" s="580"/>
      <c r="AM182" s="580"/>
      <c r="AN182" s="581"/>
      <c r="AO182" s="581"/>
      <c r="AP182" s="581"/>
      <c r="AQ182" s="582"/>
      <c r="AR182" s="583" t="s">
        <v>188</v>
      </c>
      <c r="AS182" s="584"/>
      <c r="AT182" s="585"/>
      <c r="AU182" s="586"/>
      <c r="AV182" s="587" t="s">
        <v>187</v>
      </c>
      <c r="AW182" s="588"/>
      <c r="AX182" s="589"/>
      <c r="AY182" s="590"/>
      <c r="AZ182" s="590"/>
      <c r="BA182" s="591"/>
      <c r="BB182" s="592"/>
      <c r="BC182" s="592"/>
      <c r="BD182" s="592"/>
      <c r="BE182" s="592"/>
      <c r="BF182" s="594"/>
      <c r="BG182" s="653"/>
      <c r="BH182" s="653"/>
      <c r="BI182" s="653"/>
      <c r="BJ182" s="595" t="s">
        <v>186</v>
      </c>
      <c r="BK182" s="596"/>
      <c r="BL182" s="593"/>
      <c r="BM182" s="593"/>
      <c r="BN182" s="593"/>
      <c r="BO182" s="594"/>
      <c r="BP182" s="595" t="s">
        <v>186</v>
      </c>
      <c r="BQ182" s="596"/>
      <c r="BR182" s="597" t="str">
        <f t="shared" si="36"/>
        <v/>
      </c>
      <c r="BS182" s="598"/>
      <c r="BT182" s="598"/>
      <c r="BU182" s="598"/>
      <c r="BV182" s="598"/>
      <c r="BW182" s="598"/>
      <c r="BX182" s="598"/>
      <c r="BY182" s="598"/>
      <c r="BZ182" s="598"/>
      <c r="CA182" s="598"/>
      <c r="CB182" s="598"/>
      <c r="CC182" s="598"/>
      <c r="CD182" s="599"/>
      <c r="CJ182" s="91">
        <f t="shared" si="37"/>
        <v>5</v>
      </c>
    </row>
    <row r="183" spans="1:88" ht="35.1" customHeight="1">
      <c r="A183" s="651">
        <v>40</v>
      </c>
      <c r="B183" s="651"/>
      <c r="C183" s="574"/>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6"/>
      <c r="AD183" s="652" t="s">
        <v>279</v>
      </c>
      <c r="AE183" s="577"/>
      <c r="AF183" s="577"/>
      <c r="AG183" s="577"/>
      <c r="AH183" s="578"/>
      <c r="AI183" s="579" t="s">
        <v>279</v>
      </c>
      <c r="AJ183" s="580"/>
      <c r="AK183" s="580"/>
      <c r="AL183" s="580"/>
      <c r="AM183" s="580"/>
      <c r="AN183" s="581"/>
      <c r="AO183" s="581"/>
      <c r="AP183" s="581"/>
      <c r="AQ183" s="582"/>
      <c r="AR183" s="583" t="s">
        <v>188</v>
      </c>
      <c r="AS183" s="584"/>
      <c r="AT183" s="585"/>
      <c r="AU183" s="586"/>
      <c r="AV183" s="587" t="s">
        <v>187</v>
      </c>
      <c r="AW183" s="588"/>
      <c r="AX183" s="589"/>
      <c r="AY183" s="590"/>
      <c r="AZ183" s="590"/>
      <c r="BA183" s="591"/>
      <c r="BB183" s="592"/>
      <c r="BC183" s="592"/>
      <c r="BD183" s="592"/>
      <c r="BE183" s="592"/>
      <c r="BF183" s="594"/>
      <c r="BG183" s="653"/>
      <c r="BH183" s="653"/>
      <c r="BI183" s="653"/>
      <c r="BJ183" s="595" t="s">
        <v>186</v>
      </c>
      <c r="BK183" s="596"/>
      <c r="BL183" s="593"/>
      <c r="BM183" s="593"/>
      <c r="BN183" s="593"/>
      <c r="BO183" s="594"/>
      <c r="BP183" s="595" t="s">
        <v>186</v>
      </c>
      <c r="BQ183" s="596"/>
      <c r="BR183" s="597" t="str">
        <f t="shared" si="36"/>
        <v/>
      </c>
      <c r="BS183" s="598"/>
      <c r="BT183" s="598"/>
      <c r="BU183" s="598"/>
      <c r="BV183" s="598"/>
      <c r="BW183" s="598"/>
      <c r="BX183" s="598"/>
      <c r="BY183" s="598"/>
      <c r="BZ183" s="598"/>
      <c r="CA183" s="598"/>
      <c r="CB183" s="598"/>
      <c r="CC183" s="598"/>
      <c r="CD183" s="599"/>
      <c r="CJ183" s="91">
        <f t="shared" si="37"/>
        <v>5</v>
      </c>
    </row>
    <row r="184" spans="1:88" ht="35.1" customHeight="1">
      <c r="A184" s="651">
        <v>41</v>
      </c>
      <c r="B184" s="651"/>
      <c r="C184" s="574"/>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6"/>
      <c r="AD184" s="652" t="s">
        <v>279</v>
      </c>
      <c r="AE184" s="577"/>
      <c r="AF184" s="577"/>
      <c r="AG184" s="577"/>
      <c r="AH184" s="578"/>
      <c r="AI184" s="579" t="s">
        <v>279</v>
      </c>
      <c r="AJ184" s="580"/>
      <c r="AK184" s="580"/>
      <c r="AL184" s="580"/>
      <c r="AM184" s="580"/>
      <c r="AN184" s="581"/>
      <c r="AO184" s="581"/>
      <c r="AP184" s="581"/>
      <c r="AQ184" s="582"/>
      <c r="AR184" s="583" t="s">
        <v>188</v>
      </c>
      <c r="AS184" s="584"/>
      <c r="AT184" s="585"/>
      <c r="AU184" s="586"/>
      <c r="AV184" s="587" t="s">
        <v>187</v>
      </c>
      <c r="AW184" s="588"/>
      <c r="AX184" s="589"/>
      <c r="AY184" s="590"/>
      <c r="AZ184" s="590"/>
      <c r="BA184" s="591"/>
      <c r="BB184" s="592"/>
      <c r="BC184" s="592"/>
      <c r="BD184" s="592"/>
      <c r="BE184" s="592"/>
      <c r="BF184" s="594"/>
      <c r="BG184" s="653"/>
      <c r="BH184" s="653"/>
      <c r="BI184" s="653"/>
      <c r="BJ184" s="595" t="s">
        <v>186</v>
      </c>
      <c r="BK184" s="596"/>
      <c r="BL184" s="593"/>
      <c r="BM184" s="593"/>
      <c r="BN184" s="593"/>
      <c r="BO184" s="594"/>
      <c r="BP184" s="595" t="s">
        <v>186</v>
      </c>
      <c r="BQ184" s="596"/>
      <c r="BR184" s="597" t="str">
        <f t="shared" si="36"/>
        <v/>
      </c>
      <c r="BS184" s="598"/>
      <c r="BT184" s="598"/>
      <c r="BU184" s="598"/>
      <c r="BV184" s="598"/>
      <c r="BW184" s="598"/>
      <c r="BX184" s="598"/>
      <c r="BY184" s="598"/>
      <c r="BZ184" s="598"/>
      <c r="CA184" s="598"/>
      <c r="CB184" s="598"/>
      <c r="CC184" s="598"/>
      <c r="CD184" s="599"/>
      <c r="CJ184" s="91">
        <f t="shared" si="37"/>
        <v>5</v>
      </c>
    </row>
    <row r="185" spans="1:88" ht="35.1" customHeight="1">
      <c r="A185" s="651">
        <v>42</v>
      </c>
      <c r="B185" s="651"/>
      <c r="C185" s="574"/>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6"/>
      <c r="AD185" s="652" t="s">
        <v>279</v>
      </c>
      <c r="AE185" s="577"/>
      <c r="AF185" s="577"/>
      <c r="AG185" s="577"/>
      <c r="AH185" s="578"/>
      <c r="AI185" s="579" t="s">
        <v>279</v>
      </c>
      <c r="AJ185" s="580"/>
      <c r="AK185" s="580"/>
      <c r="AL185" s="580"/>
      <c r="AM185" s="580"/>
      <c r="AN185" s="581"/>
      <c r="AO185" s="581"/>
      <c r="AP185" s="581"/>
      <c r="AQ185" s="582"/>
      <c r="AR185" s="583" t="s">
        <v>188</v>
      </c>
      <c r="AS185" s="584"/>
      <c r="AT185" s="585"/>
      <c r="AU185" s="586"/>
      <c r="AV185" s="587" t="s">
        <v>187</v>
      </c>
      <c r="AW185" s="588"/>
      <c r="AX185" s="589"/>
      <c r="AY185" s="590"/>
      <c r="AZ185" s="590"/>
      <c r="BA185" s="591"/>
      <c r="BB185" s="592"/>
      <c r="BC185" s="592"/>
      <c r="BD185" s="592"/>
      <c r="BE185" s="592"/>
      <c r="BF185" s="594"/>
      <c r="BG185" s="653"/>
      <c r="BH185" s="653"/>
      <c r="BI185" s="653"/>
      <c r="BJ185" s="595" t="s">
        <v>186</v>
      </c>
      <c r="BK185" s="596"/>
      <c r="BL185" s="593"/>
      <c r="BM185" s="593"/>
      <c r="BN185" s="593"/>
      <c r="BO185" s="594"/>
      <c r="BP185" s="595" t="s">
        <v>186</v>
      </c>
      <c r="BQ185" s="596"/>
      <c r="BR185" s="597" t="str">
        <f t="shared" si="36"/>
        <v/>
      </c>
      <c r="BS185" s="598"/>
      <c r="BT185" s="598"/>
      <c r="BU185" s="598"/>
      <c r="BV185" s="598"/>
      <c r="BW185" s="598"/>
      <c r="BX185" s="598"/>
      <c r="BY185" s="598"/>
      <c r="BZ185" s="598"/>
      <c r="CA185" s="598"/>
      <c r="CB185" s="598"/>
      <c r="CC185" s="598"/>
      <c r="CD185" s="599"/>
      <c r="CJ185" s="91">
        <f t="shared" si="37"/>
        <v>5</v>
      </c>
    </row>
    <row r="186" spans="1:88" ht="35.1" customHeight="1">
      <c r="A186" s="651">
        <v>43</v>
      </c>
      <c r="B186" s="651"/>
      <c r="C186" s="574"/>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6"/>
      <c r="AD186" s="652" t="s">
        <v>279</v>
      </c>
      <c r="AE186" s="577"/>
      <c r="AF186" s="577"/>
      <c r="AG186" s="577"/>
      <c r="AH186" s="578"/>
      <c r="AI186" s="579" t="s">
        <v>279</v>
      </c>
      <c r="AJ186" s="580"/>
      <c r="AK186" s="580"/>
      <c r="AL186" s="580"/>
      <c r="AM186" s="580"/>
      <c r="AN186" s="581"/>
      <c r="AO186" s="581"/>
      <c r="AP186" s="581"/>
      <c r="AQ186" s="582"/>
      <c r="AR186" s="583" t="s">
        <v>188</v>
      </c>
      <c r="AS186" s="584"/>
      <c r="AT186" s="585"/>
      <c r="AU186" s="586"/>
      <c r="AV186" s="587" t="s">
        <v>187</v>
      </c>
      <c r="AW186" s="588"/>
      <c r="AX186" s="589"/>
      <c r="AY186" s="590"/>
      <c r="AZ186" s="590"/>
      <c r="BA186" s="591"/>
      <c r="BB186" s="592"/>
      <c r="BC186" s="592"/>
      <c r="BD186" s="592"/>
      <c r="BE186" s="592"/>
      <c r="BF186" s="594"/>
      <c r="BG186" s="653"/>
      <c r="BH186" s="653"/>
      <c r="BI186" s="653"/>
      <c r="BJ186" s="595" t="s">
        <v>186</v>
      </c>
      <c r="BK186" s="596"/>
      <c r="BL186" s="593"/>
      <c r="BM186" s="593"/>
      <c r="BN186" s="593"/>
      <c r="BO186" s="594"/>
      <c r="BP186" s="595" t="s">
        <v>186</v>
      </c>
      <c r="BQ186" s="596"/>
      <c r="BR186" s="597" t="str">
        <f t="shared" si="36"/>
        <v/>
      </c>
      <c r="BS186" s="598"/>
      <c r="BT186" s="598"/>
      <c r="BU186" s="598"/>
      <c r="BV186" s="598"/>
      <c r="BW186" s="598"/>
      <c r="BX186" s="598"/>
      <c r="BY186" s="598"/>
      <c r="BZ186" s="598"/>
      <c r="CA186" s="598"/>
      <c r="CB186" s="598"/>
      <c r="CC186" s="598"/>
      <c r="CD186" s="599"/>
      <c r="CJ186" s="91">
        <f t="shared" si="37"/>
        <v>5</v>
      </c>
    </row>
    <row r="187" spans="1:88" ht="35.1" customHeight="1">
      <c r="A187" s="651">
        <v>44</v>
      </c>
      <c r="B187" s="651"/>
      <c r="C187" s="574"/>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6"/>
      <c r="AD187" s="652" t="s">
        <v>279</v>
      </c>
      <c r="AE187" s="577"/>
      <c r="AF187" s="577"/>
      <c r="AG187" s="577"/>
      <c r="AH187" s="578"/>
      <c r="AI187" s="579" t="s">
        <v>279</v>
      </c>
      <c r="AJ187" s="580"/>
      <c r="AK187" s="580"/>
      <c r="AL187" s="580"/>
      <c r="AM187" s="580"/>
      <c r="AN187" s="581"/>
      <c r="AO187" s="581"/>
      <c r="AP187" s="581"/>
      <c r="AQ187" s="582"/>
      <c r="AR187" s="583" t="s">
        <v>188</v>
      </c>
      <c r="AS187" s="584"/>
      <c r="AT187" s="585"/>
      <c r="AU187" s="586"/>
      <c r="AV187" s="587" t="s">
        <v>187</v>
      </c>
      <c r="AW187" s="588"/>
      <c r="AX187" s="589"/>
      <c r="AY187" s="590"/>
      <c r="AZ187" s="590"/>
      <c r="BA187" s="591"/>
      <c r="BB187" s="592"/>
      <c r="BC187" s="592"/>
      <c r="BD187" s="592"/>
      <c r="BE187" s="592"/>
      <c r="BF187" s="594"/>
      <c r="BG187" s="653"/>
      <c r="BH187" s="653"/>
      <c r="BI187" s="653"/>
      <c r="BJ187" s="595" t="s">
        <v>186</v>
      </c>
      <c r="BK187" s="596"/>
      <c r="BL187" s="593"/>
      <c r="BM187" s="593"/>
      <c r="BN187" s="593"/>
      <c r="BO187" s="594"/>
      <c r="BP187" s="595" t="s">
        <v>186</v>
      </c>
      <c r="BQ187" s="596"/>
      <c r="BR187" s="597" t="str">
        <f t="shared" si="36"/>
        <v/>
      </c>
      <c r="BS187" s="598"/>
      <c r="BT187" s="598"/>
      <c r="BU187" s="598"/>
      <c r="BV187" s="598"/>
      <c r="BW187" s="598"/>
      <c r="BX187" s="598"/>
      <c r="BY187" s="598"/>
      <c r="BZ187" s="598"/>
      <c r="CA187" s="598"/>
      <c r="CB187" s="598"/>
      <c r="CC187" s="598"/>
      <c r="CD187" s="599"/>
      <c r="CJ187" s="91">
        <f t="shared" si="37"/>
        <v>5</v>
      </c>
    </row>
    <row r="188" spans="1:88" ht="35.1" customHeight="1">
      <c r="A188" s="651">
        <v>45</v>
      </c>
      <c r="B188" s="651"/>
      <c r="C188" s="574"/>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6"/>
      <c r="AD188" s="652" t="s">
        <v>279</v>
      </c>
      <c r="AE188" s="577"/>
      <c r="AF188" s="577"/>
      <c r="AG188" s="577"/>
      <c r="AH188" s="578"/>
      <c r="AI188" s="579" t="s">
        <v>279</v>
      </c>
      <c r="AJ188" s="580"/>
      <c r="AK188" s="580"/>
      <c r="AL188" s="580"/>
      <c r="AM188" s="580"/>
      <c r="AN188" s="581"/>
      <c r="AO188" s="581"/>
      <c r="AP188" s="581"/>
      <c r="AQ188" s="582"/>
      <c r="AR188" s="583" t="s">
        <v>188</v>
      </c>
      <c r="AS188" s="584"/>
      <c r="AT188" s="585"/>
      <c r="AU188" s="586"/>
      <c r="AV188" s="587" t="s">
        <v>187</v>
      </c>
      <c r="AW188" s="588"/>
      <c r="AX188" s="589"/>
      <c r="AY188" s="590"/>
      <c r="AZ188" s="590"/>
      <c r="BA188" s="591"/>
      <c r="BB188" s="592"/>
      <c r="BC188" s="592"/>
      <c r="BD188" s="592"/>
      <c r="BE188" s="592"/>
      <c r="BF188" s="594"/>
      <c r="BG188" s="653"/>
      <c r="BH188" s="653"/>
      <c r="BI188" s="653"/>
      <c r="BJ188" s="595" t="s">
        <v>186</v>
      </c>
      <c r="BK188" s="596"/>
      <c r="BL188" s="593"/>
      <c r="BM188" s="593"/>
      <c r="BN188" s="593"/>
      <c r="BO188" s="594"/>
      <c r="BP188" s="595" t="s">
        <v>186</v>
      </c>
      <c r="BQ188" s="596"/>
      <c r="BR188" s="597" t="str">
        <f t="shared" si="36"/>
        <v/>
      </c>
      <c r="BS188" s="598"/>
      <c r="BT188" s="598"/>
      <c r="BU188" s="598"/>
      <c r="BV188" s="598"/>
      <c r="BW188" s="598"/>
      <c r="BX188" s="598"/>
      <c r="BY188" s="598"/>
      <c r="BZ188" s="598"/>
      <c r="CA188" s="598"/>
      <c r="CB188" s="598"/>
      <c r="CC188" s="598"/>
      <c r="CD188" s="599"/>
      <c r="CJ188" s="91">
        <f t="shared" si="37"/>
        <v>5</v>
      </c>
    </row>
    <row r="189" spans="1:88" ht="35.1" customHeight="1">
      <c r="A189" s="651">
        <v>46</v>
      </c>
      <c r="B189" s="651"/>
      <c r="C189" s="574"/>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6"/>
      <c r="AD189" s="652" t="s">
        <v>279</v>
      </c>
      <c r="AE189" s="577"/>
      <c r="AF189" s="577"/>
      <c r="AG189" s="577"/>
      <c r="AH189" s="578"/>
      <c r="AI189" s="579" t="s">
        <v>279</v>
      </c>
      <c r="AJ189" s="580"/>
      <c r="AK189" s="580"/>
      <c r="AL189" s="580"/>
      <c r="AM189" s="580"/>
      <c r="AN189" s="581"/>
      <c r="AO189" s="581"/>
      <c r="AP189" s="581"/>
      <c r="AQ189" s="582"/>
      <c r="AR189" s="583" t="s">
        <v>188</v>
      </c>
      <c r="AS189" s="584"/>
      <c r="AT189" s="585"/>
      <c r="AU189" s="586"/>
      <c r="AV189" s="587" t="s">
        <v>187</v>
      </c>
      <c r="AW189" s="588"/>
      <c r="AX189" s="589"/>
      <c r="AY189" s="590"/>
      <c r="AZ189" s="590"/>
      <c r="BA189" s="591"/>
      <c r="BB189" s="592"/>
      <c r="BC189" s="592"/>
      <c r="BD189" s="592"/>
      <c r="BE189" s="592"/>
      <c r="BF189" s="594"/>
      <c r="BG189" s="653"/>
      <c r="BH189" s="653"/>
      <c r="BI189" s="653"/>
      <c r="BJ189" s="595" t="s">
        <v>186</v>
      </c>
      <c r="BK189" s="596"/>
      <c r="BL189" s="593"/>
      <c r="BM189" s="593"/>
      <c r="BN189" s="593"/>
      <c r="BO189" s="594"/>
      <c r="BP189" s="595" t="s">
        <v>186</v>
      </c>
      <c r="BQ189" s="596"/>
      <c r="BR189" s="597" t="str">
        <f t="shared" si="36"/>
        <v/>
      </c>
      <c r="BS189" s="598"/>
      <c r="BT189" s="598"/>
      <c r="BU189" s="598"/>
      <c r="BV189" s="598"/>
      <c r="BW189" s="598"/>
      <c r="BX189" s="598"/>
      <c r="BY189" s="598"/>
      <c r="BZ189" s="598"/>
      <c r="CA189" s="598"/>
      <c r="CB189" s="598"/>
      <c r="CC189" s="598"/>
      <c r="CD189" s="599"/>
      <c r="CJ189" s="91">
        <f t="shared" si="37"/>
        <v>5</v>
      </c>
    </row>
    <row r="190" spans="1:88" ht="35.1" customHeight="1">
      <c r="A190" s="651">
        <v>47</v>
      </c>
      <c r="B190" s="651"/>
      <c r="C190" s="574"/>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6"/>
      <c r="AD190" s="652" t="s">
        <v>279</v>
      </c>
      <c r="AE190" s="577"/>
      <c r="AF190" s="577"/>
      <c r="AG190" s="577"/>
      <c r="AH190" s="578"/>
      <c r="AI190" s="579" t="s">
        <v>279</v>
      </c>
      <c r="AJ190" s="580"/>
      <c r="AK190" s="580"/>
      <c r="AL190" s="580"/>
      <c r="AM190" s="580"/>
      <c r="AN190" s="581"/>
      <c r="AO190" s="581"/>
      <c r="AP190" s="581"/>
      <c r="AQ190" s="582"/>
      <c r="AR190" s="583" t="s">
        <v>188</v>
      </c>
      <c r="AS190" s="584"/>
      <c r="AT190" s="585"/>
      <c r="AU190" s="586"/>
      <c r="AV190" s="587" t="s">
        <v>187</v>
      </c>
      <c r="AW190" s="588"/>
      <c r="AX190" s="589"/>
      <c r="AY190" s="590"/>
      <c r="AZ190" s="590"/>
      <c r="BA190" s="591"/>
      <c r="BB190" s="592"/>
      <c r="BC190" s="592"/>
      <c r="BD190" s="592"/>
      <c r="BE190" s="592"/>
      <c r="BF190" s="594"/>
      <c r="BG190" s="653"/>
      <c r="BH190" s="653"/>
      <c r="BI190" s="653"/>
      <c r="BJ190" s="595" t="s">
        <v>186</v>
      </c>
      <c r="BK190" s="596"/>
      <c r="BL190" s="593"/>
      <c r="BM190" s="593"/>
      <c r="BN190" s="593"/>
      <c r="BO190" s="594"/>
      <c r="BP190" s="595" t="s">
        <v>186</v>
      </c>
      <c r="BQ190" s="596"/>
      <c r="BR190" s="597" t="str">
        <f t="shared" si="36"/>
        <v/>
      </c>
      <c r="BS190" s="598"/>
      <c r="BT190" s="598"/>
      <c r="BU190" s="598"/>
      <c r="BV190" s="598"/>
      <c r="BW190" s="598"/>
      <c r="BX190" s="598"/>
      <c r="BY190" s="598"/>
      <c r="BZ190" s="598"/>
      <c r="CA190" s="598"/>
      <c r="CB190" s="598"/>
      <c r="CC190" s="598"/>
      <c r="CD190" s="599"/>
      <c r="CJ190" s="91">
        <f t="shared" si="37"/>
        <v>5</v>
      </c>
    </row>
    <row r="191" spans="1:88" ht="35.1" customHeight="1">
      <c r="A191" s="651">
        <v>48</v>
      </c>
      <c r="B191" s="651"/>
      <c r="C191" s="574"/>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6"/>
      <c r="AD191" s="652" t="s">
        <v>279</v>
      </c>
      <c r="AE191" s="577"/>
      <c r="AF191" s="577"/>
      <c r="AG191" s="577"/>
      <c r="AH191" s="578"/>
      <c r="AI191" s="579" t="s">
        <v>279</v>
      </c>
      <c r="AJ191" s="580"/>
      <c r="AK191" s="580"/>
      <c r="AL191" s="580"/>
      <c r="AM191" s="580"/>
      <c r="AN191" s="581"/>
      <c r="AO191" s="581"/>
      <c r="AP191" s="581"/>
      <c r="AQ191" s="582"/>
      <c r="AR191" s="583" t="s">
        <v>188</v>
      </c>
      <c r="AS191" s="584"/>
      <c r="AT191" s="585"/>
      <c r="AU191" s="586"/>
      <c r="AV191" s="587" t="s">
        <v>187</v>
      </c>
      <c r="AW191" s="588"/>
      <c r="AX191" s="589"/>
      <c r="AY191" s="590"/>
      <c r="AZ191" s="590"/>
      <c r="BA191" s="591"/>
      <c r="BB191" s="592"/>
      <c r="BC191" s="592"/>
      <c r="BD191" s="592"/>
      <c r="BE191" s="592"/>
      <c r="BF191" s="594"/>
      <c r="BG191" s="653"/>
      <c r="BH191" s="653"/>
      <c r="BI191" s="653"/>
      <c r="BJ191" s="595" t="s">
        <v>186</v>
      </c>
      <c r="BK191" s="596"/>
      <c r="BL191" s="593"/>
      <c r="BM191" s="593"/>
      <c r="BN191" s="593"/>
      <c r="BO191" s="594"/>
      <c r="BP191" s="595" t="s">
        <v>186</v>
      </c>
      <c r="BQ191" s="596"/>
      <c r="BR191" s="597" t="str">
        <f t="shared" si="36"/>
        <v/>
      </c>
      <c r="BS191" s="598"/>
      <c r="BT191" s="598"/>
      <c r="BU191" s="598"/>
      <c r="BV191" s="598"/>
      <c r="BW191" s="598"/>
      <c r="BX191" s="598"/>
      <c r="BY191" s="598"/>
      <c r="BZ191" s="598"/>
      <c r="CA191" s="598"/>
      <c r="CB191" s="598"/>
      <c r="CC191" s="598"/>
      <c r="CD191" s="599"/>
      <c r="CJ191" s="91">
        <f t="shared" si="37"/>
        <v>5</v>
      </c>
    </row>
    <row r="192" spans="1:88" ht="35.1" customHeight="1">
      <c r="A192" s="651">
        <v>49</v>
      </c>
      <c r="B192" s="651"/>
      <c r="C192" s="574"/>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6"/>
      <c r="AD192" s="652" t="s">
        <v>279</v>
      </c>
      <c r="AE192" s="577"/>
      <c r="AF192" s="577"/>
      <c r="AG192" s="577"/>
      <c r="AH192" s="578"/>
      <c r="AI192" s="579" t="s">
        <v>279</v>
      </c>
      <c r="AJ192" s="580"/>
      <c r="AK192" s="580"/>
      <c r="AL192" s="580"/>
      <c r="AM192" s="580"/>
      <c r="AN192" s="581"/>
      <c r="AO192" s="581"/>
      <c r="AP192" s="581"/>
      <c r="AQ192" s="582"/>
      <c r="AR192" s="583" t="s">
        <v>188</v>
      </c>
      <c r="AS192" s="584"/>
      <c r="AT192" s="585"/>
      <c r="AU192" s="586"/>
      <c r="AV192" s="587" t="s">
        <v>187</v>
      </c>
      <c r="AW192" s="588"/>
      <c r="AX192" s="589"/>
      <c r="AY192" s="590"/>
      <c r="AZ192" s="590"/>
      <c r="BA192" s="591"/>
      <c r="BB192" s="592"/>
      <c r="BC192" s="592"/>
      <c r="BD192" s="592"/>
      <c r="BE192" s="592"/>
      <c r="BF192" s="594"/>
      <c r="BG192" s="653"/>
      <c r="BH192" s="653"/>
      <c r="BI192" s="653"/>
      <c r="BJ192" s="595" t="s">
        <v>186</v>
      </c>
      <c r="BK192" s="596"/>
      <c r="BL192" s="593"/>
      <c r="BM192" s="593"/>
      <c r="BN192" s="593"/>
      <c r="BO192" s="594"/>
      <c r="BP192" s="595" t="s">
        <v>186</v>
      </c>
      <c r="BQ192" s="596"/>
      <c r="BR192" s="597" t="str">
        <f t="shared" si="36"/>
        <v/>
      </c>
      <c r="BS192" s="598"/>
      <c r="BT192" s="598"/>
      <c r="BU192" s="598"/>
      <c r="BV192" s="598"/>
      <c r="BW192" s="598"/>
      <c r="BX192" s="598"/>
      <c r="BY192" s="598"/>
      <c r="BZ192" s="598"/>
      <c r="CA192" s="598"/>
      <c r="CB192" s="598"/>
      <c r="CC192" s="598"/>
      <c r="CD192" s="599"/>
      <c r="CJ192" s="91">
        <f t="shared" si="37"/>
        <v>5</v>
      </c>
    </row>
    <row r="193" spans="1:88" ht="35.1" customHeight="1">
      <c r="A193" s="651">
        <v>50</v>
      </c>
      <c r="B193" s="651"/>
      <c r="C193" s="574"/>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6"/>
      <c r="AD193" s="652" t="s">
        <v>279</v>
      </c>
      <c r="AE193" s="577"/>
      <c r="AF193" s="577"/>
      <c r="AG193" s="577"/>
      <c r="AH193" s="578"/>
      <c r="AI193" s="579" t="s">
        <v>279</v>
      </c>
      <c r="AJ193" s="580"/>
      <c r="AK193" s="580"/>
      <c r="AL193" s="580"/>
      <c r="AM193" s="580"/>
      <c r="AN193" s="581"/>
      <c r="AO193" s="581"/>
      <c r="AP193" s="581"/>
      <c r="AQ193" s="582"/>
      <c r="AR193" s="583" t="s">
        <v>188</v>
      </c>
      <c r="AS193" s="584"/>
      <c r="AT193" s="585"/>
      <c r="AU193" s="586"/>
      <c r="AV193" s="587" t="s">
        <v>187</v>
      </c>
      <c r="AW193" s="588"/>
      <c r="AX193" s="589"/>
      <c r="AY193" s="590"/>
      <c r="AZ193" s="590"/>
      <c r="BA193" s="591"/>
      <c r="BB193" s="592"/>
      <c r="BC193" s="592"/>
      <c r="BD193" s="592"/>
      <c r="BE193" s="592"/>
      <c r="BF193" s="594"/>
      <c r="BG193" s="653"/>
      <c r="BH193" s="653"/>
      <c r="BI193" s="653"/>
      <c r="BJ193" s="595" t="s">
        <v>186</v>
      </c>
      <c r="BK193" s="596"/>
      <c r="BL193" s="593"/>
      <c r="BM193" s="593"/>
      <c r="BN193" s="593"/>
      <c r="BO193" s="594"/>
      <c r="BP193" s="595" t="s">
        <v>186</v>
      </c>
      <c r="BQ193" s="596"/>
      <c r="BR193" s="597" t="str">
        <f t="shared" si="36"/>
        <v/>
      </c>
      <c r="BS193" s="598"/>
      <c r="BT193" s="598"/>
      <c r="BU193" s="598"/>
      <c r="BV193" s="598"/>
      <c r="BW193" s="598"/>
      <c r="BX193" s="598"/>
      <c r="BY193" s="598"/>
      <c r="BZ193" s="598"/>
      <c r="CA193" s="598"/>
      <c r="CB193" s="598"/>
      <c r="CC193" s="598"/>
      <c r="CD193" s="599"/>
      <c r="CJ193" s="91">
        <f t="shared" si="37"/>
        <v>5</v>
      </c>
    </row>
    <row r="194" spans="1:88" ht="18.75" customHeight="1">
      <c r="A194" s="93"/>
      <c r="B194" s="85"/>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5"/>
      <c r="AJ194" s="95"/>
      <c r="AK194" s="95"/>
      <c r="AL194" s="95"/>
      <c r="AM194" s="95"/>
      <c r="AN194" s="96"/>
      <c r="AO194" s="96"/>
      <c r="AP194" s="96"/>
      <c r="AQ194" s="96"/>
      <c r="AR194" s="97"/>
      <c r="AS194" s="97"/>
      <c r="AT194" s="98"/>
      <c r="AU194" s="98"/>
      <c r="AV194" s="90"/>
      <c r="AW194" s="90"/>
      <c r="AX194" s="85"/>
      <c r="AY194" s="85"/>
      <c r="AZ194" s="85"/>
      <c r="BA194" s="85"/>
      <c r="BB194" s="99"/>
      <c r="BC194" s="99"/>
      <c r="BD194" s="99"/>
      <c r="BE194" s="99"/>
      <c r="BF194" s="100"/>
      <c r="BG194" s="100"/>
      <c r="BH194" s="100"/>
      <c r="BI194" s="100"/>
      <c r="BJ194" s="101"/>
      <c r="BK194" s="101"/>
      <c r="BL194" s="100"/>
      <c r="BM194" s="100"/>
      <c r="BN194" s="100"/>
      <c r="BO194" s="100"/>
      <c r="BP194" s="101"/>
      <c r="BQ194" s="101"/>
      <c r="BR194" s="102"/>
      <c r="BS194" s="102"/>
      <c r="BT194" s="102"/>
      <c r="BU194" s="102"/>
      <c r="BV194" s="102"/>
      <c r="BW194" s="102"/>
      <c r="BX194" s="102"/>
      <c r="BY194" s="102"/>
      <c r="BZ194" s="88"/>
      <c r="CA194" s="88"/>
      <c r="CB194" s="88"/>
      <c r="CC194" s="88"/>
      <c r="CD194" s="88"/>
      <c r="CJ194" s="91"/>
    </row>
    <row r="195" spans="1:88" ht="18.75" customHeight="1">
      <c r="A195" s="93"/>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4"/>
      <c r="AP195" s="104"/>
      <c r="AQ195" s="104"/>
      <c r="AR195" s="104"/>
      <c r="AS195" s="104"/>
      <c r="AT195" s="104"/>
      <c r="AU195" s="104"/>
      <c r="AV195" s="104"/>
      <c r="AW195" s="104"/>
      <c r="AX195" s="104"/>
      <c r="AY195" s="104"/>
      <c r="AZ195" s="104"/>
      <c r="BA195" s="104"/>
      <c r="BB195" s="104"/>
      <c r="BC195" s="104"/>
      <c r="BD195" s="104"/>
      <c r="BE195" s="104"/>
      <c r="BF195" s="104"/>
      <c r="BG195" s="104"/>
      <c r="BH195" s="104"/>
      <c r="BI195" s="104"/>
      <c r="BJ195" s="104"/>
      <c r="BK195" s="104"/>
      <c r="BL195" s="104"/>
      <c r="BM195" s="104"/>
      <c r="BN195" s="104"/>
      <c r="BO195" s="104"/>
      <c r="BP195" s="104"/>
      <c r="BQ195" s="104"/>
      <c r="BR195" s="104"/>
      <c r="BS195" s="104"/>
      <c r="BT195" s="104"/>
      <c r="BU195" s="104"/>
      <c r="BV195" s="104"/>
      <c r="BW195" s="104"/>
      <c r="BX195" s="104"/>
      <c r="BY195" s="104"/>
      <c r="BZ195" s="104"/>
      <c r="CA195" s="104"/>
      <c r="CB195" s="104"/>
    </row>
    <row r="196" spans="1:88" ht="28.5" customHeight="1">
      <c r="A196" s="247" t="s">
        <v>717</v>
      </c>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40" t="s">
        <v>342</v>
      </c>
      <c r="BZ196" s="508" t="s">
        <v>349</v>
      </c>
      <c r="CA196" s="508"/>
      <c r="CB196" s="41" t="s">
        <v>344</v>
      </c>
      <c r="CC196" s="508" t="s">
        <v>349</v>
      </c>
      <c r="CD196" s="508"/>
      <c r="CE196" s="40" t="s">
        <v>345</v>
      </c>
      <c r="CF196" s="40" t="s">
        <v>346</v>
      </c>
    </row>
    <row r="197" spans="1:88" ht="18.75" customHeight="1">
      <c r="A197" s="38"/>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40"/>
      <c r="BZ197" s="238"/>
      <c r="CA197" s="238"/>
      <c r="CB197" s="41"/>
      <c r="CC197" s="238"/>
      <c r="CD197" s="238"/>
      <c r="CE197" s="40"/>
      <c r="CF197" s="40"/>
    </row>
    <row r="198" spans="1:88" s="252" customFormat="1" ht="29.25" customHeight="1">
      <c r="A198" s="491" t="s">
        <v>658</v>
      </c>
      <c r="B198" s="491"/>
      <c r="C198" s="491"/>
      <c r="D198" s="491"/>
      <c r="E198" s="491"/>
      <c r="F198" s="491"/>
      <c r="G198" s="491"/>
      <c r="H198" s="491"/>
      <c r="I198" s="491"/>
      <c r="J198" s="491"/>
      <c r="K198" s="491"/>
      <c r="L198" s="491"/>
      <c r="M198" s="491"/>
      <c r="N198" s="491"/>
      <c r="O198" s="491"/>
      <c r="P198" s="491"/>
      <c r="Q198" s="491"/>
      <c r="R198" s="491"/>
      <c r="S198" s="491"/>
      <c r="T198" s="491"/>
      <c r="U198" s="491"/>
      <c r="V198" s="491"/>
      <c r="W198" s="491"/>
      <c r="X198" s="491"/>
      <c r="Y198" s="491"/>
      <c r="Z198" s="491"/>
      <c r="AA198" s="491"/>
      <c r="AB198" s="491"/>
      <c r="AC198" s="491"/>
      <c r="AD198" s="491"/>
      <c r="AE198" s="491"/>
      <c r="AF198" s="491"/>
      <c r="AG198" s="491"/>
      <c r="AH198" s="491"/>
      <c r="AI198" s="491"/>
      <c r="AJ198" s="491"/>
      <c r="AK198" s="491"/>
      <c r="AL198" s="491"/>
      <c r="AM198" s="491"/>
      <c r="AN198" s="491"/>
      <c r="AO198" s="491"/>
      <c r="AP198" s="491"/>
      <c r="AQ198" s="491"/>
      <c r="AR198" s="491"/>
      <c r="AS198" s="491"/>
      <c r="AT198" s="491"/>
      <c r="AU198" s="491"/>
      <c r="AV198" s="491"/>
      <c r="AW198" s="491"/>
      <c r="AX198" s="491"/>
      <c r="AY198" s="491"/>
      <c r="AZ198" s="491"/>
      <c r="BA198" s="491"/>
      <c r="BB198" s="491"/>
      <c r="BC198" s="491"/>
      <c r="BD198" s="491"/>
      <c r="BE198" s="491"/>
      <c r="BF198" s="491"/>
      <c r="BG198" s="491"/>
      <c r="BH198" s="491"/>
      <c r="BI198" s="491"/>
      <c r="BJ198" s="491"/>
      <c r="BK198" s="491"/>
      <c r="BL198" s="491"/>
      <c r="BM198" s="491"/>
      <c r="BN198" s="491"/>
      <c r="BO198" s="491"/>
      <c r="BP198" s="491"/>
      <c r="BQ198" s="491"/>
      <c r="BR198" s="491"/>
      <c r="BS198" s="491"/>
      <c r="BT198" s="491"/>
      <c r="BU198" s="491"/>
      <c r="BV198" s="491"/>
      <c r="BW198" s="491"/>
      <c r="BX198" s="491"/>
      <c r="BY198" s="491"/>
      <c r="BZ198" s="491"/>
      <c r="CA198" s="491"/>
      <c r="CB198" s="491"/>
    </row>
    <row r="199" spans="1:88" s="242" customFormat="1" ht="19.5" customHeight="1">
      <c r="A199" s="290"/>
      <c r="B199" s="103" t="s">
        <v>694</v>
      </c>
      <c r="C199" s="290"/>
      <c r="D199" s="290"/>
      <c r="E199" s="290"/>
      <c r="F199" s="290"/>
      <c r="G199" s="290"/>
      <c r="H199" s="290"/>
      <c r="I199" s="290"/>
      <c r="J199" s="290"/>
      <c r="K199" s="290"/>
      <c r="L199" s="290"/>
      <c r="M199" s="290"/>
      <c r="N199" s="290"/>
      <c r="O199" s="290"/>
      <c r="P199" s="290"/>
      <c r="Q199" s="290"/>
      <c r="R199" s="290"/>
      <c r="S199" s="290"/>
      <c r="T199" s="290"/>
      <c r="U199" s="290"/>
      <c r="V199" s="290"/>
      <c r="W199" s="290"/>
      <c r="X199" s="290"/>
      <c r="Y199" s="290"/>
      <c r="Z199" s="290"/>
      <c r="AA199" s="290"/>
      <c r="AB199" s="290"/>
      <c r="AC199" s="290"/>
      <c r="AD199" s="290"/>
      <c r="AE199" s="290"/>
      <c r="AF199" s="290"/>
      <c r="AG199" s="290"/>
      <c r="AH199" s="290"/>
      <c r="AI199" s="290"/>
      <c r="AJ199" s="290"/>
      <c r="AK199" s="290"/>
      <c r="AL199" s="290"/>
      <c r="AM199" s="290"/>
      <c r="AN199" s="290"/>
      <c r="AO199" s="290"/>
      <c r="AP199" s="290"/>
      <c r="AQ199" s="290"/>
      <c r="AR199" s="290"/>
      <c r="AS199" s="290"/>
      <c r="AT199" s="290"/>
      <c r="AU199" s="290"/>
      <c r="AV199" s="290"/>
      <c r="AW199" s="290"/>
      <c r="AX199" s="290"/>
      <c r="AY199" s="290"/>
      <c r="AZ199" s="290"/>
      <c r="BA199" s="290"/>
      <c r="BB199" s="290"/>
      <c r="BC199" s="290"/>
      <c r="BD199" s="290"/>
      <c r="BE199" s="290"/>
      <c r="BF199" s="290"/>
      <c r="BG199" s="290"/>
      <c r="BH199" s="290"/>
      <c r="BI199" s="290"/>
      <c r="BJ199" s="290"/>
      <c r="BK199" s="290"/>
      <c r="BL199" s="290"/>
      <c r="BM199" s="290"/>
      <c r="BN199" s="290"/>
      <c r="BO199" s="290"/>
      <c r="BP199" s="290"/>
      <c r="BQ199" s="290"/>
      <c r="BR199" s="290"/>
      <c r="BS199" s="290"/>
      <c r="BT199" s="290"/>
      <c r="BU199" s="290"/>
      <c r="BV199" s="290"/>
      <c r="BW199" s="290"/>
      <c r="BX199" s="290"/>
      <c r="BY199" s="290"/>
      <c r="BZ199" s="290"/>
      <c r="CA199" s="290"/>
      <c r="CB199" s="290"/>
    </row>
    <row r="200" spans="1:88" ht="9.9" customHeight="1">
      <c r="A200" s="55"/>
      <c r="B200" s="57"/>
      <c r="C200" s="57"/>
      <c r="D200" s="57"/>
      <c r="E200" s="57"/>
      <c r="F200" s="57"/>
      <c r="G200" s="57"/>
      <c r="H200" s="57"/>
      <c r="I200" s="57"/>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9"/>
      <c r="AP200" s="59"/>
      <c r="AQ200" s="60"/>
      <c r="AT200" s="53"/>
      <c r="AU200" s="53"/>
      <c r="AV200" s="53"/>
      <c r="AW200" s="53"/>
      <c r="AX200" s="53"/>
      <c r="AY200" s="53"/>
      <c r="AZ200" s="53"/>
      <c r="BA200" s="53"/>
      <c r="BB200" s="53"/>
      <c r="BC200" s="53"/>
      <c r="BD200" s="53"/>
      <c r="BE200" s="53"/>
      <c r="BF200" s="53"/>
      <c r="BG200" s="53"/>
      <c r="BH200" s="53"/>
      <c r="BI200" s="53"/>
      <c r="BJ200" s="53"/>
      <c r="BK200" s="53"/>
      <c r="BL200" s="53"/>
      <c r="BM200" s="53"/>
      <c r="BN200" s="53"/>
      <c r="BO200" s="53"/>
      <c r="BP200" s="53"/>
      <c r="BQ200" s="53"/>
      <c r="BR200" s="53"/>
      <c r="BS200" s="53"/>
      <c r="BT200" s="53"/>
      <c r="BU200" s="53"/>
      <c r="BV200" s="53"/>
      <c r="BW200" s="53"/>
      <c r="BX200" s="53"/>
      <c r="BY200" s="53"/>
      <c r="BZ200" s="53"/>
    </row>
    <row r="201" spans="1:88" ht="19.5" customHeight="1">
      <c r="A201" s="39"/>
      <c r="B201" s="517"/>
      <c r="C201" s="518"/>
      <c r="D201" s="518"/>
      <c r="E201" s="518"/>
      <c r="F201" s="518"/>
      <c r="G201" s="518"/>
      <c r="H201" s="518"/>
      <c r="I201" s="518"/>
      <c r="J201" s="518"/>
      <c r="K201" s="518"/>
      <c r="L201" s="518"/>
      <c r="M201" s="518"/>
      <c r="N201" s="518"/>
      <c r="O201" s="518"/>
      <c r="P201" s="518"/>
      <c r="Q201" s="518"/>
      <c r="R201" s="518"/>
      <c r="S201" s="518"/>
      <c r="T201" s="518"/>
      <c r="U201" s="518"/>
      <c r="V201" s="518"/>
      <c r="W201" s="518"/>
      <c r="X201" s="518"/>
      <c r="Y201" s="518"/>
      <c r="Z201" s="518"/>
      <c r="AA201" s="518"/>
      <c r="AB201" s="518"/>
      <c r="AC201" s="518"/>
      <c r="AD201" s="518"/>
      <c r="AE201" s="518"/>
      <c r="AF201" s="518"/>
      <c r="AG201" s="518"/>
      <c r="AH201" s="518"/>
      <c r="AI201" s="518"/>
      <c r="AJ201" s="518"/>
      <c r="AK201" s="518"/>
      <c r="AL201" s="518"/>
      <c r="AM201" s="518"/>
      <c r="AN201" s="518"/>
      <c r="AO201" s="518"/>
      <c r="AP201" s="518"/>
      <c r="AQ201" s="518"/>
      <c r="AR201" s="518"/>
      <c r="AS201" s="518"/>
      <c r="AT201" s="518"/>
      <c r="AU201" s="518"/>
      <c r="AV201" s="518"/>
      <c r="AW201" s="518"/>
      <c r="AX201" s="518"/>
      <c r="AY201" s="518"/>
      <c r="AZ201" s="518"/>
      <c r="BA201" s="518"/>
      <c r="BB201" s="518"/>
      <c r="BC201" s="518"/>
      <c r="BD201" s="518"/>
      <c r="BE201" s="518"/>
      <c r="BF201" s="518"/>
      <c r="BG201" s="518"/>
      <c r="BH201" s="518"/>
      <c r="BI201" s="518"/>
      <c r="BJ201" s="518"/>
      <c r="BK201" s="518"/>
      <c r="BL201" s="518"/>
      <c r="BM201" s="518"/>
      <c r="BN201" s="518"/>
      <c r="BO201" s="518"/>
      <c r="BP201" s="518"/>
      <c r="BQ201" s="518"/>
      <c r="BR201" s="518"/>
      <c r="BS201" s="518"/>
      <c r="BT201" s="518"/>
      <c r="BU201" s="518"/>
      <c r="BV201" s="518"/>
      <c r="BW201" s="518"/>
      <c r="BX201" s="518"/>
      <c r="BY201" s="518"/>
      <c r="BZ201" s="518"/>
      <c r="CA201" s="518"/>
      <c r="CB201" s="518"/>
      <c r="CC201" s="518"/>
      <c r="CD201" s="519"/>
    </row>
    <row r="202" spans="1:88" ht="19.5" customHeight="1">
      <c r="A202" s="39"/>
      <c r="B202" s="520"/>
      <c r="C202" s="521"/>
      <c r="D202" s="521"/>
      <c r="E202" s="521"/>
      <c r="F202" s="521"/>
      <c r="G202" s="521"/>
      <c r="H202" s="521"/>
      <c r="I202" s="521"/>
      <c r="J202" s="521"/>
      <c r="K202" s="521"/>
      <c r="L202" s="521"/>
      <c r="M202" s="521"/>
      <c r="N202" s="521"/>
      <c r="O202" s="521"/>
      <c r="P202" s="521"/>
      <c r="Q202" s="521"/>
      <c r="R202" s="521"/>
      <c r="S202" s="521"/>
      <c r="T202" s="521"/>
      <c r="U202" s="521"/>
      <c r="V202" s="521"/>
      <c r="W202" s="521"/>
      <c r="X202" s="521"/>
      <c r="Y202" s="521"/>
      <c r="Z202" s="521"/>
      <c r="AA202" s="521"/>
      <c r="AB202" s="521"/>
      <c r="AC202" s="521"/>
      <c r="AD202" s="521"/>
      <c r="AE202" s="521"/>
      <c r="AF202" s="521"/>
      <c r="AG202" s="521"/>
      <c r="AH202" s="521"/>
      <c r="AI202" s="521"/>
      <c r="AJ202" s="521"/>
      <c r="AK202" s="521"/>
      <c r="AL202" s="521"/>
      <c r="AM202" s="521"/>
      <c r="AN202" s="521"/>
      <c r="AO202" s="521"/>
      <c r="AP202" s="521"/>
      <c r="AQ202" s="521"/>
      <c r="AR202" s="521"/>
      <c r="AS202" s="521"/>
      <c r="AT202" s="521"/>
      <c r="AU202" s="521"/>
      <c r="AV202" s="521"/>
      <c r="AW202" s="521"/>
      <c r="AX202" s="521"/>
      <c r="AY202" s="521"/>
      <c r="AZ202" s="521"/>
      <c r="BA202" s="521"/>
      <c r="BB202" s="521"/>
      <c r="BC202" s="521"/>
      <c r="BD202" s="521"/>
      <c r="BE202" s="521"/>
      <c r="BF202" s="521"/>
      <c r="BG202" s="521"/>
      <c r="BH202" s="521"/>
      <c r="BI202" s="521"/>
      <c r="BJ202" s="521"/>
      <c r="BK202" s="521"/>
      <c r="BL202" s="521"/>
      <c r="BM202" s="521"/>
      <c r="BN202" s="521"/>
      <c r="BO202" s="521"/>
      <c r="BP202" s="521"/>
      <c r="BQ202" s="521"/>
      <c r="BR202" s="521"/>
      <c r="BS202" s="521"/>
      <c r="BT202" s="521"/>
      <c r="BU202" s="521"/>
      <c r="BV202" s="521"/>
      <c r="BW202" s="521"/>
      <c r="BX202" s="521"/>
      <c r="BY202" s="521"/>
      <c r="BZ202" s="521"/>
      <c r="CA202" s="521"/>
      <c r="CB202" s="521"/>
      <c r="CC202" s="521"/>
      <c r="CD202" s="522"/>
    </row>
    <row r="203" spans="1:88" ht="19.5" customHeight="1">
      <c r="A203" s="39"/>
      <c r="B203" s="520"/>
      <c r="C203" s="521"/>
      <c r="D203" s="521"/>
      <c r="E203" s="521"/>
      <c r="F203" s="521"/>
      <c r="G203" s="521"/>
      <c r="H203" s="521"/>
      <c r="I203" s="521"/>
      <c r="J203" s="521"/>
      <c r="K203" s="521"/>
      <c r="L203" s="521"/>
      <c r="M203" s="521"/>
      <c r="N203" s="521"/>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521"/>
      <c r="AN203" s="521"/>
      <c r="AO203" s="521"/>
      <c r="AP203" s="521"/>
      <c r="AQ203" s="521"/>
      <c r="AR203" s="521"/>
      <c r="AS203" s="521"/>
      <c r="AT203" s="521"/>
      <c r="AU203" s="521"/>
      <c r="AV203" s="521"/>
      <c r="AW203" s="521"/>
      <c r="AX203" s="521"/>
      <c r="AY203" s="521"/>
      <c r="AZ203" s="521"/>
      <c r="BA203" s="521"/>
      <c r="BB203" s="521"/>
      <c r="BC203" s="521"/>
      <c r="BD203" s="521"/>
      <c r="BE203" s="521"/>
      <c r="BF203" s="521"/>
      <c r="BG203" s="521"/>
      <c r="BH203" s="521"/>
      <c r="BI203" s="521"/>
      <c r="BJ203" s="521"/>
      <c r="BK203" s="521"/>
      <c r="BL203" s="521"/>
      <c r="BM203" s="521"/>
      <c r="BN203" s="521"/>
      <c r="BO203" s="521"/>
      <c r="BP203" s="521"/>
      <c r="BQ203" s="521"/>
      <c r="BR203" s="521"/>
      <c r="BS203" s="521"/>
      <c r="BT203" s="521"/>
      <c r="BU203" s="521"/>
      <c r="BV203" s="521"/>
      <c r="BW203" s="521"/>
      <c r="BX203" s="521"/>
      <c r="BY203" s="521"/>
      <c r="BZ203" s="521"/>
      <c r="CA203" s="521"/>
      <c r="CB203" s="521"/>
      <c r="CC203" s="521"/>
      <c r="CD203" s="522"/>
    </row>
    <row r="204" spans="1:88" ht="19.5" customHeight="1">
      <c r="A204" s="39"/>
      <c r="B204" s="520"/>
      <c r="C204" s="521"/>
      <c r="D204" s="521"/>
      <c r="E204" s="521"/>
      <c r="F204" s="521"/>
      <c r="G204" s="521"/>
      <c r="H204" s="521"/>
      <c r="I204" s="521"/>
      <c r="J204" s="521"/>
      <c r="K204" s="521"/>
      <c r="L204" s="521"/>
      <c r="M204" s="521"/>
      <c r="N204" s="521"/>
      <c r="O204" s="521"/>
      <c r="P204" s="521"/>
      <c r="Q204" s="521"/>
      <c r="R204" s="521"/>
      <c r="S204" s="521"/>
      <c r="T204" s="521"/>
      <c r="U204" s="521"/>
      <c r="V204" s="521"/>
      <c r="W204" s="521"/>
      <c r="X204" s="521"/>
      <c r="Y204" s="521"/>
      <c r="Z204" s="521"/>
      <c r="AA204" s="521"/>
      <c r="AB204" s="521"/>
      <c r="AC204" s="521"/>
      <c r="AD204" s="521"/>
      <c r="AE204" s="521"/>
      <c r="AF204" s="521"/>
      <c r="AG204" s="521"/>
      <c r="AH204" s="521"/>
      <c r="AI204" s="521"/>
      <c r="AJ204" s="521"/>
      <c r="AK204" s="521"/>
      <c r="AL204" s="521"/>
      <c r="AM204" s="521"/>
      <c r="AN204" s="521"/>
      <c r="AO204" s="521"/>
      <c r="AP204" s="521"/>
      <c r="AQ204" s="521"/>
      <c r="AR204" s="521"/>
      <c r="AS204" s="521"/>
      <c r="AT204" s="521"/>
      <c r="AU204" s="521"/>
      <c r="AV204" s="521"/>
      <c r="AW204" s="521"/>
      <c r="AX204" s="521"/>
      <c r="AY204" s="521"/>
      <c r="AZ204" s="521"/>
      <c r="BA204" s="521"/>
      <c r="BB204" s="521"/>
      <c r="BC204" s="521"/>
      <c r="BD204" s="521"/>
      <c r="BE204" s="521"/>
      <c r="BF204" s="521"/>
      <c r="BG204" s="521"/>
      <c r="BH204" s="521"/>
      <c r="BI204" s="521"/>
      <c r="BJ204" s="521"/>
      <c r="BK204" s="521"/>
      <c r="BL204" s="521"/>
      <c r="BM204" s="521"/>
      <c r="BN204" s="521"/>
      <c r="BO204" s="521"/>
      <c r="BP204" s="521"/>
      <c r="BQ204" s="521"/>
      <c r="BR204" s="521"/>
      <c r="BS204" s="521"/>
      <c r="BT204" s="521"/>
      <c r="BU204" s="521"/>
      <c r="BV204" s="521"/>
      <c r="BW204" s="521"/>
      <c r="BX204" s="521"/>
      <c r="BY204" s="521"/>
      <c r="BZ204" s="521"/>
      <c r="CA204" s="521"/>
      <c r="CB204" s="521"/>
      <c r="CC204" s="521"/>
      <c r="CD204" s="522"/>
    </row>
    <row r="205" spans="1:88" ht="19.5" customHeight="1">
      <c r="A205" s="39"/>
      <c r="B205" s="520"/>
      <c r="C205" s="521"/>
      <c r="D205" s="521"/>
      <c r="E205" s="521"/>
      <c r="F205" s="521"/>
      <c r="G205" s="521"/>
      <c r="H205" s="521"/>
      <c r="I205" s="521"/>
      <c r="J205" s="521"/>
      <c r="K205" s="521"/>
      <c r="L205" s="521"/>
      <c r="M205" s="521"/>
      <c r="N205" s="521"/>
      <c r="O205" s="521"/>
      <c r="P205" s="521"/>
      <c r="Q205" s="521"/>
      <c r="R205" s="521"/>
      <c r="S205" s="521"/>
      <c r="T205" s="521"/>
      <c r="U205" s="521"/>
      <c r="V205" s="521"/>
      <c r="W205" s="521"/>
      <c r="X205" s="521"/>
      <c r="Y205" s="521"/>
      <c r="Z205" s="521"/>
      <c r="AA205" s="521"/>
      <c r="AB205" s="521"/>
      <c r="AC205" s="521"/>
      <c r="AD205" s="521"/>
      <c r="AE205" s="521"/>
      <c r="AF205" s="521"/>
      <c r="AG205" s="521"/>
      <c r="AH205" s="521"/>
      <c r="AI205" s="521"/>
      <c r="AJ205" s="521"/>
      <c r="AK205" s="521"/>
      <c r="AL205" s="521"/>
      <c r="AM205" s="521"/>
      <c r="AN205" s="521"/>
      <c r="AO205" s="521"/>
      <c r="AP205" s="521"/>
      <c r="AQ205" s="521"/>
      <c r="AR205" s="521"/>
      <c r="AS205" s="521"/>
      <c r="AT205" s="521"/>
      <c r="AU205" s="521"/>
      <c r="AV205" s="521"/>
      <c r="AW205" s="521"/>
      <c r="AX205" s="521"/>
      <c r="AY205" s="521"/>
      <c r="AZ205" s="521"/>
      <c r="BA205" s="521"/>
      <c r="BB205" s="521"/>
      <c r="BC205" s="521"/>
      <c r="BD205" s="521"/>
      <c r="BE205" s="521"/>
      <c r="BF205" s="521"/>
      <c r="BG205" s="521"/>
      <c r="BH205" s="521"/>
      <c r="BI205" s="521"/>
      <c r="BJ205" s="521"/>
      <c r="BK205" s="521"/>
      <c r="BL205" s="521"/>
      <c r="BM205" s="521"/>
      <c r="BN205" s="521"/>
      <c r="BO205" s="521"/>
      <c r="BP205" s="521"/>
      <c r="BQ205" s="521"/>
      <c r="BR205" s="521"/>
      <c r="BS205" s="521"/>
      <c r="BT205" s="521"/>
      <c r="BU205" s="521"/>
      <c r="BV205" s="521"/>
      <c r="BW205" s="521"/>
      <c r="BX205" s="521"/>
      <c r="BY205" s="521"/>
      <c r="BZ205" s="521"/>
      <c r="CA205" s="521"/>
      <c r="CB205" s="521"/>
      <c r="CC205" s="521"/>
      <c r="CD205" s="522"/>
    </row>
    <row r="206" spans="1:88" ht="19.5" customHeight="1">
      <c r="A206" s="39"/>
      <c r="B206" s="520"/>
      <c r="C206" s="521"/>
      <c r="D206" s="521"/>
      <c r="E206" s="521"/>
      <c r="F206" s="521"/>
      <c r="G206" s="521"/>
      <c r="H206" s="521"/>
      <c r="I206" s="521"/>
      <c r="J206" s="521"/>
      <c r="K206" s="521"/>
      <c r="L206" s="521"/>
      <c r="M206" s="521"/>
      <c r="N206" s="521"/>
      <c r="O206" s="521"/>
      <c r="P206" s="521"/>
      <c r="Q206" s="521"/>
      <c r="R206" s="521"/>
      <c r="S206" s="521"/>
      <c r="T206" s="521"/>
      <c r="U206" s="521"/>
      <c r="V206" s="521"/>
      <c r="W206" s="521"/>
      <c r="X206" s="521"/>
      <c r="Y206" s="521"/>
      <c r="Z206" s="521"/>
      <c r="AA206" s="521"/>
      <c r="AB206" s="521"/>
      <c r="AC206" s="521"/>
      <c r="AD206" s="521"/>
      <c r="AE206" s="521"/>
      <c r="AF206" s="521"/>
      <c r="AG206" s="521"/>
      <c r="AH206" s="521"/>
      <c r="AI206" s="521"/>
      <c r="AJ206" s="521"/>
      <c r="AK206" s="521"/>
      <c r="AL206" s="521"/>
      <c r="AM206" s="521"/>
      <c r="AN206" s="521"/>
      <c r="AO206" s="521"/>
      <c r="AP206" s="521"/>
      <c r="AQ206" s="521"/>
      <c r="AR206" s="521"/>
      <c r="AS206" s="521"/>
      <c r="AT206" s="521"/>
      <c r="AU206" s="521"/>
      <c r="AV206" s="521"/>
      <c r="AW206" s="521"/>
      <c r="AX206" s="521"/>
      <c r="AY206" s="521"/>
      <c r="AZ206" s="521"/>
      <c r="BA206" s="521"/>
      <c r="BB206" s="521"/>
      <c r="BC206" s="521"/>
      <c r="BD206" s="521"/>
      <c r="BE206" s="521"/>
      <c r="BF206" s="521"/>
      <c r="BG206" s="521"/>
      <c r="BH206" s="521"/>
      <c r="BI206" s="521"/>
      <c r="BJ206" s="521"/>
      <c r="BK206" s="521"/>
      <c r="BL206" s="521"/>
      <c r="BM206" s="521"/>
      <c r="BN206" s="521"/>
      <c r="BO206" s="521"/>
      <c r="BP206" s="521"/>
      <c r="BQ206" s="521"/>
      <c r="BR206" s="521"/>
      <c r="BS206" s="521"/>
      <c r="BT206" s="521"/>
      <c r="BU206" s="521"/>
      <c r="BV206" s="521"/>
      <c r="BW206" s="521"/>
      <c r="BX206" s="521"/>
      <c r="BY206" s="521"/>
      <c r="BZ206" s="521"/>
      <c r="CA206" s="521"/>
      <c r="CB206" s="521"/>
      <c r="CC206" s="521"/>
      <c r="CD206" s="522"/>
    </row>
    <row r="207" spans="1:88" ht="19.5" customHeight="1">
      <c r="A207" s="39"/>
      <c r="B207" s="520"/>
      <c r="C207" s="521"/>
      <c r="D207" s="521"/>
      <c r="E207" s="521"/>
      <c r="F207" s="521"/>
      <c r="G207" s="521"/>
      <c r="H207" s="521"/>
      <c r="I207" s="521"/>
      <c r="J207" s="521"/>
      <c r="K207" s="521"/>
      <c r="L207" s="521"/>
      <c r="M207" s="521"/>
      <c r="N207" s="521"/>
      <c r="O207" s="521"/>
      <c r="P207" s="521"/>
      <c r="Q207" s="521"/>
      <c r="R207" s="521"/>
      <c r="S207" s="521"/>
      <c r="T207" s="521"/>
      <c r="U207" s="521"/>
      <c r="V207" s="521"/>
      <c r="W207" s="521"/>
      <c r="X207" s="521"/>
      <c r="Y207" s="521"/>
      <c r="Z207" s="521"/>
      <c r="AA207" s="521"/>
      <c r="AB207" s="521"/>
      <c r="AC207" s="521"/>
      <c r="AD207" s="521"/>
      <c r="AE207" s="521"/>
      <c r="AF207" s="521"/>
      <c r="AG207" s="521"/>
      <c r="AH207" s="521"/>
      <c r="AI207" s="521"/>
      <c r="AJ207" s="521"/>
      <c r="AK207" s="521"/>
      <c r="AL207" s="521"/>
      <c r="AM207" s="521"/>
      <c r="AN207" s="521"/>
      <c r="AO207" s="521"/>
      <c r="AP207" s="521"/>
      <c r="AQ207" s="521"/>
      <c r="AR207" s="521"/>
      <c r="AS207" s="521"/>
      <c r="AT207" s="521"/>
      <c r="AU207" s="521"/>
      <c r="AV207" s="521"/>
      <c r="AW207" s="521"/>
      <c r="AX207" s="521"/>
      <c r="AY207" s="521"/>
      <c r="AZ207" s="521"/>
      <c r="BA207" s="521"/>
      <c r="BB207" s="521"/>
      <c r="BC207" s="521"/>
      <c r="BD207" s="521"/>
      <c r="BE207" s="521"/>
      <c r="BF207" s="521"/>
      <c r="BG207" s="521"/>
      <c r="BH207" s="521"/>
      <c r="BI207" s="521"/>
      <c r="BJ207" s="521"/>
      <c r="BK207" s="521"/>
      <c r="BL207" s="521"/>
      <c r="BM207" s="521"/>
      <c r="BN207" s="521"/>
      <c r="BO207" s="521"/>
      <c r="BP207" s="521"/>
      <c r="BQ207" s="521"/>
      <c r="BR207" s="521"/>
      <c r="BS207" s="521"/>
      <c r="BT207" s="521"/>
      <c r="BU207" s="521"/>
      <c r="BV207" s="521"/>
      <c r="BW207" s="521"/>
      <c r="BX207" s="521"/>
      <c r="BY207" s="521"/>
      <c r="BZ207" s="521"/>
      <c r="CA207" s="521"/>
      <c r="CB207" s="521"/>
      <c r="CC207" s="521"/>
      <c r="CD207" s="522"/>
    </row>
    <row r="208" spans="1:88" ht="19.5" customHeight="1">
      <c r="A208" s="39"/>
      <c r="B208" s="520"/>
      <c r="C208" s="521"/>
      <c r="D208" s="521"/>
      <c r="E208" s="521"/>
      <c r="F208" s="521"/>
      <c r="G208" s="521"/>
      <c r="H208" s="521"/>
      <c r="I208" s="521"/>
      <c r="J208" s="521"/>
      <c r="K208" s="521"/>
      <c r="L208" s="521"/>
      <c r="M208" s="521"/>
      <c r="N208" s="521"/>
      <c r="O208" s="521"/>
      <c r="P208" s="521"/>
      <c r="Q208" s="521"/>
      <c r="R208" s="521"/>
      <c r="S208" s="521"/>
      <c r="T208" s="521"/>
      <c r="U208" s="521"/>
      <c r="V208" s="521"/>
      <c r="W208" s="521"/>
      <c r="X208" s="521"/>
      <c r="Y208" s="521"/>
      <c r="Z208" s="521"/>
      <c r="AA208" s="521"/>
      <c r="AB208" s="521"/>
      <c r="AC208" s="521"/>
      <c r="AD208" s="521"/>
      <c r="AE208" s="521"/>
      <c r="AF208" s="521"/>
      <c r="AG208" s="521"/>
      <c r="AH208" s="521"/>
      <c r="AI208" s="521"/>
      <c r="AJ208" s="521"/>
      <c r="AK208" s="521"/>
      <c r="AL208" s="521"/>
      <c r="AM208" s="521"/>
      <c r="AN208" s="521"/>
      <c r="AO208" s="521"/>
      <c r="AP208" s="521"/>
      <c r="AQ208" s="521"/>
      <c r="AR208" s="521"/>
      <c r="AS208" s="521"/>
      <c r="AT208" s="521"/>
      <c r="AU208" s="521"/>
      <c r="AV208" s="521"/>
      <c r="AW208" s="521"/>
      <c r="AX208" s="521"/>
      <c r="AY208" s="521"/>
      <c r="AZ208" s="521"/>
      <c r="BA208" s="521"/>
      <c r="BB208" s="521"/>
      <c r="BC208" s="521"/>
      <c r="BD208" s="521"/>
      <c r="BE208" s="521"/>
      <c r="BF208" s="521"/>
      <c r="BG208" s="521"/>
      <c r="BH208" s="521"/>
      <c r="BI208" s="521"/>
      <c r="BJ208" s="521"/>
      <c r="BK208" s="521"/>
      <c r="BL208" s="521"/>
      <c r="BM208" s="521"/>
      <c r="BN208" s="521"/>
      <c r="BO208" s="521"/>
      <c r="BP208" s="521"/>
      <c r="BQ208" s="521"/>
      <c r="BR208" s="521"/>
      <c r="BS208" s="521"/>
      <c r="BT208" s="521"/>
      <c r="BU208" s="521"/>
      <c r="BV208" s="521"/>
      <c r="BW208" s="521"/>
      <c r="BX208" s="521"/>
      <c r="BY208" s="521"/>
      <c r="BZ208" s="521"/>
      <c r="CA208" s="521"/>
      <c r="CB208" s="521"/>
      <c r="CC208" s="521"/>
      <c r="CD208" s="522"/>
    </row>
    <row r="209" spans="1:86" ht="19.5" customHeight="1">
      <c r="A209" s="39"/>
      <c r="B209" s="520"/>
      <c r="C209" s="521"/>
      <c r="D209" s="521"/>
      <c r="E209" s="521"/>
      <c r="F209" s="521"/>
      <c r="G209" s="521"/>
      <c r="H209" s="521"/>
      <c r="I209" s="521"/>
      <c r="J209" s="521"/>
      <c r="K209" s="521"/>
      <c r="L209" s="521"/>
      <c r="M209" s="521"/>
      <c r="N209" s="521"/>
      <c r="O209" s="521"/>
      <c r="P209" s="521"/>
      <c r="Q209" s="521"/>
      <c r="R209" s="521"/>
      <c r="S209" s="521"/>
      <c r="T209" s="521"/>
      <c r="U209" s="521"/>
      <c r="V209" s="521"/>
      <c r="W209" s="521"/>
      <c r="X209" s="521"/>
      <c r="Y209" s="521"/>
      <c r="Z209" s="521"/>
      <c r="AA209" s="521"/>
      <c r="AB209" s="521"/>
      <c r="AC209" s="521"/>
      <c r="AD209" s="521"/>
      <c r="AE209" s="521"/>
      <c r="AF209" s="521"/>
      <c r="AG209" s="521"/>
      <c r="AH209" s="521"/>
      <c r="AI209" s="521"/>
      <c r="AJ209" s="521"/>
      <c r="AK209" s="521"/>
      <c r="AL209" s="521"/>
      <c r="AM209" s="521"/>
      <c r="AN209" s="521"/>
      <c r="AO209" s="521"/>
      <c r="AP209" s="521"/>
      <c r="AQ209" s="521"/>
      <c r="AR209" s="521"/>
      <c r="AS209" s="521"/>
      <c r="AT209" s="521"/>
      <c r="AU209" s="521"/>
      <c r="AV209" s="521"/>
      <c r="AW209" s="521"/>
      <c r="AX209" s="521"/>
      <c r="AY209" s="521"/>
      <c r="AZ209" s="521"/>
      <c r="BA209" s="521"/>
      <c r="BB209" s="521"/>
      <c r="BC209" s="521"/>
      <c r="BD209" s="521"/>
      <c r="BE209" s="521"/>
      <c r="BF209" s="521"/>
      <c r="BG209" s="521"/>
      <c r="BH209" s="521"/>
      <c r="BI209" s="521"/>
      <c r="BJ209" s="521"/>
      <c r="BK209" s="521"/>
      <c r="BL209" s="521"/>
      <c r="BM209" s="521"/>
      <c r="BN209" s="521"/>
      <c r="BO209" s="521"/>
      <c r="BP209" s="521"/>
      <c r="BQ209" s="521"/>
      <c r="BR209" s="521"/>
      <c r="BS209" s="521"/>
      <c r="BT209" s="521"/>
      <c r="BU209" s="521"/>
      <c r="BV209" s="521"/>
      <c r="BW209" s="521"/>
      <c r="BX209" s="521"/>
      <c r="BY209" s="521"/>
      <c r="BZ209" s="521"/>
      <c r="CA209" s="521"/>
      <c r="CB209" s="521"/>
      <c r="CC209" s="521"/>
      <c r="CD209" s="522"/>
    </row>
    <row r="210" spans="1:86" ht="19.5" customHeight="1">
      <c r="A210" s="39"/>
      <c r="B210" s="520"/>
      <c r="C210" s="521"/>
      <c r="D210" s="521"/>
      <c r="E210" s="521"/>
      <c r="F210" s="521"/>
      <c r="G210" s="521"/>
      <c r="H210" s="521"/>
      <c r="I210" s="521"/>
      <c r="J210" s="521"/>
      <c r="K210" s="521"/>
      <c r="L210" s="521"/>
      <c r="M210" s="521"/>
      <c r="N210" s="521"/>
      <c r="O210" s="521"/>
      <c r="P210" s="521"/>
      <c r="Q210" s="521"/>
      <c r="R210" s="521"/>
      <c r="S210" s="521"/>
      <c r="T210" s="521"/>
      <c r="U210" s="521"/>
      <c r="V210" s="521"/>
      <c r="W210" s="521"/>
      <c r="X210" s="521"/>
      <c r="Y210" s="521"/>
      <c r="Z210" s="521"/>
      <c r="AA210" s="521"/>
      <c r="AB210" s="521"/>
      <c r="AC210" s="521"/>
      <c r="AD210" s="521"/>
      <c r="AE210" s="521"/>
      <c r="AF210" s="521"/>
      <c r="AG210" s="521"/>
      <c r="AH210" s="521"/>
      <c r="AI210" s="521"/>
      <c r="AJ210" s="521"/>
      <c r="AK210" s="521"/>
      <c r="AL210" s="521"/>
      <c r="AM210" s="521"/>
      <c r="AN210" s="521"/>
      <c r="AO210" s="521"/>
      <c r="AP210" s="521"/>
      <c r="AQ210" s="521"/>
      <c r="AR210" s="521"/>
      <c r="AS210" s="521"/>
      <c r="AT210" s="521"/>
      <c r="AU210" s="521"/>
      <c r="AV210" s="521"/>
      <c r="AW210" s="521"/>
      <c r="AX210" s="521"/>
      <c r="AY210" s="521"/>
      <c r="AZ210" s="521"/>
      <c r="BA210" s="521"/>
      <c r="BB210" s="521"/>
      <c r="BC210" s="521"/>
      <c r="BD210" s="521"/>
      <c r="BE210" s="521"/>
      <c r="BF210" s="521"/>
      <c r="BG210" s="521"/>
      <c r="BH210" s="521"/>
      <c r="BI210" s="521"/>
      <c r="BJ210" s="521"/>
      <c r="BK210" s="521"/>
      <c r="BL210" s="521"/>
      <c r="BM210" s="521"/>
      <c r="BN210" s="521"/>
      <c r="BO210" s="521"/>
      <c r="BP210" s="521"/>
      <c r="BQ210" s="521"/>
      <c r="BR210" s="521"/>
      <c r="BS210" s="521"/>
      <c r="BT210" s="521"/>
      <c r="BU210" s="521"/>
      <c r="BV210" s="521"/>
      <c r="BW210" s="521"/>
      <c r="BX210" s="521"/>
      <c r="BY210" s="521"/>
      <c r="BZ210" s="521"/>
      <c r="CA210" s="521"/>
      <c r="CB210" s="521"/>
      <c r="CC210" s="521"/>
      <c r="CD210" s="522"/>
    </row>
    <row r="211" spans="1:86" ht="19.5" customHeight="1">
      <c r="A211" s="39"/>
      <c r="B211" s="523"/>
      <c r="C211" s="524"/>
      <c r="D211" s="524"/>
      <c r="E211" s="524"/>
      <c r="F211" s="524"/>
      <c r="G211" s="524"/>
      <c r="H211" s="524"/>
      <c r="I211" s="524"/>
      <c r="J211" s="524"/>
      <c r="K211" s="524"/>
      <c r="L211" s="524"/>
      <c r="M211" s="524"/>
      <c r="N211" s="524"/>
      <c r="O211" s="524"/>
      <c r="P211" s="524"/>
      <c r="Q211" s="524"/>
      <c r="R211" s="524"/>
      <c r="S211" s="524"/>
      <c r="T211" s="524"/>
      <c r="U211" s="524"/>
      <c r="V211" s="524"/>
      <c r="W211" s="524"/>
      <c r="X211" s="524"/>
      <c r="Y211" s="524"/>
      <c r="Z211" s="524"/>
      <c r="AA211" s="524"/>
      <c r="AB211" s="524"/>
      <c r="AC211" s="524"/>
      <c r="AD211" s="524"/>
      <c r="AE211" s="524"/>
      <c r="AF211" s="524"/>
      <c r="AG211" s="524"/>
      <c r="AH211" s="524"/>
      <c r="AI211" s="524"/>
      <c r="AJ211" s="524"/>
      <c r="AK211" s="524"/>
      <c r="AL211" s="524"/>
      <c r="AM211" s="524"/>
      <c r="AN211" s="524"/>
      <c r="AO211" s="524"/>
      <c r="AP211" s="524"/>
      <c r="AQ211" s="524"/>
      <c r="AR211" s="524"/>
      <c r="AS211" s="524"/>
      <c r="AT211" s="524"/>
      <c r="AU211" s="524"/>
      <c r="AV211" s="524"/>
      <c r="AW211" s="524"/>
      <c r="AX211" s="524"/>
      <c r="AY211" s="524"/>
      <c r="AZ211" s="524"/>
      <c r="BA211" s="524"/>
      <c r="BB211" s="524"/>
      <c r="BC211" s="524"/>
      <c r="BD211" s="524"/>
      <c r="BE211" s="524"/>
      <c r="BF211" s="524"/>
      <c r="BG211" s="524"/>
      <c r="BH211" s="524"/>
      <c r="BI211" s="524"/>
      <c r="BJ211" s="524"/>
      <c r="BK211" s="524"/>
      <c r="BL211" s="524"/>
      <c r="BM211" s="524"/>
      <c r="BN211" s="524"/>
      <c r="BO211" s="524"/>
      <c r="BP211" s="524"/>
      <c r="BQ211" s="524"/>
      <c r="BR211" s="524"/>
      <c r="BS211" s="524"/>
      <c r="BT211" s="524"/>
      <c r="BU211" s="524"/>
      <c r="BV211" s="524"/>
      <c r="BW211" s="524"/>
      <c r="BX211" s="524"/>
      <c r="BY211" s="524"/>
      <c r="BZ211" s="524"/>
      <c r="CA211" s="524"/>
      <c r="CB211" s="524"/>
      <c r="CC211" s="524"/>
      <c r="CD211" s="525"/>
    </row>
    <row r="212" spans="1:86" ht="30" customHeight="1">
      <c r="A212" s="55"/>
      <c r="B212" s="105"/>
      <c r="C212" s="105"/>
      <c r="D212" s="105"/>
      <c r="E212" s="105"/>
      <c r="F212" s="105"/>
      <c r="G212" s="105"/>
      <c r="H212" s="105"/>
      <c r="I212" s="105"/>
      <c r="J212" s="105"/>
      <c r="K212" s="105"/>
      <c r="L212" s="105"/>
      <c r="M212" s="105"/>
      <c r="N212" s="80"/>
      <c r="O212" s="80"/>
      <c r="P212" s="106"/>
      <c r="Q212" s="106"/>
      <c r="R212" s="106"/>
      <c r="S212" s="106"/>
      <c r="T212" s="106"/>
      <c r="U212" s="107"/>
      <c r="V212" s="107"/>
      <c r="W212" s="107"/>
      <c r="X212" s="107"/>
      <c r="Y212" s="107"/>
      <c r="Z212" s="108"/>
      <c r="AA212" s="108"/>
      <c r="AB212" s="108"/>
      <c r="AC212" s="108"/>
      <c r="AD212" s="108"/>
      <c r="AE212" s="108"/>
      <c r="AF212" s="108"/>
      <c r="AG212" s="108"/>
      <c r="AH212" s="108"/>
      <c r="AI212" s="108"/>
      <c r="AJ212" s="108"/>
      <c r="AK212" s="84"/>
      <c r="AL212" s="84"/>
      <c r="AM212" s="84"/>
      <c r="AN212" s="84"/>
      <c r="AO212" s="84"/>
      <c r="AP212" s="84"/>
      <c r="AQ212" s="84"/>
      <c r="AR212" s="84"/>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row>
    <row r="213" spans="1:86" s="252" customFormat="1" ht="29.25" customHeight="1">
      <c r="A213" s="491" t="s">
        <v>659</v>
      </c>
      <c r="B213" s="491"/>
      <c r="C213" s="491"/>
      <c r="D213" s="491"/>
      <c r="E213" s="491"/>
      <c r="F213" s="491"/>
      <c r="G213" s="491"/>
      <c r="H213" s="491"/>
      <c r="I213" s="491"/>
      <c r="J213" s="491"/>
      <c r="K213" s="491"/>
      <c r="L213" s="491"/>
      <c r="M213" s="491"/>
      <c r="N213" s="491"/>
      <c r="O213" s="491"/>
      <c r="P213" s="491"/>
      <c r="Q213" s="491"/>
      <c r="R213" s="491"/>
      <c r="S213" s="491"/>
      <c r="T213" s="491"/>
      <c r="U213" s="491"/>
      <c r="V213" s="491"/>
      <c r="W213" s="491"/>
      <c r="X213" s="491"/>
      <c r="Y213" s="491"/>
      <c r="Z213" s="491"/>
      <c r="AA213" s="491"/>
      <c r="AB213" s="491"/>
      <c r="AC213" s="491"/>
      <c r="AD213" s="491"/>
      <c r="AE213" s="491"/>
      <c r="AF213" s="491"/>
      <c r="AG213" s="491"/>
      <c r="AH213" s="491"/>
      <c r="AI213" s="491"/>
      <c r="AJ213" s="491"/>
      <c r="AK213" s="491"/>
      <c r="AL213" s="491"/>
      <c r="AM213" s="491"/>
      <c r="AN213" s="491"/>
      <c r="AO213" s="491"/>
      <c r="AP213" s="491"/>
      <c r="AQ213" s="491"/>
      <c r="AR213" s="491"/>
      <c r="AS213" s="491"/>
      <c r="AT213" s="491"/>
      <c r="AU213" s="491"/>
      <c r="AV213" s="491"/>
      <c r="AW213" s="491"/>
      <c r="AX213" s="491"/>
      <c r="AY213" s="491"/>
      <c r="AZ213" s="491"/>
      <c r="BA213" s="491"/>
      <c r="BB213" s="491"/>
      <c r="BC213" s="491"/>
      <c r="BD213" s="491"/>
      <c r="BE213" s="491"/>
      <c r="BF213" s="491"/>
      <c r="BG213" s="491"/>
      <c r="BH213" s="491"/>
      <c r="BI213" s="491"/>
      <c r="BJ213" s="491"/>
      <c r="BK213" s="491"/>
      <c r="BL213" s="491"/>
      <c r="BM213" s="491"/>
      <c r="BN213" s="491"/>
      <c r="BO213" s="491"/>
      <c r="BP213" s="491"/>
      <c r="BQ213" s="491"/>
      <c r="BR213" s="491"/>
      <c r="BS213" s="491"/>
      <c r="BT213" s="491"/>
      <c r="BU213" s="491"/>
      <c r="BV213" s="491"/>
      <c r="BW213" s="491"/>
      <c r="BX213" s="491"/>
      <c r="BY213" s="491"/>
      <c r="BZ213" s="491"/>
      <c r="CA213" s="491"/>
      <c r="CB213" s="491"/>
    </row>
    <row r="214" spans="1:86" ht="9.9" customHeight="1">
      <c r="A214" s="239"/>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c r="BI214" s="70"/>
      <c r="BJ214" s="70"/>
      <c r="BK214" s="70"/>
      <c r="BL214" s="70"/>
      <c r="BM214" s="70"/>
      <c r="BN214" s="70"/>
      <c r="BO214" s="70"/>
      <c r="BP214" s="70"/>
      <c r="BQ214" s="70"/>
      <c r="BR214" s="71"/>
      <c r="BS214" s="71"/>
      <c r="BT214" s="71"/>
      <c r="BU214" s="71"/>
      <c r="BV214" s="71"/>
      <c r="BW214" s="71"/>
      <c r="BX214" s="71"/>
      <c r="BY214" s="71"/>
      <c r="BZ214" s="71"/>
      <c r="CA214" s="71"/>
      <c r="CB214" s="71"/>
      <c r="CC214" s="54"/>
      <c r="CD214" s="54"/>
      <c r="CE214" s="54"/>
      <c r="CF214" s="54"/>
      <c r="CG214" s="54"/>
      <c r="CH214" s="54"/>
    </row>
    <row r="215" spans="1:86" ht="35.1" customHeight="1">
      <c r="A215" s="61"/>
      <c r="B215" s="687" t="s">
        <v>324</v>
      </c>
      <c r="C215" s="688"/>
      <c r="D215" s="688"/>
      <c r="E215" s="688"/>
      <c r="F215" s="688"/>
      <c r="G215" s="688"/>
      <c r="H215" s="688"/>
      <c r="I215" s="689"/>
      <c r="J215" s="693" t="s">
        <v>280</v>
      </c>
      <c r="K215" s="694"/>
      <c r="L215" s="694"/>
      <c r="M215" s="695"/>
      <c r="N215" s="696"/>
      <c r="O215" s="697"/>
      <c r="P215" s="698" t="s">
        <v>281</v>
      </c>
      <c r="Q215" s="698"/>
      <c r="R215" s="698"/>
      <c r="S215" s="698"/>
      <c r="T215" s="698"/>
      <c r="U215" s="699"/>
      <c r="V215" s="72"/>
      <c r="W215" s="259"/>
      <c r="X215" s="259"/>
      <c r="Y215" s="259"/>
      <c r="Z215" s="259"/>
      <c r="AA215" s="259"/>
      <c r="AB215" s="259"/>
      <c r="AC215" s="259"/>
      <c r="AD215" s="259"/>
      <c r="AE215" s="259"/>
      <c r="AF215" s="259"/>
      <c r="AG215" s="259"/>
      <c r="AH215" s="259"/>
      <c r="AI215" s="259"/>
      <c r="AJ215" s="259"/>
      <c r="AK215" s="259"/>
      <c r="AL215" s="259"/>
      <c r="AM215" s="259"/>
      <c r="AN215" s="259"/>
      <c r="AO215" s="259"/>
      <c r="AP215" s="259"/>
      <c r="AQ215" s="259"/>
      <c r="AR215" s="259"/>
      <c r="AS215" s="259"/>
      <c r="AT215" s="259"/>
      <c r="AU215" s="259"/>
      <c r="AV215" s="259"/>
      <c r="AW215" s="259"/>
      <c r="AX215" s="259"/>
      <c r="AY215" s="259"/>
      <c r="AZ215" s="259"/>
      <c r="BA215" s="259"/>
      <c r="BB215" s="259"/>
      <c r="BC215" s="259"/>
      <c r="BD215" s="259"/>
      <c r="BE215" s="259"/>
      <c r="BF215" s="259"/>
      <c r="BG215" s="259"/>
      <c r="BH215" s="259"/>
      <c r="BI215" s="259"/>
      <c r="BJ215" s="259"/>
      <c r="BK215" s="259"/>
      <c r="BL215" s="259"/>
      <c r="BM215" s="259"/>
      <c r="BN215" s="259"/>
      <c r="BO215" s="259"/>
      <c r="BP215" s="259"/>
      <c r="BQ215" s="260"/>
      <c r="BR215" s="73"/>
      <c r="BS215" s="74"/>
      <c r="BT215" s="74"/>
      <c r="BU215" s="74"/>
      <c r="BV215" s="74"/>
      <c r="BW215" s="74"/>
      <c r="BX215" s="74"/>
      <c r="BY215" s="74"/>
      <c r="BZ215" s="74"/>
      <c r="CA215" s="74"/>
      <c r="CB215" s="74"/>
    </row>
    <row r="216" spans="1:86" ht="35.1" customHeight="1">
      <c r="A216" s="61"/>
      <c r="B216" s="687"/>
      <c r="C216" s="688"/>
      <c r="D216" s="688"/>
      <c r="E216" s="688"/>
      <c r="F216" s="688"/>
      <c r="G216" s="688"/>
      <c r="H216" s="688"/>
      <c r="I216" s="689"/>
      <c r="J216" s="684" t="s">
        <v>33</v>
      </c>
      <c r="K216" s="685"/>
      <c r="L216" s="685"/>
      <c r="M216" s="686"/>
      <c r="N216" s="680"/>
      <c r="O216" s="681"/>
      <c r="P216" s="682" t="s">
        <v>33</v>
      </c>
      <c r="Q216" s="682"/>
      <c r="R216" s="682"/>
      <c r="S216" s="682"/>
      <c r="T216" s="682"/>
      <c r="U216" s="683"/>
      <c r="V216" s="75"/>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8"/>
      <c r="BR216" s="73"/>
      <c r="BS216" s="74"/>
      <c r="BT216" s="74"/>
      <c r="BU216" s="74"/>
      <c r="BV216" s="74"/>
      <c r="BW216" s="74"/>
      <c r="BX216" s="74"/>
      <c r="BY216" s="74"/>
      <c r="BZ216" s="74"/>
      <c r="CA216" s="74"/>
      <c r="CB216" s="74"/>
    </row>
    <row r="217" spans="1:86" ht="35.1" customHeight="1">
      <c r="A217" s="61"/>
      <c r="B217" s="687"/>
      <c r="C217" s="688"/>
      <c r="D217" s="688"/>
      <c r="E217" s="688"/>
      <c r="F217" s="688"/>
      <c r="G217" s="688"/>
      <c r="H217" s="688"/>
      <c r="I217" s="689"/>
      <c r="J217" s="684" t="s">
        <v>36</v>
      </c>
      <c r="K217" s="685"/>
      <c r="L217" s="685"/>
      <c r="M217" s="686"/>
      <c r="N217" s="680"/>
      <c r="O217" s="681"/>
      <c r="P217" s="682" t="s">
        <v>131</v>
      </c>
      <c r="Q217" s="682"/>
      <c r="R217" s="682"/>
      <c r="S217" s="682"/>
      <c r="T217" s="682"/>
      <c r="U217" s="683"/>
      <c r="V217" s="680"/>
      <c r="W217" s="681"/>
      <c r="X217" s="682" t="s">
        <v>132</v>
      </c>
      <c r="Y217" s="682"/>
      <c r="Z217" s="682"/>
      <c r="AA217" s="682"/>
      <c r="AB217" s="682"/>
      <c r="AC217" s="683"/>
      <c r="AD217" s="680"/>
      <c r="AE217" s="681"/>
      <c r="AF217" s="682" t="s">
        <v>133</v>
      </c>
      <c r="AG217" s="682"/>
      <c r="AH217" s="682"/>
      <c r="AI217" s="682"/>
      <c r="AJ217" s="682"/>
      <c r="AK217" s="683"/>
      <c r="AL217" s="680"/>
      <c r="AM217" s="681"/>
      <c r="AN217" s="682" t="s">
        <v>134</v>
      </c>
      <c r="AO217" s="682"/>
      <c r="AP217" s="682"/>
      <c r="AQ217" s="682"/>
      <c r="AR217" s="682"/>
      <c r="AS217" s="683"/>
      <c r="AT217" s="680"/>
      <c r="AU217" s="681"/>
      <c r="AV217" s="682" t="s">
        <v>135</v>
      </c>
      <c r="AW217" s="682"/>
      <c r="AX217" s="682"/>
      <c r="AY217" s="682"/>
      <c r="AZ217" s="682"/>
      <c r="BA217" s="683"/>
      <c r="BB217" s="680"/>
      <c r="BC217" s="681"/>
      <c r="BD217" s="682" t="s">
        <v>136</v>
      </c>
      <c r="BE217" s="682"/>
      <c r="BF217" s="682"/>
      <c r="BG217" s="682"/>
      <c r="BH217" s="682"/>
      <c r="BI217" s="683"/>
      <c r="BJ217" s="75"/>
      <c r="BK217" s="257"/>
      <c r="BL217" s="257"/>
      <c r="BM217" s="257"/>
      <c r="BN217" s="257"/>
      <c r="BO217" s="257"/>
      <c r="BP217" s="257"/>
      <c r="BQ217" s="258"/>
      <c r="BR217" s="73"/>
      <c r="BS217" s="74"/>
      <c r="BT217" s="74"/>
      <c r="BU217" s="74"/>
      <c r="BV217" s="74"/>
      <c r="BW217" s="74"/>
      <c r="BX217" s="74"/>
      <c r="BY217" s="74"/>
      <c r="BZ217" s="74"/>
      <c r="CA217" s="74"/>
      <c r="CB217" s="74"/>
    </row>
    <row r="218" spans="1:86" ht="35.1" customHeight="1">
      <c r="A218" s="61"/>
      <c r="B218" s="687"/>
      <c r="C218" s="688"/>
      <c r="D218" s="688"/>
      <c r="E218" s="688"/>
      <c r="F218" s="688"/>
      <c r="G218" s="688"/>
      <c r="H218" s="688"/>
      <c r="I218" s="689"/>
      <c r="J218" s="684" t="s">
        <v>38</v>
      </c>
      <c r="K218" s="685"/>
      <c r="L218" s="685"/>
      <c r="M218" s="686"/>
      <c r="N218" s="680"/>
      <c r="O218" s="681"/>
      <c r="P218" s="682" t="s">
        <v>318</v>
      </c>
      <c r="Q218" s="682"/>
      <c r="R218" s="682"/>
      <c r="S218" s="682"/>
      <c r="T218" s="682"/>
      <c r="U218" s="683"/>
      <c r="V218" s="680"/>
      <c r="W218" s="681"/>
      <c r="X218" s="682" t="s">
        <v>138</v>
      </c>
      <c r="Y218" s="682"/>
      <c r="Z218" s="682"/>
      <c r="AA218" s="682"/>
      <c r="AB218" s="682"/>
      <c r="AC218" s="683"/>
      <c r="AD218" s="680"/>
      <c r="AE218" s="681"/>
      <c r="AF218" s="682" t="s">
        <v>139</v>
      </c>
      <c r="AG218" s="682"/>
      <c r="AH218" s="682"/>
      <c r="AI218" s="682"/>
      <c r="AJ218" s="682"/>
      <c r="AK218" s="683"/>
      <c r="AL218" s="680"/>
      <c r="AM218" s="681"/>
      <c r="AN218" s="682" t="s">
        <v>140</v>
      </c>
      <c r="AO218" s="682"/>
      <c r="AP218" s="682"/>
      <c r="AQ218" s="682"/>
      <c r="AR218" s="682"/>
      <c r="AS218" s="683"/>
      <c r="AT218" s="680"/>
      <c r="AU218" s="681"/>
      <c r="AV218" s="682" t="s">
        <v>141</v>
      </c>
      <c r="AW218" s="682"/>
      <c r="AX218" s="682"/>
      <c r="AY218" s="682"/>
      <c r="AZ218" s="682"/>
      <c r="BA218" s="683"/>
      <c r="BB218" s="680"/>
      <c r="BC218" s="681"/>
      <c r="BD218" s="682" t="s">
        <v>142</v>
      </c>
      <c r="BE218" s="682"/>
      <c r="BF218" s="682"/>
      <c r="BG218" s="682"/>
      <c r="BH218" s="682"/>
      <c r="BI218" s="683"/>
      <c r="BJ218" s="680"/>
      <c r="BK218" s="681"/>
      <c r="BL218" s="682" t="s">
        <v>143</v>
      </c>
      <c r="BM218" s="682"/>
      <c r="BN218" s="682"/>
      <c r="BO218" s="682"/>
      <c r="BP218" s="682"/>
      <c r="BQ218" s="683"/>
      <c r="BR218" s="73"/>
      <c r="BS218" s="74"/>
      <c r="BT218" s="74"/>
      <c r="BU218" s="74"/>
      <c r="BV218" s="74"/>
      <c r="BW218" s="74"/>
      <c r="BX218" s="74"/>
      <c r="BY218" s="74"/>
      <c r="BZ218" s="74"/>
      <c r="CA218" s="74"/>
      <c r="CB218" s="74"/>
    </row>
    <row r="219" spans="1:86" ht="35.1" customHeight="1">
      <c r="A219" s="61"/>
      <c r="B219" s="687"/>
      <c r="C219" s="688"/>
      <c r="D219" s="688"/>
      <c r="E219" s="688"/>
      <c r="F219" s="688"/>
      <c r="G219" s="688"/>
      <c r="H219" s="688"/>
      <c r="I219" s="689"/>
      <c r="J219" s="684" t="s">
        <v>46</v>
      </c>
      <c r="K219" s="685"/>
      <c r="L219" s="685"/>
      <c r="M219" s="686"/>
      <c r="N219" s="680"/>
      <c r="O219" s="681"/>
      <c r="P219" s="682" t="s">
        <v>146</v>
      </c>
      <c r="Q219" s="682"/>
      <c r="R219" s="682"/>
      <c r="S219" s="682"/>
      <c r="T219" s="682"/>
      <c r="U219" s="683"/>
      <c r="V219" s="680"/>
      <c r="W219" s="681"/>
      <c r="X219" s="682" t="s">
        <v>147</v>
      </c>
      <c r="Y219" s="682"/>
      <c r="Z219" s="682"/>
      <c r="AA219" s="682"/>
      <c r="AB219" s="682"/>
      <c r="AC219" s="683"/>
      <c r="AD219" s="680"/>
      <c r="AE219" s="681"/>
      <c r="AF219" s="682" t="s">
        <v>148</v>
      </c>
      <c r="AG219" s="682"/>
      <c r="AH219" s="682"/>
      <c r="AI219" s="682"/>
      <c r="AJ219" s="682"/>
      <c r="AK219" s="683"/>
      <c r="AL219" s="680"/>
      <c r="AM219" s="681"/>
      <c r="AN219" s="682" t="s">
        <v>326</v>
      </c>
      <c r="AO219" s="682"/>
      <c r="AP219" s="682"/>
      <c r="AQ219" s="682"/>
      <c r="AR219" s="682"/>
      <c r="AS219" s="683"/>
      <c r="AT219" s="75"/>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8"/>
      <c r="BR219" s="73"/>
      <c r="BS219" s="74"/>
      <c r="BT219" s="74"/>
      <c r="BU219" s="74"/>
      <c r="BV219" s="74"/>
      <c r="BW219" s="74"/>
      <c r="BX219" s="74"/>
      <c r="BY219" s="74"/>
      <c r="BZ219" s="74"/>
      <c r="CA219" s="74"/>
      <c r="CB219" s="74"/>
    </row>
    <row r="220" spans="1:86" ht="35.1" customHeight="1">
      <c r="A220" s="61"/>
      <c r="B220" s="687"/>
      <c r="C220" s="688"/>
      <c r="D220" s="688"/>
      <c r="E220" s="688"/>
      <c r="F220" s="688"/>
      <c r="G220" s="688"/>
      <c r="H220" s="688"/>
      <c r="I220" s="689"/>
      <c r="J220" s="684" t="s">
        <v>51</v>
      </c>
      <c r="K220" s="685"/>
      <c r="L220" s="685"/>
      <c r="M220" s="686"/>
      <c r="N220" s="680"/>
      <c r="O220" s="681"/>
      <c r="P220" s="682" t="s">
        <v>317</v>
      </c>
      <c r="Q220" s="682"/>
      <c r="R220" s="682"/>
      <c r="S220" s="682"/>
      <c r="T220" s="682"/>
      <c r="U220" s="683"/>
      <c r="V220" s="680"/>
      <c r="W220" s="681"/>
      <c r="X220" s="682" t="s">
        <v>149</v>
      </c>
      <c r="Y220" s="682"/>
      <c r="Z220" s="682"/>
      <c r="AA220" s="682"/>
      <c r="AB220" s="682"/>
      <c r="AC220" s="683"/>
      <c r="AD220" s="680"/>
      <c r="AE220" s="681"/>
      <c r="AF220" s="682" t="s">
        <v>150</v>
      </c>
      <c r="AG220" s="682"/>
      <c r="AH220" s="682"/>
      <c r="AI220" s="682"/>
      <c r="AJ220" s="682"/>
      <c r="AK220" s="683"/>
      <c r="AL220" s="680"/>
      <c r="AM220" s="681"/>
      <c r="AN220" s="682" t="s">
        <v>151</v>
      </c>
      <c r="AO220" s="682"/>
      <c r="AP220" s="682"/>
      <c r="AQ220" s="682"/>
      <c r="AR220" s="682"/>
      <c r="AS220" s="683"/>
      <c r="AT220" s="680"/>
      <c r="AU220" s="681"/>
      <c r="AV220" s="682" t="s">
        <v>152</v>
      </c>
      <c r="AW220" s="682"/>
      <c r="AX220" s="682"/>
      <c r="AY220" s="682"/>
      <c r="AZ220" s="682"/>
      <c r="BA220" s="683"/>
      <c r="BB220" s="75"/>
      <c r="BC220" s="257"/>
      <c r="BD220" s="257"/>
      <c r="BE220" s="257"/>
      <c r="BF220" s="257"/>
      <c r="BG220" s="257"/>
      <c r="BH220" s="257"/>
      <c r="BI220" s="257"/>
      <c r="BJ220" s="257"/>
      <c r="BK220" s="257"/>
      <c r="BL220" s="257"/>
      <c r="BM220" s="257"/>
      <c r="BN220" s="257"/>
      <c r="BO220" s="257"/>
      <c r="BP220" s="257"/>
      <c r="BQ220" s="258"/>
      <c r="BR220" s="73"/>
      <c r="BS220" s="74"/>
      <c r="BT220" s="74"/>
      <c r="BU220" s="74"/>
      <c r="BV220" s="74"/>
      <c r="BW220" s="74"/>
      <c r="BX220" s="74"/>
      <c r="BY220" s="74"/>
      <c r="BZ220" s="74"/>
      <c r="CA220" s="74"/>
      <c r="CB220" s="74"/>
    </row>
    <row r="221" spans="1:86" ht="35.1" customHeight="1">
      <c r="A221" s="61"/>
      <c r="B221" s="687"/>
      <c r="C221" s="688"/>
      <c r="D221" s="688"/>
      <c r="E221" s="688"/>
      <c r="F221" s="688"/>
      <c r="G221" s="688"/>
      <c r="H221" s="688"/>
      <c r="I221" s="689"/>
      <c r="J221" s="684" t="s">
        <v>57</v>
      </c>
      <c r="K221" s="685"/>
      <c r="L221" s="685"/>
      <c r="M221" s="686"/>
      <c r="N221" s="680"/>
      <c r="O221" s="681"/>
      <c r="P221" s="682" t="s">
        <v>153</v>
      </c>
      <c r="Q221" s="682"/>
      <c r="R221" s="682"/>
      <c r="S221" s="682"/>
      <c r="T221" s="682"/>
      <c r="U221" s="683"/>
      <c r="V221" s="680"/>
      <c r="W221" s="681"/>
      <c r="X221" s="682" t="s">
        <v>154</v>
      </c>
      <c r="Y221" s="682"/>
      <c r="Z221" s="682"/>
      <c r="AA221" s="682"/>
      <c r="AB221" s="682"/>
      <c r="AC221" s="683"/>
      <c r="AD221" s="680"/>
      <c r="AE221" s="681"/>
      <c r="AF221" s="682" t="s">
        <v>155</v>
      </c>
      <c r="AG221" s="682"/>
      <c r="AH221" s="682"/>
      <c r="AI221" s="682"/>
      <c r="AJ221" s="682"/>
      <c r="AK221" s="683"/>
      <c r="AL221" s="680"/>
      <c r="AM221" s="681"/>
      <c r="AN221" s="682" t="s">
        <v>156</v>
      </c>
      <c r="AO221" s="682"/>
      <c r="AP221" s="682"/>
      <c r="AQ221" s="682"/>
      <c r="AR221" s="682"/>
      <c r="AS221" s="683"/>
      <c r="AT221" s="680"/>
      <c r="AU221" s="681"/>
      <c r="AV221" s="682" t="s">
        <v>157</v>
      </c>
      <c r="AW221" s="682"/>
      <c r="AX221" s="682"/>
      <c r="AY221" s="682"/>
      <c r="AZ221" s="682"/>
      <c r="BA221" s="683"/>
      <c r="BB221" s="680"/>
      <c r="BC221" s="681"/>
      <c r="BD221" s="682" t="s">
        <v>158</v>
      </c>
      <c r="BE221" s="682"/>
      <c r="BF221" s="682"/>
      <c r="BG221" s="682"/>
      <c r="BH221" s="682"/>
      <c r="BI221" s="683"/>
      <c r="BJ221" s="680"/>
      <c r="BK221" s="681"/>
      <c r="BL221" s="682" t="s">
        <v>159</v>
      </c>
      <c r="BM221" s="682"/>
      <c r="BN221" s="682"/>
      <c r="BO221" s="682"/>
      <c r="BP221" s="682"/>
      <c r="BQ221" s="683"/>
      <c r="BR221" s="73"/>
      <c r="BS221" s="74"/>
      <c r="BT221" s="74"/>
      <c r="BU221" s="74"/>
      <c r="BV221" s="74"/>
      <c r="BW221" s="74"/>
      <c r="BX221" s="74"/>
      <c r="BY221" s="74"/>
      <c r="BZ221" s="74"/>
      <c r="CA221" s="74"/>
      <c r="CB221" s="74"/>
    </row>
    <row r="222" spans="1:86" ht="35.1" customHeight="1">
      <c r="A222" s="61"/>
      <c r="B222" s="687"/>
      <c r="C222" s="688"/>
      <c r="D222" s="688"/>
      <c r="E222" s="688"/>
      <c r="F222" s="688"/>
      <c r="G222" s="688"/>
      <c r="H222" s="688"/>
      <c r="I222" s="689"/>
      <c r="J222" s="684" t="s">
        <v>66</v>
      </c>
      <c r="K222" s="685"/>
      <c r="L222" s="685"/>
      <c r="M222" s="686"/>
      <c r="N222" s="680"/>
      <c r="O222" s="681"/>
      <c r="P222" s="682" t="s">
        <v>160</v>
      </c>
      <c r="Q222" s="682"/>
      <c r="R222" s="682"/>
      <c r="S222" s="682"/>
      <c r="T222" s="682"/>
      <c r="U222" s="683"/>
      <c r="V222" s="680"/>
      <c r="W222" s="681"/>
      <c r="X222" s="682" t="s">
        <v>161</v>
      </c>
      <c r="Y222" s="682"/>
      <c r="Z222" s="682"/>
      <c r="AA222" s="682"/>
      <c r="AB222" s="682"/>
      <c r="AC222" s="683"/>
      <c r="AD222" s="680"/>
      <c r="AE222" s="681"/>
      <c r="AF222" s="682" t="s">
        <v>162</v>
      </c>
      <c r="AG222" s="682"/>
      <c r="AH222" s="682"/>
      <c r="AI222" s="682"/>
      <c r="AJ222" s="682"/>
      <c r="AK222" s="683"/>
      <c r="AL222" s="680"/>
      <c r="AM222" s="681"/>
      <c r="AN222" s="682" t="s">
        <v>163</v>
      </c>
      <c r="AO222" s="682"/>
      <c r="AP222" s="682"/>
      <c r="AQ222" s="682"/>
      <c r="AR222" s="682"/>
      <c r="AS222" s="683"/>
      <c r="AT222" s="680"/>
      <c r="AU222" s="681"/>
      <c r="AV222" s="682" t="s">
        <v>164</v>
      </c>
      <c r="AW222" s="682"/>
      <c r="AX222" s="682"/>
      <c r="AY222" s="682"/>
      <c r="AZ222" s="682"/>
      <c r="BA222" s="683"/>
      <c r="BB222" s="75"/>
      <c r="BC222" s="257"/>
      <c r="BD222" s="257"/>
      <c r="BE222" s="257"/>
      <c r="BF222" s="257"/>
      <c r="BG222" s="257"/>
      <c r="BH222" s="257"/>
      <c r="BI222" s="257"/>
      <c r="BJ222" s="257"/>
      <c r="BK222" s="257"/>
      <c r="BL222" s="257"/>
      <c r="BM222" s="257"/>
      <c r="BN222" s="257"/>
      <c r="BO222" s="257"/>
      <c r="BP222" s="257"/>
      <c r="BQ222" s="258"/>
      <c r="BR222" s="73"/>
      <c r="BS222" s="74"/>
      <c r="BT222" s="74"/>
      <c r="BU222" s="74"/>
      <c r="BV222" s="74"/>
      <c r="BW222" s="74"/>
      <c r="BX222" s="74"/>
      <c r="BY222" s="74"/>
      <c r="BZ222" s="74"/>
      <c r="CA222" s="74"/>
      <c r="CB222" s="74"/>
    </row>
    <row r="223" spans="1:86" ht="35.1" customHeight="1">
      <c r="A223" s="61"/>
      <c r="B223" s="687"/>
      <c r="C223" s="688"/>
      <c r="D223" s="688"/>
      <c r="E223" s="688"/>
      <c r="F223" s="688"/>
      <c r="G223" s="688"/>
      <c r="H223" s="688"/>
      <c r="I223" s="689"/>
      <c r="J223" s="684" t="s">
        <v>72</v>
      </c>
      <c r="K223" s="685"/>
      <c r="L223" s="685"/>
      <c r="M223" s="686"/>
      <c r="N223" s="680"/>
      <c r="O223" s="681"/>
      <c r="P223" s="682" t="s">
        <v>165</v>
      </c>
      <c r="Q223" s="682"/>
      <c r="R223" s="682"/>
      <c r="S223" s="682"/>
      <c r="T223" s="682"/>
      <c r="U223" s="683"/>
      <c r="V223" s="680"/>
      <c r="W223" s="681"/>
      <c r="X223" s="682" t="s">
        <v>166</v>
      </c>
      <c r="Y223" s="682"/>
      <c r="Z223" s="682"/>
      <c r="AA223" s="682"/>
      <c r="AB223" s="682"/>
      <c r="AC223" s="683"/>
      <c r="AD223" s="680"/>
      <c r="AE223" s="681"/>
      <c r="AF223" s="682" t="s">
        <v>167</v>
      </c>
      <c r="AG223" s="682"/>
      <c r="AH223" s="682"/>
      <c r="AI223" s="682"/>
      <c r="AJ223" s="682"/>
      <c r="AK223" s="683"/>
      <c r="AL223" s="680"/>
      <c r="AM223" s="681"/>
      <c r="AN223" s="682" t="s">
        <v>168</v>
      </c>
      <c r="AO223" s="682"/>
      <c r="AP223" s="682"/>
      <c r="AQ223" s="682"/>
      <c r="AR223" s="682"/>
      <c r="AS223" s="683"/>
      <c r="AT223" s="75"/>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8"/>
      <c r="BR223" s="73"/>
      <c r="BS223" s="74"/>
      <c r="BT223" s="74"/>
      <c r="BU223" s="74"/>
      <c r="BV223" s="74"/>
      <c r="BW223" s="74"/>
      <c r="BX223" s="74"/>
      <c r="BY223" s="74"/>
      <c r="BZ223" s="74"/>
      <c r="CA223" s="74"/>
      <c r="CB223" s="74"/>
    </row>
    <row r="224" spans="1:86" ht="35.1" customHeight="1">
      <c r="A224" s="61"/>
      <c r="B224" s="687"/>
      <c r="C224" s="688"/>
      <c r="D224" s="688"/>
      <c r="E224" s="688"/>
      <c r="F224" s="688"/>
      <c r="G224" s="688"/>
      <c r="H224" s="688"/>
      <c r="I224" s="689"/>
      <c r="J224" s="684" t="s">
        <v>77</v>
      </c>
      <c r="K224" s="685"/>
      <c r="L224" s="685"/>
      <c r="M224" s="686"/>
      <c r="N224" s="680"/>
      <c r="O224" s="681"/>
      <c r="P224" s="682" t="s">
        <v>169</v>
      </c>
      <c r="Q224" s="682"/>
      <c r="R224" s="682"/>
      <c r="S224" s="682"/>
      <c r="T224" s="682"/>
      <c r="U224" s="683"/>
      <c r="V224" s="680"/>
      <c r="W224" s="681"/>
      <c r="X224" s="682" t="s">
        <v>170</v>
      </c>
      <c r="Y224" s="682"/>
      <c r="Z224" s="682"/>
      <c r="AA224" s="682"/>
      <c r="AB224" s="682"/>
      <c r="AC224" s="683"/>
      <c r="AD224" s="680"/>
      <c r="AE224" s="681"/>
      <c r="AF224" s="682" t="s">
        <v>176</v>
      </c>
      <c r="AG224" s="682"/>
      <c r="AH224" s="682"/>
      <c r="AI224" s="682"/>
      <c r="AJ224" s="682"/>
      <c r="AK224" s="683"/>
      <c r="AL224" s="680"/>
      <c r="AM224" s="681"/>
      <c r="AN224" s="682" t="s">
        <v>171</v>
      </c>
      <c r="AO224" s="682"/>
      <c r="AP224" s="682"/>
      <c r="AQ224" s="682"/>
      <c r="AR224" s="682"/>
      <c r="AS224" s="683"/>
      <c r="AT224" s="680"/>
      <c r="AU224" s="681"/>
      <c r="AV224" s="682" t="s">
        <v>172</v>
      </c>
      <c r="AW224" s="682"/>
      <c r="AX224" s="682"/>
      <c r="AY224" s="682"/>
      <c r="AZ224" s="682"/>
      <c r="BA224" s="683"/>
      <c r="BB224" s="680"/>
      <c r="BC224" s="681"/>
      <c r="BD224" s="682" t="s">
        <v>173</v>
      </c>
      <c r="BE224" s="682"/>
      <c r="BF224" s="682"/>
      <c r="BG224" s="682"/>
      <c r="BH224" s="682"/>
      <c r="BI224" s="683"/>
      <c r="BJ224" s="680"/>
      <c r="BK224" s="681"/>
      <c r="BL224" s="682" t="s">
        <v>174</v>
      </c>
      <c r="BM224" s="682"/>
      <c r="BN224" s="682"/>
      <c r="BO224" s="682"/>
      <c r="BP224" s="682"/>
      <c r="BQ224" s="683"/>
      <c r="BR224" s="73"/>
      <c r="BS224" s="74"/>
      <c r="BT224" s="74"/>
      <c r="BU224" s="74"/>
      <c r="BV224" s="74"/>
      <c r="BW224" s="74"/>
      <c r="BX224" s="74"/>
      <c r="BY224" s="74"/>
      <c r="BZ224" s="74"/>
      <c r="CA224" s="74"/>
      <c r="CB224" s="74"/>
    </row>
    <row r="225" spans="1:88" ht="35.1" customHeight="1">
      <c r="A225" s="61"/>
      <c r="B225" s="690"/>
      <c r="C225" s="691"/>
      <c r="D225" s="691"/>
      <c r="E225" s="691"/>
      <c r="F225" s="691"/>
      <c r="G225" s="691"/>
      <c r="H225" s="691"/>
      <c r="I225" s="692"/>
      <c r="J225" s="684" t="s">
        <v>85</v>
      </c>
      <c r="K225" s="685"/>
      <c r="L225" s="685"/>
      <c r="M225" s="686"/>
      <c r="N225" s="680"/>
      <c r="O225" s="681"/>
      <c r="P225" s="682" t="s">
        <v>175</v>
      </c>
      <c r="Q225" s="682"/>
      <c r="R225" s="682"/>
      <c r="S225" s="682"/>
      <c r="T225" s="682"/>
      <c r="U225" s="683"/>
      <c r="V225" s="75"/>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8"/>
      <c r="BR225" s="76"/>
      <c r="BS225" s="77"/>
      <c r="BT225" s="77"/>
      <c r="BU225" s="77"/>
      <c r="BV225" s="74"/>
      <c r="BW225" s="74"/>
      <c r="BX225" s="74"/>
      <c r="BY225" s="74"/>
      <c r="BZ225" s="74"/>
      <c r="CA225" s="74"/>
      <c r="CB225" s="74"/>
    </row>
    <row r="226" spans="1:88" ht="35.1" customHeight="1">
      <c r="A226" s="55"/>
      <c r="B226" s="700" t="s">
        <v>65</v>
      </c>
      <c r="C226" s="701"/>
      <c r="D226" s="701"/>
      <c r="E226" s="701"/>
      <c r="F226" s="701"/>
      <c r="G226" s="701"/>
      <c r="H226" s="701"/>
      <c r="I226" s="701"/>
      <c r="J226" s="701"/>
      <c r="K226" s="701"/>
      <c r="L226" s="701"/>
      <c r="M226" s="702"/>
      <c r="N226" s="78"/>
      <c r="O226" s="78"/>
      <c r="P226" s="709" t="s">
        <v>189</v>
      </c>
      <c r="Q226" s="709"/>
      <c r="R226" s="709"/>
      <c r="S226" s="709"/>
      <c r="T226" s="709"/>
      <c r="U226" s="709"/>
      <c r="V226" s="709"/>
      <c r="W226" s="709"/>
      <c r="X226" s="709"/>
      <c r="Y226" s="709"/>
      <c r="Z226" s="709"/>
      <c r="AA226" s="709"/>
      <c r="AB226" s="709"/>
      <c r="AC226" s="709"/>
      <c r="AD226" s="709"/>
      <c r="AE226" s="709"/>
      <c r="AF226" s="709"/>
      <c r="AG226" s="709"/>
      <c r="AH226" s="709"/>
      <c r="AI226" s="709"/>
      <c r="AJ226" s="710"/>
      <c r="AK226" s="79"/>
      <c r="AO226" s="36"/>
      <c r="AP226" s="36"/>
      <c r="AQ226" s="36"/>
      <c r="AR226" s="36"/>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row>
    <row r="227" spans="1:88" ht="35.1" customHeight="1">
      <c r="A227" s="55"/>
      <c r="B227" s="703"/>
      <c r="C227" s="704"/>
      <c r="D227" s="704"/>
      <c r="E227" s="704"/>
      <c r="F227" s="704"/>
      <c r="G227" s="704"/>
      <c r="H227" s="704"/>
      <c r="I227" s="704"/>
      <c r="J227" s="704"/>
      <c r="K227" s="704"/>
      <c r="L227" s="704"/>
      <c r="M227" s="705"/>
      <c r="N227" s="78"/>
      <c r="O227" s="78"/>
      <c r="P227" s="711" t="s">
        <v>23</v>
      </c>
      <c r="Q227" s="711"/>
      <c r="R227" s="711"/>
      <c r="S227" s="711"/>
      <c r="T227" s="711"/>
      <c r="U227" s="712"/>
      <c r="V227" s="712"/>
      <c r="W227" s="712"/>
      <c r="X227" s="712"/>
      <c r="Y227" s="712"/>
      <c r="Z227" s="81" t="s">
        <v>319</v>
      </c>
      <c r="AA227" s="81"/>
      <c r="AB227" s="81"/>
      <c r="AC227" s="81"/>
      <c r="AD227" s="81"/>
      <c r="AE227" s="81"/>
      <c r="AF227" s="81"/>
      <c r="AG227" s="81"/>
      <c r="AH227" s="81"/>
      <c r="AI227" s="81"/>
      <c r="AJ227" s="82"/>
      <c r="AK227" s="83"/>
      <c r="AL227" s="84"/>
      <c r="AM227" s="84"/>
      <c r="AN227" s="84"/>
      <c r="AO227" s="84"/>
      <c r="AP227" s="84"/>
      <c r="AQ227" s="84"/>
      <c r="AR227" s="84"/>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row>
    <row r="228" spans="1:88" ht="35.1" customHeight="1">
      <c r="A228" s="55"/>
      <c r="B228" s="706"/>
      <c r="C228" s="707"/>
      <c r="D228" s="707"/>
      <c r="E228" s="707"/>
      <c r="F228" s="707"/>
      <c r="G228" s="707"/>
      <c r="H228" s="707"/>
      <c r="I228" s="707"/>
      <c r="J228" s="707"/>
      <c r="K228" s="707"/>
      <c r="L228" s="707"/>
      <c r="M228" s="708"/>
      <c r="N228" s="713" t="s">
        <v>24</v>
      </c>
      <c r="O228" s="714"/>
      <c r="P228" s="714"/>
      <c r="Q228" s="714"/>
      <c r="R228" s="714"/>
      <c r="S228" s="714"/>
      <c r="T228" s="714"/>
      <c r="U228" s="712"/>
      <c r="V228" s="712"/>
      <c r="W228" s="712"/>
      <c r="X228" s="712"/>
      <c r="Y228" s="712"/>
      <c r="Z228" s="81" t="s">
        <v>351</v>
      </c>
      <c r="AA228" s="81"/>
      <c r="AB228" s="81"/>
      <c r="AC228" s="81"/>
      <c r="AD228" s="81"/>
      <c r="AE228" s="81"/>
      <c r="AF228" s="81"/>
      <c r="AG228" s="81"/>
      <c r="AH228" s="81"/>
      <c r="AI228" s="81"/>
      <c r="AJ228" s="82"/>
      <c r="AK228" s="84"/>
      <c r="AL228" s="84"/>
      <c r="AM228" s="84"/>
      <c r="AN228" s="84"/>
      <c r="AO228" s="84"/>
      <c r="AP228" s="84"/>
      <c r="AQ228" s="84"/>
      <c r="AR228" s="84"/>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row>
    <row r="229" spans="1:88" ht="19.2">
      <c r="A229" s="5"/>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7"/>
      <c r="AP229" s="47"/>
      <c r="AQ229" s="47"/>
      <c r="CB229" s="48"/>
    </row>
    <row r="230" spans="1:88" s="252" customFormat="1" ht="29.25" customHeight="1">
      <c r="A230" s="491" t="s">
        <v>660</v>
      </c>
      <c r="B230" s="491"/>
      <c r="C230" s="491"/>
      <c r="D230" s="491"/>
      <c r="E230" s="491"/>
      <c r="F230" s="491"/>
      <c r="G230" s="491"/>
      <c r="H230" s="491"/>
      <c r="I230" s="491"/>
      <c r="J230" s="491"/>
      <c r="K230" s="491"/>
      <c r="L230" s="491"/>
      <c r="M230" s="491"/>
      <c r="N230" s="491"/>
      <c r="O230" s="491"/>
      <c r="P230" s="491"/>
      <c r="Q230" s="491"/>
      <c r="R230" s="491"/>
      <c r="S230" s="491"/>
      <c r="T230" s="491"/>
      <c r="U230" s="491"/>
      <c r="V230" s="491"/>
      <c r="W230" s="491"/>
      <c r="X230" s="491"/>
      <c r="Y230" s="491"/>
      <c r="Z230" s="491"/>
      <c r="AA230" s="491"/>
      <c r="AB230" s="491"/>
      <c r="AC230" s="491"/>
      <c r="AD230" s="491"/>
      <c r="AE230" s="491"/>
      <c r="AF230" s="491"/>
      <c r="AG230" s="491"/>
      <c r="AH230" s="491"/>
      <c r="AI230" s="491"/>
      <c r="AJ230" s="491"/>
      <c r="AK230" s="491"/>
      <c r="AL230" s="491"/>
      <c r="AM230" s="491"/>
      <c r="AN230" s="491"/>
      <c r="AO230" s="491"/>
      <c r="AP230" s="491"/>
      <c r="AQ230" s="491"/>
      <c r="AR230" s="491"/>
      <c r="AS230" s="491"/>
      <c r="AT230" s="491"/>
      <c r="AU230" s="491"/>
      <c r="AV230" s="491"/>
      <c r="AW230" s="491"/>
      <c r="AX230" s="491"/>
      <c r="AY230" s="491"/>
      <c r="AZ230" s="491"/>
      <c r="BA230" s="491"/>
      <c r="BB230" s="491"/>
      <c r="BC230" s="491"/>
      <c r="BD230" s="491"/>
      <c r="BE230" s="491"/>
      <c r="BF230" s="491"/>
      <c r="BG230" s="491"/>
      <c r="BH230" s="491"/>
      <c r="BI230" s="491"/>
      <c r="BJ230" s="491"/>
      <c r="BK230" s="491"/>
      <c r="BL230" s="491"/>
      <c r="BM230" s="491"/>
      <c r="BN230" s="491"/>
      <c r="BO230" s="491"/>
      <c r="BP230" s="491"/>
      <c r="BQ230" s="491"/>
      <c r="BR230" s="491"/>
      <c r="BS230" s="491"/>
      <c r="BT230" s="491"/>
      <c r="BU230" s="491"/>
      <c r="BV230" s="491"/>
      <c r="BW230" s="491"/>
      <c r="BX230" s="491"/>
      <c r="BY230" s="491"/>
      <c r="BZ230" s="491"/>
      <c r="CA230" s="491"/>
      <c r="CB230" s="491"/>
    </row>
    <row r="231" spans="1:88" s="114" customFormat="1" ht="9.9" customHeight="1">
      <c r="A231" s="109"/>
      <c r="B231" s="109"/>
      <c r="C231" s="109"/>
      <c r="D231" s="109"/>
      <c r="E231" s="109"/>
      <c r="F231" s="109"/>
      <c r="G231" s="109"/>
      <c r="H231" s="109"/>
      <c r="I231" s="110"/>
      <c r="J231" s="103"/>
      <c r="K231" s="110"/>
      <c r="L231" s="110"/>
      <c r="M231" s="110"/>
      <c r="N231" s="110"/>
      <c r="O231" s="110"/>
      <c r="P231" s="110"/>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11"/>
      <c r="AL231" s="111"/>
      <c r="AM231" s="111"/>
      <c r="AN231" s="111"/>
      <c r="AO231" s="111"/>
      <c r="AP231" s="111"/>
      <c r="AQ231" s="111"/>
      <c r="AR231" s="111"/>
      <c r="AS231" s="111"/>
      <c r="AT231" s="111"/>
      <c r="AU231" s="111"/>
      <c r="AV231" s="111"/>
      <c r="AW231" s="111"/>
      <c r="AX231" s="111"/>
      <c r="AY231" s="111"/>
      <c r="AZ231" s="111"/>
      <c r="BA231" s="111"/>
      <c r="BB231" s="111"/>
      <c r="BC231" s="111"/>
      <c r="BD231" s="111"/>
      <c r="BE231" s="111"/>
      <c r="BF231" s="111"/>
      <c r="BG231" s="111"/>
      <c r="BH231" s="111"/>
      <c r="BI231" s="111"/>
      <c r="BJ231" s="111"/>
      <c r="BK231" s="111"/>
      <c r="BL231" s="111"/>
      <c r="BM231" s="112"/>
      <c r="BN231" s="112"/>
      <c r="BO231" s="104"/>
      <c r="BP231" s="104"/>
      <c r="BQ231" s="104"/>
      <c r="BR231" s="104"/>
      <c r="BS231" s="104"/>
      <c r="BT231" s="104"/>
      <c r="BU231" s="104"/>
      <c r="BV231" s="103"/>
      <c r="BW231" s="103"/>
      <c r="BX231" s="103"/>
      <c r="BY231" s="103"/>
      <c r="BZ231" s="103"/>
      <c r="CA231" s="103"/>
      <c r="CB231" s="111"/>
      <c r="CC231" s="111"/>
      <c r="CD231" s="113"/>
      <c r="CE231" s="113"/>
      <c r="CF231" s="113"/>
      <c r="CG231" s="113"/>
      <c r="CH231" s="113"/>
      <c r="CI231" s="113"/>
      <c r="CJ231" s="113"/>
    </row>
    <row r="232" spans="1:88" ht="35.1" customHeight="1">
      <c r="A232" s="239"/>
      <c r="B232" s="505" t="s">
        <v>636</v>
      </c>
      <c r="C232" s="506"/>
      <c r="D232" s="506"/>
      <c r="E232" s="506"/>
      <c r="F232" s="506"/>
      <c r="G232" s="506"/>
      <c r="H232" s="506"/>
      <c r="I232" s="506"/>
      <c r="J232" s="506"/>
      <c r="K232" s="506"/>
      <c r="L232" s="506"/>
      <c r="M232" s="506"/>
      <c r="N232" s="506"/>
      <c r="O232" s="506"/>
      <c r="P232" s="506"/>
      <c r="Q232" s="506"/>
      <c r="R232" s="506"/>
      <c r="S232" s="506"/>
      <c r="T232" s="506"/>
      <c r="U232" s="506"/>
      <c r="V232" s="506"/>
      <c r="W232" s="506"/>
      <c r="X232" s="506"/>
      <c r="Y232" s="506"/>
      <c r="Z232" s="506"/>
      <c r="AA232" s="506"/>
      <c r="AB232" s="506"/>
      <c r="AC232" s="506"/>
      <c r="AD232" s="506"/>
      <c r="AE232" s="506"/>
      <c r="AF232" s="506"/>
      <c r="AG232" s="506"/>
      <c r="AH232" s="506"/>
      <c r="AI232" s="506"/>
      <c r="AJ232" s="506"/>
      <c r="AK232" s="506"/>
      <c r="AL232" s="506"/>
      <c r="AM232" s="506"/>
      <c r="AN232" s="506"/>
      <c r="AO232" s="506"/>
      <c r="AP232" s="506"/>
      <c r="AQ232" s="506"/>
      <c r="AR232" s="506"/>
      <c r="AS232" s="506"/>
      <c r="AT232" s="506"/>
      <c r="AU232" s="506"/>
      <c r="AV232" s="506"/>
      <c r="AW232" s="506"/>
      <c r="AX232" s="506"/>
      <c r="AY232" s="506"/>
      <c r="AZ232" s="506"/>
      <c r="BA232" s="506"/>
      <c r="BB232" s="506"/>
      <c r="BC232" s="506"/>
      <c r="BD232" s="506"/>
      <c r="BE232" s="506"/>
      <c r="BF232" s="506"/>
      <c r="BG232" s="506"/>
      <c r="BH232" s="506"/>
      <c r="BI232" s="506"/>
      <c r="BJ232" s="506"/>
      <c r="BK232" s="506"/>
      <c r="BL232" s="506"/>
      <c r="BM232" s="506"/>
      <c r="BN232" s="506"/>
      <c r="BO232" s="506"/>
      <c r="BP232" s="506"/>
      <c r="BQ232" s="506"/>
      <c r="BR232" s="506"/>
      <c r="BS232" s="506"/>
      <c r="BT232" s="506"/>
      <c r="BU232" s="506"/>
      <c r="BV232" s="506"/>
      <c r="BW232" s="506"/>
      <c r="BX232" s="506"/>
      <c r="BY232" s="506"/>
      <c r="BZ232" s="506"/>
      <c r="CA232" s="506"/>
      <c r="CB232" s="506"/>
      <c r="CC232" s="506"/>
      <c r="CD232" s="507"/>
      <c r="CE232" s="54"/>
      <c r="CF232" s="54"/>
      <c r="CG232" s="54"/>
      <c r="CH232" s="54"/>
    </row>
    <row r="233" spans="1:88" ht="35.1" customHeight="1">
      <c r="A233" s="55"/>
      <c r="B233" s="532" t="s">
        <v>321</v>
      </c>
      <c r="C233" s="533"/>
      <c r="D233" s="533"/>
      <c r="E233" s="533"/>
      <c r="F233" s="533"/>
      <c r="G233" s="533"/>
      <c r="H233" s="533"/>
      <c r="I233" s="533"/>
      <c r="J233" s="533"/>
      <c r="K233" s="533"/>
      <c r="L233" s="533"/>
      <c r="M233" s="534"/>
      <c r="N233" s="535"/>
      <c r="O233" s="536"/>
      <c r="P233" s="536"/>
      <c r="Q233" s="536"/>
      <c r="R233" s="536"/>
      <c r="S233" s="536"/>
      <c r="T233" s="536"/>
      <c r="U233" s="536"/>
      <c r="V233" s="536"/>
      <c r="W233" s="536"/>
      <c r="X233" s="536"/>
      <c r="Y233" s="536"/>
      <c r="Z233" s="536"/>
      <c r="AA233" s="536"/>
      <c r="AB233" s="536"/>
      <c r="AC233" s="536"/>
      <c r="AD233" s="536"/>
      <c r="AE233" s="536"/>
      <c r="AF233" s="536"/>
      <c r="AG233" s="536"/>
      <c r="AH233" s="536"/>
      <c r="AI233" s="536"/>
      <c r="AJ233" s="536"/>
      <c r="AK233" s="536"/>
      <c r="AL233" s="536"/>
      <c r="AM233" s="536"/>
      <c r="AN233" s="536"/>
      <c r="AO233" s="536"/>
      <c r="AP233" s="536"/>
      <c r="AQ233" s="536"/>
      <c r="AR233" s="536"/>
      <c r="AS233" s="536"/>
      <c r="AT233" s="536"/>
      <c r="AU233" s="536"/>
      <c r="AV233" s="536"/>
      <c r="AW233" s="536"/>
      <c r="AX233" s="536"/>
      <c r="AY233" s="536"/>
      <c r="AZ233" s="536"/>
      <c r="BA233" s="536"/>
      <c r="BB233" s="536"/>
      <c r="BC233" s="536"/>
      <c r="BD233" s="536"/>
      <c r="BE233" s="536"/>
      <c r="BF233" s="536"/>
      <c r="BG233" s="536"/>
      <c r="BH233" s="536"/>
      <c r="BI233" s="536"/>
      <c r="BJ233" s="536"/>
      <c r="BK233" s="536"/>
      <c r="BL233" s="536"/>
      <c r="BM233" s="536"/>
      <c r="BN233" s="536"/>
      <c r="BO233" s="536"/>
      <c r="BP233" s="536"/>
      <c r="BQ233" s="536"/>
      <c r="BR233" s="536"/>
      <c r="BS233" s="536"/>
      <c r="BT233" s="536"/>
      <c r="BU233" s="536"/>
      <c r="BV233" s="536"/>
      <c r="BW233" s="536"/>
      <c r="BX233" s="536"/>
      <c r="BY233" s="536"/>
      <c r="BZ233" s="536"/>
      <c r="CA233" s="536"/>
      <c r="CB233" s="536"/>
      <c r="CC233" s="536"/>
      <c r="CD233" s="537"/>
    </row>
    <row r="234" spans="1:88" ht="35.1" customHeight="1">
      <c r="A234" s="55"/>
      <c r="B234" s="538" t="s">
        <v>331</v>
      </c>
      <c r="C234" s="539"/>
      <c r="D234" s="539"/>
      <c r="E234" s="539"/>
      <c r="F234" s="539"/>
      <c r="G234" s="539"/>
      <c r="H234" s="539"/>
      <c r="I234" s="539"/>
      <c r="J234" s="539"/>
      <c r="K234" s="539"/>
      <c r="L234" s="539"/>
      <c r="M234" s="540"/>
      <c r="N234" s="654"/>
      <c r="O234" s="655"/>
      <c r="P234" s="655"/>
      <c r="Q234" s="655"/>
      <c r="R234" s="655"/>
      <c r="S234" s="115" t="s">
        <v>32</v>
      </c>
      <c r="T234" s="656"/>
      <c r="U234" s="655"/>
      <c r="V234" s="655"/>
      <c r="W234" s="655"/>
      <c r="X234" s="655"/>
      <c r="Y234" s="115" t="s">
        <v>32</v>
      </c>
      <c r="Z234" s="656"/>
      <c r="AA234" s="655"/>
      <c r="AB234" s="655"/>
      <c r="AC234" s="655"/>
      <c r="AD234" s="655"/>
      <c r="AE234" s="116"/>
      <c r="AF234" s="274"/>
      <c r="AG234" s="274"/>
      <c r="AH234" s="274"/>
      <c r="AI234" s="274"/>
      <c r="AJ234" s="274"/>
      <c r="AK234" s="274"/>
      <c r="AL234" s="274"/>
      <c r="AM234" s="274"/>
      <c r="AN234" s="274"/>
      <c r="AO234" s="274"/>
      <c r="AP234" s="274"/>
      <c r="AQ234" s="274"/>
      <c r="AR234" s="271"/>
      <c r="AS234" s="271"/>
      <c r="AT234" s="271"/>
      <c r="AU234" s="271"/>
      <c r="AV234" s="271"/>
      <c r="AW234" s="271"/>
      <c r="AX234" s="271"/>
      <c r="AY234" s="271"/>
      <c r="AZ234" s="271"/>
      <c r="BA234" s="271"/>
      <c r="BB234" s="271"/>
      <c r="BC234" s="271"/>
      <c r="BD234" s="271"/>
      <c r="BE234" s="271"/>
      <c r="BF234" s="271"/>
      <c r="BG234" s="271"/>
      <c r="BH234" s="271"/>
      <c r="BI234" s="271"/>
      <c r="BJ234" s="271"/>
      <c r="BK234" s="271"/>
      <c r="BL234" s="271"/>
      <c r="BM234" s="271"/>
      <c r="BN234" s="271"/>
      <c r="BO234" s="271"/>
      <c r="BP234" s="271"/>
      <c r="BQ234" s="271"/>
      <c r="BR234" s="271"/>
      <c r="BS234" s="271"/>
      <c r="BT234" s="271"/>
      <c r="BU234" s="271"/>
      <c r="BV234" s="271"/>
      <c r="BW234" s="271"/>
      <c r="BX234" s="271"/>
      <c r="BY234" s="271"/>
      <c r="BZ234" s="271"/>
      <c r="CA234" s="271"/>
      <c r="CB234" s="271"/>
      <c r="CC234" s="275"/>
      <c r="CD234" s="276"/>
    </row>
    <row r="235" spans="1:88" ht="35.1" customHeight="1">
      <c r="B235" s="657" t="s">
        <v>356</v>
      </c>
      <c r="C235" s="658"/>
      <c r="D235" s="658"/>
      <c r="E235" s="658"/>
      <c r="F235" s="658"/>
      <c r="G235" s="658"/>
      <c r="H235" s="658"/>
      <c r="I235" s="658"/>
      <c r="J235" s="658"/>
      <c r="K235" s="658"/>
      <c r="L235" s="658"/>
      <c r="M235" s="659"/>
      <c r="N235" s="535"/>
      <c r="O235" s="536"/>
      <c r="P235" s="536"/>
      <c r="Q235" s="536"/>
      <c r="R235" s="536"/>
      <c r="S235" s="536"/>
      <c r="T235" s="536"/>
      <c r="U235" s="536"/>
      <c r="V235" s="536"/>
      <c r="W235" s="536"/>
      <c r="X235" s="536"/>
      <c r="Y235" s="536"/>
      <c r="Z235" s="536"/>
      <c r="AA235" s="536"/>
      <c r="AB235" s="536"/>
      <c r="AC235" s="536"/>
      <c r="AD235" s="536"/>
      <c r="AE235" s="536"/>
      <c r="AF235" s="536"/>
      <c r="AG235" s="536"/>
      <c r="AH235" s="536"/>
      <c r="AI235" s="536"/>
      <c r="AJ235" s="536"/>
      <c r="AK235" s="536"/>
      <c r="AL235" s="536"/>
      <c r="AM235" s="536"/>
      <c r="AN235" s="536"/>
      <c r="AO235" s="536"/>
      <c r="AP235" s="536"/>
      <c r="AQ235" s="536"/>
      <c r="AR235" s="536"/>
      <c r="AS235" s="536"/>
      <c r="AT235" s="536"/>
      <c r="AU235" s="536"/>
      <c r="AV235" s="536"/>
      <c r="AW235" s="536"/>
      <c r="AX235" s="536"/>
      <c r="AY235" s="536"/>
      <c r="AZ235" s="536"/>
      <c r="BA235" s="536"/>
      <c r="BB235" s="536"/>
      <c r="BC235" s="536"/>
      <c r="BD235" s="536"/>
      <c r="BE235" s="536"/>
      <c r="BF235" s="536"/>
      <c r="BG235" s="536"/>
      <c r="BH235" s="536"/>
      <c r="BI235" s="536"/>
      <c r="BJ235" s="536"/>
      <c r="BK235" s="536"/>
      <c r="BL235" s="536"/>
      <c r="BM235" s="536"/>
      <c r="BN235" s="536"/>
      <c r="BO235" s="536"/>
      <c r="BP235" s="536"/>
      <c r="BQ235" s="536"/>
      <c r="BR235" s="536"/>
      <c r="BS235" s="536"/>
      <c r="BT235" s="536"/>
      <c r="BU235" s="536"/>
      <c r="BV235" s="536"/>
      <c r="BW235" s="536"/>
      <c r="BX235" s="536"/>
      <c r="BY235" s="536"/>
      <c r="BZ235" s="536"/>
      <c r="CA235" s="536"/>
      <c r="CB235" s="536"/>
      <c r="CC235" s="536"/>
      <c r="CD235" s="537"/>
    </row>
    <row r="236" spans="1:88" s="114" customFormat="1" ht="18">
      <c r="A236" s="109"/>
      <c r="B236" s="109"/>
      <c r="C236" s="109"/>
      <c r="D236" s="109"/>
      <c r="E236" s="109"/>
      <c r="F236" s="109"/>
      <c r="G236" s="109"/>
      <c r="H236" s="109"/>
      <c r="I236" s="110"/>
      <c r="J236" s="103"/>
      <c r="K236" s="110"/>
      <c r="L236" s="110"/>
      <c r="M236" s="110"/>
      <c r="N236" s="110"/>
      <c r="O236" s="110"/>
      <c r="P236" s="110"/>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c r="AN236" s="111"/>
      <c r="AO236" s="111"/>
      <c r="AP236" s="111"/>
      <c r="AQ236" s="111"/>
      <c r="AR236" s="111"/>
      <c r="AS236" s="111"/>
      <c r="AT236" s="111"/>
      <c r="AU236" s="111"/>
      <c r="AV236" s="111"/>
      <c r="AW236" s="111"/>
      <c r="AX236" s="111"/>
      <c r="AY236" s="111"/>
      <c r="AZ236" s="111"/>
      <c r="BA236" s="111"/>
      <c r="BB236" s="111"/>
      <c r="BC236" s="111"/>
      <c r="BD236" s="111"/>
      <c r="BE236" s="111"/>
      <c r="BF236" s="111"/>
      <c r="BG236" s="111"/>
      <c r="BH236" s="111"/>
      <c r="BI236" s="111"/>
      <c r="BJ236" s="111"/>
      <c r="BK236" s="111"/>
      <c r="BL236" s="111"/>
      <c r="BM236" s="112"/>
      <c r="BN236" s="112"/>
      <c r="BO236" s="104"/>
      <c r="BP236" s="104"/>
      <c r="BQ236" s="104"/>
      <c r="BR236" s="104"/>
      <c r="BS236" s="104"/>
      <c r="BT236" s="104"/>
      <c r="BU236" s="104"/>
      <c r="BV236" s="103"/>
      <c r="BW236" s="103"/>
      <c r="BX236" s="103"/>
      <c r="BY236" s="103"/>
      <c r="BZ236" s="103"/>
      <c r="CA236" s="103"/>
      <c r="CB236" s="111"/>
      <c r="CC236" s="111"/>
      <c r="CD236" s="113"/>
      <c r="CE236" s="113"/>
      <c r="CF236" s="113"/>
      <c r="CG236" s="113"/>
      <c r="CH236" s="113"/>
      <c r="CI236" s="113"/>
      <c r="CJ236" s="113"/>
    </row>
    <row r="237" spans="1:88" s="241" customFormat="1" ht="19.5" customHeight="1">
      <c r="A237" s="291"/>
      <c r="B237" s="240" t="s">
        <v>693</v>
      </c>
      <c r="C237" s="291"/>
      <c r="D237" s="291"/>
      <c r="E237" s="291"/>
      <c r="F237" s="291"/>
      <c r="G237" s="291"/>
      <c r="H237" s="291"/>
      <c r="I237" s="291"/>
      <c r="J237" s="291"/>
      <c r="K237" s="291"/>
      <c r="L237" s="291"/>
      <c r="M237" s="291"/>
      <c r="N237" s="291"/>
      <c r="O237" s="291"/>
      <c r="P237" s="291"/>
      <c r="Q237" s="291"/>
      <c r="R237" s="291"/>
      <c r="S237" s="291"/>
      <c r="T237" s="291"/>
      <c r="U237" s="291"/>
      <c r="V237" s="291"/>
      <c r="W237" s="291"/>
      <c r="X237" s="291"/>
      <c r="Y237" s="291"/>
      <c r="Z237" s="291"/>
      <c r="AA237" s="291"/>
      <c r="AB237" s="291"/>
      <c r="AC237" s="291"/>
      <c r="AD237" s="291"/>
      <c r="AE237" s="291"/>
      <c r="AF237" s="291"/>
      <c r="AG237" s="291"/>
      <c r="AH237" s="291"/>
      <c r="AI237" s="291"/>
      <c r="AJ237" s="291"/>
      <c r="AK237" s="291"/>
      <c r="AL237" s="291"/>
      <c r="AM237" s="291"/>
      <c r="AN237" s="291"/>
      <c r="AO237" s="291"/>
      <c r="AP237" s="291"/>
      <c r="AQ237" s="291"/>
      <c r="AR237" s="291"/>
      <c r="AS237" s="291"/>
      <c r="AT237" s="291"/>
      <c r="AU237" s="291"/>
      <c r="AV237" s="291"/>
      <c r="AW237" s="291"/>
      <c r="AX237" s="291"/>
      <c r="AY237" s="291"/>
      <c r="AZ237" s="291"/>
      <c r="BA237" s="291"/>
      <c r="BB237" s="291"/>
      <c r="BC237" s="291"/>
      <c r="BD237" s="291"/>
      <c r="BE237" s="291"/>
      <c r="BF237" s="291"/>
      <c r="BG237" s="291"/>
      <c r="BH237" s="291"/>
      <c r="BI237" s="291"/>
      <c r="BJ237" s="291"/>
      <c r="BK237" s="291"/>
      <c r="BL237" s="291"/>
      <c r="BM237" s="291"/>
      <c r="BN237" s="291"/>
      <c r="BO237" s="291"/>
      <c r="BP237" s="291"/>
      <c r="BQ237" s="291"/>
      <c r="BR237" s="291"/>
      <c r="BS237" s="291"/>
      <c r="BT237" s="291"/>
      <c r="BU237" s="291"/>
      <c r="BV237" s="291"/>
      <c r="BW237" s="291"/>
      <c r="BX237" s="291"/>
      <c r="BY237" s="291"/>
      <c r="BZ237" s="291"/>
      <c r="CA237" s="291"/>
      <c r="CB237" s="291"/>
    </row>
    <row r="238" spans="1:88" s="114" customFormat="1" ht="9.75" customHeight="1">
      <c r="A238" s="109"/>
      <c r="B238" s="109"/>
      <c r="C238" s="109"/>
      <c r="D238" s="109"/>
      <c r="E238" s="109"/>
      <c r="F238" s="109"/>
      <c r="G238" s="109"/>
      <c r="H238" s="109"/>
      <c r="I238" s="110"/>
      <c r="J238" s="103"/>
      <c r="K238" s="110"/>
      <c r="L238" s="110"/>
      <c r="M238" s="110"/>
      <c r="N238" s="110"/>
      <c r="O238" s="110"/>
      <c r="P238" s="110"/>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c r="BB238" s="111"/>
      <c r="BC238" s="111"/>
      <c r="BD238" s="111"/>
      <c r="BE238" s="111"/>
      <c r="BF238" s="111"/>
      <c r="BG238" s="111"/>
      <c r="BH238" s="111"/>
      <c r="BI238" s="111"/>
      <c r="BJ238" s="111"/>
      <c r="BK238" s="111"/>
      <c r="BL238" s="111"/>
      <c r="BM238" s="112"/>
      <c r="BN238" s="112"/>
      <c r="BO238" s="104"/>
      <c r="BP238" s="104"/>
      <c r="BQ238" s="104"/>
      <c r="BR238" s="104"/>
      <c r="BS238" s="104"/>
      <c r="BT238" s="104"/>
      <c r="BU238" s="104"/>
      <c r="BV238" s="103"/>
      <c r="BW238" s="103"/>
      <c r="BX238" s="103"/>
      <c r="BY238" s="103"/>
      <c r="BZ238" s="103"/>
      <c r="CA238" s="103"/>
      <c r="CB238" s="111"/>
      <c r="CC238" s="111"/>
      <c r="CD238" s="113"/>
      <c r="CE238" s="113"/>
      <c r="CF238" s="113"/>
      <c r="CG238" s="113"/>
      <c r="CH238" s="113"/>
      <c r="CI238" s="113"/>
      <c r="CJ238" s="113"/>
    </row>
    <row r="239" spans="1:88" s="114" customFormat="1" ht="29.25" customHeight="1">
      <c r="A239" s="665"/>
      <c r="B239" s="665"/>
      <c r="C239" s="660" t="s">
        <v>332</v>
      </c>
      <c r="D239" s="661"/>
      <c r="E239" s="661"/>
      <c r="F239" s="661"/>
      <c r="G239" s="661"/>
      <c r="H239" s="661"/>
      <c r="I239" s="661"/>
      <c r="J239" s="661"/>
      <c r="K239" s="661"/>
      <c r="L239" s="661"/>
      <c r="M239" s="661"/>
      <c r="N239" s="661"/>
      <c r="O239" s="661"/>
      <c r="P239" s="662"/>
      <c r="Q239" s="663" t="s">
        <v>363</v>
      </c>
      <c r="R239" s="664"/>
      <c r="S239" s="664"/>
      <c r="T239" s="664"/>
      <c r="U239" s="664"/>
      <c r="V239" s="664"/>
      <c r="W239" s="664"/>
      <c r="X239" s="664"/>
      <c r="Y239" s="664"/>
      <c r="Z239" s="664"/>
      <c r="AA239" s="664"/>
      <c r="AB239" s="664"/>
      <c r="AC239" s="664"/>
      <c r="AD239" s="664"/>
      <c r="AE239" s="664"/>
      <c r="AF239" s="664"/>
      <c r="AG239" s="664"/>
      <c r="AH239" s="492" t="s">
        <v>634</v>
      </c>
      <c r="AI239" s="492"/>
      <c r="AJ239" s="492"/>
      <c r="AK239" s="492"/>
      <c r="AL239" s="492"/>
      <c r="AM239" s="492"/>
      <c r="AN239" s="492"/>
      <c r="AO239" s="492"/>
      <c r="AP239" s="492"/>
      <c r="AQ239" s="492"/>
      <c r="AR239" s="492"/>
      <c r="AS239" s="492"/>
      <c r="AT239" s="492"/>
      <c r="AU239" s="492"/>
      <c r="AV239" s="492"/>
      <c r="AW239" s="492"/>
      <c r="AX239" s="492"/>
      <c r="AY239" s="492"/>
      <c r="AZ239" s="492"/>
      <c r="BA239" s="492"/>
      <c r="BB239" s="492"/>
      <c r="BC239" s="492"/>
      <c r="BD239" s="492"/>
      <c r="BE239" s="492"/>
      <c r="BF239" s="492"/>
      <c r="BG239" s="492"/>
      <c r="BH239" s="492"/>
      <c r="BI239" s="492"/>
      <c r="BJ239" s="492"/>
      <c r="BK239" s="492"/>
      <c r="BL239" s="492"/>
      <c r="BM239" s="492"/>
      <c r="BN239" s="492"/>
      <c r="BO239" s="492"/>
      <c r="BP239" s="492"/>
      <c r="BQ239" s="492"/>
      <c r="BR239" s="492"/>
      <c r="BS239" s="492"/>
      <c r="BT239" s="492"/>
      <c r="BU239" s="492"/>
      <c r="BV239" s="492"/>
      <c r="BW239" s="492"/>
      <c r="BX239" s="492"/>
      <c r="BY239" s="492"/>
      <c r="BZ239" s="492"/>
      <c r="CA239" s="492"/>
      <c r="CB239" s="492"/>
      <c r="CC239" s="492"/>
      <c r="CD239" s="492"/>
      <c r="CE239" s="111"/>
      <c r="CF239" s="111"/>
    </row>
    <row r="240" spans="1:88" s="114" customFormat="1" ht="33.6" customHeight="1">
      <c r="A240" s="526">
        <v>1</v>
      </c>
      <c r="B240" s="526"/>
      <c r="C240" s="527"/>
      <c r="D240" s="527"/>
      <c r="E240" s="527"/>
      <c r="F240" s="527"/>
      <c r="G240" s="527"/>
      <c r="H240" s="527"/>
      <c r="I240" s="527"/>
      <c r="J240" s="527"/>
      <c r="K240" s="527"/>
      <c r="L240" s="527"/>
      <c r="M240" s="527"/>
      <c r="N240" s="527"/>
      <c r="O240" s="527"/>
      <c r="P240" s="527"/>
      <c r="Q240" s="528"/>
      <c r="R240" s="529"/>
      <c r="S240" s="529"/>
      <c r="T240" s="529"/>
      <c r="U240" s="529"/>
      <c r="V240" s="226" t="s">
        <v>32</v>
      </c>
      <c r="W240" s="530"/>
      <c r="X240" s="529"/>
      <c r="Y240" s="529"/>
      <c r="Z240" s="529"/>
      <c r="AA240" s="529"/>
      <c r="AB240" s="226" t="s">
        <v>32</v>
      </c>
      <c r="AC240" s="530"/>
      <c r="AD240" s="529"/>
      <c r="AE240" s="529"/>
      <c r="AF240" s="529"/>
      <c r="AG240" s="529"/>
      <c r="AH240" s="531"/>
      <c r="AI240" s="531"/>
      <c r="AJ240" s="531"/>
      <c r="AK240" s="531"/>
      <c r="AL240" s="531"/>
      <c r="AM240" s="531"/>
      <c r="AN240" s="531"/>
      <c r="AO240" s="531"/>
      <c r="AP240" s="531"/>
      <c r="AQ240" s="531"/>
      <c r="AR240" s="531"/>
      <c r="AS240" s="531"/>
      <c r="AT240" s="531"/>
      <c r="AU240" s="531"/>
      <c r="AV240" s="531"/>
      <c r="AW240" s="531"/>
      <c r="AX240" s="531"/>
      <c r="AY240" s="531"/>
      <c r="AZ240" s="531"/>
      <c r="BA240" s="531"/>
      <c r="BB240" s="531"/>
      <c r="BC240" s="531"/>
      <c r="BD240" s="531"/>
      <c r="BE240" s="531"/>
      <c r="BF240" s="531"/>
      <c r="BG240" s="531"/>
      <c r="BH240" s="531"/>
      <c r="BI240" s="531"/>
      <c r="BJ240" s="531"/>
      <c r="BK240" s="531"/>
      <c r="BL240" s="531"/>
      <c r="BM240" s="531"/>
      <c r="BN240" s="531"/>
      <c r="BO240" s="531"/>
      <c r="BP240" s="531"/>
      <c r="BQ240" s="531"/>
      <c r="BR240" s="531"/>
      <c r="BS240" s="531"/>
      <c r="BT240" s="531"/>
      <c r="BU240" s="531"/>
      <c r="BV240" s="531"/>
      <c r="BW240" s="531"/>
      <c r="BX240" s="531"/>
      <c r="BY240" s="531"/>
      <c r="BZ240" s="531"/>
      <c r="CA240" s="531"/>
      <c r="CB240" s="531"/>
      <c r="CC240" s="531"/>
      <c r="CD240" s="531"/>
      <c r="CE240" s="111"/>
      <c r="CF240" s="111"/>
    </row>
    <row r="241" spans="1:84" s="114" customFormat="1" ht="33.6" customHeight="1">
      <c r="A241" s="526">
        <v>2</v>
      </c>
      <c r="B241" s="526"/>
      <c r="C241" s="527"/>
      <c r="D241" s="527"/>
      <c r="E241" s="527"/>
      <c r="F241" s="527"/>
      <c r="G241" s="527"/>
      <c r="H241" s="527"/>
      <c r="I241" s="527"/>
      <c r="J241" s="527"/>
      <c r="K241" s="527"/>
      <c r="L241" s="527"/>
      <c r="M241" s="527"/>
      <c r="N241" s="527"/>
      <c r="O241" s="527"/>
      <c r="P241" s="527"/>
      <c r="Q241" s="528"/>
      <c r="R241" s="529"/>
      <c r="S241" s="529"/>
      <c r="T241" s="529"/>
      <c r="U241" s="529"/>
      <c r="V241" s="226" t="s">
        <v>32</v>
      </c>
      <c r="W241" s="530"/>
      <c r="X241" s="529"/>
      <c r="Y241" s="529"/>
      <c r="Z241" s="529"/>
      <c r="AA241" s="529"/>
      <c r="AB241" s="226" t="s">
        <v>32</v>
      </c>
      <c r="AC241" s="530"/>
      <c r="AD241" s="529"/>
      <c r="AE241" s="529"/>
      <c r="AF241" s="529"/>
      <c r="AG241" s="529"/>
      <c r="AH241" s="531"/>
      <c r="AI241" s="531"/>
      <c r="AJ241" s="531"/>
      <c r="AK241" s="531"/>
      <c r="AL241" s="531"/>
      <c r="AM241" s="531"/>
      <c r="AN241" s="531"/>
      <c r="AO241" s="531"/>
      <c r="AP241" s="531"/>
      <c r="AQ241" s="531"/>
      <c r="AR241" s="531"/>
      <c r="AS241" s="531"/>
      <c r="AT241" s="531"/>
      <c r="AU241" s="531"/>
      <c r="AV241" s="531"/>
      <c r="AW241" s="531"/>
      <c r="AX241" s="531"/>
      <c r="AY241" s="531"/>
      <c r="AZ241" s="531"/>
      <c r="BA241" s="531"/>
      <c r="BB241" s="531"/>
      <c r="BC241" s="531"/>
      <c r="BD241" s="531"/>
      <c r="BE241" s="531"/>
      <c r="BF241" s="531"/>
      <c r="BG241" s="531"/>
      <c r="BH241" s="531"/>
      <c r="BI241" s="531"/>
      <c r="BJ241" s="531"/>
      <c r="BK241" s="531"/>
      <c r="BL241" s="531"/>
      <c r="BM241" s="531"/>
      <c r="BN241" s="531"/>
      <c r="BO241" s="531"/>
      <c r="BP241" s="531"/>
      <c r="BQ241" s="531"/>
      <c r="BR241" s="531"/>
      <c r="BS241" s="531"/>
      <c r="BT241" s="531"/>
      <c r="BU241" s="531"/>
      <c r="BV241" s="531"/>
      <c r="BW241" s="531"/>
      <c r="BX241" s="531"/>
      <c r="BY241" s="531"/>
      <c r="BZ241" s="531"/>
      <c r="CA241" s="531"/>
      <c r="CB241" s="531"/>
      <c r="CC241" s="531"/>
      <c r="CD241" s="531"/>
      <c r="CE241" s="111"/>
      <c r="CF241" s="111"/>
    </row>
    <row r="242" spans="1:84" s="114" customFormat="1" ht="33.6" customHeight="1">
      <c r="A242" s="526">
        <v>3</v>
      </c>
      <c r="B242" s="526"/>
      <c r="C242" s="527"/>
      <c r="D242" s="527"/>
      <c r="E242" s="527"/>
      <c r="F242" s="527"/>
      <c r="G242" s="527"/>
      <c r="H242" s="527"/>
      <c r="I242" s="527"/>
      <c r="J242" s="527"/>
      <c r="K242" s="527"/>
      <c r="L242" s="527"/>
      <c r="M242" s="527"/>
      <c r="N242" s="527"/>
      <c r="O242" s="527"/>
      <c r="P242" s="527"/>
      <c r="Q242" s="528"/>
      <c r="R242" s="529"/>
      <c r="S242" s="529"/>
      <c r="T242" s="529"/>
      <c r="U242" s="529"/>
      <c r="V242" s="226" t="s">
        <v>32</v>
      </c>
      <c r="W242" s="530"/>
      <c r="X242" s="529"/>
      <c r="Y242" s="529"/>
      <c r="Z242" s="529"/>
      <c r="AA242" s="529"/>
      <c r="AB242" s="226" t="s">
        <v>32</v>
      </c>
      <c r="AC242" s="530"/>
      <c r="AD242" s="529"/>
      <c r="AE242" s="529"/>
      <c r="AF242" s="529"/>
      <c r="AG242" s="529"/>
      <c r="AH242" s="531"/>
      <c r="AI242" s="531"/>
      <c r="AJ242" s="531"/>
      <c r="AK242" s="531"/>
      <c r="AL242" s="531"/>
      <c r="AM242" s="531"/>
      <c r="AN242" s="531"/>
      <c r="AO242" s="531"/>
      <c r="AP242" s="531"/>
      <c r="AQ242" s="531"/>
      <c r="AR242" s="531"/>
      <c r="AS242" s="531"/>
      <c r="AT242" s="531"/>
      <c r="AU242" s="531"/>
      <c r="AV242" s="531"/>
      <c r="AW242" s="531"/>
      <c r="AX242" s="531"/>
      <c r="AY242" s="531"/>
      <c r="AZ242" s="531"/>
      <c r="BA242" s="531"/>
      <c r="BB242" s="531"/>
      <c r="BC242" s="531"/>
      <c r="BD242" s="531"/>
      <c r="BE242" s="531"/>
      <c r="BF242" s="531"/>
      <c r="BG242" s="531"/>
      <c r="BH242" s="531"/>
      <c r="BI242" s="531"/>
      <c r="BJ242" s="531"/>
      <c r="BK242" s="531"/>
      <c r="BL242" s="531"/>
      <c r="BM242" s="531"/>
      <c r="BN242" s="531"/>
      <c r="BO242" s="531"/>
      <c r="BP242" s="531"/>
      <c r="BQ242" s="531"/>
      <c r="BR242" s="531"/>
      <c r="BS242" s="531"/>
      <c r="BT242" s="531"/>
      <c r="BU242" s="531"/>
      <c r="BV242" s="531"/>
      <c r="BW242" s="531"/>
      <c r="BX242" s="531"/>
      <c r="BY242" s="531"/>
      <c r="BZ242" s="531"/>
      <c r="CA242" s="531"/>
      <c r="CB242" s="531"/>
      <c r="CC242" s="531"/>
      <c r="CD242" s="531"/>
      <c r="CE242" s="111"/>
      <c r="CF242" s="111"/>
    </row>
    <row r="243" spans="1:84" s="114" customFormat="1" ht="33.6" customHeight="1">
      <c r="A243" s="526">
        <v>4</v>
      </c>
      <c r="B243" s="526"/>
      <c r="C243" s="527"/>
      <c r="D243" s="527"/>
      <c r="E243" s="527"/>
      <c r="F243" s="527"/>
      <c r="G243" s="527"/>
      <c r="H243" s="527"/>
      <c r="I243" s="527"/>
      <c r="J243" s="527"/>
      <c r="K243" s="527"/>
      <c r="L243" s="527"/>
      <c r="M243" s="527"/>
      <c r="N243" s="527"/>
      <c r="O243" s="527"/>
      <c r="P243" s="527"/>
      <c r="Q243" s="528"/>
      <c r="R243" s="529"/>
      <c r="S243" s="529"/>
      <c r="T243" s="529"/>
      <c r="U243" s="529"/>
      <c r="V243" s="226" t="s">
        <v>32</v>
      </c>
      <c r="W243" s="530"/>
      <c r="X243" s="529"/>
      <c r="Y243" s="529"/>
      <c r="Z243" s="529"/>
      <c r="AA243" s="529"/>
      <c r="AB243" s="226" t="s">
        <v>32</v>
      </c>
      <c r="AC243" s="530"/>
      <c r="AD243" s="529"/>
      <c r="AE243" s="529"/>
      <c r="AF243" s="529"/>
      <c r="AG243" s="529"/>
      <c r="AH243" s="531"/>
      <c r="AI243" s="531"/>
      <c r="AJ243" s="531"/>
      <c r="AK243" s="531"/>
      <c r="AL243" s="531"/>
      <c r="AM243" s="531"/>
      <c r="AN243" s="531"/>
      <c r="AO243" s="531"/>
      <c r="AP243" s="531"/>
      <c r="AQ243" s="531"/>
      <c r="AR243" s="531"/>
      <c r="AS243" s="531"/>
      <c r="AT243" s="531"/>
      <c r="AU243" s="531"/>
      <c r="AV243" s="531"/>
      <c r="AW243" s="531"/>
      <c r="AX243" s="531"/>
      <c r="AY243" s="531"/>
      <c r="AZ243" s="531"/>
      <c r="BA243" s="531"/>
      <c r="BB243" s="531"/>
      <c r="BC243" s="531"/>
      <c r="BD243" s="531"/>
      <c r="BE243" s="531"/>
      <c r="BF243" s="531"/>
      <c r="BG243" s="531"/>
      <c r="BH243" s="531"/>
      <c r="BI243" s="531"/>
      <c r="BJ243" s="531"/>
      <c r="BK243" s="531"/>
      <c r="BL243" s="531"/>
      <c r="BM243" s="531"/>
      <c r="BN243" s="531"/>
      <c r="BO243" s="531"/>
      <c r="BP243" s="531"/>
      <c r="BQ243" s="531"/>
      <c r="BR243" s="531"/>
      <c r="BS243" s="531"/>
      <c r="BT243" s="531"/>
      <c r="BU243" s="531"/>
      <c r="BV243" s="531"/>
      <c r="BW243" s="531"/>
      <c r="BX243" s="531"/>
      <c r="BY243" s="531"/>
      <c r="BZ243" s="531"/>
      <c r="CA243" s="531"/>
      <c r="CB243" s="531"/>
      <c r="CC243" s="531"/>
      <c r="CD243" s="531"/>
      <c r="CE243" s="111"/>
      <c r="CF243" s="111"/>
    </row>
    <row r="244" spans="1:84" s="114" customFormat="1" ht="33.6" customHeight="1">
      <c r="A244" s="526">
        <v>5</v>
      </c>
      <c r="B244" s="526"/>
      <c r="C244" s="527"/>
      <c r="D244" s="527"/>
      <c r="E244" s="527"/>
      <c r="F244" s="527"/>
      <c r="G244" s="527"/>
      <c r="H244" s="527"/>
      <c r="I244" s="527"/>
      <c r="J244" s="527"/>
      <c r="K244" s="527"/>
      <c r="L244" s="527"/>
      <c r="M244" s="527"/>
      <c r="N244" s="527"/>
      <c r="O244" s="527"/>
      <c r="P244" s="527"/>
      <c r="Q244" s="528"/>
      <c r="R244" s="529"/>
      <c r="S244" s="529"/>
      <c r="T244" s="529"/>
      <c r="U244" s="529"/>
      <c r="V244" s="226" t="s">
        <v>32</v>
      </c>
      <c r="W244" s="530"/>
      <c r="X244" s="529"/>
      <c r="Y244" s="529"/>
      <c r="Z244" s="529"/>
      <c r="AA244" s="529"/>
      <c r="AB244" s="226" t="s">
        <v>32</v>
      </c>
      <c r="AC244" s="530"/>
      <c r="AD244" s="529"/>
      <c r="AE244" s="529"/>
      <c r="AF244" s="529"/>
      <c r="AG244" s="529"/>
      <c r="AH244" s="531"/>
      <c r="AI244" s="531"/>
      <c r="AJ244" s="531"/>
      <c r="AK244" s="531"/>
      <c r="AL244" s="531"/>
      <c r="AM244" s="531"/>
      <c r="AN244" s="531"/>
      <c r="AO244" s="531"/>
      <c r="AP244" s="531"/>
      <c r="AQ244" s="531"/>
      <c r="AR244" s="531"/>
      <c r="AS244" s="531"/>
      <c r="AT244" s="531"/>
      <c r="AU244" s="531"/>
      <c r="AV244" s="531"/>
      <c r="AW244" s="531"/>
      <c r="AX244" s="531"/>
      <c r="AY244" s="531"/>
      <c r="AZ244" s="531"/>
      <c r="BA244" s="531"/>
      <c r="BB244" s="531"/>
      <c r="BC244" s="531"/>
      <c r="BD244" s="531"/>
      <c r="BE244" s="531"/>
      <c r="BF244" s="531"/>
      <c r="BG244" s="531"/>
      <c r="BH244" s="531"/>
      <c r="BI244" s="531"/>
      <c r="BJ244" s="531"/>
      <c r="BK244" s="531"/>
      <c r="BL244" s="531"/>
      <c r="BM244" s="531"/>
      <c r="BN244" s="531"/>
      <c r="BO244" s="531"/>
      <c r="BP244" s="531"/>
      <c r="BQ244" s="531"/>
      <c r="BR244" s="531"/>
      <c r="BS244" s="531"/>
      <c r="BT244" s="531"/>
      <c r="BU244" s="531"/>
      <c r="BV244" s="531"/>
      <c r="BW244" s="531"/>
      <c r="BX244" s="531"/>
      <c r="BY244" s="531"/>
      <c r="BZ244" s="531"/>
      <c r="CA244" s="531"/>
      <c r="CB244" s="531"/>
      <c r="CC244" s="531"/>
      <c r="CD244" s="531"/>
      <c r="CE244" s="111"/>
      <c r="CF244" s="111"/>
    </row>
    <row r="245" spans="1:84" ht="33.6" customHeight="1">
      <c r="A245" s="526">
        <v>6</v>
      </c>
      <c r="B245" s="526"/>
      <c r="C245" s="527"/>
      <c r="D245" s="527"/>
      <c r="E245" s="527"/>
      <c r="F245" s="527"/>
      <c r="G245" s="527"/>
      <c r="H245" s="527"/>
      <c r="I245" s="527"/>
      <c r="J245" s="527"/>
      <c r="K245" s="527"/>
      <c r="L245" s="527"/>
      <c r="M245" s="527"/>
      <c r="N245" s="527"/>
      <c r="O245" s="527"/>
      <c r="P245" s="527"/>
      <c r="Q245" s="528"/>
      <c r="R245" s="529"/>
      <c r="S245" s="529"/>
      <c r="T245" s="529"/>
      <c r="U245" s="529"/>
      <c r="V245" s="226" t="s">
        <v>32</v>
      </c>
      <c r="W245" s="530"/>
      <c r="X245" s="529"/>
      <c r="Y245" s="529"/>
      <c r="Z245" s="529"/>
      <c r="AA245" s="529"/>
      <c r="AB245" s="226" t="s">
        <v>32</v>
      </c>
      <c r="AC245" s="530"/>
      <c r="AD245" s="529"/>
      <c r="AE245" s="529"/>
      <c r="AF245" s="529"/>
      <c r="AG245" s="529"/>
      <c r="AH245" s="531"/>
      <c r="AI245" s="531"/>
      <c r="AJ245" s="531"/>
      <c r="AK245" s="531"/>
      <c r="AL245" s="531"/>
      <c r="AM245" s="531"/>
      <c r="AN245" s="531"/>
      <c r="AO245" s="531"/>
      <c r="AP245" s="531"/>
      <c r="AQ245" s="531"/>
      <c r="AR245" s="531"/>
      <c r="AS245" s="531"/>
      <c r="AT245" s="531"/>
      <c r="AU245" s="531"/>
      <c r="AV245" s="531"/>
      <c r="AW245" s="531"/>
      <c r="AX245" s="531"/>
      <c r="AY245" s="531"/>
      <c r="AZ245" s="531"/>
      <c r="BA245" s="531"/>
      <c r="BB245" s="531"/>
      <c r="BC245" s="531"/>
      <c r="BD245" s="531"/>
      <c r="BE245" s="531"/>
      <c r="BF245" s="531"/>
      <c r="BG245" s="531"/>
      <c r="BH245" s="531"/>
      <c r="BI245" s="531"/>
      <c r="BJ245" s="531"/>
      <c r="BK245" s="531"/>
      <c r="BL245" s="531"/>
      <c r="BM245" s="531"/>
      <c r="BN245" s="531"/>
      <c r="BO245" s="531"/>
      <c r="BP245" s="531"/>
      <c r="BQ245" s="531"/>
      <c r="BR245" s="531"/>
      <c r="BS245" s="531"/>
      <c r="BT245" s="531"/>
      <c r="BU245" s="531"/>
      <c r="BV245" s="531"/>
      <c r="BW245" s="531"/>
      <c r="BX245" s="531"/>
      <c r="BY245" s="531"/>
      <c r="BZ245" s="531"/>
      <c r="CA245" s="531"/>
      <c r="CB245" s="531"/>
      <c r="CC245" s="531"/>
      <c r="CD245" s="531"/>
    </row>
    <row r="246" spans="1:84" ht="33.6" customHeight="1">
      <c r="A246" s="526">
        <v>7</v>
      </c>
      <c r="B246" s="526"/>
      <c r="C246" s="527"/>
      <c r="D246" s="527"/>
      <c r="E246" s="527"/>
      <c r="F246" s="527"/>
      <c r="G246" s="527"/>
      <c r="H246" s="527"/>
      <c r="I246" s="527"/>
      <c r="J246" s="527"/>
      <c r="K246" s="527"/>
      <c r="L246" s="527"/>
      <c r="M246" s="527"/>
      <c r="N246" s="527"/>
      <c r="O246" s="527"/>
      <c r="P246" s="527"/>
      <c r="Q246" s="528"/>
      <c r="R246" s="529"/>
      <c r="S246" s="529"/>
      <c r="T246" s="529"/>
      <c r="U246" s="529"/>
      <c r="V246" s="226" t="s">
        <v>32</v>
      </c>
      <c r="W246" s="530"/>
      <c r="X246" s="529"/>
      <c r="Y246" s="529"/>
      <c r="Z246" s="529"/>
      <c r="AA246" s="529"/>
      <c r="AB246" s="226" t="s">
        <v>32</v>
      </c>
      <c r="AC246" s="530"/>
      <c r="AD246" s="529"/>
      <c r="AE246" s="529"/>
      <c r="AF246" s="529"/>
      <c r="AG246" s="529"/>
      <c r="AH246" s="531"/>
      <c r="AI246" s="531"/>
      <c r="AJ246" s="531"/>
      <c r="AK246" s="531"/>
      <c r="AL246" s="531"/>
      <c r="AM246" s="531"/>
      <c r="AN246" s="531"/>
      <c r="AO246" s="531"/>
      <c r="AP246" s="531"/>
      <c r="AQ246" s="531"/>
      <c r="AR246" s="531"/>
      <c r="AS246" s="531"/>
      <c r="AT246" s="531"/>
      <c r="AU246" s="531"/>
      <c r="AV246" s="531"/>
      <c r="AW246" s="531"/>
      <c r="AX246" s="531"/>
      <c r="AY246" s="531"/>
      <c r="AZ246" s="531"/>
      <c r="BA246" s="531"/>
      <c r="BB246" s="531"/>
      <c r="BC246" s="531"/>
      <c r="BD246" s="531"/>
      <c r="BE246" s="531"/>
      <c r="BF246" s="531"/>
      <c r="BG246" s="531"/>
      <c r="BH246" s="531"/>
      <c r="BI246" s="531"/>
      <c r="BJ246" s="531"/>
      <c r="BK246" s="531"/>
      <c r="BL246" s="531"/>
      <c r="BM246" s="531"/>
      <c r="BN246" s="531"/>
      <c r="BO246" s="531"/>
      <c r="BP246" s="531"/>
      <c r="BQ246" s="531"/>
      <c r="BR246" s="531"/>
      <c r="BS246" s="531"/>
      <c r="BT246" s="531"/>
      <c r="BU246" s="531"/>
      <c r="BV246" s="531"/>
      <c r="BW246" s="531"/>
      <c r="BX246" s="531"/>
      <c r="BY246" s="531"/>
      <c r="BZ246" s="531"/>
      <c r="CA246" s="531"/>
      <c r="CB246" s="531"/>
      <c r="CC246" s="531"/>
      <c r="CD246" s="531"/>
    </row>
    <row r="247" spans="1:84" ht="33.6" customHeight="1">
      <c r="A247" s="526">
        <v>8</v>
      </c>
      <c r="B247" s="526"/>
      <c r="C247" s="527"/>
      <c r="D247" s="527"/>
      <c r="E247" s="527"/>
      <c r="F247" s="527"/>
      <c r="G247" s="527"/>
      <c r="H247" s="527"/>
      <c r="I247" s="527"/>
      <c r="J247" s="527"/>
      <c r="K247" s="527"/>
      <c r="L247" s="527"/>
      <c r="M247" s="527"/>
      <c r="N247" s="527"/>
      <c r="O247" s="527"/>
      <c r="P247" s="527"/>
      <c r="Q247" s="528"/>
      <c r="R247" s="529"/>
      <c r="S247" s="529"/>
      <c r="T247" s="529"/>
      <c r="U247" s="529"/>
      <c r="V247" s="226" t="s">
        <v>32</v>
      </c>
      <c r="W247" s="530"/>
      <c r="X247" s="529"/>
      <c r="Y247" s="529"/>
      <c r="Z247" s="529"/>
      <c r="AA247" s="529"/>
      <c r="AB247" s="226" t="s">
        <v>32</v>
      </c>
      <c r="AC247" s="530"/>
      <c r="AD247" s="529"/>
      <c r="AE247" s="529"/>
      <c r="AF247" s="529"/>
      <c r="AG247" s="529"/>
      <c r="AH247" s="531"/>
      <c r="AI247" s="531"/>
      <c r="AJ247" s="531"/>
      <c r="AK247" s="531"/>
      <c r="AL247" s="531"/>
      <c r="AM247" s="531"/>
      <c r="AN247" s="531"/>
      <c r="AO247" s="531"/>
      <c r="AP247" s="531"/>
      <c r="AQ247" s="531"/>
      <c r="AR247" s="531"/>
      <c r="AS247" s="531"/>
      <c r="AT247" s="531"/>
      <c r="AU247" s="531"/>
      <c r="AV247" s="531"/>
      <c r="AW247" s="531"/>
      <c r="AX247" s="531"/>
      <c r="AY247" s="531"/>
      <c r="AZ247" s="531"/>
      <c r="BA247" s="531"/>
      <c r="BB247" s="531"/>
      <c r="BC247" s="531"/>
      <c r="BD247" s="531"/>
      <c r="BE247" s="531"/>
      <c r="BF247" s="531"/>
      <c r="BG247" s="531"/>
      <c r="BH247" s="531"/>
      <c r="BI247" s="531"/>
      <c r="BJ247" s="531"/>
      <c r="BK247" s="531"/>
      <c r="BL247" s="531"/>
      <c r="BM247" s="531"/>
      <c r="BN247" s="531"/>
      <c r="BO247" s="531"/>
      <c r="BP247" s="531"/>
      <c r="BQ247" s="531"/>
      <c r="BR247" s="531"/>
      <c r="BS247" s="531"/>
      <c r="BT247" s="531"/>
      <c r="BU247" s="531"/>
      <c r="BV247" s="531"/>
      <c r="BW247" s="531"/>
      <c r="BX247" s="531"/>
      <c r="BY247" s="531"/>
      <c r="BZ247" s="531"/>
      <c r="CA247" s="531"/>
      <c r="CB247" s="531"/>
      <c r="CC247" s="531"/>
      <c r="CD247" s="531"/>
    </row>
    <row r="248" spans="1:84" ht="33.6" customHeight="1">
      <c r="A248" s="526">
        <v>9</v>
      </c>
      <c r="B248" s="526"/>
      <c r="C248" s="527"/>
      <c r="D248" s="527"/>
      <c r="E248" s="527"/>
      <c r="F248" s="527"/>
      <c r="G248" s="527"/>
      <c r="H248" s="527"/>
      <c r="I248" s="527"/>
      <c r="J248" s="527"/>
      <c r="K248" s="527"/>
      <c r="L248" s="527"/>
      <c r="M248" s="527"/>
      <c r="N248" s="527"/>
      <c r="O248" s="527"/>
      <c r="P248" s="527"/>
      <c r="Q248" s="528"/>
      <c r="R248" s="529"/>
      <c r="S248" s="529"/>
      <c r="T248" s="529"/>
      <c r="U248" s="529"/>
      <c r="V248" s="226" t="s">
        <v>32</v>
      </c>
      <c r="W248" s="530"/>
      <c r="X248" s="529"/>
      <c r="Y248" s="529"/>
      <c r="Z248" s="529"/>
      <c r="AA248" s="529"/>
      <c r="AB248" s="226" t="s">
        <v>32</v>
      </c>
      <c r="AC248" s="530"/>
      <c r="AD248" s="529"/>
      <c r="AE248" s="529"/>
      <c r="AF248" s="529"/>
      <c r="AG248" s="529"/>
      <c r="AH248" s="531"/>
      <c r="AI248" s="531"/>
      <c r="AJ248" s="531"/>
      <c r="AK248" s="531"/>
      <c r="AL248" s="531"/>
      <c r="AM248" s="531"/>
      <c r="AN248" s="531"/>
      <c r="AO248" s="531"/>
      <c r="AP248" s="531"/>
      <c r="AQ248" s="531"/>
      <c r="AR248" s="531"/>
      <c r="AS248" s="531"/>
      <c r="AT248" s="531"/>
      <c r="AU248" s="531"/>
      <c r="AV248" s="531"/>
      <c r="AW248" s="531"/>
      <c r="AX248" s="531"/>
      <c r="AY248" s="531"/>
      <c r="AZ248" s="531"/>
      <c r="BA248" s="531"/>
      <c r="BB248" s="531"/>
      <c r="BC248" s="531"/>
      <c r="BD248" s="531"/>
      <c r="BE248" s="531"/>
      <c r="BF248" s="531"/>
      <c r="BG248" s="531"/>
      <c r="BH248" s="531"/>
      <c r="BI248" s="531"/>
      <c r="BJ248" s="531"/>
      <c r="BK248" s="531"/>
      <c r="BL248" s="531"/>
      <c r="BM248" s="531"/>
      <c r="BN248" s="531"/>
      <c r="BO248" s="531"/>
      <c r="BP248" s="531"/>
      <c r="BQ248" s="531"/>
      <c r="BR248" s="531"/>
      <c r="BS248" s="531"/>
      <c r="BT248" s="531"/>
      <c r="BU248" s="531"/>
      <c r="BV248" s="531"/>
      <c r="BW248" s="531"/>
      <c r="BX248" s="531"/>
      <c r="BY248" s="531"/>
      <c r="BZ248" s="531"/>
      <c r="CA248" s="531"/>
      <c r="CB248" s="531"/>
      <c r="CC248" s="531"/>
      <c r="CD248" s="531"/>
    </row>
    <row r="249" spans="1:84" ht="33.6" customHeight="1">
      <c r="A249" s="526">
        <v>10</v>
      </c>
      <c r="B249" s="526"/>
      <c r="C249" s="527"/>
      <c r="D249" s="527"/>
      <c r="E249" s="527"/>
      <c r="F249" s="527"/>
      <c r="G249" s="527"/>
      <c r="H249" s="527"/>
      <c r="I249" s="527"/>
      <c r="J249" s="527"/>
      <c r="K249" s="527"/>
      <c r="L249" s="527"/>
      <c r="M249" s="527"/>
      <c r="N249" s="527"/>
      <c r="O249" s="527"/>
      <c r="P249" s="527"/>
      <c r="Q249" s="528"/>
      <c r="R249" s="529"/>
      <c r="S249" s="529"/>
      <c r="T249" s="529"/>
      <c r="U249" s="529"/>
      <c r="V249" s="226" t="s">
        <v>32</v>
      </c>
      <c r="W249" s="530"/>
      <c r="X249" s="529"/>
      <c r="Y249" s="529"/>
      <c r="Z249" s="529"/>
      <c r="AA249" s="529"/>
      <c r="AB249" s="226" t="s">
        <v>32</v>
      </c>
      <c r="AC249" s="530"/>
      <c r="AD249" s="529"/>
      <c r="AE249" s="529"/>
      <c r="AF249" s="529"/>
      <c r="AG249" s="529"/>
      <c r="AH249" s="531"/>
      <c r="AI249" s="531"/>
      <c r="AJ249" s="531"/>
      <c r="AK249" s="531"/>
      <c r="AL249" s="531"/>
      <c r="AM249" s="531"/>
      <c r="AN249" s="531"/>
      <c r="AO249" s="531"/>
      <c r="AP249" s="531"/>
      <c r="AQ249" s="531"/>
      <c r="AR249" s="531"/>
      <c r="AS249" s="531"/>
      <c r="AT249" s="531"/>
      <c r="AU249" s="531"/>
      <c r="AV249" s="531"/>
      <c r="AW249" s="531"/>
      <c r="AX249" s="531"/>
      <c r="AY249" s="531"/>
      <c r="AZ249" s="531"/>
      <c r="BA249" s="531"/>
      <c r="BB249" s="531"/>
      <c r="BC249" s="531"/>
      <c r="BD249" s="531"/>
      <c r="BE249" s="531"/>
      <c r="BF249" s="531"/>
      <c r="BG249" s="531"/>
      <c r="BH249" s="531"/>
      <c r="BI249" s="531"/>
      <c r="BJ249" s="531"/>
      <c r="BK249" s="531"/>
      <c r="BL249" s="531"/>
      <c r="BM249" s="531"/>
      <c r="BN249" s="531"/>
      <c r="BO249" s="531"/>
      <c r="BP249" s="531"/>
      <c r="BQ249" s="531"/>
      <c r="BR249" s="531"/>
      <c r="BS249" s="531"/>
      <c r="BT249" s="531"/>
      <c r="BU249" s="531"/>
      <c r="BV249" s="531"/>
      <c r="BW249" s="531"/>
      <c r="BX249" s="531"/>
      <c r="BY249" s="531"/>
      <c r="BZ249" s="531"/>
      <c r="CA249" s="531"/>
      <c r="CB249" s="531"/>
      <c r="CC249" s="531"/>
      <c r="CD249" s="531"/>
    </row>
    <row r="250" spans="1:84" ht="33.6" customHeight="1">
      <c r="A250" s="526">
        <v>11</v>
      </c>
      <c r="B250" s="526"/>
      <c r="C250" s="527"/>
      <c r="D250" s="527"/>
      <c r="E250" s="527"/>
      <c r="F250" s="527"/>
      <c r="G250" s="527"/>
      <c r="H250" s="527"/>
      <c r="I250" s="527"/>
      <c r="J250" s="527"/>
      <c r="K250" s="527"/>
      <c r="L250" s="527"/>
      <c r="M250" s="527"/>
      <c r="N250" s="527"/>
      <c r="O250" s="527"/>
      <c r="P250" s="527"/>
      <c r="Q250" s="528"/>
      <c r="R250" s="529"/>
      <c r="S250" s="529"/>
      <c r="T250" s="529"/>
      <c r="U250" s="529"/>
      <c r="V250" s="226" t="s">
        <v>32</v>
      </c>
      <c r="W250" s="530"/>
      <c r="X250" s="529"/>
      <c r="Y250" s="529"/>
      <c r="Z250" s="529"/>
      <c r="AA250" s="529"/>
      <c r="AB250" s="226" t="s">
        <v>32</v>
      </c>
      <c r="AC250" s="530"/>
      <c r="AD250" s="529"/>
      <c r="AE250" s="529"/>
      <c r="AF250" s="529"/>
      <c r="AG250" s="529"/>
      <c r="AH250" s="531"/>
      <c r="AI250" s="531"/>
      <c r="AJ250" s="531"/>
      <c r="AK250" s="531"/>
      <c r="AL250" s="531"/>
      <c r="AM250" s="531"/>
      <c r="AN250" s="531"/>
      <c r="AO250" s="531"/>
      <c r="AP250" s="531"/>
      <c r="AQ250" s="531"/>
      <c r="AR250" s="531"/>
      <c r="AS250" s="531"/>
      <c r="AT250" s="531"/>
      <c r="AU250" s="531"/>
      <c r="AV250" s="531"/>
      <c r="AW250" s="531"/>
      <c r="AX250" s="531"/>
      <c r="AY250" s="531"/>
      <c r="AZ250" s="531"/>
      <c r="BA250" s="531"/>
      <c r="BB250" s="531"/>
      <c r="BC250" s="531"/>
      <c r="BD250" s="531"/>
      <c r="BE250" s="531"/>
      <c r="BF250" s="531"/>
      <c r="BG250" s="531"/>
      <c r="BH250" s="531"/>
      <c r="BI250" s="531"/>
      <c r="BJ250" s="531"/>
      <c r="BK250" s="531"/>
      <c r="BL250" s="531"/>
      <c r="BM250" s="531"/>
      <c r="BN250" s="531"/>
      <c r="BO250" s="531"/>
      <c r="BP250" s="531"/>
      <c r="BQ250" s="531"/>
      <c r="BR250" s="531"/>
      <c r="BS250" s="531"/>
      <c r="BT250" s="531"/>
      <c r="BU250" s="531"/>
      <c r="BV250" s="531"/>
      <c r="BW250" s="531"/>
      <c r="BX250" s="531"/>
      <c r="BY250" s="531"/>
      <c r="BZ250" s="531"/>
      <c r="CA250" s="531"/>
      <c r="CB250" s="531"/>
      <c r="CC250" s="531"/>
      <c r="CD250" s="531"/>
    </row>
    <row r="251" spans="1:84" ht="33.6" customHeight="1">
      <c r="A251" s="526">
        <v>12</v>
      </c>
      <c r="B251" s="526"/>
      <c r="C251" s="527"/>
      <c r="D251" s="527"/>
      <c r="E251" s="527"/>
      <c r="F251" s="527"/>
      <c r="G251" s="527"/>
      <c r="H251" s="527"/>
      <c r="I251" s="527"/>
      <c r="J251" s="527"/>
      <c r="K251" s="527"/>
      <c r="L251" s="527"/>
      <c r="M251" s="527"/>
      <c r="N251" s="527"/>
      <c r="O251" s="527"/>
      <c r="P251" s="527"/>
      <c r="Q251" s="528"/>
      <c r="R251" s="529"/>
      <c r="S251" s="529"/>
      <c r="T251" s="529"/>
      <c r="U251" s="529"/>
      <c r="V251" s="226" t="s">
        <v>32</v>
      </c>
      <c r="W251" s="530"/>
      <c r="X251" s="529"/>
      <c r="Y251" s="529"/>
      <c r="Z251" s="529"/>
      <c r="AA251" s="529"/>
      <c r="AB251" s="226" t="s">
        <v>32</v>
      </c>
      <c r="AC251" s="530"/>
      <c r="AD251" s="529"/>
      <c r="AE251" s="529"/>
      <c r="AF251" s="529"/>
      <c r="AG251" s="529"/>
      <c r="AH251" s="531"/>
      <c r="AI251" s="531"/>
      <c r="AJ251" s="531"/>
      <c r="AK251" s="531"/>
      <c r="AL251" s="531"/>
      <c r="AM251" s="531"/>
      <c r="AN251" s="531"/>
      <c r="AO251" s="531"/>
      <c r="AP251" s="531"/>
      <c r="AQ251" s="531"/>
      <c r="AR251" s="531"/>
      <c r="AS251" s="531"/>
      <c r="AT251" s="531"/>
      <c r="AU251" s="531"/>
      <c r="AV251" s="531"/>
      <c r="AW251" s="531"/>
      <c r="AX251" s="531"/>
      <c r="AY251" s="531"/>
      <c r="AZ251" s="531"/>
      <c r="BA251" s="531"/>
      <c r="BB251" s="531"/>
      <c r="BC251" s="531"/>
      <c r="BD251" s="531"/>
      <c r="BE251" s="531"/>
      <c r="BF251" s="531"/>
      <c r="BG251" s="531"/>
      <c r="BH251" s="531"/>
      <c r="BI251" s="531"/>
      <c r="BJ251" s="531"/>
      <c r="BK251" s="531"/>
      <c r="BL251" s="531"/>
      <c r="BM251" s="531"/>
      <c r="BN251" s="531"/>
      <c r="BO251" s="531"/>
      <c r="BP251" s="531"/>
      <c r="BQ251" s="531"/>
      <c r="BR251" s="531"/>
      <c r="BS251" s="531"/>
      <c r="BT251" s="531"/>
      <c r="BU251" s="531"/>
      <c r="BV251" s="531"/>
      <c r="BW251" s="531"/>
      <c r="BX251" s="531"/>
      <c r="BY251" s="531"/>
      <c r="BZ251" s="531"/>
      <c r="CA251" s="531"/>
      <c r="CB251" s="531"/>
      <c r="CC251" s="531"/>
      <c r="CD251" s="531"/>
    </row>
    <row r="252" spans="1:84" ht="33.6" customHeight="1">
      <c r="A252" s="526">
        <v>13</v>
      </c>
      <c r="B252" s="526"/>
      <c r="C252" s="527"/>
      <c r="D252" s="527"/>
      <c r="E252" s="527"/>
      <c r="F252" s="527"/>
      <c r="G252" s="527"/>
      <c r="H252" s="527"/>
      <c r="I252" s="527"/>
      <c r="J252" s="527"/>
      <c r="K252" s="527"/>
      <c r="L252" s="527"/>
      <c r="M252" s="527"/>
      <c r="N252" s="527"/>
      <c r="O252" s="527"/>
      <c r="P252" s="527"/>
      <c r="Q252" s="528"/>
      <c r="R252" s="529"/>
      <c r="S252" s="529"/>
      <c r="T252" s="529"/>
      <c r="U252" s="529"/>
      <c r="V252" s="226" t="s">
        <v>32</v>
      </c>
      <c r="W252" s="530"/>
      <c r="X252" s="529"/>
      <c r="Y252" s="529"/>
      <c r="Z252" s="529"/>
      <c r="AA252" s="529"/>
      <c r="AB252" s="226" t="s">
        <v>32</v>
      </c>
      <c r="AC252" s="530"/>
      <c r="AD252" s="529"/>
      <c r="AE252" s="529"/>
      <c r="AF252" s="529"/>
      <c r="AG252" s="529"/>
      <c r="AH252" s="531"/>
      <c r="AI252" s="531"/>
      <c r="AJ252" s="531"/>
      <c r="AK252" s="531"/>
      <c r="AL252" s="531"/>
      <c r="AM252" s="531"/>
      <c r="AN252" s="531"/>
      <c r="AO252" s="531"/>
      <c r="AP252" s="531"/>
      <c r="AQ252" s="531"/>
      <c r="AR252" s="531"/>
      <c r="AS252" s="531"/>
      <c r="AT252" s="531"/>
      <c r="AU252" s="531"/>
      <c r="AV252" s="531"/>
      <c r="AW252" s="531"/>
      <c r="AX252" s="531"/>
      <c r="AY252" s="531"/>
      <c r="AZ252" s="531"/>
      <c r="BA252" s="531"/>
      <c r="BB252" s="531"/>
      <c r="BC252" s="531"/>
      <c r="BD252" s="531"/>
      <c r="BE252" s="531"/>
      <c r="BF252" s="531"/>
      <c r="BG252" s="531"/>
      <c r="BH252" s="531"/>
      <c r="BI252" s="531"/>
      <c r="BJ252" s="531"/>
      <c r="BK252" s="531"/>
      <c r="BL252" s="531"/>
      <c r="BM252" s="531"/>
      <c r="BN252" s="531"/>
      <c r="BO252" s="531"/>
      <c r="BP252" s="531"/>
      <c r="BQ252" s="531"/>
      <c r="BR252" s="531"/>
      <c r="BS252" s="531"/>
      <c r="BT252" s="531"/>
      <c r="BU252" s="531"/>
      <c r="BV252" s="531"/>
      <c r="BW252" s="531"/>
      <c r="BX252" s="531"/>
      <c r="BY252" s="531"/>
      <c r="BZ252" s="531"/>
      <c r="CA252" s="531"/>
      <c r="CB252" s="531"/>
      <c r="CC252" s="531"/>
      <c r="CD252" s="531"/>
    </row>
    <row r="253" spans="1:84" ht="33.6" customHeight="1">
      <c r="A253" s="526">
        <v>14</v>
      </c>
      <c r="B253" s="526"/>
      <c r="C253" s="527"/>
      <c r="D253" s="527"/>
      <c r="E253" s="527"/>
      <c r="F253" s="527"/>
      <c r="G253" s="527"/>
      <c r="H253" s="527"/>
      <c r="I253" s="527"/>
      <c r="J253" s="527"/>
      <c r="K253" s="527"/>
      <c r="L253" s="527"/>
      <c r="M253" s="527"/>
      <c r="N253" s="527"/>
      <c r="O253" s="527"/>
      <c r="P253" s="527"/>
      <c r="Q253" s="528"/>
      <c r="R253" s="529"/>
      <c r="S253" s="529"/>
      <c r="T253" s="529"/>
      <c r="U253" s="529"/>
      <c r="V253" s="226" t="s">
        <v>32</v>
      </c>
      <c r="W253" s="530"/>
      <c r="X253" s="529"/>
      <c r="Y253" s="529"/>
      <c r="Z253" s="529"/>
      <c r="AA253" s="529"/>
      <c r="AB253" s="226" t="s">
        <v>32</v>
      </c>
      <c r="AC253" s="530"/>
      <c r="AD253" s="529"/>
      <c r="AE253" s="529"/>
      <c r="AF253" s="529"/>
      <c r="AG253" s="529"/>
      <c r="AH253" s="531"/>
      <c r="AI253" s="531"/>
      <c r="AJ253" s="531"/>
      <c r="AK253" s="531"/>
      <c r="AL253" s="531"/>
      <c r="AM253" s="531"/>
      <c r="AN253" s="531"/>
      <c r="AO253" s="531"/>
      <c r="AP253" s="531"/>
      <c r="AQ253" s="531"/>
      <c r="AR253" s="531"/>
      <c r="AS253" s="531"/>
      <c r="AT253" s="531"/>
      <c r="AU253" s="531"/>
      <c r="AV253" s="531"/>
      <c r="AW253" s="531"/>
      <c r="AX253" s="531"/>
      <c r="AY253" s="531"/>
      <c r="AZ253" s="531"/>
      <c r="BA253" s="531"/>
      <c r="BB253" s="531"/>
      <c r="BC253" s="531"/>
      <c r="BD253" s="531"/>
      <c r="BE253" s="531"/>
      <c r="BF253" s="531"/>
      <c r="BG253" s="531"/>
      <c r="BH253" s="531"/>
      <c r="BI253" s="531"/>
      <c r="BJ253" s="531"/>
      <c r="BK253" s="531"/>
      <c r="BL253" s="531"/>
      <c r="BM253" s="531"/>
      <c r="BN253" s="531"/>
      <c r="BO253" s="531"/>
      <c r="BP253" s="531"/>
      <c r="BQ253" s="531"/>
      <c r="BR253" s="531"/>
      <c r="BS253" s="531"/>
      <c r="BT253" s="531"/>
      <c r="BU253" s="531"/>
      <c r="BV253" s="531"/>
      <c r="BW253" s="531"/>
      <c r="BX253" s="531"/>
      <c r="BY253" s="531"/>
      <c r="BZ253" s="531"/>
      <c r="CA253" s="531"/>
      <c r="CB253" s="531"/>
      <c r="CC253" s="531"/>
      <c r="CD253" s="531"/>
    </row>
    <row r="254" spans="1:84" ht="33.6" customHeight="1">
      <c r="A254" s="526">
        <v>15</v>
      </c>
      <c r="B254" s="526"/>
      <c r="C254" s="527"/>
      <c r="D254" s="527"/>
      <c r="E254" s="527"/>
      <c r="F254" s="527"/>
      <c r="G254" s="527"/>
      <c r="H254" s="527"/>
      <c r="I254" s="527"/>
      <c r="J254" s="527"/>
      <c r="K254" s="527"/>
      <c r="L254" s="527"/>
      <c r="M254" s="527"/>
      <c r="N254" s="527"/>
      <c r="O254" s="527"/>
      <c r="P254" s="527"/>
      <c r="Q254" s="528"/>
      <c r="R254" s="529"/>
      <c r="S254" s="529"/>
      <c r="T254" s="529"/>
      <c r="U254" s="529"/>
      <c r="V254" s="226" t="s">
        <v>32</v>
      </c>
      <c r="W254" s="530"/>
      <c r="X254" s="529"/>
      <c r="Y254" s="529"/>
      <c r="Z254" s="529"/>
      <c r="AA254" s="529"/>
      <c r="AB254" s="226" t="s">
        <v>32</v>
      </c>
      <c r="AC254" s="530"/>
      <c r="AD254" s="529"/>
      <c r="AE254" s="529"/>
      <c r="AF254" s="529"/>
      <c r="AG254" s="529"/>
      <c r="AH254" s="531"/>
      <c r="AI254" s="531"/>
      <c r="AJ254" s="531"/>
      <c r="AK254" s="531"/>
      <c r="AL254" s="531"/>
      <c r="AM254" s="531"/>
      <c r="AN254" s="531"/>
      <c r="AO254" s="531"/>
      <c r="AP254" s="531"/>
      <c r="AQ254" s="531"/>
      <c r="AR254" s="531"/>
      <c r="AS254" s="531"/>
      <c r="AT254" s="531"/>
      <c r="AU254" s="531"/>
      <c r="AV254" s="531"/>
      <c r="AW254" s="531"/>
      <c r="AX254" s="531"/>
      <c r="AY254" s="531"/>
      <c r="AZ254" s="531"/>
      <c r="BA254" s="531"/>
      <c r="BB254" s="531"/>
      <c r="BC254" s="531"/>
      <c r="BD254" s="531"/>
      <c r="BE254" s="531"/>
      <c r="BF254" s="531"/>
      <c r="BG254" s="531"/>
      <c r="BH254" s="531"/>
      <c r="BI254" s="531"/>
      <c r="BJ254" s="531"/>
      <c r="BK254" s="531"/>
      <c r="BL254" s="531"/>
      <c r="BM254" s="531"/>
      <c r="BN254" s="531"/>
      <c r="BO254" s="531"/>
      <c r="BP254" s="531"/>
      <c r="BQ254" s="531"/>
      <c r="BR254" s="531"/>
      <c r="BS254" s="531"/>
      <c r="BT254" s="531"/>
      <c r="BU254" s="531"/>
      <c r="BV254" s="531"/>
      <c r="BW254" s="531"/>
      <c r="BX254" s="531"/>
      <c r="BY254" s="531"/>
      <c r="BZ254" s="531"/>
      <c r="CA254" s="531"/>
      <c r="CB254" s="531"/>
      <c r="CC254" s="531"/>
      <c r="CD254" s="531"/>
    </row>
    <row r="255" spans="1:84" ht="33.6" customHeight="1">
      <c r="A255" s="526">
        <v>16</v>
      </c>
      <c r="B255" s="526"/>
      <c r="C255" s="527"/>
      <c r="D255" s="527"/>
      <c r="E255" s="527"/>
      <c r="F255" s="527"/>
      <c r="G255" s="527"/>
      <c r="H255" s="527"/>
      <c r="I255" s="527"/>
      <c r="J255" s="527"/>
      <c r="K255" s="527"/>
      <c r="L255" s="527"/>
      <c r="M255" s="527"/>
      <c r="N255" s="527"/>
      <c r="O255" s="527"/>
      <c r="P255" s="527"/>
      <c r="Q255" s="528"/>
      <c r="R255" s="529"/>
      <c r="S255" s="529"/>
      <c r="T255" s="529"/>
      <c r="U255" s="529"/>
      <c r="V255" s="226" t="s">
        <v>32</v>
      </c>
      <c r="W255" s="530"/>
      <c r="X255" s="529"/>
      <c r="Y255" s="529"/>
      <c r="Z255" s="529"/>
      <c r="AA255" s="529"/>
      <c r="AB255" s="226" t="s">
        <v>32</v>
      </c>
      <c r="AC255" s="530"/>
      <c r="AD255" s="529"/>
      <c r="AE255" s="529"/>
      <c r="AF255" s="529"/>
      <c r="AG255" s="529"/>
      <c r="AH255" s="531"/>
      <c r="AI255" s="531"/>
      <c r="AJ255" s="531"/>
      <c r="AK255" s="531"/>
      <c r="AL255" s="531"/>
      <c r="AM255" s="531"/>
      <c r="AN255" s="531"/>
      <c r="AO255" s="531"/>
      <c r="AP255" s="531"/>
      <c r="AQ255" s="531"/>
      <c r="AR255" s="531"/>
      <c r="AS255" s="531"/>
      <c r="AT255" s="531"/>
      <c r="AU255" s="531"/>
      <c r="AV255" s="531"/>
      <c r="AW255" s="531"/>
      <c r="AX255" s="531"/>
      <c r="AY255" s="531"/>
      <c r="AZ255" s="531"/>
      <c r="BA255" s="531"/>
      <c r="BB255" s="531"/>
      <c r="BC255" s="531"/>
      <c r="BD255" s="531"/>
      <c r="BE255" s="531"/>
      <c r="BF255" s="531"/>
      <c r="BG255" s="531"/>
      <c r="BH255" s="531"/>
      <c r="BI255" s="531"/>
      <c r="BJ255" s="531"/>
      <c r="BK255" s="531"/>
      <c r="BL255" s="531"/>
      <c r="BM255" s="531"/>
      <c r="BN255" s="531"/>
      <c r="BO255" s="531"/>
      <c r="BP255" s="531"/>
      <c r="BQ255" s="531"/>
      <c r="BR255" s="531"/>
      <c r="BS255" s="531"/>
      <c r="BT255" s="531"/>
      <c r="BU255" s="531"/>
      <c r="BV255" s="531"/>
      <c r="BW255" s="531"/>
      <c r="BX255" s="531"/>
      <c r="BY255" s="531"/>
      <c r="BZ255" s="531"/>
      <c r="CA255" s="531"/>
      <c r="CB255" s="531"/>
      <c r="CC255" s="531"/>
      <c r="CD255" s="531"/>
    </row>
    <row r="256" spans="1:84" ht="33.6" customHeight="1">
      <c r="A256" s="526">
        <v>17</v>
      </c>
      <c r="B256" s="526"/>
      <c r="C256" s="527"/>
      <c r="D256" s="527"/>
      <c r="E256" s="527"/>
      <c r="F256" s="527"/>
      <c r="G256" s="527"/>
      <c r="H256" s="527"/>
      <c r="I256" s="527"/>
      <c r="J256" s="527"/>
      <c r="K256" s="527"/>
      <c r="L256" s="527"/>
      <c r="M256" s="527"/>
      <c r="N256" s="527"/>
      <c r="O256" s="527"/>
      <c r="P256" s="527"/>
      <c r="Q256" s="528"/>
      <c r="R256" s="529"/>
      <c r="S256" s="529"/>
      <c r="T256" s="529"/>
      <c r="U256" s="529"/>
      <c r="V256" s="226" t="s">
        <v>32</v>
      </c>
      <c r="W256" s="530"/>
      <c r="X256" s="529"/>
      <c r="Y256" s="529"/>
      <c r="Z256" s="529"/>
      <c r="AA256" s="529"/>
      <c r="AB256" s="226" t="s">
        <v>32</v>
      </c>
      <c r="AC256" s="530"/>
      <c r="AD256" s="529"/>
      <c r="AE256" s="529"/>
      <c r="AF256" s="529"/>
      <c r="AG256" s="529"/>
      <c r="AH256" s="531"/>
      <c r="AI256" s="531"/>
      <c r="AJ256" s="531"/>
      <c r="AK256" s="531"/>
      <c r="AL256" s="531"/>
      <c r="AM256" s="531"/>
      <c r="AN256" s="531"/>
      <c r="AO256" s="531"/>
      <c r="AP256" s="531"/>
      <c r="AQ256" s="531"/>
      <c r="AR256" s="531"/>
      <c r="AS256" s="531"/>
      <c r="AT256" s="531"/>
      <c r="AU256" s="531"/>
      <c r="AV256" s="531"/>
      <c r="AW256" s="531"/>
      <c r="AX256" s="531"/>
      <c r="AY256" s="531"/>
      <c r="AZ256" s="531"/>
      <c r="BA256" s="531"/>
      <c r="BB256" s="531"/>
      <c r="BC256" s="531"/>
      <c r="BD256" s="531"/>
      <c r="BE256" s="531"/>
      <c r="BF256" s="531"/>
      <c r="BG256" s="531"/>
      <c r="BH256" s="531"/>
      <c r="BI256" s="531"/>
      <c r="BJ256" s="531"/>
      <c r="BK256" s="531"/>
      <c r="BL256" s="531"/>
      <c r="BM256" s="531"/>
      <c r="BN256" s="531"/>
      <c r="BO256" s="531"/>
      <c r="BP256" s="531"/>
      <c r="BQ256" s="531"/>
      <c r="BR256" s="531"/>
      <c r="BS256" s="531"/>
      <c r="BT256" s="531"/>
      <c r="BU256" s="531"/>
      <c r="BV256" s="531"/>
      <c r="BW256" s="531"/>
      <c r="BX256" s="531"/>
      <c r="BY256" s="531"/>
      <c r="BZ256" s="531"/>
      <c r="CA256" s="531"/>
      <c r="CB256" s="531"/>
      <c r="CC256" s="531"/>
      <c r="CD256" s="531"/>
    </row>
    <row r="257" spans="1:82" ht="33.6" customHeight="1">
      <c r="A257" s="526">
        <v>18</v>
      </c>
      <c r="B257" s="526"/>
      <c r="C257" s="527"/>
      <c r="D257" s="527"/>
      <c r="E257" s="527"/>
      <c r="F257" s="527"/>
      <c r="G257" s="527"/>
      <c r="H257" s="527"/>
      <c r="I257" s="527"/>
      <c r="J257" s="527"/>
      <c r="K257" s="527"/>
      <c r="L257" s="527"/>
      <c r="M257" s="527"/>
      <c r="N257" s="527"/>
      <c r="O257" s="527"/>
      <c r="P257" s="527"/>
      <c r="Q257" s="528"/>
      <c r="R257" s="529"/>
      <c r="S257" s="529"/>
      <c r="T257" s="529"/>
      <c r="U257" s="529"/>
      <c r="V257" s="226" t="s">
        <v>32</v>
      </c>
      <c r="W257" s="530"/>
      <c r="X257" s="529"/>
      <c r="Y257" s="529"/>
      <c r="Z257" s="529"/>
      <c r="AA257" s="529"/>
      <c r="AB257" s="226" t="s">
        <v>32</v>
      </c>
      <c r="AC257" s="530"/>
      <c r="AD257" s="529"/>
      <c r="AE257" s="529"/>
      <c r="AF257" s="529"/>
      <c r="AG257" s="529"/>
      <c r="AH257" s="531"/>
      <c r="AI257" s="531"/>
      <c r="AJ257" s="531"/>
      <c r="AK257" s="531"/>
      <c r="AL257" s="531"/>
      <c r="AM257" s="531"/>
      <c r="AN257" s="531"/>
      <c r="AO257" s="531"/>
      <c r="AP257" s="531"/>
      <c r="AQ257" s="531"/>
      <c r="AR257" s="531"/>
      <c r="AS257" s="531"/>
      <c r="AT257" s="531"/>
      <c r="AU257" s="531"/>
      <c r="AV257" s="531"/>
      <c r="AW257" s="531"/>
      <c r="AX257" s="531"/>
      <c r="AY257" s="531"/>
      <c r="AZ257" s="531"/>
      <c r="BA257" s="531"/>
      <c r="BB257" s="531"/>
      <c r="BC257" s="531"/>
      <c r="BD257" s="531"/>
      <c r="BE257" s="531"/>
      <c r="BF257" s="531"/>
      <c r="BG257" s="531"/>
      <c r="BH257" s="531"/>
      <c r="BI257" s="531"/>
      <c r="BJ257" s="531"/>
      <c r="BK257" s="531"/>
      <c r="BL257" s="531"/>
      <c r="BM257" s="531"/>
      <c r="BN257" s="531"/>
      <c r="BO257" s="531"/>
      <c r="BP257" s="531"/>
      <c r="BQ257" s="531"/>
      <c r="BR257" s="531"/>
      <c r="BS257" s="531"/>
      <c r="BT257" s="531"/>
      <c r="BU257" s="531"/>
      <c r="BV257" s="531"/>
      <c r="BW257" s="531"/>
      <c r="BX257" s="531"/>
      <c r="BY257" s="531"/>
      <c r="BZ257" s="531"/>
      <c r="CA257" s="531"/>
      <c r="CB257" s="531"/>
      <c r="CC257" s="531"/>
      <c r="CD257" s="531"/>
    </row>
    <row r="258" spans="1:82" ht="33.6" customHeight="1">
      <c r="A258" s="526">
        <v>19</v>
      </c>
      <c r="B258" s="526"/>
      <c r="C258" s="527"/>
      <c r="D258" s="527"/>
      <c r="E258" s="527"/>
      <c r="F258" s="527"/>
      <c r="G258" s="527"/>
      <c r="H258" s="527"/>
      <c r="I258" s="527"/>
      <c r="J258" s="527"/>
      <c r="K258" s="527"/>
      <c r="L258" s="527"/>
      <c r="M258" s="527"/>
      <c r="N258" s="527"/>
      <c r="O258" s="527"/>
      <c r="P258" s="527"/>
      <c r="Q258" s="528"/>
      <c r="R258" s="529"/>
      <c r="S258" s="529"/>
      <c r="T258" s="529"/>
      <c r="U258" s="529"/>
      <c r="V258" s="226" t="s">
        <v>32</v>
      </c>
      <c r="W258" s="530"/>
      <c r="X258" s="529"/>
      <c r="Y258" s="529"/>
      <c r="Z258" s="529"/>
      <c r="AA258" s="529"/>
      <c r="AB258" s="226" t="s">
        <v>32</v>
      </c>
      <c r="AC258" s="530"/>
      <c r="AD258" s="529"/>
      <c r="AE258" s="529"/>
      <c r="AF258" s="529"/>
      <c r="AG258" s="529"/>
      <c r="AH258" s="531"/>
      <c r="AI258" s="531"/>
      <c r="AJ258" s="531"/>
      <c r="AK258" s="531"/>
      <c r="AL258" s="531"/>
      <c r="AM258" s="531"/>
      <c r="AN258" s="531"/>
      <c r="AO258" s="531"/>
      <c r="AP258" s="531"/>
      <c r="AQ258" s="531"/>
      <c r="AR258" s="531"/>
      <c r="AS258" s="531"/>
      <c r="AT258" s="531"/>
      <c r="AU258" s="531"/>
      <c r="AV258" s="531"/>
      <c r="AW258" s="531"/>
      <c r="AX258" s="531"/>
      <c r="AY258" s="531"/>
      <c r="AZ258" s="531"/>
      <c r="BA258" s="531"/>
      <c r="BB258" s="531"/>
      <c r="BC258" s="531"/>
      <c r="BD258" s="531"/>
      <c r="BE258" s="531"/>
      <c r="BF258" s="531"/>
      <c r="BG258" s="531"/>
      <c r="BH258" s="531"/>
      <c r="BI258" s="531"/>
      <c r="BJ258" s="531"/>
      <c r="BK258" s="531"/>
      <c r="BL258" s="531"/>
      <c r="BM258" s="531"/>
      <c r="BN258" s="531"/>
      <c r="BO258" s="531"/>
      <c r="BP258" s="531"/>
      <c r="BQ258" s="531"/>
      <c r="BR258" s="531"/>
      <c r="BS258" s="531"/>
      <c r="BT258" s="531"/>
      <c r="BU258" s="531"/>
      <c r="BV258" s="531"/>
      <c r="BW258" s="531"/>
      <c r="BX258" s="531"/>
      <c r="BY258" s="531"/>
      <c r="BZ258" s="531"/>
      <c r="CA258" s="531"/>
      <c r="CB258" s="531"/>
      <c r="CC258" s="531"/>
      <c r="CD258" s="531"/>
    </row>
    <row r="259" spans="1:82" ht="33.6" customHeight="1">
      <c r="A259" s="526">
        <v>20</v>
      </c>
      <c r="B259" s="526"/>
      <c r="C259" s="527"/>
      <c r="D259" s="527"/>
      <c r="E259" s="527"/>
      <c r="F259" s="527"/>
      <c r="G259" s="527"/>
      <c r="H259" s="527"/>
      <c r="I259" s="527"/>
      <c r="J259" s="527"/>
      <c r="K259" s="527"/>
      <c r="L259" s="527"/>
      <c r="M259" s="527"/>
      <c r="N259" s="527"/>
      <c r="O259" s="527"/>
      <c r="P259" s="527"/>
      <c r="Q259" s="528"/>
      <c r="R259" s="529"/>
      <c r="S259" s="529"/>
      <c r="T259" s="529"/>
      <c r="U259" s="529"/>
      <c r="V259" s="226" t="s">
        <v>32</v>
      </c>
      <c r="W259" s="530"/>
      <c r="X259" s="529"/>
      <c r="Y259" s="529"/>
      <c r="Z259" s="529"/>
      <c r="AA259" s="529"/>
      <c r="AB259" s="226" t="s">
        <v>32</v>
      </c>
      <c r="AC259" s="530"/>
      <c r="AD259" s="529"/>
      <c r="AE259" s="529"/>
      <c r="AF259" s="529"/>
      <c r="AG259" s="529"/>
      <c r="AH259" s="531"/>
      <c r="AI259" s="531"/>
      <c r="AJ259" s="531"/>
      <c r="AK259" s="531"/>
      <c r="AL259" s="531"/>
      <c r="AM259" s="531"/>
      <c r="AN259" s="531"/>
      <c r="AO259" s="531"/>
      <c r="AP259" s="531"/>
      <c r="AQ259" s="531"/>
      <c r="AR259" s="531"/>
      <c r="AS259" s="531"/>
      <c r="AT259" s="531"/>
      <c r="AU259" s="531"/>
      <c r="AV259" s="531"/>
      <c r="AW259" s="531"/>
      <c r="AX259" s="531"/>
      <c r="AY259" s="531"/>
      <c r="AZ259" s="531"/>
      <c r="BA259" s="531"/>
      <c r="BB259" s="531"/>
      <c r="BC259" s="531"/>
      <c r="BD259" s="531"/>
      <c r="BE259" s="531"/>
      <c r="BF259" s="531"/>
      <c r="BG259" s="531"/>
      <c r="BH259" s="531"/>
      <c r="BI259" s="531"/>
      <c r="BJ259" s="531"/>
      <c r="BK259" s="531"/>
      <c r="BL259" s="531"/>
      <c r="BM259" s="531"/>
      <c r="BN259" s="531"/>
      <c r="BO259" s="531"/>
      <c r="BP259" s="531"/>
      <c r="BQ259" s="531"/>
      <c r="BR259" s="531"/>
      <c r="BS259" s="531"/>
      <c r="BT259" s="531"/>
      <c r="BU259" s="531"/>
      <c r="BV259" s="531"/>
      <c r="BW259" s="531"/>
      <c r="BX259" s="531"/>
      <c r="BY259" s="531"/>
      <c r="BZ259" s="531"/>
      <c r="CA259" s="531"/>
      <c r="CB259" s="531"/>
      <c r="CC259" s="531"/>
      <c r="CD259" s="531"/>
    </row>
    <row r="260" spans="1:82" ht="33.6" customHeight="1">
      <c r="A260" s="526">
        <v>21</v>
      </c>
      <c r="B260" s="526"/>
      <c r="C260" s="527"/>
      <c r="D260" s="527"/>
      <c r="E260" s="527"/>
      <c r="F260" s="527"/>
      <c r="G260" s="527"/>
      <c r="H260" s="527"/>
      <c r="I260" s="527"/>
      <c r="J260" s="527"/>
      <c r="K260" s="527"/>
      <c r="L260" s="527"/>
      <c r="M260" s="527"/>
      <c r="N260" s="527"/>
      <c r="O260" s="527"/>
      <c r="P260" s="527"/>
      <c r="Q260" s="528"/>
      <c r="R260" s="529"/>
      <c r="S260" s="529"/>
      <c r="T260" s="529"/>
      <c r="U260" s="529"/>
      <c r="V260" s="226" t="s">
        <v>32</v>
      </c>
      <c r="W260" s="530"/>
      <c r="X260" s="529"/>
      <c r="Y260" s="529"/>
      <c r="Z260" s="529"/>
      <c r="AA260" s="529"/>
      <c r="AB260" s="226" t="s">
        <v>32</v>
      </c>
      <c r="AC260" s="530"/>
      <c r="AD260" s="529"/>
      <c r="AE260" s="529"/>
      <c r="AF260" s="529"/>
      <c r="AG260" s="529"/>
      <c r="AH260" s="531"/>
      <c r="AI260" s="531"/>
      <c r="AJ260" s="531"/>
      <c r="AK260" s="531"/>
      <c r="AL260" s="531"/>
      <c r="AM260" s="531"/>
      <c r="AN260" s="531"/>
      <c r="AO260" s="531"/>
      <c r="AP260" s="531"/>
      <c r="AQ260" s="531"/>
      <c r="AR260" s="531"/>
      <c r="AS260" s="531"/>
      <c r="AT260" s="531"/>
      <c r="AU260" s="531"/>
      <c r="AV260" s="531"/>
      <c r="AW260" s="531"/>
      <c r="AX260" s="531"/>
      <c r="AY260" s="531"/>
      <c r="AZ260" s="531"/>
      <c r="BA260" s="531"/>
      <c r="BB260" s="531"/>
      <c r="BC260" s="531"/>
      <c r="BD260" s="531"/>
      <c r="BE260" s="531"/>
      <c r="BF260" s="531"/>
      <c r="BG260" s="531"/>
      <c r="BH260" s="531"/>
      <c r="BI260" s="531"/>
      <c r="BJ260" s="531"/>
      <c r="BK260" s="531"/>
      <c r="BL260" s="531"/>
      <c r="BM260" s="531"/>
      <c r="BN260" s="531"/>
      <c r="BO260" s="531"/>
      <c r="BP260" s="531"/>
      <c r="BQ260" s="531"/>
      <c r="BR260" s="531"/>
      <c r="BS260" s="531"/>
      <c r="BT260" s="531"/>
      <c r="BU260" s="531"/>
      <c r="BV260" s="531"/>
      <c r="BW260" s="531"/>
      <c r="BX260" s="531"/>
      <c r="BY260" s="531"/>
      <c r="BZ260" s="531"/>
      <c r="CA260" s="531"/>
      <c r="CB260" s="531"/>
      <c r="CC260" s="531"/>
      <c r="CD260" s="531"/>
    </row>
    <row r="261" spans="1:82" ht="33.6" customHeight="1">
      <c r="A261" s="526">
        <v>22</v>
      </c>
      <c r="B261" s="526"/>
      <c r="C261" s="527"/>
      <c r="D261" s="527"/>
      <c r="E261" s="527"/>
      <c r="F261" s="527"/>
      <c r="G261" s="527"/>
      <c r="H261" s="527"/>
      <c r="I261" s="527"/>
      <c r="J261" s="527"/>
      <c r="K261" s="527"/>
      <c r="L261" s="527"/>
      <c r="M261" s="527"/>
      <c r="N261" s="527"/>
      <c r="O261" s="527"/>
      <c r="P261" s="527"/>
      <c r="Q261" s="528"/>
      <c r="R261" s="529"/>
      <c r="S261" s="529"/>
      <c r="T261" s="529"/>
      <c r="U261" s="529"/>
      <c r="V261" s="226" t="s">
        <v>32</v>
      </c>
      <c r="W261" s="530"/>
      <c r="X261" s="529"/>
      <c r="Y261" s="529"/>
      <c r="Z261" s="529"/>
      <c r="AA261" s="529"/>
      <c r="AB261" s="226" t="s">
        <v>32</v>
      </c>
      <c r="AC261" s="530"/>
      <c r="AD261" s="529"/>
      <c r="AE261" s="529"/>
      <c r="AF261" s="529"/>
      <c r="AG261" s="529"/>
      <c r="AH261" s="531"/>
      <c r="AI261" s="531"/>
      <c r="AJ261" s="531"/>
      <c r="AK261" s="531"/>
      <c r="AL261" s="531"/>
      <c r="AM261" s="531"/>
      <c r="AN261" s="531"/>
      <c r="AO261" s="531"/>
      <c r="AP261" s="531"/>
      <c r="AQ261" s="531"/>
      <c r="AR261" s="531"/>
      <c r="AS261" s="531"/>
      <c r="AT261" s="531"/>
      <c r="AU261" s="531"/>
      <c r="AV261" s="531"/>
      <c r="AW261" s="531"/>
      <c r="AX261" s="531"/>
      <c r="AY261" s="531"/>
      <c r="AZ261" s="531"/>
      <c r="BA261" s="531"/>
      <c r="BB261" s="531"/>
      <c r="BC261" s="531"/>
      <c r="BD261" s="531"/>
      <c r="BE261" s="531"/>
      <c r="BF261" s="531"/>
      <c r="BG261" s="531"/>
      <c r="BH261" s="531"/>
      <c r="BI261" s="531"/>
      <c r="BJ261" s="531"/>
      <c r="BK261" s="531"/>
      <c r="BL261" s="531"/>
      <c r="BM261" s="531"/>
      <c r="BN261" s="531"/>
      <c r="BO261" s="531"/>
      <c r="BP261" s="531"/>
      <c r="BQ261" s="531"/>
      <c r="BR261" s="531"/>
      <c r="BS261" s="531"/>
      <c r="BT261" s="531"/>
      <c r="BU261" s="531"/>
      <c r="BV261" s="531"/>
      <c r="BW261" s="531"/>
      <c r="BX261" s="531"/>
      <c r="BY261" s="531"/>
      <c r="BZ261" s="531"/>
      <c r="CA261" s="531"/>
      <c r="CB261" s="531"/>
      <c r="CC261" s="531"/>
      <c r="CD261" s="531"/>
    </row>
    <row r="262" spans="1:82" ht="33.6" customHeight="1">
      <c r="A262" s="526">
        <v>23</v>
      </c>
      <c r="B262" s="526"/>
      <c r="C262" s="527"/>
      <c r="D262" s="527"/>
      <c r="E262" s="527"/>
      <c r="F262" s="527"/>
      <c r="G262" s="527"/>
      <c r="H262" s="527"/>
      <c r="I262" s="527"/>
      <c r="J262" s="527"/>
      <c r="K262" s="527"/>
      <c r="L262" s="527"/>
      <c r="M262" s="527"/>
      <c r="N262" s="527"/>
      <c r="O262" s="527"/>
      <c r="P262" s="527"/>
      <c r="Q262" s="528"/>
      <c r="R262" s="529"/>
      <c r="S262" s="529"/>
      <c r="T262" s="529"/>
      <c r="U262" s="529"/>
      <c r="V262" s="226" t="s">
        <v>32</v>
      </c>
      <c r="W262" s="530"/>
      <c r="X262" s="529"/>
      <c r="Y262" s="529"/>
      <c r="Z262" s="529"/>
      <c r="AA262" s="529"/>
      <c r="AB262" s="226" t="s">
        <v>32</v>
      </c>
      <c r="AC262" s="530"/>
      <c r="AD262" s="529"/>
      <c r="AE262" s="529"/>
      <c r="AF262" s="529"/>
      <c r="AG262" s="529"/>
      <c r="AH262" s="531"/>
      <c r="AI262" s="531"/>
      <c r="AJ262" s="531"/>
      <c r="AK262" s="531"/>
      <c r="AL262" s="531"/>
      <c r="AM262" s="531"/>
      <c r="AN262" s="531"/>
      <c r="AO262" s="531"/>
      <c r="AP262" s="531"/>
      <c r="AQ262" s="531"/>
      <c r="AR262" s="531"/>
      <c r="AS262" s="531"/>
      <c r="AT262" s="531"/>
      <c r="AU262" s="531"/>
      <c r="AV262" s="531"/>
      <c r="AW262" s="531"/>
      <c r="AX262" s="531"/>
      <c r="AY262" s="531"/>
      <c r="AZ262" s="531"/>
      <c r="BA262" s="531"/>
      <c r="BB262" s="531"/>
      <c r="BC262" s="531"/>
      <c r="BD262" s="531"/>
      <c r="BE262" s="531"/>
      <c r="BF262" s="531"/>
      <c r="BG262" s="531"/>
      <c r="BH262" s="531"/>
      <c r="BI262" s="531"/>
      <c r="BJ262" s="531"/>
      <c r="BK262" s="531"/>
      <c r="BL262" s="531"/>
      <c r="BM262" s="531"/>
      <c r="BN262" s="531"/>
      <c r="BO262" s="531"/>
      <c r="BP262" s="531"/>
      <c r="BQ262" s="531"/>
      <c r="BR262" s="531"/>
      <c r="BS262" s="531"/>
      <c r="BT262" s="531"/>
      <c r="BU262" s="531"/>
      <c r="BV262" s="531"/>
      <c r="BW262" s="531"/>
      <c r="BX262" s="531"/>
      <c r="BY262" s="531"/>
      <c r="BZ262" s="531"/>
      <c r="CA262" s="531"/>
      <c r="CB262" s="531"/>
      <c r="CC262" s="531"/>
      <c r="CD262" s="531"/>
    </row>
    <row r="263" spans="1:82" ht="33.6" customHeight="1">
      <c r="A263" s="526">
        <v>24</v>
      </c>
      <c r="B263" s="526"/>
      <c r="C263" s="527"/>
      <c r="D263" s="527"/>
      <c r="E263" s="527"/>
      <c r="F263" s="527"/>
      <c r="G263" s="527"/>
      <c r="H263" s="527"/>
      <c r="I263" s="527"/>
      <c r="J263" s="527"/>
      <c r="K263" s="527"/>
      <c r="L263" s="527"/>
      <c r="M263" s="527"/>
      <c r="N263" s="527"/>
      <c r="O263" s="527"/>
      <c r="P263" s="527"/>
      <c r="Q263" s="528"/>
      <c r="R263" s="529"/>
      <c r="S263" s="529"/>
      <c r="T263" s="529"/>
      <c r="U263" s="529"/>
      <c r="V263" s="226" t="s">
        <v>32</v>
      </c>
      <c r="W263" s="530"/>
      <c r="X263" s="529"/>
      <c r="Y263" s="529"/>
      <c r="Z263" s="529"/>
      <c r="AA263" s="529"/>
      <c r="AB263" s="226" t="s">
        <v>32</v>
      </c>
      <c r="AC263" s="530"/>
      <c r="AD263" s="529"/>
      <c r="AE263" s="529"/>
      <c r="AF263" s="529"/>
      <c r="AG263" s="529"/>
      <c r="AH263" s="531"/>
      <c r="AI263" s="531"/>
      <c r="AJ263" s="531"/>
      <c r="AK263" s="531"/>
      <c r="AL263" s="531"/>
      <c r="AM263" s="531"/>
      <c r="AN263" s="531"/>
      <c r="AO263" s="531"/>
      <c r="AP263" s="531"/>
      <c r="AQ263" s="531"/>
      <c r="AR263" s="531"/>
      <c r="AS263" s="531"/>
      <c r="AT263" s="531"/>
      <c r="AU263" s="531"/>
      <c r="AV263" s="531"/>
      <c r="AW263" s="531"/>
      <c r="AX263" s="531"/>
      <c r="AY263" s="531"/>
      <c r="AZ263" s="531"/>
      <c r="BA263" s="531"/>
      <c r="BB263" s="531"/>
      <c r="BC263" s="531"/>
      <c r="BD263" s="531"/>
      <c r="BE263" s="531"/>
      <c r="BF263" s="531"/>
      <c r="BG263" s="531"/>
      <c r="BH263" s="531"/>
      <c r="BI263" s="531"/>
      <c r="BJ263" s="531"/>
      <c r="BK263" s="531"/>
      <c r="BL263" s="531"/>
      <c r="BM263" s="531"/>
      <c r="BN263" s="531"/>
      <c r="BO263" s="531"/>
      <c r="BP263" s="531"/>
      <c r="BQ263" s="531"/>
      <c r="BR263" s="531"/>
      <c r="BS263" s="531"/>
      <c r="BT263" s="531"/>
      <c r="BU263" s="531"/>
      <c r="BV263" s="531"/>
      <c r="BW263" s="531"/>
      <c r="BX263" s="531"/>
      <c r="BY263" s="531"/>
      <c r="BZ263" s="531"/>
      <c r="CA263" s="531"/>
      <c r="CB263" s="531"/>
      <c r="CC263" s="531"/>
      <c r="CD263" s="531"/>
    </row>
    <row r="264" spans="1:82" ht="33.6" customHeight="1">
      <c r="A264" s="526">
        <v>25</v>
      </c>
      <c r="B264" s="526"/>
      <c r="C264" s="527"/>
      <c r="D264" s="527"/>
      <c r="E264" s="527"/>
      <c r="F264" s="527"/>
      <c r="G264" s="527"/>
      <c r="H264" s="527"/>
      <c r="I264" s="527"/>
      <c r="J264" s="527"/>
      <c r="K264" s="527"/>
      <c r="L264" s="527"/>
      <c r="M264" s="527"/>
      <c r="N264" s="527"/>
      <c r="O264" s="527"/>
      <c r="P264" s="527"/>
      <c r="Q264" s="528"/>
      <c r="R264" s="529"/>
      <c r="S264" s="529"/>
      <c r="T264" s="529"/>
      <c r="U264" s="529"/>
      <c r="V264" s="226" t="s">
        <v>32</v>
      </c>
      <c r="W264" s="530"/>
      <c r="X264" s="529"/>
      <c r="Y264" s="529"/>
      <c r="Z264" s="529"/>
      <c r="AA264" s="529"/>
      <c r="AB264" s="226" t="s">
        <v>32</v>
      </c>
      <c r="AC264" s="530"/>
      <c r="AD264" s="529"/>
      <c r="AE264" s="529"/>
      <c r="AF264" s="529"/>
      <c r="AG264" s="529"/>
      <c r="AH264" s="531"/>
      <c r="AI264" s="531"/>
      <c r="AJ264" s="531"/>
      <c r="AK264" s="531"/>
      <c r="AL264" s="531"/>
      <c r="AM264" s="531"/>
      <c r="AN264" s="531"/>
      <c r="AO264" s="531"/>
      <c r="AP264" s="531"/>
      <c r="AQ264" s="531"/>
      <c r="AR264" s="531"/>
      <c r="AS264" s="531"/>
      <c r="AT264" s="531"/>
      <c r="AU264" s="531"/>
      <c r="AV264" s="531"/>
      <c r="AW264" s="531"/>
      <c r="AX264" s="531"/>
      <c r="AY264" s="531"/>
      <c r="AZ264" s="531"/>
      <c r="BA264" s="531"/>
      <c r="BB264" s="531"/>
      <c r="BC264" s="531"/>
      <c r="BD264" s="531"/>
      <c r="BE264" s="531"/>
      <c r="BF264" s="531"/>
      <c r="BG264" s="531"/>
      <c r="BH264" s="531"/>
      <c r="BI264" s="531"/>
      <c r="BJ264" s="531"/>
      <c r="BK264" s="531"/>
      <c r="BL264" s="531"/>
      <c r="BM264" s="531"/>
      <c r="BN264" s="531"/>
      <c r="BO264" s="531"/>
      <c r="BP264" s="531"/>
      <c r="BQ264" s="531"/>
      <c r="BR264" s="531"/>
      <c r="BS264" s="531"/>
      <c r="BT264" s="531"/>
      <c r="BU264" s="531"/>
      <c r="BV264" s="531"/>
      <c r="BW264" s="531"/>
      <c r="BX264" s="531"/>
      <c r="BY264" s="531"/>
      <c r="BZ264" s="531"/>
      <c r="CA264" s="531"/>
      <c r="CB264" s="531"/>
      <c r="CC264" s="531"/>
      <c r="CD264" s="531"/>
    </row>
    <row r="265" spans="1:82" ht="33.6" customHeight="1">
      <c r="A265" s="526">
        <v>26</v>
      </c>
      <c r="B265" s="526"/>
      <c r="C265" s="666"/>
      <c r="D265" s="666"/>
      <c r="E265" s="666"/>
      <c r="F265" s="666"/>
      <c r="G265" s="666"/>
      <c r="H265" s="666"/>
      <c r="I265" s="666"/>
      <c r="J265" s="666"/>
      <c r="K265" s="666"/>
      <c r="L265" s="666"/>
      <c r="M265" s="666"/>
      <c r="N265" s="666"/>
      <c r="O265" s="666"/>
      <c r="P265" s="666"/>
      <c r="Q265" s="667"/>
      <c r="R265" s="668"/>
      <c r="S265" s="668"/>
      <c r="T265" s="668"/>
      <c r="U265" s="668"/>
      <c r="V265" s="226" t="s">
        <v>32</v>
      </c>
      <c r="W265" s="669"/>
      <c r="X265" s="668"/>
      <c r="Y265" s="668"/>
      <c r="Z265" s="668"/>
      <c r="AA265" s="668"/>
      <c r="AB265" s="226" t="s">
        <v>32</v>
      </c>
      <c r="AC265" s="669"/>
      <c r="AD265" s="668"/>
      <c r="AE265" s="668"/>
      <c r="AF265" s="668"/>
      <c r="AG265" s="668"/>
      <c r="AH265" s="531"/>
      <c r="AI265" s="531"/>
      <c r="AJ265" s="531"/>
      <c r="AK265" s="531"/>
      <c r="AL265" s="531"/>
      <c r="AM265" s="531"/>
      <c r="AN265" s="531"/>
      <c r="AO265" s="531"/>
      <c r="AP265" s="531"/>
      <c r="AQ265" s="531"/>
      <c r="AR265" s="531"/>
      <c r="AS265" s="531"/>
      <c r="AT265" s="531"/>
      <c r="AU265" s="531"/>
      <c r="AV265" s="531"/>
      <c r="AW265" s="531"/>
      <c r="AX265" s="531"/>
      <c r="AY265" s="531"/>
      <c r="AZ265" s="531"/>
      <c r="BA265" s="531"/>
      <c r="BB265" s="531"/>
      <c r="BC265" s="531"/>
      <c r="BD265" s="531"/>
      <c r="BE265" s="531"/>
      <c r="BF265" s="531"/>
      <c r="BG265" s="531"/>
      <c r="BH265" s="531"/>
      <c r="BI265" s="531"/>
      <c r="BJ265" s="531"/>
      <c r="BK265" s="531"/>
      <c r="BL265" s="531"/>
      <c r="BM265" s="531"/>
      <c r="BN265" s="531"/>
      <c r="BO265" s="531"/>
      <c r="BP265" s="531"/>
      <c r="BQ265" s="531"/>
      <c r="BR265" s="531"/>
      <c r="BS265" s="531"/>
      <c r="BT265" s="531"/>
      <c r="BU265" s="531"/>
      <c r="BV265" s="531"/>
      <c r="BW265" s="531"/>
      <c r="BX265" s="531"/>
      <c r="BY265" s="531"/>
      <c r="BZ265" s="531"/>
      <c r="CA265" s="531"/>
      <c r="CB265" s="531"/>
      <c r="CC265" s="531"/>
      <c r="CD265" s="531"/>
    </row>
    <row r="266" spans="1:82" ht="33.6" customHeight="1">
      <c r="A266" s="526">
        <v>27</v>
      </c>
      <c r="B266" s="526"/>
      <c r="C266" s="666"/>
      <c r="D266" s="666"/>
      <c r="E266" s="666"/>
      <c r="F266" s="666"/>
      <c r="G266" s="666"/>
      <c r="H266" s="666"/>
      <c r="I266" s="666"/>
      <c r="J266" s="666"/>
      <c r="K266" s="666"/>
      <c r="L266" s="666"/>
      <c r="M266" s="666"/>
      <c r="N266" s="666"/>
      <c r="O266" s="666"/>
      <c r="P266" s="666"/>
      <c r="Q266" s="667"/>
      <c r="R266" s="668"/>
      <c r="S266" s="668"/>
      <c r="T266" s="668"/>
      <c r="U266" s="668"/>
      <c r="V266" s="226" t="s">
        <v>32</v>
      </c>
      <c r="W266" s="669"/>
      <c r="X266" s="668"/>
      <c r="Y266" s="668"/>
      <c r="Z266" s="668"/>
      <c r="AA266" s="668"/>
      <c r="AB266" s="226" t="s">
        <v>32</v>
      </c>
      <c r="AC266" s="669"/>
      <c r="AD266" s="668"/>
      <c r="AE266" s="668"/>
      <c r="AF266" s="668"/>
      <c r="AG266" s="668"/>
      <c r="AH266" s="531"/>
      <c r="AI266" s="531"/>
      <c r="AJ266" s="531"/>
      <c r="AK266" s="531"/>
      <c r="AL266" s="531"/>
      <c r="AM266" s="531"/>
      <c r="AN266" s="531"/>
      <c r="AO266" s="531"/>
      <c r="AP266" s="531"/>
      <c r="AQ266" s="531"/>
      <c r="AR266" s="531"/>
      <c r="AS266" s="531"/>
      <c r="AT266" s="531"/>
      <c r="AU266" s="531"/>
      <c r="AV266" s="531"/>
      <c r="AW266" s="531"/>
      <c r="AX266" s="531"/>
      <c r="AY266" s="531"/>
      <c r="AZ266" s="531"/>
      <c r="BA266" s="531"/>
      <c r="BB266" s="531"/>
      <c r="BC266" s="531"/>
      <c r="BD266" s="531"/>
      <c r="BE266" s="531"/>
      <c r="BF266" s="531"/>
      <c r="BG266" s="531"/>
      <c r="BH266" s="531"/>
      <c r="BI266" s="531"/>
      <c r="BJ266" s="531"/>
      <c r="BK266" s="531"/>
      <c r="BL266" s="531"/>
      <c r="BM266" s="531"/>
      <c r="BN266" s="531"/>
      <c r="BO266" s="531"/>
      <c r="BP266" s="531"/>
      <c r="BQ266" s="531"/>
      <c r="BR266" s="531"/>
      <c r="BS266" s="531"/>
      <c r="BT266" s="531"/>
      <c r="BU266" s="531"/>
      <c r="BV266" s="531"/>
      <c r="BW266" s="531"/>
      <c r="BX266" s="531"/>
      <c r="BY266" s="531"/>
      <c r="BZ266" s="531"/>
      <c r="CA266" s="531"/>
      <c r="CB266" s="531"/>
      <c r="CC266" s="531"/>
      <c r="CD266" s="531"/>
    </row>
    <row r="267" spans="1:82" ht="33.6" customHeight="1">
      <c r="A267" s="526">
        <v>28</v>
      </c>
      <c r="B267" s="526"/>
      <c r="C267" s="666"/>
      <c r="D267" s="666"/>
      <c r="E267" s="666"/>
      <c r="F267" s="666"/>
      <c r="G267" s="666"/>
      <c r="H267" s="666"/>
      <c r="I267" s="666"/>
      <c r="J267" s="666"/>
      <c r="K267" s="666"/>
      <c r="L267" s="666"/>
      <c r="M267" s="666"/>
      <c r="N267" s="666"/>
      <c r="O267" s="666"/>
      <c r="P267" s="666"/>
      <c r="Q267" s="667"/>
      <c r="R267" s="668"/>
      <c r="S267" s="668"/>
      <c r="T267" s="668"/>
      <c r="U267" s="668"/>
      <c r="V267" s="226" t="s">
        <v>32</v>
      </c>
      <c r="W267" s="669"/>
      <c r="X267" s="668"/>
      <c r="Y267" s="668"/>
      <c r="Z267" s="668"/>
      <c r="AA267" s="668"/>
      <c r="AB267" s="226" t="s">
        <v>32</v>
      </c>
      <c r="AC267" s="669"/>
      <c r="AD267" s="668"/>
      <c r="AE267" s="668"/>
      <c r="AF267" s="668"/>
      <c r="AG267" s="668"/>
      <c r="AH267" s="531"/>
      <c r="AI267" s="531"/>
      <c r="AJ267" s="531"/>
      <c r="AK267" s="531"/>
      <c r="AL267" s="531"/>
      <c r="AM267" s="531"/>
      <c r="AN267" s="531"/>
      <c r="AO267" s="531"/>
      <c r="AP267" s="531"/>
      <c r="AQ267" s="531"/>
      <c r="AR267" s="531"/>
      <c r="AS267" s="531"/>
      <c r="AT267" s="531"/>
      <c r="AU267" s="531"/>
      <c r="AV267" s="531"/>
      <c r="AW267" s="531"/>
      <c r="AX267" s="531"/>
      <c r="AY267" s="531"/>
      <c r="AZ267" s="531"/>
      <c r="BA267" s="531"/>
      <c r="BB267" s="531"/>
      <c r="BC267" s="531"/>
      <c r="BD267" s="531"/>
      <c r="BE267" s="531"/>
      <c r="BF267" s="531"/>
      <c r="BG267" s="531"/>
      <c r="BH267" s="531"/>
      <c r="BI267" s="531"/>
      <c r="BJ267" s="531"/>
      <c r="BK267" s="531"/>
      <c r="BL267" s="531"/>
      <c r="BM267" s="531"/>
      <c r="BN267" s="531"/>
      <c r="BO267" s="531"/>
      <c r="BP267" s="531"/>
      <c r="BQ267" s="531"/>
      <c r="BR267" s="531"/>
      <c r="BS267" s="531"/>
      <c r="BT267" s="531"/>
      <c r="BU267" s="531"/>
      <c r="BV267" s="531"/>
      <c r="BW267" s="531"/>
      <c r="BX267" s="531"/>
      <c r="BY267" s="531"/>
      <c r="BZ267" s="531"/>
      <c r="CA267" s="531"/>
      <c r="CB267" s="531"/>
      <c r="CC267" s="531"/>
      <c r="CD267" s="531"/>
    </row>
    <row r="268" spans="1:82" ht="33.6" customHeight="1">
      <c r="A268" s="526">
        <v>29</v>
      </c>
      <c r="B268" s="526"/>
      <c r="C268" s="666"/>
      <c r="D268" s="666"/>
      <c r="E268" s="666"/>
      <c r="F268" s="666"/>
      <c r="G268" s="666"/>
      <c r="H268" s="666"/>
      <c r="I268" s="666"/>
      <c r="J268" s="666"/>
      <c r="K268" s="666"/>
      <c r="L268" s="666"/>
      <c r="M268" s="666"/>
      <c r="N268" s="666"/>
      <c r="O268" s="666"/>
      <c r="P268" s="666"/>
      <c r="Q268" s="667"/>
      <c r="R268" s="668"/>
      <c r="S268" s="668"/>
      <c r="T268" s="668"/>
      <c r="U268" s="668"/>
      <c r="V268" s="226" t="s">
        <v>32</v>
      </c>
      <c r="W268" s="669"/>
      <c r="X268" s="668"/>
      <c r="Y268" s="668"/>
      <c r="Z268" s="668"/>
      <c r="AA268" s="668"/>
      <c r="AB268" s="226" t="s">
        <v>32</v>
      </c>
      <c r="AC268" s="669"/>
      <c r="AD268" s="668"/>
      <c r="AE268" s="668"/>
      <c r="AF268" s="668"/>
      <c r="AG268" s="668"/>
      <c r="AH268" s="531"/>
      <c r="AI268" s="531"/>
      <c r="AJ268" s="531"/>
      <c r="AK268" s="531"/>
      <c r="AL268" s="531"/>
      <c r="AM268" s="531"/>
      <c r="AN268" s="531"/>
      <c r="AO268" s="531"/>
      <c r="AP268" s="531"/>
      <c r="AQ268" s="531"/>
      <c r="AR268" s="531"/>
      <c r="AS268" s="531"/>
      <c r="AT268" s="531"/>
      <c r="AU268" s="531"/>
      <c r="AV268" s="531"/>
      <c r="AW268" s="531"/>
      <c r="AX268" s="531"/>
      <c r="AY268" s="531"/>
      <c r="AZ268" s="531"/>
      <c r="BA268" s="531"/>
      <c r="BB268" s="531"/>
      <c r="BC268" s="531"/>
      <c r="BD268" s="531"/>
      <c r="BE268" s="531"/>
      <c r="BF268" s="531"/>
      <c r="BG268" s="531"/>
      <c r="BH268" s="531"/>
      <c r="BI268" s="531"/>
      <c r="BJ268" s="531"/>
      <c r="BK268" s="531"/>
      <c r="BL268" s="531"/>
      <c r="BM268" s="531"/>
      <c r="BN268" s="531"/>
      <c r="BO268" s="531"/>
      <c r="BP268" s="531"/>
      <c r="BQ268" s="531"/>
      <c r="BR268" s="531"/>
      <c r="BS268" s="531"/>
      <c r="BT268" s="531"/>
      <c r="BU268" s="531"/>
      <c r="BV268" s="531"/>
      <c r="BW268" s="531"/>
      <c r="BX268" s="531"/>
      <c r="BY268" s="531"/>
      <c r="BZ268" s="531"/>
      <c r="CA268" s="531"/>
      <c r="CB268" s="531"/>
      <c r="CC268" s="531"/>
      <c r="CD268" s="531"/>
    </row>
    <row r="269" spans="1:82" ht="33.6" customHeight="1">
      <c r="A269" s="526">
        <v>30</v>
      </c>
      <c r="B269" s="526"/>
      <c r="C269" s="666"/>
      <c r="D269" s="666"/>
      <c r="E269" s="666"/>
      <c r="F269" s="666"/>
      <c r="G269" s="666"/>
      <c r="H269" s="666"/>
      <c r="I269" s="666"/>
      <c r="J269" s="666"/>
      <c r="K269" s="666"/>
      <c r="L269" s="666"/>
      <c r="M269" s="666"/>
      <c r="N269" s="666"/>
      <c r="O269" s="666"/>
      <c r="P269" s="666"/>
      <c r="Q269" s="667"/>
      <c r="R269" s="668"/>
      <c r="S269" s="668"/>
      <c r="T269" s="668"/>
      <c r="U269" s="668"/>
      <c r="V269" s="226" t="s">
        <v>32</v>
      </c>
      <c r="W269" s="669"/>
      <c r="X269" s="668"/>
      <c r="Y269" s="668"/>
      <c r="Z269" s="668"/>
      <c r="AA269" s="668"/>
      <c r="AB269" s="226" t="s">
        <v>32</v>
      </c>
      <c r="AC269" s="669"/>
      <c r="AD269" s="668"/>
      <c r="AE269" s="668"/>
      <c r="AF269" s="668"/>
      <c r="AG269" s="668"/>
      <c r="AH269" s="531"/>
      <c r="AI269" s="531"/>
      <c r="AJ269" s="531"/>
      <c r="AK269" s="531"/>
      <c r="AL269" s="531"/>
      <c r="AM269" s="531"/>
      <c r="AN269" s="531"/>
      <c r="AO269" s="531"/>
      <c r="AP269" s="531"/>
      <c r="AQ269" s="531"/>
      <c r="AR269" s="531"/>
      <c r="AS269" s="531"/>
      <c r="AT269" s="531"/>
      <c r="AU269" s="531"/>
      <c r="AV269" s="531"/>
      <c r="AW269" s="531"/>
      <c r="AX269" s="531"/>
      <c r="AY269" s="531"/>
      <c r="AZ269" s="531"/>
      <c r="BA269" s="531"/>
      <c r="BB269" s="531"/>
      <c r="BC269" s="531"/>
      <c r="BD269" s="531"/>
      <c r="BE269" s="531"/>
      <c r="BF269" s="531"/>
      <c r="BG269" s="531"/>
      <c r="BH269" s="531"/>
      <c r="BI269" s="531"/>
      <c r="BJ269" s="531"/>
      <c r="BK269" s="531"/>
      <c r="BL269" s="531"/>
      <c r="BM269" s="531"/>
      <c r="BN269" s="531"/>
      <c r="BO269" s="531"/>
      <c r="BP269" s="531"/>
      <c r="BQ269" s="531"/>
      <c r="BR269" s="531"/>
      <c r="BS269" s="531"/>
      <c r="BT269" s="531"/>
      <c r="BU269" s="531"/>
      <c r="BV269" s="531"/>
      <c r="BW269" s="531"/>
      <c r="BX269" s="531"/>
      <c r="BY269" s="531"/>
      <c r="BZ269" s="531"/>
      <c r="CA269" s="531"/>
      <c r="CB269" s="531"/>
      <c r="CC269" s="531"/>
      <c r="CD269" s="531"/>
    </row>
    <row r="270" spans="1:82" ht="33.6" customHeight="1">
      <c r="A270" s="526">
        <v>31</v>
      </c>
      <c r="B270" s="526"/>
      <c r="C270" s="666"/>
      <c r="D270" s="666"/>
      <c r="E270" s="666"/>
      <c r="F270" s="666"/>
      <c r="G270" s="666"/>
      <c r="H270" s="666"/>
      <c r="I270" s="666"/>
      <c r="J270" s="666"/>
      <c r="K270" s="666"/>
      <c r="L270" s="666"/>
      <c r="M270" s="666"/>
      <c r="N270" s="666"/>
      <c r="O270" s="666"/>
      <c r="P270" s="666"/>
      <c r="Q270" s="667"/>
      <c r="R270" s="668"/>
      <c r="S270" s="668"/>
      <c r="T270" s="668"/>
      <c r="U270" s="668"/>
      <c r="V270" s="226" t="s">
        <v>32</v>
      </c>
      <c r="W270" s="669"/>
      <c r="X270" s="668"/>
      <c r="Y270" s="668"/>
      <c r="Z270" s="668"/>
      <c r="AA270" s="668"/>
      <c r="AB270" s="226" t="s">
        <v>32</v>
      </c>
      <c r="AC270" s="669"/>
      <c r="AD270" s="668"/>
      <c r="AE270" s="668"/>
      <c r="AF270" s="668"/>
      <c r="AG270" s="668"/>
      <c r="AH270" s="531"/>
      <c r="AI270" s="531"/>
      <c r="AJ270" s="531"/>
      <c r="AK270" s="531"/>
      <c r="AL270" s="531"/>
      <c r="AM270" s="531"/>
      <c r="AN270" s="531"/>
      <c r="AO270" s="531"/>
      <c r="AP270" s="531"/>
      <c r="AQ270" s="531"/>
      <c r="AR270" s="531"/>
      <c r="AS270" s="531"/>
      <c r="AT270" s="531"/>
      <c r="AU270" s="531"/>
      <c r="AV270" s="531"/>
      <c r="AW270" s="531"/>
      <c r="AX270" s="531"/>
      <c r="AY270" s="531"/>
      <c r="AZ270" s="531"/>
      <c r="BA270" s="531"/>
      <c r="BB270" s="531"/>
      <c r="BC270" s="531"/>
      <c r="BD270" s="531"/>
      <c r="BE270" s="531"/>
      <c r="BF270" s="531"/>
      <c r="BG270" s="531"/>
      <c r="BH270" s="531"/>
      <c r="BI270" s="531"/>
      <c r="BJ270" s="531"/>
      <c r="BK270" s="531"/>
      <c r="BL270" s="531"/>
      <c r="BM270" s="531"/>
      <c r="BN270" s="531"/>
      <c r="BO270" s="531"/>
      <c r="BP270" s="531"/>
      <c r="BQ270" s="531"/>
      <c r="BR270" s="531"/>
      <c r="BS270" s="531"/>
      <c r="BT270" s="531"/>
      <c r="BU270" s="531"/>
      <c r="BV270" s="531"/>
      <c r="BW270" s="531"/>
      <c r="BX270" s="531"/>
      <c r="BY270" s="531"/>
      <c r="BZ270" s="531"/>
      <c r="CA270" s="531"/>
      <c r="CB270" s="531"/>
      <c r="CC270" s="531"/>
      <c r="CD270" s="531"/>
    </row>
    <row r="271" spans="1:82" ht="33.6" customHeight="1">
      <c r="A271" s="526">
        <v>32</v>
      </c>
      <c r="B271" s="526"/>
      <c r="C271" s="666"/>
      <c r="D271" s="666"/>
      <c r="E271" s="666"/>
      <c r="F271" s="666"/>
      <c r="G271" s="666"/>
      <c r="H271" s="666"/>
      <c r="I271" s="666"/>
      <c r="J271" s="666"/>
      <c r="K271" s="666"/>
      <c r="L271" s="666"/>
      <c r="M271" s="666"/>
      <c r="N271" s="666"/>
      <c r="O271" s="666"/>
      <c r="P271" s="666"/>
      <c r="Q271" s="667"/>
      <c r="R271" s="668"/>
      <c r="S271" s="668"/>
      <c r="T271" s="668"/>
      <c r="U271" s="668"/>
      <c r="V271" s="226" t="s">
        <v>32</v>
      </c>
      <c r="W271" s="669"/>
      <c r="X271" s="668"/>
      <c r="Y271" s="668"/>
      <c r="Z271" s="668"/>
      <c r="AA271" s="668"/>
      <c r="AB271" s="226" t="s">
        <v>32</v>
      </c>
      <c r="AC271" s="669"/>
      <c r="AD271" s="668"/>
      <c r="AE271" s="668"/>
      <c r="AF271" s="668"/>
      <c r="AG271" s="668"/>
      <c r="AH271" s="531"/>
      <c r="AI271" s="531"/>
      <c r="AJ271" s="531"/>
      <c r="AK271" s="531"/>
      <c r="AL271" s="531"/>
      <c r="AM271" s="531"/>
      <c r="AN271" s="531"/>
      <c r="AO271" s="531"/>
      <c r="AP271" s="531"/>
      <c r="AQ271" s="531"/>
      <c r="AR271" s="531"/>
      <c r="AS271" s="531"/>
      <c r="AT271" s="531"/>
      <c r="AU271" s="531"/>
      <c r="AV271" s="531"/>
      <c r="AW271" s="531"/>
      <c r="AX271" s="531"/>
      <c r="AY271" s="531"/>
      <c r="AZ271" s="531"/>
      <c r="BA271" s="531"/>
      <c r="BB271" s="531"/>
      <c r="BC271" s="531"/>
      <c r="BD271" s="531"/>
      <c r="BE271" s="531"/>
      <c r="BF271" s="531"/>
      <c r="BG271" s="531"/>
      <c r="BH271" s="531"/>
      <c r="BI271" s="531"/>
      <c r="BJ271" s="531"/>
      <c r="BK271" s="531"/>
      <c r="BL271" s="531"/>
      <c r="BM271" s="531"/>
      <c r="BN271" s="531"/>
      <c r="BO271" s="531"/>
      <c r="BP271" s="531"/>
      <c r="BQ271" s="531"/>
      <c r="BR271" s="531"/>
      <c r="BS271" s="531"/>
      <c r="BT271" s="531"/>
      <c r="BU271" s="531"/>
      <c r="BV271" s="531"/>
      <c r="BW271" s="531"/>
      <c r="BX271" s="531"/>
      <c r="BY271" s="531"/>
      <c r="BZ271" s="531"/>
      <c r="CA271" s="531"/>
      <c r="CB271" s="531"/>
      <c r="CC271" s="531"/>
      <c r="CD271" s="531"/>
    </row>
    <row r="272" spans="1:82" ht="33.6" customHeight="1">
      <c r="A272" s="526">
        <v>33</v>
      </c>
      <c r="B272" s="526"/>
      <c r="C272" s="666"/>
      <c r="D272" s="666"/>
      <c r="E272" s="666"/>
      <c r="F272" s="666"/>
      <c r="G272" s="666"/>
      <c r="H272" s="666"/>
      <c r="I272" s="666"/>
      <c r="J272" s="666"/>
      <c r="K272" s="666"/>
      <c r="L272" s="666"/>
      <c r="M272" s="666"/>
      <c r="N272" s="666"/>
      <c r="O272" s="666"/>
      <c r="P272" s="666"/>
      <c r="Q272" s="667"/>
      <c r="R272" s="668"/>
      <c r="S272" s="668"/>
      <c r="T272" s="668"/>
      <c r="U272" s="668"/>
      <c r="V272" s="226" t="s">
        <v>32</v>
      </c>
      <c r="W272" s="669"/>
      <c r="X272" s="668"/>
      <c r="Y272" s="668"/>
      <c r="Z272" s="668"/>
      <c r="AA272" s="668"/>
      <c r="AB272" s="226" t="s">
        <v>32</v>
      </c>
      <c r="AC272" s="669"/>
      <c r="AD272" s="668"/>
      <c r="AE272" s="668"/>
      <c r="AF272" s="668"/>
      <c r="AG272" s="668"/>
      <c r="AH272" s="531"/>
      <c r="AI272" s="531"/>
      <c r="AJ272" s="531"/>
      <c r="AK272" s="531"/>
      <c r="AL272" s="531"/>
      <c r="AM272" s="531"/>
      <c r="AN272" s="531"/>
      <c r="AO272" s="531"/>
      <c r="AP272" s="531"/>
      <c r="AQ272" s="531"/>
      <c r="AR272" s="531"/>
      <c r="AS272" s="531"/>
      <c r="AT272" s="531"/>
      <c r="AU272" s="531"/>
      <c r="AV272" s="531"/>
      <c r="AW272" s="531"/>
      <c r="AX272" s="531"/>
      <c r="AY272" s="531"/>
      <c r="AZ272" s="531"/>
      <c r="BA272" s="531"/>
      <c r="BB272" s="531"/>
      <c r="BC272" s="531"/>
      <c r="BD272" s="531"/>
      <c r="BE272" s="531"/>
      <c r="BF272" s="531"/>
      <c r="BG272" s="531"/>
      <c r="BH272" s="531"/>
      <c r="BI272" s="531"/>
      <c r="BJ272" s="531"/>
      <c r="BK272" s="531"/>
      <c r="BL272" s="531"/>
      <c r="BM272" s="531"/>
      <c r="BN272" s="531"/>
      <c r="BO272" s="531"/>
      <c r="BP272" s="531"/>
      <c r="BQ272" s="531"/>
      <c r="BR272" s="531"/>
      <c r="BS272" s="531"/>
      <c r="BT272" s="531"/>
      <c r="BU272" s="531"/>
      <c r="BV272" s="531"/>
      <c r="BW272" s="531"/>
      <c r="BX272" s="531"/>
      <c r="BY272" s="531"/>
      <c r="BZ272" s="531"/>
      <c r="CA272" s="531"/>
      <c r="CB272" s="531"/>
      <c r="CC272" s="531"/>
      <c r="CD272" s="531"/>
    </row>
    <row r="273" spans="1:84" ht="33.6" customHeight="1">
      <c r="A273" s="526">
        <v>34</v>
      </c>
      <c r="B273" s="526"/>
      <c r="C273" s="666"/>
      <c r="D273" s="666"/>
      <c r="E273" s="666"/>
      <c r="F273" s="666"/>
      <c r="G273" s="666"/>
      <c r="H273" s="666"/>
      <c r="I273" s="666"/>
      <c r="J273" s="666"/>
      <c r="K273" s="666"/>
      <c r="L273" s="666"/>
      <c r="M273" s="666"/>
      <c r="N273" s="666"/>
      <c r="O273" s="666"/>
      <c r="P273" s="666"/>
      <c r="Q273" s="667"/>
      <c r="R273" s="668"/>
      <c r="S273" s="668"/>
      <c r="T273" s="668"/>
      <c r="U273" s="668"/>
      <c r="V273" s="226" t="s">
        <v>32</v>
      </c>
      <c r="W273" s="669"/>
      <c r="X273" s="668"/>
      <c r="Y273" s="668"/>
      <c r="Z273" s="668"/>
      <c r="AA273" s="668"/>
      <c r="AB273" s="226" t="s">
        <v>32</v>
      </c>
      <c r="AC273" s="669"/>
      <c r="AD273" s="668"/>
      <c r="AE273" s="668"/>
      <c r="AF273" s="668"/>
      <c r="AG273" s="668"/>
      <c r="AH273" s="531"/>
      <c r="AI273" s="531"/>
      <c r="AJ273" s="531"/>
      <c r="AK273" s="531"/>
      <c r="AL273" s="531"/>
      <c r="AM273" s="531"/>
      <c r="AN273" s="531"/>
      <c r="AO273" s="531"/>
      <c r="AP273" s="531"/>
      <c r="AQ273" s="531"/>
      <c r="AR273" s="531"/>
      <c r="AS273" s="531"/>
      <c r="AT273" s="531"/>
      <c r="AU273" s="531"/>
      <c r="AV273" s="531"/>
      <c r="AW273" s="531"/>
      <c r="AX273" s="531"/>
      <c r="AY273" s="531"/>
      <c r="AZ273" s="531"/>
      <c r="BA273" s="531"/>
      <c r="BB273" s="531"/>
      <c r="BC273" s="531"/>
      <c r="BD273" s="531"/>
      <c r="BE273" s="531"/>
      <c r="BF273" s="531"/>
      <c r="BG273" s="531"/>
      <c r="BH273" s="531"/>
      <c r="BI273" s="531"/>
      <c r="BJ273" s="531"/>
      <c r="BK273" s="531"/>
      <c r="BL273" s="531"/>
      <c r="BM273" s="531"/>
      <c r="BN273" s="531"/>
      <c r="BO273" s="531"/>
      <c r="BP273" s="531"/>
      <c r="BQ273" s="531"/>
      <c r="BR273" s="531"/>
      <c r="BS273" s="531"/>
      <c r="BT273" s="531"/>
      <c r="BU273" s="531"/>
      <c r="BV273" s="531"/>
      <c r="BW273" s="531"/>
      <c r="BX273" s="531"/>
      <c r="BY273" s="531"/>
      <c r="BZ273" s="531"/>
      <c r="CA273" s="531"/>
      <c r="CB273" s="531"/>
      <c r="CC273" s="531"/>
      <c r="CD273" s="531"/>
    </row>
    <row r="274" spans="1:84" ht="33.6" customHeight="1">
      <c r="A274" s="526">
        <v>35</v>
      </c>
      <c r="B274" s="526"/>
      <c r="C274" s="666"/>
      <c r="D274" s="666"/>
      <c r="E274" s="666"/>
      <c r="F274" s="666"/>
      <c r="G274" s="666"/>
      <c r="H274" s="666"/>
      <c r="I274" s="666"/>
      <c r="J274" s="666"/>
      <c r="K274" s="666"/>
      <c r="L274" s="666"/>
      <c r="M274" s="666"/>
      <c r="N274" s="666"/>
      <c r="O274" s="666"/>
      <c r="P274" s="666"/>
      <c r="Q274" s="667"/>
      <c r="R274" s="668"/>
      <c r="S274" s="668"/>
      <c r="T274" s="668"/>
      <c r="U274" s="668"/>
      <c r="V274" s="226" t="s">
        <v>32</v>
      </c>
      <c r="W274" s="669"/>
      <c r="X274" s="668"/>
      <c r="Y274" s="668"/>
      <c r="Z274" s="668"/>
      <c r="AA274" s="668"/>
      <c r="AB274" s="226" t="s">
        <v>32</v>
      </c>
      <c r="AC274" s="669"/>
      <c r="AD274" s="668"/>
      <c r="AE274" s="668"/>
      <c r="AF274" s="668"/>
      <c r="AG274" s="668"/>
      <c r="AH274" s="531"/>
      <c r="AI274" s="531"/>
      <c r="AJ274" s="531"/>
      <c r="AK274" s="531"/>
      <c r="AL274" s="531"/>
      <c r="AM274" s="531"/>
      <c r="AN274" s="531"/>
      <c r="AO274" s="531"/>
      <c r="AP274" s="531"/>
      <c r="AQ274" s="531"/>
      <c r="AR274" s="531"/>
      <c r="AS274" s="531"/>
      <c r="AT274" s="531"/>
      <c r="AU274" s="531"/>
      <c r="AV274" s="531"/>
      <c r="AW274" s="531"/>
      <c r="AX274" s="531"/>
      <c r="AY274" s="531"/>
      <c r="AZ274" s="531"/>
      <c r="BA274" s="531"/>
      <c r="BB274" s="531"/>
      <c r="BC274" s="531"/>
      <c r="BD274" s="531"/>
      <c r="BE274" s="531"/>
      <c r="BF274" s="531"/>
      <c r="BG274" s="531"/>
      <c r="BH274" s="531"/>
      <c r="BI274" s="531"/>
      <c r="BJ274" s="531"/>
      <c r="BK274" s="531"/>
      <c r="BL274" s="531"/>
      <c r="BM274" s="531"/>
      <c r="BN274" s="531"/>
      <c r="BO274" s="531"/>
      <c r="BP274" s="531"/>
      <c r="BQ274" s="531"/>
      <c r="BR274" s="531"/>
      <c r="BS274" s="531"/>
      <c r="BT274" s="531"/>
      <c r="BU274" s="531"/>
      <c r="BV274" s="531"/>
      <c r="BW274" s="531"/>
      <c r="BX274" s="531"/>
      <c r="BY274" s="531"/>
      <c r="BZ274" s="531"/>
      <c r="CA274" s="531"/>
      <c r="CB274" s="531"/>
      <c r="CC274" s="531"/>
      <c r="CD274" s="531"/>
    </row>
    <row r="275" spans="1:84" ht="33.6" customHeight="1">
      <c r="A275" s="526">
        <v>36</v>
      </c>
      <c r="B275" s="526"/>
      <c r="C275" s="666"/>
      <c r="D275" s="666"/>
      <c r="E275" s="666"/>
      <c r="F275" s="666"/>
      <c r="G275" s="666"/>
      <c r="H275" s="666"/>
      <c r="I275" s="666"/>
      <c r="J275" s="666"/>
      <c r="K275" s="666"/>
      <c r="L275" s="666"/>
      <c r="M275" s="666"/>
      <c r="N275" s="666"/>
      <c r="O275" s="666"/>
      <c r="P275" s="666"/>
      <c r="Q275" s="667"/>
      <c r="R275" s="668"/>
      <c r="S275" s="668"/>
      <c r="T275" s="668"/>
      <c r="U275" s="668"/>
      <c r="V275" s="226" t="s">
        <v>32</v>
      </c>
      <c r="W275" s="669"/>
      <c r="X275" s="668"/>
      <c r="Y275" s="668"/>
      <c r="Z275" s="668"/>
      <c r="AA275" s="668"/>
      <c r="AB275" s="226" t="s">
        <v>32</v>
      </c>
      <c r="AC275" s="669"/>
      <c r="AD275" s="668"/>
      <c r="AE275" s="668"/>
      <c r="AF275" s="668"/>
      <c r="AG275" s="668"/>
      <c r="AH275" s="531"/>
      <c r="AI275" s="531"/>
      <c r="AJ275" s="531"/>
      <c r="AK275" s="531"/>
      <c r="AL275" s="531"/>
      <c r="AM275" s="531"/>
      <c r="AN275" s="531"/>
      <c r="AO275" s="531"/>
      <c r="AP275" s="531"/>
      <c r="AQ275" s="531"/>
      <c r="AR275" s="531"/>
      <c r="AS275" s="531"/>
      <c r="AT275" s="531"/>
      <c r="AU275" s="531"/>
      <c r="AV275" s="531"/>
      <c r="AW275" s="531"/>
      <c r="AX275" s="531"/>
      <c r="AY275" s="531"/>
      <c r="AZ275" s="531"/>
      <c r="BA275" s="531"/>
      <c r="BB275" s="531"/>
      <c r="BC275" s="531"/>
      <c r="BD275" s="531"/>
      <c r="BE275" s="531"/>
      <c r="BF275" s="531"/>
      <c r="BG275" s="531"/>
      <c r="BH275" s="531"/>
      <c r="BI275" s="531"/>
      <c r="BJ275" s="531"/>
      <c r="BK275" s="531"/>
      <c r="BL275" s="531"/>
      <c r="BM275" s="531"/>
      <c r="BN275" s="531"/>
      <c r="BO275" s="531"/>
      <c r="BP275" s="531"/>
      <c r="BQ275" s="531"/>
      <c r="BR275" s="531"/>
      <c r="BS275" s="531"/>
      <c r="BT275" s="531"/>
      <c r="BU275" s="531"/>
      <c r="BV275" s="531"/>
      <c r="BW275" s="531"/>
      <c r="BX275" s="531"/>
      <c r="BY275" s="531"/>
      <c r="BZ275" s="531"/>
      <c r="CA275" s="531"/>
      <c r="CB275" s="531"/>
      <c r="CC275" s="531"/>
      <c r="CD275" s="531"/>
    </row>
    <row r="276" spans="1:84" ht="33.6" customHeight="1">
      <c r="A276" s="526">
        <v>37</v>
      </c>
      <c r="B276" s="526"/>
      <c r="C276" s="666"/>
      <c r="D276" s="666"/>
      <c r="E276" s="666"/>
      <c r="F276" s="666"/>
      <c r="G276" s="666"/>
      <c r="H276" s="666"/>
      <c r="I276" s="666"/>
      <c r="J276" s="666"/>
      <c r="K276" s="666"/>
      <c r="L276" s="666"/>
      <c r="M276" s="666"/>
      <c r="N276" s="666"/>
      <c r="O276" s="666"/>
      <c r="P276" s="666"/>
      <c r="Q276" s="667"/>
      <c r="R276" s="668"/>
      <c r="S276" s="668"/>
      <c r="T276" s="668"/>
      <c r="U276" s="668"/>
      <c r="V276" s="226" t="s">
        <v>32</v>
      </c>
      <c r="W276" s="669"/>
      <c r="X276" s="668"/>
      <c r="Y276" s="668"/>
      <c r="Z276" s="668"/>
      <c r="AA276" s="668"/>
      <c r="AB276" s="226" t="s">
        <v>32</v>
      </c>
      <c r="AC276" s="669"/>
      <c r="AD276" s="668"/>
      <c r="AE276" s="668"/>
      <c r="AF276" s="668"/>
      <c r="AG276" s="668"/>
      <c r="AH276" s="531"/>
      <c r="AI276" s="531"/>
      <c r="AJ276" s="531"/>
      <c r="AK276" s="531"/>
      <c r="AL276" s="531"/>
      <c r="AM276" s="531"/>
      <c r="AN276" s="531"/>
      <c r="AO276" s="531"/>
      <c r="AP276" s="531"/>
      <c r="AQ276" s="531"/>
      <c r="AR276" s="531"/>
      <c r="AS276" s="531"/>
      <c r="AT276" s="531"/>
      <c r="AU276" s="531"/>
      <c r="AV276" s="531"/>
      <c r="AW276" s="531"/>
      <c r="AX276" s="531"/>
      <c r="AY276" s="531"/>
      <c r="AZ276" s="531"/>
      <c r="BA276" s="531"/>
      <c r="BB276" s="531"/>
      <c r="BC276" s="531"/>
      <c r="BD276" s="531"/>
      <c r="BE276" s="531"/>
      <c r="BF276" s="531"/>
      <c r="BG276" s="531"/>
      <c r="BH276" s="531"/>
      <c r="BI276" s="531"/>
      <c r="BJ276" s="531"/>
      <c r="BK276" s="531"/>
      <c r="BL276" s="531"/>
      <c r="BM276" s="531"/>
      <c r="BN276" s="531"/>
      <c r="BO276" s="531"/>
      <c r="BP276" s="531"/>
      <c r="BQ276" s="531"/>
      <c r="BR276" s="531"/>
      <c r="BS276" s="531"/>
      <c r="BT276" s="531"/>
      <c r="BU276" s="531"/>
      <c r="BV276" s="531"/>
      <c r="BW276" s="531"/>
      <c r="BX276" s="531"/>
      <c r="BY276" s="531"/>
      <c r="BZ276" s="531"/>
      <c r="CA276" s="531"/>
      <c r="CB276" s="531"/>
      <c r="CC276" s="531"/>
      <c r="CD276" s="531"/>
    </row>
    <row r="277" spans="1:84" ht="33.6" customHeight="1">
      <c r="A277" s="526">
        <v>38</v>
      </c>
      <c r="B277" s="526"/>
      <c r="C277" s="666"/>
      <c r="D277" s="666"/>
      <c r="E277" s="666"/>
      <c r="F277" s="666"/>
      <c r="G277" s="666"/>
      <c r="H277" s="666"/>
      <c r="I277" s="666"/>
      <c r="J277" s="666"/>
      <c r="K277" s="666"/>
      <c r="L277" s="666"/>
      <c r="M277" s="666"/>
      <c r="N277" s="666"/>
      <c r="O277" s="666"/>
      <c r="P277" s="666"/>
      <c r="Q277" s="667"/>
      <c r="R277" s="668"/>
      <c r="S277" s="668"/>
      <c r="T277" s="668"/>
      <c r="U277" s="668"/>
      <c r="V277" s="226" t="s">
        <v>32</v>
      </c>
      <c r="W277" s="669"/>
      <c r="X277" s="668"/>
      <c r="Y277" s="668"/>
      <c r="Z277" s="668"/>
      <c r="AA277" s="668"/>
      <c r="AB277" s="226" t="s">
        <v>32</v>
      </c>
      <c r="AC277" s="669"/>
      <c r="AD277" s="668"/>
      <c r="AE277" s="668"/>
      <c r="AF277" s="668"/>
      <c r="AG277" s="668"/>
      <c r="AH277" s="531"/>
      <c r="AI277" s="531"/>
      <c r="AJ277" s="531"/>
      <c r="AK277" s="531"/>
      <c r="AL277" s="531"/>
      <c r="AM277" s="531"/>
      <c r="AN277" s="531"/>
      <c r="AO277" s="531"/>
      <c r="AP277" s="531"/>
      <c r="AQ277" s="531"/>
      <c r="AR277" s="531"/>
      <c r="AS277" s="531"/>
      <c r="AT277" s="531"/>
      <c r="AU277" s="531"/>
      <c r="AV277" s="531"/>
      <c r="AW277" s="531"/>
      <c r="AX277" s="531"/>
      <c r="AY277" s="531"/>
      <c r="AZ277" s="531"/>
      <c r="BA277" s="531"/>
      <c r="BB277" s="531"/>
      <c r="BC277" s="531"/>
      <c r="BD277" s="531"/>
      <c r="BE277" s="531"/>
      <c r="BF277" s="531"/>
      <c r="BG277" s="531"/>
      <c r="BH277" s="531"/>
      <c r="BI277" s="531"/>
      <c r="BJ277" s="531"/>
      <c r="BK277" s="531"/>
      <c r="BL277" s="531"/>
      <c r="BM277" s="531"/>
      <c r="BN277" s="531"/>
      <c r="BO277" s="531"/>
      <c r="BP277" s="531"/>
      <c r="BQ277" s="531"/>
      <c r="BR277" s="531"/>
      <c r="BS277" s="531"/>
      <c r="BT277" s="531"/>
      <c r="BU277" s="531"/>
      <c r="BV277" s="531"/>
      <c r="BW277" s="531"/>
      <c r="BX277" s="531"/>
      <c r="BY277" s="531"/>
      <c r="BZ277" s="531"/>
      <c r="CA277" s="531"/>
      <c r="CB277" s="531"/>
      <c r="CC277" s="531"/>
      <c r="CD277" s="531"/>
    </row>
    <row r="278" spans="1:84" ht="33.6" customHeight="1">
      <c r="A278" s="526">
        <v>39</v>
      </c>
      <c r="B278" s="526"/>
      <c r="C278" s="666"/>
      <c r="D278" s="666"/>
      <c r="E278" s="666"/>
      <c r="F278" s="666"/>
      <c r="G278" s="666"/>
      <c r="H278" s="666"/>
      <c r="I278" s="666"/>
      <c r="J278" s="666"/>
      <c r="K278" s="666"/>
      <c r="L278" s="666"/>
      <c r="M278" s="666"/>
      <c r="N278" s="666"/>
      <c r="O278" s="666"/>
      <c r="P278" s="666"/>
      <c r="Q278" s="667"/>
      <c r="R278" s="668"/>
      <c r="S278" s="668"/>
      <c r="T278" s="668"/>
      <c r="U278" s="668"/>
      <c r="V278" s="226" t="s">
        <v>32</v>
      </c>
      <c r="W278" s="669"/>
      <c r="X278" s="668"/>
      <c r="Y278" s="668"/>
      <c r="Z278" s="668"/>
      <c r="AA278" s="668"/>
      <c r="AB278" s="226" t="s">
        <v>32</v>
      </c>
      <c r="AC278" s="669"/>
      <c r="AD278" s="668"/>
      <c r="AE278" s="668"/>
      <c r="AF278" s="668"/>
      <c r="AG278" s="668"/>
      <c r="AH278" s="531"/>
      <c r="AI278" s="531"/>
      <c r="AJ278" s="531"/>
      <c r="AK278" s="531"/>
      <c r="AL278" s="531"/>
      <c r="AM278" s="531"/>
      <c r="AN278" s="531"/>
      <c r="AO278" s="531"/>
      <c r="AP278" s="531"/>
      <c r="AQ278" s="531"/>
      <c r="AR278" s="531"/>
      <c r="AS278" s="531"/>
      <c r="AT278" s="531"/>
      <c r="AU278" s="531"/>
      <c r="AV278" s="531"/>
      <c r="AW278" s="531"/>
      <c r="AX278" s="531"/>
      <c r="AY278" s="531"/>
      <c r="AZ278" s="531"/>
      <c r="BA278" s="531"/>
      <c r="BB278" s="531"/>
      <c r="BC278" s="531"/>
      <c r="BD278" s="531"/>
      <c r="BE278" s="531"/>
      <c r="BF278" s="531"/>
      <c r="BG278" s="531"/>
      <c r="BH278" s="531"/>
      <c r="BI278" s="531"/>
      <c r="BJ278" s="531"/>
      <c r="BK278" s="531"/>
      <c r="BL278" s="531"/>
      <c r="BM278" s="531"/>
      <c r="BN278" s="531"/>
      <c r="BO278" s="531"/>
      <c r="BP278" s="531"/>
      <c r="BQ278" s="531"/>
      <c r="BR278" s="531"/>
      <c r="BS278" s="531"/>
      <c r="BT278" s="531"/>
      <c r="BU278" s="531"/>
      <c r="BV278" s="531"/>
      <c r="BW278" s="531"/>
      <c r="BX278" s="531"/>
      <c r="BY278" s="531"/>
      <c r="BZ278" s="531"/>
      <c r="CA278" s="531"/>
      <c r="CB278" s="531"/>
      <c r="CC278" s="531"/>
      <c r="CD278" s="531"/>
    </row>
    <row r="279" spans="1:84" ht="33.6" customHeight="1">
      <c r="A279" s="526">
        <v>40</v>
      </c>
      <c r="B279" s="526"/>
      <c r="C279" s="666"/>
      <c r="D279" s="666"/>
      <c r="E279" s="666"/>
      <c r="F279" s="666"/>
      <c r="G279" s="666"/>
      <c r="H279" s="666"/>
      <c r="I279" s="666"/>
      <c r="J279" s="666"/>
      <c r="K279" s="666"/>
      <c r="L279" s="666"/>
      <c r="M279" s="666"/>
      <c r="N279" s="666"/>
      <c r="O279" s="666"/>
      <c r="P279" s="666"/>
      <c r="Q279" s="667"/>
      <c r="R279" s="668"/>
      <c r="S279" s="668"/>
      <c r="T279" s="668"/>
      <c r="U279" s="668"/>
      <c r="V279" s="226" t="s">
        <v>32</v>
      </c>
      <c r="W279" s="669"/>
      <c r="X279" s="668"/>
      <c r="Y279" s="668"/>
      <c r="Z279" s="668"/>
      <c r="AA279" s="668"/>
      <c r="AB279" s="226" t="s">
        <v>32</v>
      </c>
      <c r="AC279" s="669"/>
      <c r="AD279" s="668"/>
      <c r="AE279" s="668"/>
      <c r="AF279" s="668"/>
      <c r="AG279" s="668"/>
      <c r="AH279" s="531"/>
      <c r="AI279" s="531"/>
      <c r="AJ279" s="531"/>
      <c r="AK279" s="531"/>
      <c r="AL279" s="531"/>
      <c r="AM279" s="531"/>
      <c r="AN279" s="531"/>
      <c r="AO279" s="531"/>
      <c r="AP279" s="531"/>
      <c r="AQ279" s="531"/>
      <c r="AR279" s="531"/>
      <c r="AS279" s="531"/>
      <c r="AT279" s="531"/>
      <c r="AU279" s="531"/>
      <c r="AV279" s="531"/>
      <c r="AW279" s="531"/>
      <c r="AX279" s="531"/>
      <c r="AY279" s="531"/>
      <c r="AZ279" s="531"/>
      <c r="BA279" s="531"/>
      <c r="BB279" s="531"/>
      <c r="BC279" s="531"/>
      <c r="BD279" s="531"/>
      <c r="BE279" s="531"/>
      <c r="BF279" s="531"/>
      <c r="BG279" s="531"/>
      <c r="BH279" s="531"/>
      <c r="BI279" s="531"/>
      <c r="BJ279" s="531"/>
      <c r="BK279" s="531"/>
      <c r="BL279" s="531"/>
      <c r="BM279" s="531"/>
      <c r="BN279" s="531"/>
      <c r="BO279" s="531"/>
      <c r="BP279" s="531"/>
      <c r="BQ279" s="531"/>
      <c r="BR279" s="531"/>
      <c r="BS279" s="531"/>
      <c r="BT279" s="531"/>
      <c r="BU279" s="531"/>
      <c r="BV279" s="531"/>
      <c r="BW279" s="531"/>
      <c r="BX279" s="531"/>
      <c r="BY279" s="531"/>
      <c r="BZ279" s="531"/>
      <c r="CA279" s="531"/>
      <c r="CB279" s="531"/>
      <c r="CC279" s="531"/>
      <c r="CD279" s="531"/>
    </row>
    <row r="280" spans="1:84" ht="18.75" customHeight="1">
      <c r="C280" s="227"/>
      <c r="D280" s="227"/>
      <c r="E280" s="227"/>
      <c r="F280" s="227"/>
      <c r="G280" s="227"/>
      <c r="H280" s="227"/>
      <c r="I280" s="227"/>
      <c r="J280" s="227"/>
      <c r="K280" s="227"/>
      <c r="L280" s="227"/>
      <c r="M280" s="227"/>
      <c r="N280" s="227"/>
      <c r="O280" s="227"/>
      <c r="P280" s="227"/>
      <c r="Q280" s="227"/>
      <c r="R280" s="227"/>
      <c r="S280" s="227"/>
      <c r="T280" s="227"/>
      <c r="U280" s="227"/>
      <c r="V280" s="227"/>
      <c r="W280" s="227"/>
      <c r="X280" s="227"/>
      <c r="Y280" s="227"/>
      <c r="Z280" s="227"/>
      <c r="AA280" s="227"/>
      <c r="AB280" s="227"/>
      <c r="AC280" s="227"/>
      <c r="AD280" s="227"/>
      <c r="AE280" s="227"/>
      <c r="AF280" s="227"/>
      <c r="AG280" s="227"/>
      <c r="AH280" s="227"/>
      <c r="AI280" s="227"/>
      <c r="AJ280" s="227"/>
      <c r="AK280" s="227"/>
      <c r="AL280" s="227"/>
      <c r="AM280" s="227"/>
      <c r="AN280" s="227"/>
      <c r="AO280" s="228"/>
      <c r="AP280" s="228"/>
      <c r="AQ280" s="228"/>
      <c r="AR280" s="228"/>
      <c r="AS280" s="228"/>
      <c r="AT280" s="228"/>
      <c r="AU280" s="228"/>
      <c r="AV280" s="228"/>
      <c r="AW280" s="228"/>
      <c r="AX280" s="228"/>
      <c r="AY280" s="228"/>
      <c r="AZ280" s="228"/>
      <c r="BA280" s="228"/>
      <c r="BB280" s="228"/>
      <c r="BC280" s="228"/>
      <c r="BD280" s="228"/>
      <c r="BE280" s="228"/>
      <c r="BF280" s="228"/>
      <c r="BG280" s="228"/>
      <c r="BH280" s="228"/>
      <c r="BI280" s="228"/>
      <c r="BJ280" s="228"/>
      <c r="BK280" s="228"/>
      <c r="BL280" s="228"/>
      <c r="BM280" s="228"/>
      <c r="BN280" s="228"/>
      <c r="BO280" s="228"/>
      <c r="BP280" s="228"/>
      <c r="BQ280" s="228"/>
      <c r="BR280" s="228"/>
      <c r="BS280" s="228"/>
      <c r="BT280" s="228"/>
      <c r="BU280" s="228"/>
      <c r="BV280" s="228"/>
      <c r="BW280" s="228"/>
      <c r="BX280" s="228"/>
      <c r="BY280" s="228"/>
      <c r="BZ280" s="228"/>
      <c r="CA280" s="228"/>
      <c r="CB280" s="228"/>
      <c r="CC280" s="228"/>
      <c r="CD280" s="228"/>
    </row>
    <row r="281" spans="1:84" ht="18.75" customHeight="1">
      <c r="A281" s="93"/>
      <c r="B281" s="103"/>
      <c r="C281" s="229"/>
      <c r="D281" s="229"/>
      <c r="E281" s="229"/>
      <c r="F281" s="229"/>
      <c r="G281" s="229"/>
      <c r="H281" s="229"/>
      <c r="I281" s="229"/>
      <c r="J281" s="229"/>
      <c r="K281" s="229"/>
      <c r="L281" s="229"/>
      <c r="M281" s="229"/>
      <c r="N281" s="229"/>
      <c r="O281" s="229"/>
      <c r="P281" s="229"/>
      <c r="Q281" s="229"/>
      <c r="R281" s="229"/>
      <c r="S281" s="229"/>
      <c r="T281" s="229"/>
      <c r="U281" s="229"/>
      <c r="V281" s="229"/>
      <c r="W281" s="229"/>
      <c r="X281" s="229"/>
      <c r="Y281" s="229"/>
      <c r="Z281" s="229"/>
      <c r="AA281" s="229"/>
      <c r="AB281" s="229"/>
      <c r="AC281" s="229"/>
      <c r="AD281" s="229"/>
      <c r="AE281" s="229"/>
      <c r="AF281" s="229"/>
      <c r="AG281" s="229"/>
      <c r="AH281" s="229"/>
      <c r="AI281" s="229"/>
      <c r="AJ281" s="229"/>
      <c r="AK281" s="229"/>
      <c r="AL281" s="229"/>
      <c r="AM281" s="229"/>
      <c r="AN281" s="229"/>
      <c r="AO281" s="230"/>
      <c r="AP281" s="230"/>
      <c r="AQ281" s="230"/>
      <c r="AR281" s="230"/>
      <c r="AS281" s="230"/>
      <c r="AT281" s="230"/>
      <c r="AU281" s="230"/>
      <c r="AV281" s="230"/>
      <c r="AW281" s="230"/>
      <c r="AX281" s="230"/>
      <c r="AY281" s="230"/>
      <c r="AZ281" s="230"/>
      <c r="BA281" s="230"/>
      <c r="BB281" s="230"/>
      <c r="BC281" s="230"/>
      <c r="BD281" s="230"/>
      <c r="BE281" s="230"/>
      <c r="BF281" s="230"/>
      <c r="BG281" s="230"/>
      <c r="BH281" s="230"/>
      <c r="BI281" s="230"/>
      <c r="BJ281" s="230"/>
      <c r="BK281" s="230"/>
      <c r="BL281" s="230"/>
      <c r="BM281" s="230"/>
      <c r="BN281" s="230"/>
      <c r="BO281" s="230"/>
      <c r="BP281" s="230"/>
      <c r="BQ281" s="230"/>
      <c r="BR281" s="230"/>
      <c r="BS281" s="230"/>
      <c r="BT281" s="230"/>
      <c r="BU281" s="230"/>
      <c r="BV281" s="230"/>
      <c r="BW281" s="230"/>
      <c r="BX281" s="230"/>
      <c r="BY281" s="230"/>
      <c r="BZ281" s="230"/>
      <c r="CA281" s="230"/>
      <c r="CB281" s="230"/>
      <c r="CC281" s="228"/>
      <c r="CD281" s="228"/>
    </row>
    <row r="282" spans="1:84" ht="28.5" customHeight="1">
      <c r="A282" s="247" t="s">
        <v>639</v>
      </c>
      <c r="B282" s="39"/>
      <c r="C282" s="231"/>
      <c r="D282" s="231"/>
      <c r="E282" s="231"/>
      <c r="F282" s="231"/>
      <c r="G282" s="231"/>
      <c r="H282" s="231"/>
      <c r="I282" s="231"/>
      <c r="J282" s="231"/>
      <c r="K282" s="231"/>
      <c r="L282" s="231"/>
      <c r="M282" s="231"/>
      <c r="N282" s="231"/>
      <c r="O282" s="231"/>
      <c r="P282" s="231"/>
      <c r="Q282" s="231"/>
      <c r="R282" s="231"/>
      <c r="S282" s="231"/>
      <c r="T282" s="231"/>
      <c r="U282" s="231"/>
      <c r="V282" s="231"/>
      <c r="W282" s="231"/>
      <c r="X282" s="231"/>
      <c r="Y282" s="231"/>
      <c r="Z282" s="231"/>
      <c r="AA282" s="231"/>
      <c r="AB282" s="231"/>
      <c r="AC282" s="231"/>
      <c r="AD282" s="231"/>
      <c r="AE282" s="231"/>
      <c r="AF282" s="231"/>
      <c r="AG282" s="231"/>
      <c r="AH282" s="231"/>
      <c r="AI282" s="231"/>
      <c r="AJ282" s="231"/>
      <c r="AK282" s="231"/>
      <c r="AL282" s="231"/>
      <c r="AM282" s="231"/>
      <c r="AN282" s="231"/>
      <c r="AO282" s="231"/>
      <c r="AP282" s="231"/>
      <c r="AQ282" s="231"/>
      <c r="AR282" s="231"/>
      <c r="AS282" s="231"/>
      <c r="AT282" s="231"/>
      <c r="AU282" s="231"/>
      <c r="AV282" s="231"/>
      <c r="AW282" s="231"/>
      <c r="AX282" s="231"/>
      <c r="AY282" s="231"/>
      <c r="AZ282" s="231"/>
      <c r="BA282" s="231"/>
      <c r="BB282" s="231"/>
      <c r="BC282" s="231"/>
      <c r="BD282" s="231"/>
      <c r="BE282" s="231"/>
      <c r="BF282" s="231"/>
      <c r="BG282" s="231"/>
      <c r="BH282" s="231"/>
      <c r="BI282" s="231"/>
      <c r="BJ282" s="231"/>
      <c r="BK282" s="231"/>
      <c r="BL282" s="231"/>
      <c r="BM282" s="231"/>
      <c r="BN282" s="231"/>
      <c r="BO282" s="231"/>
      <c r="BP282" s="231"/>
      <c r="BQ282" s="231"/>
      <c r="BR282" s="231"/>
      <c r="BS282" s="231"/>
      <c r="BT282" s="231"/>
      <c r="BU282" s="231"/>
      <c r="BV282" s="231"/>
      <c r="BW282" s="231"/>
      <c r="BX282" s="231"/>
      <c r="BY282" s="232"/>
      <c r="BZ282" s="670"/>
      <c r="CA282" s="670"/>
      <c r="CB282" s="233"/>
      <c r="CC282" s="670"/>
      <c r="CD282" s="670"/>
      <c r="CE282" s="40"/>
      <c r="CF282" s="40"/>
    </row>
    <row r="283" spans="1:84" ht="18.75" customHeight="1">
      <c r="A283" s="38"/>
      <c r="B283" s="39"/>
      <c r="C283" s="231"/>
      <c r="D283" s="231"/>
      <c r="E283" s="231"/>
      <c r="F283" s="231"/>
      <c r="G283" s="231"/>
      <c r="H283" s="231"/>
      <c r="I283" s="231"/>
      <c r="J283" s="231"/>
      <c r="K283" s="231"/>
      <c r="L283" s="231"/>
      <c r="M283" s="231"/>
      <c r="N283" s="231"/>
      <c r="O283" s="231"/>
      <c r="P283" s="231"/>
      <c r="Q283" s="231"/>
      <c r="R283" s="231"/>
      <c r="S283" s="231"/>
      <c r="T283" s="231"/>
      <c r="U283" s="231"/>
      <c r="V283" s="231"/>
      <c r="W283" s="231"/>
      <c r="X283" s="231"/>
      <c r="Y283" s="231"/>
      <c r="Z283" s="231"/>
      <c r="AA283" s="231"/>
      <c r="AB283" s="231"/>
      <c r="AC283" s="231"/>
      <c r="AD283" s="231"/>
      <c r="AE283" s="231"/>
      <c r="AF283" s="231"/>
      <c r="AG283" s="231"/>
      <c r="AH283" s="231"/>
      <c r="AI283" s="231"/>
      <c r="AJ283" s="231"/>
      <c r="AK283" s="231"/>
      <c r="AL283" s="231"/>
      <c r="AM283" s="231"/>
      <c r="AN283" s="231"/>
      <c r="AO283" s="231"/>
      <c r="AP283" s="231"/>
      <c r="AQ283" s="231"/>
      <c r="AR283" s="231"/>
      <c r="AS283" s="231"/>
      <c r="AT283" s="231"/>
      <c r="AU283" s="231"/>
      <c r="AV283" s="231"/>
      <c r="AW283" s="231"/>
      <c r="AX283" s="231"/>
      <c r="AY283" s="231"/>
      <c r="AZ283" s="231"/>
      <c r="BA283" s="231"/>
      <c r="BB283" s="231"/>
      <c r="BC283" s="231"/>
      <c r="BD283" s="231"/>
      <c r="BE283" s="231"/>
      <c r="BF283" s="231"/>
      <c r="BG283" s="231"/>
      <c r="BH283" s="231"/>
      <c r="BI283" s="231"/>
      <c r="BJ283" s="231"/>
      <c r="BK283" s="231"/>
      <c r="BL283" s="231"/>
      <c r="BM283" s="231"/>
      <c r="BN283" s="231"/>
      <c r="BO283" s="231"/>
      <c r="BP283" s="231"/>
      <c r="BQ283" s="231"/>
      <c r="BR283" s="231"/>
      <c r="BS283" s="231"/>
      <c r="BT283" s="231"/>
      <c r="BU283" s="231"/>
      <c r="BV283" s="231"/>
      <c r="BW283" s="231"/>
      <c r="BX283" s="231"/>
      <c r="BY283" s="232"/>
      <c r="BZ283" s="246"/>
      <c r="CA283" s="246"/>
      <c r="CB283" s="233"/>
      <c r="CC283" s="246"/>
      <c r="CD283" s="246"/>
      <c r="CE283" s="40"/>
      <c r="CF283" s="40"/>
    </row>
    <row r="284" spans="1:84" ht="18.75" customHeight="1">
      <c r="A284" s="38"/>
      <c r="B284" s="39"/>
      <c r="C284" s="231"/>
      <c r="D284" s="231"/>
      <c r="E284" s="231"/>
      <c r="F284" s="231"/>
      <c r="G284" s="231"/>
      <c r="H284" s="231"/>
      <c r="I284" s="231"/>
      <c r="J284" s="231"/>
      <c r="K284" s="231"/>
      <c r="L284" s="231"/>
      <c r="M284" s="231"/>
      <c r="N284" s="231"/>
      <c r="O284" s="231"/>
      <c r="P284" s="231"/>
      <c r="Q284" s="231"/>
      <c r="R284" s="231"/>
      <c r="S284" s="231"/>
      <c r="T284" s="231"/>
      <c r="U284" s="231"/>
      <c r="V284" s="231"/>
      <c r="W284" s="231"/>
      <c r="X284" s="231"/>
      <c r="Y284" s="231"/>
      <c r="Z284" s="231"/>
      <c r="AA284" s="231"/>
      <c r="AB284" s="231"/>
      <c r="AC284" s="231"/>
      <c r="AD284" s="231"/>
      <c r="AE284" s="231"/>
      <c r="AF284" s="231"/>
      <c r="AG284" s="231"/>
      <c r="AH284" s="231"/>
      <c r="AI284" s="231"/>
      <c r="AJ284" s="231"/>
      <c r="AK284" s="231"/>
      <c r="AL284" s="231"/>
      <c r="AM284" s="231"/>
      <c r="AN284" s="231"/>
      <c r="AO284" s="231"/>
      <c r="AP284" s="231"/>
      <c r="AQ284" s="231"/>
      <c r="AR284" s="231"/>
      <c r="AS284" s="231"/>
      <c r="AT284" s="231"/>
      <c r="AU284" s="231"/>
      <c r="AV284" s="231"/>
      <c r="AW284" s="231"/>
      <c r="AX284" s="231"/>
      <c r="AY284" s="231"/>
      <c r="AZ284" s="231"/>
      <c r="BA284" s="231"/>
      <c r="BB284" s="231"/>
      <c r="BC284" s="231"/>
      <c r="BD284" s="231"/>
      <c r="BE284" s="231"/>
      <c r="BF284" s="231"/>
      <c r="BG284" s="231"/>
      <c r="BH284" s="231"/>
      <c r="BI284" s="231"/>
      <c r="BJ284" s="231"/>
      <c r="BK284" s="231"/>
      <c r="BL284" s="231"/>
      <c r="BM284" s="231"/>
      <c r="BN284" s="231"/>
      <c r="BO284" s="231"/>
      <c r="BP284" s="231"/>
      <c r="BQ284" s="231"/>
      <c r="BR284" s="231"/>
      <c r="BS284" s="231"/>
      <c r="BT284" s="231"/>
      <c r="BU284" s="231"/>
      <c r="BV284" s="231"/>
      <c r="BW284" s="231"/>
      <c r="BX284" s="231"/>
      <c r="BY284" s="232"/>
      <c r="BZ284" s="246"/>
      <c r="CA284" s="246"/>
      <c r="CB284" s="233"/>
      <c r="CC284" s="246"/>
      <c r="CD284" s="246"/>
      <c r="CE284" s="40"/>
      <c r="CF284" s="40"/>
    </row>
    <row r="285" spans="1:84" s="114" customFormat="1" ht="29.25" customHeight="1">
      <c r="A285" s="665"/>
      <c r="B285" s="665"/>
      <c r="C285" s="671" t="s">
        <v>332</v>
      </c>
      <c r="D285" s="672"/>
      <c r="E285" s="672"/>
      <c r="F285" s="672"/>
      <c r="G285" s="672"/>
      <c r="H285" s="672"/>
      <c r="I285" s="672"/>
      <c r="J285" s="672"/>
      <c r="K285" s="672"/>
      <c r="L285" s="672"/>
      <c r="M285" s="672"/>
      <c r="N285" s="672"/>
      <c r="O285" s="672"/>
      <c r="P285" s="673"/>
      <c r="Q285" s="674" t="s">
        <v>363</v>
      </c>
      <c r="R285" s="675"/>
      <c r="S285" s="675"/>
      <c r="T285" s="675"/>
      <c r="U285" s="675"/>
      <c r="V285" s="675"/>
      <c r="W285" s="675"/>
      <c r="X285" s="675"/>
      <c r="Y285" s="675"/>
      <c r="Z285" s="675"/>
      <c r="AA285" s="675"/>
      <c r="AB285" s="675"/>
      <c r="AC285" s="675"/>
      <c r="AD285" s="675"/>
      <c r="AE285" s="675"/>
      <c r="AF285" s="675"/>
      <c r="AG285" s="675"/>
      <c r="AH285" s="676" t="s">
        <v>634</v>
      </c>
      <c r="AI285" s="676"/>
      <c r="AJ285" s="676"/>
      <c r="AK285" s="676"/>
      <c r="AL285" s="676"/>
      <c r="AM285" s="676"/>
      <c r="AN285" s="676"/>
      <c r="AO285" s="676"/>
      <c r="AP285" s="676"/>
      <c r="AQ285" s="676"/>
      <c r="AR285" s="676"/>
      <c r="AS285" s="676"/>
      <c r="AT285" s="676"/>
      <c r="AU285" s="676"/>
      <c r="AV285" s="676"/>
      <c r="AW285" s="676"/>
      <c r="AX285" s="676"/>
      <c r="AY285" s="676"/>
      <c r="AZ285" s="676"/>
      <c r="BA285" s="676"/>
      <c r="BB285" s="676"/>
      <c r="BC285" s="676"/>
      <c r="BD285" s="676"/>
      <c r="BE285" s="676"/>
      <c r="BF285" s="676"/>
      <c r="BG285" s="676"/>
      <c r="BH285" s="676"/>
      <c r="BI285" s="676"/>
      <c r="BJ285" s="676"/>
      <c r="BK285" s="676"/>
      <c r="BL285" s="676"/>
      <c r="BM285" s="676"/>
      <c r="BN285" s="676"/>
      <c r="BO285" s="676"/>
      <c r="BP285" s="676"/>
      <c r="BQ285" s="676"/>
      <c r="BR285" s="676"/>
      <c r="BS285" s="676"/>
      <c r="BT285" s="676"/>
      <c r="BU285" s="676"/>
      <c r="BV285" s="676"/>
      <c r="BW285" s="676"/>
      <c r="BX285" s="676"/>
      <c r="BY285" s="676"/>
      <c r="BZ285" s="676"/>
      <c r="CA285" s="676"/>
      <c r="CB285" s="676"/>
      <c r="CC285" s="676"/>
      <c r="CD285" s="676"/>
      <c r="CE285" s="111"/>
      <c r="CF285" s="111"/>
    </row>
    <row r="286" spans="1:84" s="114" customFormat="1" ht="33.6" customHeight="1">
      <c r="A286" s="526">
        <v>41</v>
      </c>
      <c r="B286" s="526"/>
      <c r="C286" s="527"/>
      <c r="D286" s="527"/>
      <c r="E286" s="527"/>
      <c r="F286" s="527"/>
      <c r="G286" s="527"/>
      <c r="H286" s="527"/>
      <c r="I286" s="527"/>
      <c r="J286" s="527"/>
      <c r="K286" s="527"/>
      <c r="L286" s="527"/>
      <c r="M286" s="527"/>
      <c r="N286" s="527"/>
      <c r="O286" s="527"/>
      <c r="P286" s="527"/>
      <c r="Q286" s="677"/>
      <c r="R286" s="678"/>
      <c r="S286" s="678"/>
      <c r="T286" s="678"/>
      <c r="U286" s="678"/>
      <c r="V286" s="234" t="s">
        <v>32</v>
      </c>
      <c r="W286" s="679"/>
      <c r="X286" s="678"/>
      <c r="Y286" s="678"/>
      <c r="Z286" s="678"/>
      <c r="AA286" s="678"/>
      <c r="AB286" s="234" t="s">
        <v>32</v>
      </c>
      <c r="AC286" s="679"/>
      <c r="AD286" s="678"/>
      <c r="AE286" s="678"/>
      <c r="AF286" s="678"/>
      <c r="AG286" s="678"/>
      <c r="AH286" s="531"/>
      <c r="AI286" s="531"/>
      <c r="AJ286" s="531"/>
      <c r="AK286" s="531"/>
      <c r="AL286" s="531"/>
      <c r="AM286" s="531"/>
      <c r="AN286" s="531"/>
      <c r="AO286" s="531"/>
      <c r="AP286" s="531"/>
      <c r="AQ286" s="531"/>
      <c r="AR286" s="531"/>
      <c r="AS286" s="531"/>
      <c r="AT286" s="531"/>
      <c r="AU286" s="531"/>
      <c r="AV286" s="531"/>
      <c r="AW286" s="531"/>
      <c r="AX286" s="531"/>
      <c r="AY286" s="531"/>
      <c r="AZ286" s="531"/>
      <c r="BA286" s="531"/>
      <c r="BB286" s="531"/>
      <c r="BC286" s="531"/>
      <c r="BD286" s="531"/>
      <c r="BE286" s="531"/>
      <c r="BF286" s="531"/>
      <c r="BG286" s="531"/>
      <c r="BH286" s="531"/>
      <c r="BI286" s="531"/>
      <c r="BJ286" s="531"/>
      <c r="BK286" s="531"/>
      <c r="BL286" s="531"/>
      <c r="BM286" s="531"/>
      <c r="BN286" s="531"/>
      <c r="BO286" s="531"/>
      <c r="BP286" s="531"/>
      <c r="BQ286" s="531"/>
      <c r="BR286" s="531"/>
      <c r="BS286" s="531"/>
      <c r="BT286" s="531"/>
      <c r="BU286" s="531"/>
      <c r="BV286" s="531"/>
      <c r="BW286" s="531"/>
      <c r="BX286" s="531"/>
      <c r="BY286" s="531"/>
      <c r="BZ286" s="531"/>
      <c r="CA286" s="531"/>
      <c r="CB286" s="531"/>
      <c r="CC286" s="531"/>
      <c r="CD286" s="531"/>
      <c r="CE286" s="111"/>
      <c r="CF286" s="111"/>
    </row>
    <row r="287" spans="1:84" s="114" customFormat="1" ht="33.6" customHeight="1">
      <c r="A287" s="526">
        <v>42</v>
      </c>
      <c r="B287" s="526"/>
      <c r="C287" s="666"/>
      <c r="D287" s="666"/>
      <c r="E287" s="666"/>
      <c r="F287" s="666"/>
      <c r="G287" s="666"/>
      <c r="H287" s="666"/>
      <c r="I287" s="666"/>
      <c r="J287" s="666"/>
      <c r="K287" s="666"/>
      <c r="L287" s="666"/>
      <c r="M287" s="666"/>
      <c r="N287" s="666"/>
      <c r="O287" s="666"/>
      <c r="P287" s="666"/>
      <c r="Q287" s="677"/>
      <c r="R287" s="678"/>
      <c r="S287" s="678"/>
      <c r="T287" s="678"/>
      <c r="U287" s="678"/>
      <c r="V287" s="234" t="s">
        <v>32</v>
      </c>
      <c r="W287" s="679"/>
      <c r="X287" s="678"/>
      <c r="Y287" s="678"/>
      <c r="Z287" s="678"/>
      <c r="AA287" s="678"/>
      <c r="AB287" s="234" t="s">
        <v>32</v>
      </c>
      <c r="AC287" s="679"/>
      <c r="AD287" s="678"/>
      <c r="AE287" s="678"/>
      <c r="AF287" s="678"/>
      <c r="AG287" s="678"/>
      <c r="AH287" s="531"/>
      <c r="AI287" s="531"/>
      <c r="AJ287" s="531"/>
      <c r="AK287" s="531"/>
      <c r="AL287" s="531"/>
      <c r="AM287" s="531"/>
      <c r="AN287" s="531"/>
      <c r="AO287" s="531"/>
      <c r="AP287" s="531"/>
      <c r="AQ287" s="531"/>
      <c r="AR287" s="531"/>
      <c r="AS287" s="531"/>
      <c r="AT287" s="531"/>
      <c r="AU287" s="531"/>
      <c r="AV287" s="531"/>
      <c r="AW287" s="531"/>
      <c r="AX287" s="531"/>
      <c r="AY287" s="531"/>
      <c r="AZ287" s="531"/>
      <c r="BA287" s="531"/>
      <c r="BB287" s="531"/>
      <c r="BC287" s="531"/>
      <c r="BD287" s="531"/>
      <c r="BE287" s="531"/>
      <c r="BF287" s="531"/>
      <c r="BG287" s="531"/>
      <c r="BH287" s="531"/>
      <c r="BI287" s="531"/>
      <c r="BJ287" s="531"/>
      <c r="BK287" s="531"/>
      <c r="BL287" s="531"/>
      <c r="BM287" s="531"/>
      <c r="BN287" s="531"/>
      <c r="BO287" s="531"/>
      <c r="BP287" s="531"/>
      <c r="BQ287" s="531"/>
      <c r="BR287" s="531"/>
      <c r="BS287" s="531"/>
      <c r="BT287" s="531"/>
      <c r="BU287" s="531"/>
      <c r="BV287" s="531"/>
      <c r="BW287" s="531"/>
      <c r="BX287" s="531"/>
      <c r="BY287" s="531"/>
      <c r="BZ287" s="531"/>
      <c r="CA287" s="531"/>
      <c r="CB287" s="531"/>
      <c r="CC287" s="531"/>
      <c r="CD287" s="531"/>
      <c r="CE287" s="111"/>
      <c r="CF287" s="111"/>
    </row>
    <row r="288" spans="1:84" s="114" customFormat="1" ht="33.6" customHeight="1">
      <c r="A288" s="526">
        <v>43</v>
      </c>
      <c r="B288" s="526"/>
      <c r="C288" s="666"/>
      <c r="D288" s="666"/>
      <c r="E288" s="666"/>
      <c r="F288" s="666"/>
      <c r="G288" s="666"/>
      <c r="H288" s="666"/>
      <c r="I288" s="666"/>
      <c r="J288" s="666"/>
      <c r="K288" s="666"/>
      <c r="L288" s="666"/>
      <c r="M288" s="666"/>
      <c r="N288" s="666"/>
      <c r="O288" s="666"/>
      <c r="P288" s="666"/>
      <c r="Q288" s="677"/>
      <c r="R288" s="678"/>
      <c r="S288" s="678"/>
      <c r="T288" s="678"/>
      <c r="U288" s="678"/>
      <c r="V288" s="234" t="s">
        <v>32</v>
      </c>
      <c r="W288" s="679"/>
      <c r="X288" s="678"/>
      <c r="Y288" s="678"/>
      <c r="Z288" s="678"/>
      <c r="AA288" s="678"/>
      <c r="AB288" s="234" t="s">
        <v>32</v>
      </c>
      <c r="AC288" s="679"/>
      <c r="AD288" s="678"/>
      <c r="AE288" s="678"/>
      <c r="AF288" s="678"/>
      <c r="AG288" s="678"/>
      <c r="AH288" s="531"/>
      <c r="AI288" s="531"/>
      <c r="AJ288" s="531"/>
      <c r="AK288" s="531"/>
      <c r="AL288" s="531"/>
      <c r="AM288" s="531"/>
      <c r="AN288" s="531"/>
      <c r="AO288" s="531"/>
      <c r="AP288" s="531"/>
      <c r="AQ288" s="531"/>
      <c r="AR288" s="531"/>
      <c r="AS288" s="531"/>
      <c r="AT288" s="531"/>
      <c r="AU288" s="531"/>
      <c r="AV288" s="531"/>
      <c r="AW288" s="531"/>
      <c r="AX288" s="531"/>
      <c r="AY288" s="531"/>
      <c r="AZ288" s="531"/>
      <c r="BA288" s="531"/>
      <c r="BB288" s="531"/>
      <c r="BC288" s="531"/>
      <c r="BD288" s="531"/>
      <c r="BE288" s="531"/>
      <c r="BF288" s="531"/>
      <c r="BG288" s="531"/>
      <c r="BH288" s="531"/>
      <c r="BI288" s="531"/>
      <c r="BJ288" s="531"/>
      <c r="BK288" s="531"/>
      <c r="BL288" s="531"/>
      <c r="BM288" s="531"/>
      <c r="BN288" s="531"/>
      <c r="BO288" s="531"/>
      <c r="BP288" s="531"/>
      <c r="BQ288" s="531"/>
      <c r="BR288" s="531"/>
      <c r="BS288" s="531"/>
      <c r="BT288" s="531"/>
      <c r="BU288" s="531"/>
      <c r="BV288" s="531"/>
      <c r="BW288" s="531"/>
      <c r="BX288" s="531"/>
      <c r="BY288" s="531"/>
      <c r="BZ288" s="531"/>
      <c r="CA288" s="531"/>
      <c r="CB288" s="531"/>
      <c r="CC288" s="531"/>
      <c r="CD288" s="531"/>
      <c r="CE288" s="111"/>
      <c r="CF288" s="111"/>
    </row>
    <row r="289" spans="1:84" s="114" customFormat="1" ht="33.6" customHeight="1">
      <c r="A289" s="526">
        <v>44</v>
      </c>
      <c r="B289" s="526"/>
      <c r="C289" s="666"/>
      <c r="D289" s="666"/>
      <c r="E289" s="666"/>
      <c r="F289" s="666"/>
      <c r="G289" s="666"/>
      <c r="H289" s="666"/>
      <c r="I289" s="666"/>
      <c r="J289" s="666"/>
      <c r="K289" s="666"/>
      <c r="L289" s="666"/>
      <c r="M289" s="666"/>
      <c r="N289" s="666"/>
      <c r="O289" s="666"/>
      <c r="P289" s="666"/>
      <c r="Q289" s="677"/>
      <c r="R289" s="678"/>
      <c r="S289" s="678"/>
      <c r="T289" s="678"/>
      <c r="U289" s="678"/>
      <c r="V289" s="234" t="s">
        <v>32</v>
      </c>
      <c r="W289" s="679"/>
      <c r="X289" s="678"/>
      <c r="Y289" s="678"/>
      <c r="Z289" s="678"/>
      <c r="AA289" s="678"/>
      <c r="AB289" s="234" t="s">
        <v>32</v>
      </c>
      <c r="AC289" s="679"/>
      <c r="AD289" s="678"/>
      <c r="AE289" s="678"/>
      <c r="AF289" s="678"/>
      <c r="AG289" s="678"/>
      <c r="AH289" s="531"/>
      <c r="AI289" s="531"/>
      <c r="AJ289" s="531"/>
      <c r="AK289" s="531"/>
      <c r="AL289" s="531"/>
      <c r="AM289" s="531"/>
      <c r="AN289" s="531"/>
      <c r="AO289" s="531"/>
      <c r="AP289" s="531"/>
      <c r="AQ289" s="531"/>
      <c r="AR289" s="531"/>
      <c r="AS289" s="531"/>
      <c r="AT289" s="531"/>
      <c r="AU289" s="531"/>
      <c r="AV289" s="531"/>
      <c r="AW289" s="531"/>
      <c r="AX289" s="531"/>
      <c r="AY289" s="531"/>
      <c r="AZ289" s="531"/>
      <c r="BA289" s="531"/>
      <c r="BB289" s="531"/>
      <c r="BC289" s="531"/>
      <c r="BD289" s="531"/>
      <c r="BE289" s="531"/>
      <c r="BF289" s="531"/>
      <c r="BG289" s="531"/>
      <c r="BH289" s="531"/>
      <c r="BI289" s="531"/>
      <c r="BJ289" s="531"/>
      <c r="BK289" s="531"/>
      <c r="BL289" s="531"/>
      <c r="BM289" s="531"/>
      <c r="BN289" s="531"/>
      <c r="BO289" s="531"/>
      <c r="BP289" s="531"/>
      <c r="BQ289" s="531"/>
      <c r="BR289" s="531"/>
      <c r="BS289" s="531"/>
      <c r="BT289" s="531"/>
      <c r="BU289" s="531"/>
      <c r="BV289" s="531"/>
      <c r="BW289" s="531"/>
      <c r="BX289" s="531"/>
      <c r="BY289" s="531"/>
      <c r="BZ289" s="531"/>
      <c r="CA289" s="531"/>
      <c r="CB289" s="531"/>
      <c r="CC289" s="531"/>
      <c r="CD289" s="531"/>
      <c r="CE289" s="111"/>
      <c r="CF289" s="111"/>
    </row>
    <row r="290" spans="1:84" s="114" customFormat="1" ht="33.6" customHeight="1">
      <c r="A290" s="526">
        <v>45</v>
      </c>
      <c r="B290" s="526"/>
      <c r="C290" s="666"/>
      <c r="D290" s="666"/>
      <c r="E290" s="666"/>
      <c r="F290" s="666"/>
      <c r="G290" s="666"/>
      <c r="H290" s="666"/>
      <c r="I290" s="666"/>
      <c r="J290" s="666"/>
      <c r="K290" s="666"/>
      <c r="L290" s="666"/>
      <c r="M290" s="666"/>
      <c r="N290" s="666"/>
      <c r="O290" s="666"/>
      <c r="P290" s="666"/>
      <c r="Q290" s="677"/>
      <c r="R290" s="678"/>
      <c r="S290" s="678"/>
      <c r="T290" s="678"/>
      <c r="U290" s="678"/>
      <c r="V290" s="234" t="s">
        <v>32</v>
      </c>
      <c r="W290" s="679"/>
      <c r="X290" s="678"/>
      <c r="Y290" s="678"/>
      <c r="Z290" s="678"/>
      <c r="AA290" s="678"/>
      <c r="AB290" s="234" t="s">
        <v>32</v>
      </c>
      <c r="AC290" s="679"/>
      <c r="AD290" s="678"/>
      <c r="AE290" s="678"/>
      <c r="AF290" s="678"/>
      <c r="AG290" s="678"/>
      <c r="AH290" s="531"/>
      <c r="AI290" s="531"/>
      <c r="AJ290" s="531"/>
      <c r="AK290" s="531"/>
      <c r="AL290" s="531"/>
      <c r="AM290" s="531"/>
      <c r="AN290" s="531"/>
      <c r="AO290" s="531"/>
      <c r="AP290" s="531"/>
      <c r="AQ290" s="531"/>
      <c r="AR290" s="531"/>
      <c r="AS290" s="531"/>
      <c r="AT290" s="531"/>
      <c r="AU290" s="531"/>
      <c r="AV290" s="531"/>
      <c r="AW290" s="531"/>
      <c r="AX290" s="531"/>
      <c r="AY290" s="531"/>
      <c r="AZ290" s="531"/>
      <c r="BA290" s="531"/>
      <c r="BB290" s="531"/>
      <c r="BC290" s="531"/>
      <c r="BD290" s="531"/>
      <c r="BE290" s="531"/>
      <c r="BF290" s="531"/>
      <c r="BG290" s="531"/>
      <c r="BH290" s="531"/>
      <c r="BI290" s="531"/>
      <c r="BJ290" s="531"/>
      <c r="BK290" s="531"/>
      <c r="BL290" s="531"/>
      <c r="BM290" s="531"/>
      <c r="BN290" s="531"/>
      <c r="BO290" s="531"/>
      <c r="BP290" s="531"/>
      <c r="BQ290" s="531"/>
      <c r="BR290" s="531"/>
      <c r="BS290" s="531"/>
      <c r="BT290" s="531"/>
      <c r="BU290" s="531"/>
      <c r="BV290" s="531"/>
      <c r="BW290" s="531"/>
      <c r="BX290" s="531"/>
      <c r="BY290" s="531"/>
      <c r="BZ290" s="531"/>
      <c r="CA290" s="531"/>
      <c r="CB290" s="531"/>
      <c r="CC290" s="531"/>
      <c r="CD290" s="531"/>
      <c r="CE290" s="111"/>
      <c r="CF290" s="111"/>
    </row>
    <row r="291" spans="1:84" ht="33.6" customHeight="1">
      <c r="A291" s="526">
        <v>46</v>
      </c>
      <c r="B291" s="526"/>
      <c r="C291" s="666"/>
      <c r="D291" s="666"/>
      <c r="E291" s="666"/>
      <c r="F291" s="666"/>
      <c r="G291" s="666"/>
      <c r="H291" s="666"/>
      <c r="I291" s="666"/>
      <c r="J291" s="666"/>
      <c r="K291" s="666"/>
      <c r="L291" s="666"/>
      <c r="M291" s="666"/>
      <c r="N291" s="666"/>
      <c r="O291" s="666"/>
      <c r="P291" s="666"/>
      <c r="Q291" s="677"/>
      <c r="R291" s="678"/>
      <c r="S291" s="678"/>
      <c r="T291" s="678"/>
      <c r="U291" s="678"/>
      <c r="V291" s="234" t="s">
        <v>32</v>
      </c>
      <c r="W291" s="679"/>
      <c r="X291" s="678"/>
      <c r="Y291" s="678"/>
      <c r="Z291" s="678"/>
      <c r="AA291" s="678"/>
      <c r="AB291" s="234" t="s">
        <v>32</v>
      </c>
      <c r="AC291" s="679"/>
      <c r="AD291" s="678"/>
      <c r="AE291" s="678"/>
      <c r="AF291" s="678"/>
      <c r="AG291" s="678"/>
      <c r="AH291" s="531"/>
      <c r="AI291" s="531"/>
      <c r="AJ291" s="531"/>
      <c r="AK291" s="531"/>
      <c r="AL291" s="531"/>
      <c r="AM291" s="531"/>
      <c r="AN291" s="531"/>
      <c r="AO291" s="531"/>
      <c r="AP291" s="531"/>
      <c r="AQ291" s="531"/>
      <c r="AR291" s="531"/>
      <c r="AS291" s="531"/>
      <c r="AT291" s="531"/>
      <c r="AU291" s="531"/>
      <c r="AV291" s="531"/>
      <c r="AW291" s="531"/>
      <c r="AX291" s="531"/>
      <c r="AY291" s="531"/>
      <c r="AZ291" s="531"/>
      <c r="BA291" s="531"/>
      <c r="BB291" s="531"/>
      <c r="BC291" s="531"/>
      <c r="BD291" s="531"/>
      <c r="BE291" s="531"/>
      <c r="BF291" s="531"/>
      <c r="BG291" s="531"/>
      <c r="BH291" s="531"/>
      <c r="BI291" s="531"/>
      <c r="BJ291" s="531"/>
      <c r="BK291" s="531"/>
      <c r="BL291" s="531"/>
      <c r="BM291" s="531"/>
      <c r="BN291" s="531"/>
      <c r="BO291" s="531"/>
      <c r="BP291" s="531"/>
      <c r="BQ291" s="531"/>
      <c r="BR291" s="531"/>
      <c r="BS291" s="531"/>
      <c r="BT291" s="531"/>
      <c r="BU291" s="531"/>
      <c r="BV291" s="531"/>
      <c r="BW291" s="531"/>
      <c r="BX291" s="531"/>
      <c r="BY291" s="531"/>
      <c r="BZ291" s="531"/>
      <c r="CA291" s="531"/>
      <c r="CB291" s="531"/>
      <c r="CC291" s="531"/>
      <c r="CD291" s="531"/>
    </row>
    <row r="292" spans="1:84" ht="33.6" customHeight="1">
      <c r="A292" s="526">
        <v>47</v>
      </c>
      <c r="B292" s="526"/>
      <c r="C292" s="666"/>
      <c r="D292" s="666"/>
      <c r="E292" s="666"/>
      <c r="F292" s="666"/>
      <c r="G292" s="666"/>
      <c r="H292" s="666"/>
      <c r="I292" s="666"/>
      <c r="J292" s="666"/>
      <c r="K292" s="666"/>
      <c r="L292" s="666"/>
      <c r="M292" s="666"/>
      <c r="N292" s="666"/>
      <c r="O292" s="666"/>
      <c r="P292" s="666"/>
      <c r="Q292" s="677"/>
      <c r="R292" s="678"/>
      <c r="S292" s="678"/>
      <c r="T292" s="678"/>
      <c r="U292" s="678"/>
      <c r="V292" s="234" t="s">
        <v>32</v>
      </c>
      <c r="W292" s="679"/>
      <c r="X292" s="678"/>
      <c r="Y292" s="678"/>
      <c r="Z292" s="678"/>
      <c r="AA292" s="678"/>
      <c r="AB292" s="234" t="s">
        <v>32</v>
      </c>
      <c r="AC292" s="679"/>
      <c r="AD292" s="678"/>
      <c r="AE292" s="678"/>
      <c r="AF292" s="678"/>
      <c r="AG292" s="678"/>
      <c r="AH292" s="531"/>
      <c r="AI292" s="531"/>
      <c r="AJ292" s="531"/>
      <c r="AK292" s="531"/>
      <c r="AL292" s="531"/>
      <c r="AM292" s="531"/>
      <c r="AN292" s="531"/>
      <c r="AO292" s="531"/>
      <c r="AP292" s="531"/>
      <c r="AQ292" s="531"/>
      <c r="AR292" s="531"/>
      <c r="AS292" s="531"/>
      <c r="AT292" s="531"/>
      <c r="AU292" s="531"/>
      <c r="AV292" s="531"/>
      <c r="AW292" s="531"/>
      <c r="AX292" s="531"/>
      <c r="AY292" s="531"/>
      <c r="AZ292" s="531"/>
      <c r="BA292" s="531"/>
      <c r="BB292" s="531"/>
      <c r="BC292" s="531"/>
      <c r="BD292" s="531"/>
      <c r="BE292" s="531"/>
      <c r="BF292" s="531"/>
      <c r="BG292" s="531"/>
      <c r="BH292" s="531"/>
      <c r="BI292" s="531"/>
      <c r="BJ292" s="531"/>
      <c r="BK292" s="531"/>
      <c r="BL292" s="531"/>
      <c r="BM292" s="531"/>
      <c r="BN292" s="531"/>
      <c r="BO292" s="531"/>
      <c r="BP292" s="531"/>
      <c r="BQ292" s="531"/>
      <c r="BR292" s="531"/>
      <c r="BS292" s="531"/>
      <c r="BT292" s="531"/>
      <c r="BU292" s="531"/>
      <c r="BV292" s="531"/>
      <c r="BW292" s="531"/>
      <c r="BX292" s="531"/>
      <c r="BY292" s="531"/>
      <c r="BZ292" s="531"/>
      <c r="CA292" s="531"/>
      <c r="CB292" s="531"/>
      <c r="CC292" s="531"/>
      <c r="CD292" s="531"/>
    </row>
    <row r="293" spans="1:84" ht="33.6" customHeight="1">
      <c r="A293" s="526">
        <v>48</v>
      </c>
      <c r="B293" s="526"/>
      <c r="C293" s="666"/>
      <c r="D293" s="666"/>
      <c r="E293" s="666"/>
      <c r="F293" s="666"/>
      <c r="G293" s="666"/>
      <c r="H293" s="666"/>
      <c r="I293" s="666"/>
      <c r="J293" s="666"/>
      <c r="K293" s="666"/>
      <c r="L293" s="666"/>
      <c r="M293" s="666"/>
      <c r="N293" s="666"/>
      <c r="O293" s="666"/>
      <c r="P293" s="666"/>
      <c r="Q293" s="677"/>
      <c r="R293" s="678"/>
      <c r="S293" s="678"/>
      <c r="T293" s="678"/>
      <c r="U293" s="678"/>
      <c r="V293" s="234" t="s">
        <v>32</v>
      </c>
      <c r="W293" s="679"/>
      <c r="X293" s="678"/>
      <c r="Y293" s="678"/>
      <c r="Z293" s="678"/>
      <c r="AA293" s="678"/>
      <c r="AB293" s="234" t="s">
        <v>32</v>
      </c>
      <c r="AC293" s="679"/>
      <c r="AD293" s="678"/>
      <c r="AE293" s="678"/>
      <c r="AF293" s="678"/>
      <c r="AG293" s="678"/>
      <c r="AH293" s="531"/>
      <c r="AI293" s="531"/>
      <c r="AJ293" s="531"/>
      <c r="AK293" s="531"/>
      <c r="AL293" s="531"/>
      <c r="AM293" s="531"/>
      <c r="AN293" s="531"/>
      <c r="AO293" s="531"/>
      <c r="AP293" s="531"/>
      <c r="AQ293" s="531"/>
      <c r="AR293" s="531"/>
      <c r="AS293" s="531"/>
      <c r="AT293" s="531"/>
      <c r="AU293" s="531"/>
      <c r="AV293" s="531"/>
      <c r="AW293" s="531"/>
      <c r="AX293" s="531"/>
      <c r="AY293" s="531"/>
      <c r="AZ293" s="531"/>
      <c r="BA293" s="531"/>
      <c r="BB293" s="531"/>
      <c r="BC293" s="531"/>
      <c r="BD293" s="531"/>
      <c r="BE293" s="531"/>
      <c r="BF293" s="531"/>
      <c r="BG293" s="531"/>
      <c r="BH293" s="531"/>
      <c r="BI293" s="531"/>
      <c r="BJ293" s="531"/>
      <c r="BK293" s="531"/>
      <c r="BL293" s="531"/>
      <c r="BM293" s="531"/>
      <c r="BN293" s="531"/>
      <c r="BO293" s="531"/>
      <c r="BP293" s="531"/>
      <c r="BQ293" s="531"/>
      <c r="BR293" s="531"/>
      <c r="BS293" s="531"/>
      <c r="BT293" s="531"/>
      <c r="BU293" s="531"/>
      <c r="BV293" s="531"/>
      <c r="BW293" s="531"/>
      <c r="BX293" s="531"/>
      <c r="BY293" s="531"/>
      <c r="BZ293" s="531"/>
      <c r="CA293" s="531"/>
      <c r="CB293" s="531"/>
      <c r="CC293" s="531"/>
      <c r="CD293" s="531"/>
    </row>
    <row r="294" spans="1:84" ht="33.6" customHeight="1">
      <c r="A294" s="526">
        <v>49</v>
      </c>
      <c r="B294" s="526"/>
      <c r="C294" s="666"/>
      <c r="D294" s="666"/>
      <c r="E294" s="666"/>
      <c r="F294" s="666"/>
      <c r="G294" s="666"/>
      <c r="H294" s="666"/>
      <c r="I294" s="666"/>
      <c r="J294" s="666"/>
      <c r="K294" s="666"/>
      <c r="L294" s="666"/>
      <c r="M294" s="666"/>
      <c r="N294" s="666"/>
      <c r="O294" s="666"/>
      <c r="P294" s="666"/>
      <c r="Q294" s="677"/>
      <c r="R294" s="678"/>
      <c r="S294" s="678"/>
      <c r="T294" s="678"/>
      <c r="U294" s="678"/>
      <c r="V294" s="234" t="s">
        <v>32</v>
      </c>
      <c r="W294" s="679"/>
      <c r="X294" s="678"/>
      <c r="Y294" s="678"/>
      <c r="Z294" s="678"/>
      <c r="AA294" s="678"/>
      <c r="AB294" s="234" t="s">
        <v>32</v>
      </c>
      <c r="AC294" s="679"/>
      <c r="AD294" s="678"/>
      <c r="AE294" s="678"/>
      <c r="AF294" s="678"/>
      <c r="AG294" s="678"/>
      <c r="AH294" s="531"/>
      <c r="AI294" s="531"/>
      <c r="AJ294" s="531"/>
      <c r="AK294" s="531"/>
      <c r="AL294" s="531"/>
      <c r="AM294" s="531"/>
      <c r="AN294" s="531"/>
      <c r="AO294" s="531"/>
      <c r="AP294" s="531"/>
      <c r="AQ294" s="531"/>
      <c r="AR294" s="531"/>
      <c r="AS294" s="531"/>
      <c r="AT294" s="531"/>
      <c r="AU294" s="531"/>
      <c r="AV294" s="531"/>
      <c r="AW294" s="531"/>
      <c r="AX294" s="531"/>
      <c r="AY294" s="531"/>
      <c r="AZ294" s="531"/>
      <c r="BA294" s="531"/>
      <c r="BB294" s="531"/>
      <c r="BC294" s="531"/>
      <c r="BD294" s="531"/>
      <c r="BE294" s="531"/>
      <c r="BF294" s="531"/>
      <c r="BG294" s="531"/>
      <c r="BH294" s="531"/>
      <c r="BI294" s="531"/>
      <c r="BJ294" s="531"/>
      <c r="BK294" s="531"/>
      <c r="BL294" s="531"/>
      <c r="BM294" s="531"/>
      <c r="BN294" s="531"/>
      <c r="BO294" s="531"/>
      <c r="BP294" s="531"/>
      <c r="BQ294" s="531"/>
      <c r="BR294" s="531"/>
      <c r="BS294" s="531"/>
      <c r="BT294" s="531"/>
      <c r="BU294" s="531"/>
      <c r="BV294" s="531"/>
      <c r="BW294" s="531"/>
      <c r="BX294" s="531"/>
      <c r="BY294" s="531"/>
      <c r="BZ294" s="531"/>
      <c r="CA294" s="531"/>
      <c r="CB294" s="531"/>
      <c r="CC294" s="531"/>
      <c r="CD294" s="531"/>
    </row>
    <row r="295" spans="1:84" ht="33.6" customHeight="1">
      <c r="A295" s="526">
        <v>50</v>
      </c>
      <c r="B295" s="526"/>
      <c r="C295" s="666"/>
      <c r="D295" s="666"/>
      <c r="E295" s="666"/>
      <c r="F295" s="666"/>
      <c r="G295" s="666"/>
      <c r="H295" s="666"/>
      <c r="I295" s="666"/>
      <c r="J295" s="666"/>
      <c r="K295" s="666"/>
      <c r="L295" s="666"/>
      <c r="M295" s="666"/>
      <c r="N295" s="666"/>
      <c r="O295" s="666"/>
      <c r="P295" s="666"/>
      <c r="Q295" s="677"/>
      <c r="R295" s="678"/>
      <c r="S295" s="678"/>
      <c r="T295" s="678"/>
      <c r="U295" s="678"/>
      <c r="V295" s="234" t="s">
        <v>32</v>
      </c>
      <c r="W295" s="679"/>
      <c r="X295" s="678"/>
      <c r="Y295" s="678"/>
      <c r="Z295" s="678"/>
      <c r="AA295" s="678"/>
      <c r="AB295" s="234" t="s">
        <v>32</v>
      </c>
      <c r="AC295" s="679"/>
      <c r="AD295" s="678"/>
      <c r="AE295" s="678"/>
      <c r="AF295" s="678"/>
      <c r="AG295" s="678"/>
      <c r="AH295" s="531"/>
      <c r="AI295" s="531"/>
      <c r="AJ295" s="531"/>
      <c r="AK295" s="531"/>
      <c r="AL295" s="531"/>
      <c r="AM295" s="531"/>
      <c r="AN295" s="531"/>
      <c r="AO295" s="531"/>
      <c r="AP295" s="531"/>
      <c r="AQ295" s="531"/>
      <c r="AR295" s="531"/>
      <c r="AS295" s="531"/>
      <c r="AT295" s="531"/>
      <c r="AU295" s="531"/>
      <c r="AV295" s="531"/>
      <c r="AW295" s="531"/>
      <c r="AX295" s="531"/>
      <c r="AY295" s="531"/>
      <c r="AZ295" s="531"/>
      <c r="BA295" s="531"/>
      <c r="BB295" s="531"/>
      <c r="BC295" s="531"/>
      <c r="BD295" s="531"/>
      <c r="BE295" s="531"/>
      <c r="BF295" s="531"/>
      <c r="BG295" s="531"/>
      <c r="BH295" s="531"/>
      <c r="BI295" s="531"/>
      <c r="BJ295" s="531"/>
      <c r="BK295" s="531"/>
      <c r="BL295" s="531"/>
      <c r="BM295" s="531"/>
      <c r="BN295" s="531"/>
      <c r="BO295" s="531"/>
      <c r="BP295" s="531"/>
      <c r="BQ295" s="531"/>
      <c r="BR295" s="531"/>
      <c r="BS295" s="531"/>
      <c r="BT295" s="531"/>
      <c r="BU295" s="531"/>
      <c r="BV295" s="531"/>
      <c r="BW295" s="531"/>
      <c r="BX295" s="531"/>
      <c r="BY295" s="531"/>
      <c r="BZ295" s="531"/>
      <c r="CA295" s="531"/>
      <c r="CB295" s="531"/>
      <c r="CC295" s="531"/>
      <c r="CD295" s="531"/>
    </row>
    <row r="296" spans="1:84" ht="33.6" customHeight="1">
      <c r="A296" s="526">
        <v>51</v>
      </c>
      <c r="B296" s="526"/>
      <c r="C296" s="666"/>
      <c r="D296" s="666"/>
      <c r="E296" s="666"/>
      <c r="F296" s="666"/>
      <c r="G296" s="666"/>
      <c r="H296" s="666"/>
      <c r="I296" s="666"/>
      <c r="J296" s="666"/>
      <c r="K296" s="666"/>
      <c r="L296" s="666"/>
      <c r="M296" s="666"/>
      <c r="N296" s="666"/>
      <c r="O296" s="666"/>
      <c r="P296" s="666"/>
      <c r="Q296" s="677"/>
      <c r="R296" s="678"/>
      <c r="S296" s="678"/>
      <c r="T296" s="678"/>
      <c r="U296" s="678"/>
      <c r="V296" s="234" t="s">
        <v>32</v>
      </c>
      <c r="W296" s="679"/>
      <c r="X296" s="678"/>
      <c r="Y296" s="678"/>
      <c r="Z296" s="678"/>
      <c r="AA296" s="678"/>
      <c r="AB296" s="234" t="s">
        <v>32</v>
      </c>
      <c r="AC296" s="679"/>
      <c r="AD296" s="678"/>
      <c r="AE296" s="678"/>
      <c r="AF296" s="678"/>
      <c r="AG296" s="678"/>
      <c r="AH296" s="531"/>
      <c r="AI296" s="531"/>
      <c r="AJ296" s="531"/>
      <c r="AK296" s="531"/>
      <c r="AL296" s="531"/>
      <c r="AM296" s="531"/>
      <c r="AN296" s="531"/>
      <c r="AO296" s="531"/>
      <c r="AP296" s="531"/>
      <c r="AQ296" s="531"/>
      <c r="AR296" s="531"/>
      <c r="AS296" s="531"/>
      <c r="AT296" s="531"/>
      <c r="AU296" s="531"/>
      <c r="AV296" s="531"/>
      <c r="AW296" s="531"/>
      <c r="AX296" s="531"/>
      <c r="AY296" s="531"/>
      <c r="AZ296" s="531"/>
      <c r="BA296" s="531"/>
      <c r="BB296" s="531"/>
      <c r="BC296" s="531"/>
      <c r="BD296" s="531"/>
      <c r="BE296" s="531"/>
      <c r="BF296" s="531"/>
      <c r="BG296" s="531"/>
      <c r="BH296" s="531"/>
      <c r="BI296" s="531"/>
      <c r="BJ296" s="531"/>
      <c r="BK296" s="531"/>
      <c r="BL296" s="531"/>
      <c r="BM296" s="531"/>
      <c r="BN296" s="531"/>
      <c r="BO296" s="531"/>
      <c r="BP296" s="531"/>
      <c r="BQ296" s="531"/>
      <c r="BR296" s="531"/>
      <c r="BS296" s="531"/>
      <c r="BT296" s="531"/>
      <c r="BU296" s="531"/>
      <c r="BV296" s="531"/>
      <c r="BW296" s="531"/>
      <c r="BX296" s="531"/>
      <c r="BY296" s="531"/>
      <c r="BZ296" s="531"/>
      <c r="CA296" s="531"/>
      <c r="CB296" s="531"/>
      <c r="CC296" s="531"/>
      <c r="CD296" s="531"/>
    </row>
    <row r="297" spans="1:84" ht="33.6" customHeight="1">
      <c r="A297" s="526">
        <v>52</v>
      </c>
      <c r="B297" s="526"/>
      <c r="C297" s="666"/>
      <c r="D297" s="666"/>
      <c r="E297" s="666"/>
      <c r="F297" s="666"/>
      <c r="G297" s="666"/>
      <c r="H297" s="666"/>
      <c r="I297" s="666"/>
      <c r="J297" s="666"/>
      <c r="K297" s="666"/>
      <c r="L297" s="666"/>
      <c r="M297" s="666"/>
      <c r="N297" s="666"/>
      <c r="O297" s="666"/>
      <c r="P297" s="666"/>
      <c r="Q297" s="677"/>
      <c r="R297" s="678"/>
      <c r="S297" s="678"/>
      <c r="T297" s="678"/>
      <c r="U297" s="678"/>
      <c r="V297" s="234" t="s">
        <v>32</v>
      </c>
      <c r="W297" s="679"/>
      <c r="X297" s="678"/>
      <c r="Y297" s="678"/>
      <c r="Z297" s="678"/>
      <c r="AA297" s="678"/>
      <c r="AB297" s="234" t="s">
        <v>32</v>
      </c>
      <c r="AC297" s="679"/>
      <c r="AD297" s="678"/>
      <c r="AE297" s="678"/>
      <c r="AF297" s="678"/>
      <c r="AG297" s="678"/>
      <c r="AH297" s="531"/>
      <c r="AI297" s="531"/>
      <c r="AJ297" s="531"/>
      <c r="AK297" s="531"/>
      <c r="AL297" s="531"/>
      <c r="AM297" s="531"/>
      <c r="AN297" s="531"/>
      <c r="AO297" s="531"/>
      <c r="AP297" s="531"/>
      <c r="AQ297" s="531"/>
      <c r="AR297" s="531"/>
      <c r="AS297" s="531"/>
      <c r="AT297" s="531"/>
      <c r="AU297" s="531"/>
      <c r="AV297" s="531"/>
      <c r="AW297" s="531"/>
      <c r="AX297" s="531"/>
      <c r="AY297" s="531"/>
      <c r="AZ297" s="531"/>
      <c r="BA297" s="531"/>
      <c r="BB297" s="531"/>
      <c r="BC297" s="531"/>
      <c r="BD297" s="531"/>
      <c r="BE297" s="531"/>
      <c r="BF297" s="531"/>
      <c r="BG297" s="531"/>
      <c r="BH297" s="531"/>
      <c r="BI297" s="531"/>
      <c r="BJ297" s="531"/>
      <c r="BK297" s="531"/>
      <c r="BL297" s="531"/>
      <c r="BM297" s="531"/>
      <c r="BN297" s="531"/>
      <c r="BO297" s="531"/>
      <c r="BP297" s="531"/>
      <c r="BQ297" s="531"/>
      <c r="BR297" s="531"/>
      <c r="BS297" s="531"/>
      <c r="BT297" s="531"/>
      <c r="BU297" s="531"/>
      <c r="BV297" s="531"/>
      <c r="BW297" s="531"/>
      <c r="BX297" s="531"/>
      <c r="BY297" s="531"/>
      <c r="BZ297" s="531"/>
      <c r="CA297" s="531"/>
      <c r="CB297" s="531"/>
      <c r="CC297" s="531"/>
      <c r="CD297" s="531"/>
    </row>
    <row r="298" spans="1:84" ht="33.6" customHeight="1">
      <c r="A298" s="526">
        <v>53</v>
      </c>
      <c r="B298" s="526"/>
      <c r="C298" s="666"/>
      <c r="D298" s="666"/>
      <c r="E298" s="666"/>
      <c r="F298" s="666"/>
      <c r="G298" s="666"/>
      <c r="H298" s="666"/>
      <c r="I298" s="666"/>
      <c r="J298" s="666"/>
      <c r="K298" s="666"/>
      <c r="L298" s="666"/>
      <c r="M298" s="666"/>
      <c r="N298" s="666"/>
      <c r="O298" s="666"/>
      <c r="P298" s="666"/>
      <c r="Q298" s="677"/>
      <c r="R298" s="678"/>
      <c r="S298" s="678"/>
      <c r="T298" s="678"/>
      <c r="U298" s="678"/>
      <c r="V298" s="234" t="s">
        <v>32</v>
      </c>
      <c r="W298" s="679"/>
      <c r="X298" s="678"/>
      <c r="Y298" s="678"/>
      <c r="Z298" s="678"/>
      <c r="AA298" s="678"/>
      <c r="AB298" s="234" t="s">
        <v>32</v>
      </c>
      <c r="AC298" s="679"/>
      <c r="AD298" s="678"/>
      <c r="AE298" s="678"/>
      <c r="AF298" s="678"/>
      <c r="AG298" s="678"/>
      <c r="AH298" s="531"/>
      <c r="AI298" s="531"/>
      <c r="AJ298" s="531"/>
      <c r="AK298" s="531"/>
      <c r="AL298" s="531"/>
      <c r="AM298" s="531"/>
      <c r="AN298" s="531"/>
      <c r="AO298" s="531"/>
      <c r="AP298" s="531"/>
      <c r="AQ298" s="531"/>
      <c r="AR298" s="531"/>
      <c r="AS298" s="531"/>
      <c r="AT298" s="531"/>
      <c r="AU298" s="531"/>
      <c r="AV298" s="531"/>
      <c r="AW298" s="531"/>
      <c r="AX298" s="531"/>
      <c r="AY298" s="531"/>
      <c r="AZ298" s="531"/>
      <c r="BA298" s="531"/>
      <c r="BB298" s="531"/>
      <c r="BC298" s="531"/>
      <c r="BD298" s="531"/>
      <c r="BE298" s="531"/>
      <c r="BF298" s="531"/>
      <c r="BG298" s="531"/>
      <c r="BH298" s="531"/>
      <c r="BI298" s="531"/>
      <c r="BJ298" s="531"/>
      <c r="BK298" s="531"/>
      <c r="BL298" s="531"/>
      <c r="BM298" s="531"/>
      <c r="BN298" s="531"/>
      <c r="BO298" s="531"/>
      <c r="BP298" s="531"/>
      <c r="BQ298" s="531"/>
      <c r="BR298" s="531"/>
      <c r="BS298" s="531"/>
      <c r="BT298" s="531"/>
      <c r="BU298" s="531"/>
      <c r="BV298" s="531"/>
      <c r="BW298" s="531"/>
      <c r="BX298" s="531"/>
      <c r="BY298" s="531"/>
      <c r="BZ298" s="531"/>
      <c r="CA298" s="531"/>
      <c r="CB298" s="531"/>
      <c r="CC298" s="531"/>
      <c r="CD298" s="531"/>
    </row>
    <row r="299" spans="1:84" ht="33.6" customHeight="1">
      <c r="A299" s="526">
        <v>54</v>
      </c>
      <c r="B299" s="526"/>
      <c r="C299" s="666"/>
      <c r="D299" s="666"/>
      <c r="E299" s="666"/>
      <c r="F299" s="666"/>
      <c r="G299" s="666"/>
      <c r="H299" s="666"/>
      <c r="I299" s="666"/>
      <c r="J299" s="666"/>
      <c r="K299" s="666"/>
      <c r="L299" s="666"/>
      <c r="M299" s="666"/>
      <c r="N299" s="666"/>
      <c r="O299" s="666"/>
      <c r="P299" s="666"/>
      <c r="Q299" s="677"/>
      <c r="R299" s="678"/>
      <c r="S299" s="678"/>
      <c r="T299" s="678"/>
      <c r="U299" s="678"/>
      <c r="V299" s="234" t="s">
        <v>32</v>
      </c>
      <c r="W299" s="679"/>
      <c r="X299" s="678"/>
      <c r="Y299" s="678"/>
      <c r="Z299" s="678"/>
      <c r="AA299" s="678"/>
      <c r="AB299" s="234" t="s">
        <v>32</v>
      </c>
      <c r="AC299" s="679"/>
      <c r="AD299" s="678"/>
      <c r="AE299" s="678"/>
      <c r="AF299" s="678"/>
      <c r="AG299" s="678"/>
      <c r="AH299" s="531"/>
      <c r="AI299" s="531"/>
      <c r="AJ299" s="531"/>
      <c r="AK299" s="531"/>
      <c r="AL299" s="531"/>
      <c r="AM299" s="531"/>
      <c r="AN299" s="531"/>
      <c r="AO299" s="531"/>
      <c r="AP299" s="531"/>
      <c r="AQ299" s="531"/>
      <c r="AR299" s="531"/>
      <c r="AS299" s="531"/>
      <c r="AT299" s="531"/>
      <c r="AU299" s="531"/>
      <c r="AV299" s="531"/>
      <c r="AW299" s="531"/>
      <c r="AX299" s="531"/>
      <c r="AY299" s="531"/>
      <c r="AZ299" s="531"/>
      <c r="BA299" s="531"/>
      <c r="BB299" s="531"/>
      <c r="BC299" s="531"/>
      <c r="BD299" s="531"/>
      <c r="BE299" s="531"/>
      <c r="BF299" s="531"/>
      <c r="BG299" s="531"/>
      <c r="BH299" s="531"/>
      <c r="BI299" s="531"/>
      <c r="BJ299" s="531"/>
      <c r="BK299" s="531"/>
      <c r="BL299" s="531"/>
      <c r="BM299" s="531"/>
      <c r="BN299" s="531"/>
      <c r="BO299" s="531"/>
      <c r="BP299" s="531"/>
      <c r="BQ299" s="531"/>
      <c r="BR299" s="531"/>
      <c r="BS299" s="531"/>
      <c r="BT299" s="531"/>
      <c r="BU299" s="531"/>
      <c r="BV299" s="531"/>
      <c r="BW299" s="531"/>
      <c r="BX299" s="531"/>
      <c r="BY299" s="531"/>
      <c r="BZ299" s="531"/>
      <c r="CA299" s="531"/>
      <c r="CB299" s="531"/>
      <c r="CC299" s="531"/>
      <c r="CD299" s="531"/>
    </row>
    <row r="300" spans="1:84" ht="33.6" customHeight="1">
      <c r="A300" s="526">
        <v>55</v>
      </c>
      <c r="B300" s="526"/>
      <c r="C300" s="666"/>
      <c r="D300" s="666"/>
      <c r="E300" s="666"/>
      <c r="F300" s="666"/>
      <c r="G300" s="666"/>
      <c r="H300" s="666"/>
      <c r="I300" s="666"/>
      <c r="J300" s="666"/>
      <c r="K300" s="666"/>
      <c r="L300" s="666"/>
      <c r="M300" s="666"/>
      <c r="N300" s="666"/>
      <c r="O300" s="666"/>
      <c r="P300" s="666"/>
      <c r="Q300" s="677"/>
      <c r="R300" s="678"/>
      <c r="S300" s="678"/>
      <c r="T300" s="678"/>
      <c r="U300" s="678"/>
      <c r="V300" s="234" t="s">
        <v>32</v>
      </c>
      <c r="W300" s="679"/>
      <c r="X300" s="678"/>
      <c r="Y300" s="678"/>
      <c r="Z300" s="678"/>
      <c r="AA300" s="678"/>
      <c r="AB300" s="234" t="s">
        <v>32</v>
      </c>
      <c r="AC300" s="679"/>
      <c r="AD300" s="678"/>
      <c r="AE300" s="678"/>
      <c r="AF300" s="678"/>
      <c r="AG300" s="678"/>
      <c r="AH300" s="531"/>
      <c r="AI300" s="531"/>
      <c r="AJ300" s="531"/>
      <c r="AK300" s="531"/>
      <c r="AL300" s="531"/>
      <c r="AM300" s="531"/>
      <c r="AN300" s="531"/>
      <c r="AO300" s="531"/>
      <c r="AP300" s="531"/>
      <c r="AQ300" s="531"/>
      <c r="AR300" s="531"/>
      <c r="AS300" s="531"/>
      <c r="AT300" s="531"/>
      <c r="AU300" s="531"/>
      <c r="AV300" s="531"/>
      <c r="AW300" s="531"/>
      <c r="AX300" s="531"/>
      <c r="AY300" s="531"/>
      <c r="AZ300" s="531"/>
      <c r="BA300" s="531"/>
      <c r="BB300" s="531"/>
      <c r="BC300" s="531"/>
      <c r="BD300" s="531"/>
      <c r="BE300" s="531"/>
      <c r="BF300" s="531"/>
      <c r="BG300" s="531"/>
      <c r="BH300" s="531"/>
      <c r="BI300" s="531"/>
      <c r="BJ300" s="531"/>
      <c r="BK300" s="531"/>
      <c r="BL300" s="531"/>
      <c r="BM300" s="531"/>
      <c r="BN300" s="531"/>
      <c r="BO300" s="531"/>
      <c r="BP300" s="531"/>
      <c r="BQ300" s="531"/>
      <c r="BR300" s="531"/>
      <c r="BS300" s="531"/>
      <c r="BT300" s="531"/>
      <c r="BU300" s="531"/>
      <c r="BV300" s="531"/>
      <c r="BW300" s="531"/>
      <c r="BX300" s="531"/>
      <c r="BY300" s="531"/>
      <c r="BZ300" s="531"/>
      <c r="CA300" s="531"/>
      <c r="CB300" s="531"/>
      <c r="CC300" s="531"/>
      <c r="CD300" s="531"/>
    </row>
    <row r="301" spans="1:84" ht="33.6" customHeight="1">
      <c r="A301" s="526">
        <v>56</v>
      </c>
      <c r="B301" s="526"/>
      <c r="C301" s="666"/>
      <c r="D301" s="666"/>
      <c r="E301" s="666"/>
      <c r="F301" s="666"/>
      <c r="G301" s="666"/>
      <c r="H301" s="666"/>
      <c r="I301" s="666"/>
      <c r="J301" s="666"/>
      <c r="K301" s="666"/>
      <c r="L301" s="666"/>
      <c r="M301" s="666"/>
      <c r="N301" s="666"/>
      <c r="O301" s="666"/>
      <c r="P301" s="666"/>
      <c r="Q301" s="677"/>
      <c r="R301" s="678"/>
      <c r="S301" s="678"/>
      <c r="T301" s="678"/>
      <c r="U301" s="678"/>
      <c r="V301" s="234" t="s">
        <v>32</v>
      </c>
      <c r="W301" s="679"/>
      <c r="X301" s="678"/>
      <c r="Y301" s="678"/>
      <c r="Z301" s="678"/>
      <c r="AA301" s="678"/>
      <c r="AB301" s="234" t="s">
        <v>32</v>
      </c>
      <c r="AC301" s="679"/>
      <c r="AD301" s="678"/>
      <c r="AE301" s="678"/>
      <c r="AF301" s="678"/>
      <c r="AG301" s="678"/>
      <c r="AH301" s="531"/>
      <c r="AI301" s="531"/>
      <c r="AJ301" s="531"/>
      <c r="AK301" s="531"/>
      <c r="AL301" s="531"/>
      <c r="AM301" s="531"/>
      <c r="AN301" s="531"/>
      <c r="AO301" s="531"/>
      <c r="AP301" s="531"/>
      <c r="AQ301" s="531"/>
      <c r="AR301" s="531"/>
      <c r="AS301" s="531"/>
      <c r="AT301" s="531"/>
      <c r="AU301" s="531"/>
      <c r="AV301" s="531"/>
      <c r="AW301" s="531"/>
      <c r="AX301" s="531"/>
      <c r="AY301" s="531"/>
      <c r="AZ301" s="531"/>
      <c r="BA301" s="531"/>
      <c r="BB301" s="531"/>
      <c r="BC301" s="531"/>
      <c r="BD301" s="531"/>
      <c r="BE301" s="531"/>
      <c r="BF301" s="531"/>
      <c r="BG301" s="531"/>
      <c r="BH301" s="531"/>
      <c r="BI301" s="531"/>
      <c r="BJ301" s="531"/>
      <c r="BK301" s="531"/>
      <c r="BL301" s="531"/>
      <c r="BM301" s="531"/>
      <c r="BN301" s="531"/>
      <c r="BO301" s="531"/>
      <c r="BP301" s="531"/>
      <c r="BQ301" s="531"/>
      <c r="BR301" s="531"/>
      <c r="BS301" s="531"/>
      <c r="BT301" s="531"/>
      <c r="BU301" s="531"/>
      <c r="BV301" s="531"/>
      <c r="BW301" s="531"/>
      <c r="BX301" s="531"/>
      <c r="BY301" s="531"/>
      <c r="BZ301" s="531"/>
      <c r="CA301" s="531"/>
      <c r="CB301" s="531"/>
      <c r="CC301" s="531"/>
      <c r="CD301" s="531"/>
    </row>
    <row r="302" spans="1:84" ht="33.6" customHeight="1">
      <c r="A302" s="526">
        <v>57</v>
      </c>
      <c r="B302" s="526"/>
      <c r="C302" s="666"/>
      <c r="D302" s="666"/>
      <c r="E302" s="666"/>
      <c r="F302" s="666"/>
      <c r="G302" s="666"/>
      <c r="H302" s="666"/>
      <c r="I302" s="666"/>
      <c r="J302" s="666"/>
      <c r="K302" s="666"/>
      <c r="L302" s="666"/>
      <c r="M302" s="666"/>
      <c r="N302" s="666"/>
      <c r="O302" s="666"/>
      <c r="P302" s="666"/>
      <c r="Q302" s="677"/>
      <c r="R302" s="678"/>
      <c r="S302" s="678"/>
      <c r="T302" s="678"/>
      <c r="U302" s="678"/>
      <c r="V302" s="234" t="s">
        <v>32</v>
      </c>
      <c r="W302" s="679"/>
      <c r="X302" s="678"/>
      <c r="Y302" s="678"/>
      <c r="Z302" s="678"/>
      <c r="AA302" s="678"/>
      <c r="AB302" s="234" t="s">
        <v>32</v>
      </c>
      <c r="AC302" s="679"/>
      <c r="AD302" s="678"/>
      <c r="AE302" s="678"/>
      <c r="AF302" s="678"/>
      <c r="AG302" s="678"/>
      <c r="AH302" s="531"/>
      <c r="AI302" s="531"/>
      <c r="AJ302" s="531"/>
      <c r="AK302" s="531"/>
      <c r="AL302" s="531"/>
      <c r="AM302" s="531"/>
      <c r="AN302" s="531"/>
      <c r="AO302" s="531"/>
      <c r="AP302" s="531"/>
      <c r="AQ302" s="531"/>
      <c r="AR302" s="531"/>
      <c r="AS302" s="531"/>
      <c r="AT302" s="531"/>
      <c r="AU302" s="531"/>
      <c r="AV302" s="531"/>
      <c r="AW302" s="531"/>
      <c r="AX302" s="531"/>
      <c r="AY302" s="531"/>
      <c r="AZ302" s="531"/>
      <c r="BA302" s="531"/>
      <c r="BB302" s="531"/>
      <c r="BC302" s="531"/>
      <c r="BD302" s="531"/>
      <c r="BE302" s="531"/>
      <c r="BF302" s="531"/>
      <c r="BG302" s="531"/>
      <c r="BH302" s="531"/>
      <c r="BI302" s="531"/>
      <c r="BJ302" s="531"/>
      <c r="BK302" s="531"/>
      <c r="BL302" s="531"/>
      <c r="BM302" s="531"/>
      <c r="BN302" s="531"/>
      <c r="BO302" s="531"/>
      <c r="BP302" s="531"/>
      <c r="BQ302" s="531"/>
      <c r="BR302" s="531"/>
      <c r="BS302" s="531"/>
      <c r="BT302" s="531"/>
      <c r="BU302" s="531"/>
      <c r="BV302" s="531"/>
      <c r="BW302" s="531"/>
      <c r="BX302" s="531"/>
      <c r="BY302" s="531"/>
      <c r="BZ302" s="531"/>
      <c r="CA302" s="531"/>
      <c r="CB302" s="531"/>
      <c r="CC302" s="531"/>
      <c r="CD302" s="531"/>
    </row>
    <row r="303" spans="1:84" ht="33.6" customHeight="1">
      <c r="A303" s="526">
        <v>58</v>
      </c>
      <c r="B303" s="526"/>
      <c r="C303" s="666"/>
      <c r="D303" s="666"/>
      <c r="E303" s="666"/>
      <c r="F303" s="666"/>
      <c r="G303" s="666"/>
      <c r="H303" s="666"/>
      <c r="I303" s="666"/>
      <c r="J303" s="666"/>
      <c r="K303" s="666"/>
      <c r="L303" s="666"/>
      <c r="M303" s="666"/>
      <c r="N303" s="666"/>
      <c r="O303" s="666"/>
      <c r="P303" s="666"/>
      <c r="Q303" s="677"/>
      <c r="R303" s="678"/>
      <c r="S303" s="678"/>
      <c r="T303" s="678"/>
      <c r="U303" s="678"/>
      <c r="V303" s="234" t="s">
        <v>32</v>
      </c>
      <c r="W303" s="679"/>
      <c r="X303" s="678"/>
      <c r="Y303" s="678"/>
      <c r="Z303" s="678"/>
      <c r="AA303" s="678"/>
      <c r="AB303" s="234" t="s">
        <v>32</v>
      </c>
      <c r="AC303" s="679"/>
      <c r="AD303" s="678"/>
      <c r="AE303" s="678"/>
      <c r="AF303" s="678"/>
      <c r="AG303" s="678"/>
      <c r="AH303" s="531"/>
      <c r="AI303" s="531"/>
      <c r="AJ303" s="531"/>
      <c r="AK303" s="531"/>
      <c r="AL303" s="531"/>
      <c r="AM303" s="531"/>
      <c r="AN303" s="531"/>
      <c r="AO303" s="531"/>
      <c r="AP303" s="531"/>
      <c r="AQ303" s="531"/>
      <c r="AR303" s="531"/>
      <c r="AS303" s="531"/>
      <c r="AT303" s="531"/>
      <c r="AU303" s="531"/>
      <c r="AV303" s="531"/>
      <c r="AW303" s="531"/>
      <c r="AX303" s="531"/>
      <c r="AY303" s="531"/>
      <c r="AZ303" s="531"/>
      <c r="BA303" s="531"/>
      <c r="BB303" s="531"/>
      <c r="BC303" s="531"/>
      <c r="BD303" s="531"/>
      <c r="BE303" s="531"/>
      <c r="BF303" s="531"/>
      <c r="BG303" s="531"/>
      <c r="BH303" s="531"/>
      <c r="BI303" s="531"/>
      <c r="BJ303" s="531"/>
      <c r="BK303" s="531"/>
      <c r="BL303" s="531"/>
      <c r="BM303" s="531"/>
      <c r="BN303" s="531"/>
      <c r="BO303" s="531"/>
      <c r="BP303" s="531"/>
      <c r="BQ303" s="531"/>
      <c r="BR303" s="531"/>
      <c r="BS303" s="531"/>
      <c r="BT303" s="531"/>
      <c r="BU303" s="531"/>
      <c r="BV303" s="531"/>
      <c r="BW303" s="531"/>
      <c r="BX303" s="531"/>
      <c r="BY303" s="531"/>
      <c r="BZ303" s="531"/>
      <c r="CA303" s="531"/>
      <c r="CB303" s="531"/>
      <c r="CC303" s="531"/>
      <c r="CD303" s="531"/>
    </row>
    <row r="304" spans="1:84" ht="33.6" customHeight="1">
      <c r="A304" s="526">
        <v>59</v>
      </c>
      <c r="B304" s="526"/>
      <c r="C304" s="666"/>
      <c r="D304" s="666"/>
      <c r="E304" s="666"/>
      <c r="F304" s="666"/>
      <c r="G304" s="666"/>
      <c r="H304" s="666"/>
      <c r="I304" s="666"/>
      <c r="J304" s="666"/>
      <c r="K304" s="666"/>
      <c r="L304" s="666"/>
      <c r="M304" s="666"/>
      <c r="N304" s="666"/>
      <c r="O304" s="666"/>
      <c r="P304" s="666"/>
      <c r="Q304" s="677"/>
      <c r="R304" s="678"/>
      <c r="S304" s="678"/>
      <c r="T304" s="678"/>
      <c r="U304" s="678"/>
      <c r="V304" s="234" t="s">
        <v>32</v>
      </c>
      <c r="W304" s="679"/>
      <c r="X304" s="678"/>
      <c r="Y304" s="678"/>
      <c r="Z304" s="678"/>
      <c r="AA304" s="678"/>
      <c r="AB304" s="234" t="s">
        <v>32</v>
      </c>
      <c r="AC304" s="679"/>
      <c r="AD304" s="678"/>
      <c r="AE304" s="678"/>
      <c r="AF304" s="678"/>
      <c r="AG304" s="678"/>
      <c r="AH304" s="531"/>
      <c r="AI304" s="531"/>
      <c r="AJ304" s="531"/>
      <c r="AK304" s="531"/>
      <c r="AL304" s="531"/>
      <c r="AM304" s="531"/>
      <c r="AN304" s="531"/>
      <c r="AO304" s="531"/>
      <c r="AP304" s="531"/>
      <c r="AQ304" s="531"/>
      <c r="AR304" s="531"/>
      <c r="AS304" s="531"/>
      <c r="AT304" s="531"/>
      <c r="AU304" s="531"/>
      <c r="AV304" s="531"/>
      <c r="AW304" s="531"/>
      <c r="AX304" s="531"/>
      <c r="AY304" s="531"/>
      <c r="AZ304" s="531"/>
      <c r="BA304" s="531"/>
      <c r="BB304" s="531"/>
      <c r="BC304" s="531"/>
      <c r="BD304" s="531"/>
      <c r="BE304" s="531"/>
      <c r="BF304" s="531"/>
      <c r="BG304" s="531"/>
      <c r="BH304" s="531"/>
      <c r="BI304" s="531"/>
      <c r="BJ304" s="531"/>
      <c r="BK304" s="531"/>
      <c r="BL304" s="531"/>
      <c r="BM304" s="531"/>
      <c r="BN304" s="531"/>
      <c r="BO304" s="531"/>
      <c r="BP304" s="531"/>
      <c r="BQ304" s="531"/>
      <c r="BR304" s="531"/>
      <c r="BS304" s="531"/>
      <c r="BT304" s="531"/>
      <c r="BU304" s="531"/>
      <c r="BV304" s="531"/>
      <c r="BW304" s="531"/>
      <c r="BX304" s="531"/>
      <c r="BY304" s="531"/>
      <c r="BZ304" s="531"/>
      <c r="CA304" s="531"/>
      <c r="CB304" s="531"/>
      <c r="CC304" s="531"/>
      <c r="CD304" s="531"/>
    </row>
    <row r="305" spans="1:82" ht="33.6" customHeight="1">
      <c r="A305" s="526">
        <v>60</v>
      </c>
      <c r="B305" s="526"/>
      <c r="C305" s="666"/>
      <c r="D305" s="666"/>
      <c r="E305" s="666"/>
      <c r="F305" s="666"/>
      <c r="G305" s="666"/>
      <c r="H305" s="666"/>
      <c r="I305" s="666"/>
      <c r="J305" s="666"/>
      <c r="K305" s="666"/>
      <c r="L305" s="666"/>
      <c r="M305" s="666"/>
      <c r="N305" s="666"/>
      <c r="O305" s="666"/>
      <c r="P305" s="666"/>
      <c r="Q305" s="677"/>
      <c r="R305" s="678"/>
      <c r="S305" s="678"/>
      <c r="T305" s="678"/>
      <c r="U305" s="678"/>
      <c r="V305" s="234" t="s">
        <v>32</v>
      </c>
      <c r="W305" s="679"/>
      <c r="X305" s="678"/>
      <c r="Y305" s="678"/>
      <c r="Z305" s="678"/>
      <c r="AA305" s="678"/>
      <c r="AB305" s="234" t="s">
        <v>32</v>
      </c>
      <c r="AC305" s="679"/>
      <c r="AD305" s="678"/>
      <c r="AE305" s="678"/>
      <c r="AF305" s="678"/>
      <c r="AG305" s="678"/>
      <c r="AH305" s="531"/>
      <c r="AI305" s="531"/>
      <c r="AJ305" s="531"/>
      <c r="AK305" s="531"/>
      <c r="AL305" s="531"/>
      <c r="AM305" s="531"/>
      <c r="AN305" s="531"/>
      <c r="AO305" s="531"/>
      <c r="AP305" s="531"/>
      <c r="AQ305" s="531"/>
      <c r="AR305" s="531"/>
      <c r="AS305" s="531"/>
      <c r="AT305" s="531"/>
      <c r="AU305" s="531"/>
      <c r="AV305" s="531"/>
      <c r="AW305" s="531"/>
      <c r="AX305" s="531"/>
      <c r="AY305" s="531"/>
      <c r="AZ305" s="531"/>
      <c r="BA305" s="531"/>
      <c r="BB305" s="531"/>
      <c r="BC305" s="531"/>
      <c r="BD305" s="531"/>
      <c r="BE305" s="531"/>
      <c r="BF305" s="531"/>
      <c r="BG305" s="531"/>
      <c r="BH305" s="531"/>
      <c r="BI305" s="531"/>
      <c r="BJ305" s="531"/>
      <c r="BK305" s="531"/>
      <c r="BL305" s="531"/>
      <c r="BM305" s="531"/>
      <c r="BN305" s="531"/>
      <c r="BO305" s="531"/>
      <c r="BP305" s="531"/>
      <c r="BQ305" s="531"/>
      <c r="BR305" s="531"/>
      <c r="BS305" s="531"/>
      <c r="BT305" s="531"/>
      <c r="BU305" s="531"/>
      <c r="BV305" s="531"/>
      <c r="BW305" s="531"/>
      <c r="BX305" s="531"/>
      <c r="BY305" s="531"/>
      <c r="BZ305" s="531"/>
      <c r="CA305" s="531"/>
      <c r="CB305" s="531"/>
      <c r="CC305" s="531"/>
      <c r="CD305" s="531"/>
    </row>
    <row r="306" spans="1:82" ht="33.6" customHeight="1">
      <c r="A306" s="526">
        <v>61</v>
      </c>
      <c r="B306" s="526"/>
      <c r="C306" s="666"/>
      <c r="D306" s="666"/>
      <c r="E306" s="666"/>
      <c r="F306" s="666"/>
      <c r="G306" s="666"/>
      <c r="H306" s="666"/>
      <c r="I306" s="666"/>
      <c r="J306" s="666"/>
      <c r="K306" s="666"/>
      <c r="L306" s="666"/>
      <c r="M306" s="666"/>
      <c r="N306" s="666"/>
      <c r="O306" s="666"/>
      <c r="P306" s="666"/>
      <c r="Q306" s="677"/>
      <c r="R306" s="678"/>
      <c r="S306" s="678"/>
      <c r="T306" s="678"/>
      <c r="U306" s="678"/>
      <c r="V306" s="234" t="s">
        <v>32</v>
      </c>
      <c r="W306" s="679"/>
      <c r="X306" s="678"/>
      <c r="Y306" s="678"/>
      <c r="Z306" s="678"/>
      <c r="AA306" s="678"/>
      <c r="AB306" s="234" t="s">
        <v>32</v>
      </c>
      <c r="AC306" s="679"/>
      <c r="AD306" s="678"/>
      <c r="AE306" s="678"/>
      <c r="AF306" s="678"/>
      <c r="AG306" s="678"/>
      <c r="AH306" s="531"/>
      <c r="AI306" s="531"/>
      <c r="AJ306" s="531"/>
      <c r="AK306" s="531"/>
      <c r="AL306" s="531"/>
      <c r="AM306" s="531"/>
      <c r="AN306" s="531"/>
      <c r="AO306" s="531"/>
      <c r="AP306" s="531"/>
      <c r="AQ306" s="531"/>
      <c r="AR306" s="531"/>
      <c r="AS306" s="531"/>
      <c r="AT306" s="531"/>
      <c r="AU306" s="531"/>
      <c r="AV306" s="531"/>
      <c r="AW306" s="531"/>
      <c r="AX306" s="531"/>
      <c r="AY306" s="531"/>
      <c r="AZ306" s="531"/>
      <c r="BA306" s="531"/>
      <c r="BB306" s="531"/>
      <c r="BC306" s="531"/>
      <c r="BD306" s="531"/>
      <c r="BE306" s="531"/>
      <c r="BF306" s="531"/>
      <c r="BG306" s="531"/>
      <c r="BH306" s="531"/>
      <c r="BI306" s="531"/>
      <c r="BJ306" s="531"/>
      <c r="BK306" s="531"/>
      <c r="BL306" s="531"/>
      <c r="BM306" s="531"/>
      <c r="BN306" s="531"/>
      <c r="BO306" s="531"/>
      <c r="BP306" s="531"/>
      <c r="BQ306" s="531"/>
      <c r="BR306" s="531"/>
      <c r="BS306" s="531"/>
      <c r="BT306" s="531"/>
      <c r="BU306" s="531"/>
      <c r="BV306" s="531"/>
      <c r="BW306" s="531"/>
      <c r="BX306" s="531"/>
      <c r="BY306" s="531"/>
      <c r="BZ306" s="531"/>
      <c r="CA306" s="531"/>
      <c r="CB306" s="531"/>
      <c r="CC306" s="531"/>
      <c r="CD306" s="531"/>
    </row>
    <row r="307" spans="1:82" ht="33.6" customHeight="1">
      <c r="A307" s="526">
        <v>62</v>
      </c>
      <c r="B307" s="526"/>
      <c r="C307" s="666"/>
      <c r="D307" s="666"/>
      <c r="E307" s="666"/>
      <c r="F307" s="666"/>
      <c r="G307" s="666"/>
      <c r="H307" s="666"/>
      <c r="I307" s="666"/>
      <c r="J307" s="666"/>
      <c r="K307" s="666"/>
      <c r="L307" s="666"/>
      <c r="M307" s="666"/>
      <c r="N307" s="666"/>
      <c r="O307" s="666"/>
      <c r="P307" s="666"/>
      <c r="Q307" s="677"/>
      <c r="R307" s="678"/>
      <c r="S307" s="678"/>
      <c r="T307" s="678"/>
      <c r="U307" s="678"/>
      <c r="V307" s="234" t="s">
        <v>32</v>
      </c>
      <c r="W307" s="679"/>
      <c r="X307" s="678"/>
      <c r="Y307" s="678"/>
      <c r="Z307" s="678"/>
      <c r="AA307" s="678"/>
      <c r="AB307" s="234" t="s">
        <v>32</v>
      </c>
      <c r="AC307" s="679"/>
      <c r="AD307" s="678"/>
      <c r="AE307" s="678"/>
      <c r="AF307" s="678"/>
      <c r="AG307" s="678"/>
      <c r="AH307" s="531"/>
      <c r="AI307" s="531"/>
      <c r="AJ307" s="531"/>
      <c r="AK307" s="531"/>
      <c r="AL307" s="531"/>
      <c r="AM307" s="531"/>
      <c r="AN307" s="531"/>
      <c r="AO307" s="531"/>
      <c r="AP307" s="531"/>
      <c r="AQ307" s="531"/>
      <c r="AR307" s="531"/>
      <c r="AS307" s="531"/>
      <c r="AT307" s="531"/>
      <c r="AU307" s="531"/>
      <c r="AV307" s="531"/>
      <c r="AW307" s="531"/>
      <c r="AX307" s="531"/>
      <c r="AY307" s="531"/>
      <c r="AZ307" s="531"/>
      <c r="BA307" s="531"/>
      <c r="BB307" s="531"/>
      <c r="BC307" s="531"/>
      <c r="BD307" s="531"/>
      <c r="BE307" s="531"/>
      <c r="BF307" s="531"/>
      <c r="BG307" s="531"/>
      <c r="BH307" s="531"/>
      <c r="BI307" s="531"/>
      <c r="BJ307" s="531"/>
      <c r="BK307" s="531"/>
      <c r="BL307" s="531"/>
      <c r="BM307" s="531"/>
      <c r="BN307" s="531"/>
      <c r="BO307" s="531"/>
      <c r="BP307" s="531"/>
      <c r="BQ307" s="531"/>
      <c r="BR307" s="531"/>
      <c r="BS307" s="531"/>
      <c r="BT307" s="531"/>
      <c r="BU307" s="531"/>
      <c r="BV307" s="531"/>
      <c r="BW307" s="531"/>
      <c r="BX307" s="531"/>
      <c r="BY307" s="531"/>
      <c r="BZ307" s="531"/>
      <c r="CA307" s="531"/>
      <c r="CB307" s="531"/>
      <c r="CC307" s="531"/>
      <c r="CD307" s="531"/>
    </row>
    <row r="308" spans="1:82" ht="33.6" customHeight="1">
      <c r="A308" s="526">
        <v>63</v>
      </c>
      <c r="B308" s="526"/>
      <c r="C308" s="666"/>
      <c r="D308" s="666"/>
      <c r="E308" s="666"/>
      <c r="F308" s="666"/>
      <c r="G308" s="666"/>
      <c r="H308" s="666"/>
      <c r="I308" s="666"/>
      <c r="J308" s="666"/>
      <c r="K308" s="666"/>
      <c r="L308" s="666"/>
      <c r="M308" s="666"/>
      <c r="N308" s="666"/>
      <c r="O308" s="666"/>
      <c r="P308" s="666"/>
      <c r="Q308" s="677"/>
      <c r="R308" s="678"/>
      <c r="S308" s="678"/>
      <c r="T308" s="678"/>
      <c r="U308" s="678"/>
      <c r="V308" s="234" t="s">
        <v>32</v>
      </c>
      <c r="W308" s="679"/>
      <c r="X308" s="678"/>
      <c r="Y308" s="678"/>
      <c r="Z308" s="678"/>
      <c r="AA308" s="678"/>
      <c r="AB308" s="234" t="s">
        <v>32</v>
      </c>
      <c r="AC308" s="679"/>
      <c r="AD308" s="678"/>
      <c r="AE308" s="678"/>
      <c r="AF308" s="678"/>
      <c r="AG308" s="678"/>
      <c r="AH308" s="531"/>
      <c r="AI308" s="531"/>
      <c r="AJ308" s="531"/>
      <c r="AK308" s="531"/>
      <c r="AL308" s="531"/>
      <c r="AM308" s="531"/>
      <c r="AN308" s="531"/>
      <c r="AO308" s="531"/>
      <c r="AP308" s="531"/>
      <c r="AQ308" s="531"/>
      <c r="AR308" s="531"/>
      <c r="AS308" s="531"/>
      <c r="AT308" s="531"/>
      <c r="AU308" s="531"/>
      <c r="AV308" s="531"/>
      <c r="AW308" s="531"/>
      <c r="AX308" s="531"/>
      <c r="AY308" s="531"/>
      <c r="AZ308" s="531"/>
      <c r="BA308" s="531"/>
      <c r="BB308" s="531"/>
      <c r="BC308" s="531"/>
      <c r="BD308" s="531"/>
      <c r="BE308" s="531"/>
      <c r="BF308" s="531"/>
      <c r="BG308" s="531"/>
      <c r="BH308" s="531"/>
      <c r="BI308" s="531"/>
      <c r="BJ308" s="531"/>
      <c r="BK308" s="531"/>
      <c r="BL308" s="531"/>
      <c r="BM308" s="531"/>
      <c r="BN308" s="531"/>
      <c r="BO308" s="531"/>
      <c r="BP308" s="531"/>
      <c r="BQ308" s="531"/>
      <c r="BR308" s="531"/>
      <c r="BS308" s="531"/>
      <c r="BT308" s="531"/>
      <c r="BU308" s="531"/>
      <c r="BV308" s="531"/>
      <c r="BW308" s="531"/>
      <c r="BX308" s="531"/>
      <c r="BY308" s="531"/>
      <c r="BZ308" s="531"/>
      <c r="CA308" s="531"/>
      <c r="CB308" s="531"/>
      <c r="CC308" s="531"/>
      <c r="CD308" s="531"/>
    </row>
    <row r="309" spans="1:82" ht="33.6" customHeight="1">
      <c r="A309" s="526">
        <v>64</v>
      </c>
      <c r="B309" s="526"/>
      <c r="C309" s="666"/>
      <c r="D309" s="666"/>
      <c r="E309" s="666"/>
      <c r="F309" s="666"/>
      <c r="G309" s="666"/>
      <c r="H309" s="666"/>
      <c r="I309" s="666"/>
      <c r="J309" s="666"/>
      <c r="K309" s="666"/>
      <c r="L309" s="666"/>
      <c r="M309" s="666"/>
      <c r="N309" s="666"/>
      <c r="O309" s="666"/>
      <c r="P309" s="666"/>
      <c r="Q309" s="677"/>
      <c r="R309" s="678"/>
      <c r="S309" s="678"/>
      <c r="T309" s="678"/>
      <c r="U309" s="678"/>
      <c r="V309" s="234" t="s">
        <v>32</v>
      </c>
      <c r="W309" s="679"/>
      <c r="X309" s="678"/>
      <c r="Y309" s="678"/>
      <c r="Z309" s="678"/>
      <c r="AA309" s="678"/>
      <c r="AB309" s="234" t="s">
        <v>32</v>
      </c>
      <c r="AC309" s="679"/>
      <c r="AD309" s="678"/>
      <c r="AE309" s="678"/>
      <c r="AF309" s="678"/>
      <c r="AG309" s="678"/>
      <c r="AH309" s="531"/>
      <c r="AI309" s="531"/>
      <c r="AJ309" s="531"/>
      <c r="AK309" s="531"/>
      <c r="AL309" s="531"/>
      <c r="AM309" s="531"/>
      <c r="AN309" s="531"/>
      <c r="AO309" s="531"/>
      <c r="AP309" s="531"/>
      <c r="AQ309" s="531"/>
      <c r="AR309" s="531"/>
      <c r="AS309" s="531"/>
      <c r="AT309" s="531"/>
      <c r="AU309" s="531"/>
      <c r="AV309" s="531"/>
      <c r="AW309" s="531"/>
      <c r="AX309" s="531"/>
      <c r="AY309" s="531"/>
      <c r="AZ309" s="531"/>
      <c r="BA309" s="531"/>
      <c r="BB309" s="531"/>
      <c r="BC309" s="531"/>
      <c r="BD309" s="531"/>
      <c r="BE309" s="531"/>
      <c r="BF309" s="531"/>
      <c r="BG309" s="531"/>
      <c r="BH309" s="531"/>
      <c r="BI309" s="531"/>
      <c r="BJ309" s="531"/>
      <c r="BK309" s="531"/>
      <c r="BL309" s="531"/>
      <c r="BM309" s="531"/>
      <c r="BN309" s="531"/>
      <c r="BO309" s="531"/>
      <c r="BP309" s="531"/>
      <c r="BQ309" s="531"/>
      <c r="BR309" s="531"/>
      <c r="BS309" s="531"/>
      <c r="BT309" s="531"/>
      <c r="BU309" s="531"/>
      <c r="BV309" s="531"/>
      <c r="BW309" s="531"/>
      <c r="BX309" s="531"/>
      <c r="BY309" s="531"/>
      <c r="BZ309" s="531"/>
      <c r="CA309" s="531"/>
      <c r="CB309" s="531"/>
      <c r="CC309" s="531"/>
      <c r="CD309" s="531"/>
    </row>
    <row r="310" spans="1:82" ht="33.6" customHeight="1">
      <c r="A310" s="526">
        <v>65</v>
      </c>
      <c r="B310" s="526"/>
      <c r="C310" s="666"/>
      <c r="D310" s="666"/>
      <c r="E310" s="666"/>
      <c r="F310" s="666"/>
      <c r="G310" s="666"/>
      <c r="H310" s="666"/>
      <c r="I310" s="666"/>
      <c r="J310" s="666"/>
      <c r="K310" s="666"/>
      <c r="L310" s="666"/>
      <c r="M310" s="666"/>
      <c r="N310" s="666"/>
      <c r="O310" s="666"/>
      <c r="P310" s="666"/>
      <c r="Q310" s="677"/>
      <c r="R310" s="678"/>
      <c r="S310" s="678"/>
      <c r="T310" s="678"/>
      <c r="U310" s="678"/>
      <c r="V310" s="234" t="s">
        <v>32</v>
      </c>
      <c r="W310" s="679"/>
      <c r="X310" s="678"/>
      <c r="Y310" s="678"/>
      <c r="Z310" s="678"/>
      <c r="AA310" s="678"/>
      <c r="AB310" s="234" t="s">
        <v>32</v>
      </c>
      <c r="AC310" s="679"/>
      <c r="AD310" s="678"/>
      <c r="AE310" s="678"/>
      <c r="AF310" s="678"/>
      <c r="AG310" s="678"/>
      <c r="AH310" s="531"/>
      <c r="AI310" s="531"/>
      <c r="AJ310" s="531"/>
      <c r="AK310" s="531"/>
      <c r="AL310" s="531"/>
      <c r="AM310" s="531"/>
      <c r="AN310" s="531"/>
      <c r="AO310" s="531"/>
      <c r="AP310" s="531"/>
      <c r="AQ310" s="531"/>
      <c r="AR310" s="531"/>
      <c r="AS310" s="531"/>
      <c r="AT310" s="531"/>
      <c r="AU310" s="531"/>
      <c r="AV310" s="531"/>
      <c r="AW310" s="531"/>
      <c r="AX310" s="531"/>
      <c r="AY310" s="531"/>
      <c r="AZ310" s="531"/>
      <c r="BA310" s="531"/>
      <c r="BB310" s="531"/>
      <c r="BC310" s="531"/>
      <c r="BD310" s="531"/>
      <c r="BE310" s="531"/>
      <c r="BF310" s="531"/>
      <c r="BG310" s="531"/>
      <c r="BH310" s="531"/>
      <c r="BI310" s="531"/>
      <c r="BJ310" s="531"/>
      <c r="BK310" s="531"/>
      <c r="BL310" s="531"/>
      <c r="BM310" s="531"/>
      <c r="BN310" s="531"/>
      <c r="BO310" s="531"/>
      <c r="BP310" s="531"/>
      <c r="BQ310" s="531"/>
      <c r="BR310" s="531"/>
      <c r="BS310" s="531"/>
      <c r="BT310" s="531"/>
      <c r="BU310" s="531"/>
      <c r="BV310" s="531"/>
      <c r="BW310" s="531"/>
      <c r="BX310" s="531"/>
      <c r="BY310" s="531"/>
      <c r="BZ310" s="531"/>
      <c r="CA310" s="531"/>
      <c r="CB310" s="531"/>
      <c r="CC310" s="531"/>
      <c r="CD310" s="531"/>
    </row>
    <row r="311" spans="1:82" ht="33.6" customHeight="1">
      <c r="A311" s="526">
        <v>66</v>
      </c>
      <c r="B311" s="526"/>
      <c r="C311" s="666"/>
      <c r="D311" s="666"/>
      <c r="E311" s="666"/>
      <c r="F311" s="666"/>
      <c r="G311" s="666"/>
      <c r="H311" s="666"/>
      <c r="I311" s="666"/>
      <c r="J311" s="666"/>
      <c r="K311" s="666"/>
      <c r="L311" s="666"/>
      <c r="M311" s="666"/>
      <c r="N311" s="666"/>
      <c r="O311" s="666"/>
      <c r="P311" s="666"/>
      <c r="Q311" s="677"/>
      <c r="R311" s="678"/>
      <c r="S311" s="678"/>
      <c r="T311" s="678"/>
      <c r="U311" s="678"/>
      <c r="V311" s="234" t="s">
        <v>32</v>
      </c>
      <c r="W311" s="679"/>
      <c r="X311" s="678"/>
      <c r="Y311" s="678"/>
      <c r="Z311" s="678"/>
      <c r="AA311" s="678"/>
      <c r="AB311" s="234" t="s">
        <v>32</v>
      </c>
      <c r="AC311" s="679"/>
      <c r="AD311" s="678"/>
      <c r="AE311" s="678"/>
      <c r="AF311" s="678"/>
      <c r="AG311" s="678"/>
      <c r="AH311" s="531"/>
      <c r="AI311" s="531"/>
      <c r="AJ311" s="531"/>
      <c r="AK311" s="531"/>
      <c r="AL311" s="531"/>
      <c r="AM311" s="531"/>
      <c r="AN311" s="531"/>
      <c r="AO311" s="531"/>
      <c r="AP311" s="531"/>
      <c r="AQ311" s="531"/>
      <c r="AR311" s="531"/>
      <c r="AS311" s="531"/>
      <c r="AT311" s="531"/>
      <c r="AU311" s="531"/>
      <c r="AV311" s="531"/>
      <c r="AW311" s="531"/>
      <c r="AX311" s="531"/>
      <c r="AY311" s="531"/>
      <c r="AZ311" s="531"/>
      <c r="BA311" s="531"/>
      <c r="BB311" s="531"/>
      <c r="BC311" s="531"/>
      <c r="BD311" s="531"/>
      <c r="BE311" s="531"/>
      <c r="BF311" s="531"/>
      <c r="BG311" s="531"/>
      <c r="BH311" s="531"/>
      <c r="BI311" s="531"/>
      <c r="BJ311" s="531"/>
      <c r="BK311" s="531"/>
      <c r="BL311" s="531"/>
      <c r="BM311" s="531"/>
      <c r="BN311" s="531"/>
      <c r="BO311" s="531"/>
      <c r="BP311" s="531"/>
      <c r="BQ311" s="531"/>
      <c r="BR311" s="531"/>
      <c r="BS311" s="531"/>
      <c r="BT311" s="531"/>
      <c r="BU311" s="531"/>
      <c r="BV311" s="531"/>
      <c r="BW311" s="531"/>
      <c r="BX311" s="531"/>
      <c r="BY311" s="531"/>
      <c r="BZ311" s="531"/>
      <c r="CA311" s="531"/>
      <c r="CB311" s="531"/>
      <c r="CC311" s="531"/>
      <c r="CD311" s="531"/>
    </row>
    <row r="312" spans="1:82" ht="33.6" customHeight="1">
      <c r="A312" s="526">
        <v>67</v>
      </c>
      <c r="B312" s="526"/>
      <c r="C312" s="666"/>
      <c r="D312" s="666"/>
      <c r="E312" s="666"/>
      <c r="F312" s="666"/>
      <c r="G312" s="666"/>
      <c r="H312" s="666"/>
      <c r="I312" s="666"/>
      <c r="J312" s="666"/>
      <c r="K312" s="666"/>
      <c r="L312" s="666"/>
      <c r="M312" s="666"/>
      <c r="N312" s="666"/>
      <c r="O312" s="666"/>
      <c r="P312" s="666"/>
      <c r="Q312" s="677"/>
      <c r="R312" s="678"/>
      <c r="S312" s="678"/>
      <c r="T312" s="678"/>
      <c r="U312" s="678"/>
      <c r="V312" s="234" t="s">
        <v>32</v>
      </c>
      <c r="W312" s="679"/>
      <c r="X312" s="678"/>
      <c r="Y312" s="678"/>
      <c r="Z312" s="678"/>
      <c r="AA312" s="678"/>
      <c r="AB312" s="234" t="s">
        <v>32</v>
      </c>
      <c r="AC312" s="679"/>
      <c r="AD312" s="678"/>
      <c r="AE312" s="678"/>
      <c r="AF312" s="678"/>
      <c r="AG312" s="678"/>
      <c r="AH312" s="531"/>
      <c r="AI312" s="531"/>
      <c r="AJ312" s="531"/>
      <c r="AK312" s="531"/>
      <c r="AL312" s="531"/>
      <c r="AM312" s="531"/>
      <c r="AN312" s="531"/>
      <c r="AO312" s="531"/>
      <c r="AP312" s="531"/>
      <c r="AQ312" s="531"/>
      <c r="AR312" s="531"/>
      <c r="AS312" s="531"/>
      <c r="AT312" s="531"/>
      <c r="AU312" s="531"/>
      <c r="AV312" s="531"/>
      <c r="AW312" s="531"/>
      <c r="AX312" s="531"/>
      <c r="AY312" s="531"/>
      <c r="AZ312" s="531"/>
      <c r="BA312" s="531"/>
      <c r="BB312" s="531"/>
      <c r="BC312" s="531"/>
      <c r="BD312" s="531"/>
      <c r="BE312" s="531"/>
      <c r="BF312" s="531"/>
      <c r="BG312" s="531"/>
      <c r="BH312" s="531"/>
      <c r="BI312" s="531"/>
      <c r="BJ312" s="531"/>
      <c r="BK312" s="531"/>
      <c r="BL312" s="531"/>
      <c r="BM312" s="531"/>
      <c r="BN312" s="531"/>
      <c r="BO312" s="531"/>
      <c r="BP312" s="531"/>
      <c r="BQ312" s="531"/>
      <c r="BR312" s="531"/>
      <c r="BS312" s="531"/>
      <c r="BT312" s="531"/>
      <c r="BU312" s="531"/>
      <c r="BV312" s="531"/>
      <c r="BW312" s="531"/>
      <c r="BX312" s="531"/>
      <c r="BY312" s="531"/>
      <c r="BZ312" s="531"/>
      <c r="CA312" s="531"/>
      <c r="CB312" s="531"/>
      <c r="CC312" s="531"/>
      <c r="CD312" s="531"/>
    </row>
    <row r="313" spans="1:82" ht="33.6" customHeight="1">
      <c r="A313" s="526">
        <v>68</v>
      </c>
      <c r="B313" s="526"/>
      <c r="C313" s="666"/>
      <c r="D313" s="666"/>
      <c r="E313" s="666"/>
      <c r="F313" s="666"/>
      <c r="G313" s="666"/>
      <c r="H313" s="666"/>
      <c r="I313" s="666"/>
      <c r="J313" s="666"/>
      <c r="K313" s="666"/>
      <c r="L313" s="666"/>
      <c r="M313" s="666"/>
      <c r="N313" s="666"/>
      <c r="O313" s="666"/>
      <c r="P313" s="666"/>
      <c r="Q313" s="677"/>
      <c r="R313" s="678"/>
      <c r="S313" s="678"/>
      <c r="T313" s="678"/>
      <c r="U313" s="678"/>
      <c r="V313" s="234" t="s">
        <v>32</v>
      </c>
      <c r="W313" s="679"/>
      <c r="X313" s="678"/>
      <c r="Y313" s="678"/>
      <c r="Z313" s="678"/>
      <c r="AA313" s="678"/>
      <c r="AB313" s="234" t="s">
        <v>32</v>
      </c>
      <c r="AC313" s="679"/>
      <c r="AD313" s="678"/>
      <c r="AE313" s="678"/>
      <c r="AF313" s="678"/>
      <c r="AG313" s="678"/>
      <c r="AH313" s="531"/>
      <c r="AI313" s="531"/>
      <c r="AJ313" s="531"/>
      <c r="AK313" s="531"/>
      <c r="AL313" s="531"/>
      <c r="AM313" s="531"/>
      <c r="AN313" s="531"/>
      <c r="AO313" s="531"/>
      <c r="AP313" s="531"/>
      <c r="AQ313" s="531"/>
      <c r="AR313" s="531"/>
      <c r="AS313" s="531"/>
      <c r="AT313" s="531"/>
      <c r="AU313" s="531"/>
      <c r="AV313" s="531"/>
      <c r="AW313" s="531"/>
      <c r="AX313" s="531"/>
      <c r="AY313" s="531"/>
      <c r="AZ313" s="531"/>
      <c r="BA313" s="531"/>
      <c r="BB313" s="531"/>
      <c r="BC313" s="531"/>
      <c r="BD313" s="531"/>
      <c r="BE313" s="531"/>
      <c r="BF313" s="531"/>
      <c r="BG313" s="531"/>
      <c r="BH313" s="531"/>
      <c r="BI313" s="531"/>
      <c r="BJ313" s="531"/>
      <c r="BK313" s="531"/>
      <c r="BL313" s="531"/>
      <c r="BM313" s="531"/>
      <c r="BN313" s="531"/>
      <c r="BO313" s="531"/>
      <c r="BP313" s="531"/>
      <c r="BQ313" s="531"/>
      <c r="BR313" s="531"/>
      <c r="BS313" s="531"/>
      <c r="BT313" s="531"/>
      <c r="BU313" s="531"/>
      <c r="BV313" s="531"/>
      <c r="BW313" s="531"/>
      <c r="BX313" s="531"/>
      <c r="BY313" s="531"/>
      <c r="BZ313" s="531"/>
      <c r="CA313" s="531"/>
      <c r="CB313" s="531"/>
      <c r="CC313" s="531"/>
      <c r="CD313" s="531"/>
    </row>
    <row r="314" spans="1:82" ht="33.6" customHeight="1">
      <c r="A314" s="526">
        <v>69</v>
      </c>
      <c r="B314" s="526"/>
      <c r="C314" s="666"/>
      <c r="D314" s="666"/>
      <c r="E314" s="666"/>
      <c r="F314" s="666"/>
      <c r="G314" s="666"/>
      <c r="H314" s="666"/>
      <c r="I314" s="666"/>
      <c r="J314" s="666"/>
      <c r="K314" s="666"/>
      <c r="L314" s="666"/>
      <c r="M314" s="666"/>
      <c r="N314" s="666"/>
      <c r="O314" s="666"/>
      <c r="P314" s="666"/>
      <c r="Q314" s="677"/>
      <c r="R314" s="678"/>
      <c r="S314" s="678"/>
      <c r="T314" s="678"/>
      <c r="U314" s="678"/>
      <c r="V314" s="234" t="s">
        <v>32</v>
      </c>
      <c r="W314" s="679"/>
      <c r="X314" s="678"/>
      <c r="Y314" s="678"/>
      <c r="Z314" s="678"/>
      <c r="AA314" s="678"/>
      <c r="AB314" s="234" t="s">
        <v>32</v>
      </c>
      <c r="AC314" s="679"/>
      <c r="AD314" s="678"/>
      <c r="AE314" s="678"/>
      <c r="AF314" s="678"/>
      <c r="AG314" s="678"/>
      <c r="AH314" s="531"/>
      <c r="AI314" s="531"/>
      <c r="AJ314" s="531"/>
      <c r="AK314" s="531"/>
      <c r="AL314" s="531"/>
      <c r="AM314" s="531"/>
      <c r="AN314" s="531"/>
      <c r="AO314" s="531"/>
      <c r="AP314" s="531"/>
      <c r="AQ314" s="531"/>
      <c r="AR314" s="531"/>
      <c r="AS314" s="531"/>
      <c r="AT314" s="531"/>
      <c r="AU314" s="531"/>
      <c r="AV314" s="531"/>
      <c r="AW314" s="531"/>
      <c r="AX314" s="531"/>
      <c r="AY314" s="531"/>
      <c r="AZ314" s="531"/>
      <c r="BA314" s="531"/>
      <c r="BB314" s="531"/>
      <c r="BC314" s="531"/>
      <c r="BD314" s="531"/>
      <c r="BE314" s="531"/>
      <c r="BF314" s="531"/>
      <c r="BG314" s="531"/>
      <c r="BH314" s="531"/>
      <c r="BI314" s="531"/>
      <c r="BJ314" s="531"/>
      <c r="BK314" s="531"/>
      <c r="BL314" s="531"/>
      <c r="BM314" s="531"/>
      <c r="BN314" s="531"/>
      <c r="BO314" s="531"/>
      <c r="BP314" s="531"/>
      <c r="BQ314" s="531"/>
      <c r="BR314" s="531"/>
      <c r="BS314" s="531"/>
      <c r="BT314" s="531"/>
      <c r="BU314" s="531"/>
      <c r="BV314" s="531"/>
      <c r="BW314" s="531"/>
      <c r="BX314" s="531"/>
      <c r="BY314" s="531"/>
      <c r="BZ314" s="531"/>
      <c r="CA314" s="531"/>
      <c r="CB314" s="531"/>
      <c r="CC314" s="531"/>
      <c r="CD314" s="531"/>
    </row>
    <row r="315" spans="1:82" ht="33.6" customHeight="1">
      <c r="A315" s="526">
        <v>70</v>
      </c>
      <c r="B315" s="526"/>
      <c r="C315" s="666"/>
      <c r="D315" s="666"/>
      <c r="E315" s="666"/>
      <c r="F315" s="666"/>
      <c r="G315" s="666"/>
      <c r="H315" s="666"/>
      <c r="I315" s="666"/>
      <c r="J315" s="666"/>
      <c r="K315" s="666"/>
      <c r="L315" s="666"/>
      <c r="M315" s="666"/>
      <c r="N315" s="666"/>
      <c r="O315" s="666"/>
      <c r="P315" s="666"/>
      <c r="Q315" s="677"/>
      <c r="R315" s="678"/>
      <c r="S315" s="678"/>
      <c r="T315" s="678"/>
      <c r="U315" s="678"/>
      <c r="V315" s="234" t="s">
        <v>32</v>
      </c>
      <c r="W315" s="679"/>
      <c r="X315" s="678"/>
      <c r="Y315" s="678"/>
      <c r="Z315" s="678"/>
      <c r="AA315" s="678"/>
      <c r="AB315" s="234" t="s">
        <v>32</v>
      </c>
      <c r="AC315" s="679"/>
      <c r="AD315" s="678"/>
      <c r="AE315" s="678"/>
      <c r="AF315" s="678"/>
      <c r="AG315" s="678"/>
      <c r="AH315" s="531"/>
      <c r="AI315" s="531"/>
      <c r="AJ315" s="531"/>
      <c r="AK315" s="531"/>
      <c r="AL315" s="531"/>
      <c r="AM315" s="531"/>
      <c r="AN315" s="531"/>
      <c r="AO315" s="531"/>
      <c r="AP315" s="531"/>
      <c r="AQ315" s="531"/>
      <c r="AR315" s="531"/>
      <c r="AS315" s="531"/>
      <c r="AT315" s="531"/>
      <c r="AU315" s="531"/>
      <c r="AV315" s="531"/>
      <c r="AW315" s="531"/>
      <c r="AX315" s="531"/>
      <c r="AY315" s="531"/>
      <c r="AZ315" s="531"/>
      <c r="BA315" s="531"/>
      <c r="BB315" s="531"/>
      <c r="BC315" s="531"/>
      <c r="BD315" s="531"/>
      <c r="BE315" s="531"/>
      <c r="BF315" s="531"/>
      <c r="BG315" s="531"/>
      <c r="BH315" s="531"/>
      <c r="BI315" s="531"/>
      <c r="BJ315" s="531"/>
      <c r="BK315" s="531"/>
      <c r="BL315" s="531"/>
      <c r="BM315" s="531"/>
      <c r="BN315" s="531"/>
      <c r="BO315" s="531"/>
      <c r="BP315" s="531"/>
      <c r="BQ315" s="531"/>
      <c r="BR315" s="531"/>
      <c r="BS315" s="531"/>
      <c r="BT315" s="531"/>
      <c r="BU315" s="531"/>
      <c r="BV315" s="531"/>
      <c r="BW315" s="531"/>
      <c r="BX315" s="531"/>
      <c r="BY315" s="531"/>
      <c r="BZ315" s="531"/>
      <c r="CA315" s="531"/>
      <c r="CB315" s="531"/>
      <c r="CC315" s="531"/>
      <c r="CD315" s="531"/>
    </row>
    <row r="316" spans="1:82" ht="33.6" customHeight="1">
      <c r="A316" s="526">
        <v>71</v>
      </c>
      <c r="B316" s="526"/>
      <c r="C316" s="666"/>
      <c r="D316" s="666"/>
      <c r="E316" s="666"/>
      <c r="F316" s="666"/>
      <c r="G316" s="666"/>
      <c r="H316" s="666"/>
      <c r="I316" s="666"/>
      <c r="J316" s="666"/>
      <c r="K316" s="666"/>
      <c r="L316" s="666"/>
      <c r="M316" s="666"/>
      <c r="N316" s="666"/>
      <c r="O316" s="666"/>
      <c r="P316" s="666"/>
      <c r="Q316" s="677"/>
      <c r="R316" s="678"/>
      <c r="S316" s="678"/>
      <c r="T316" s="678"/>
      <c r="U316" s="678"/>
      <c r="V316" s="234" t="s">
        <v>32</v>
      </c>
      <c r="W316" s="679"/>
      <c r="X316" s="678"/>
      <c r="Y316" s="678"/>
      <c r="Z316" s="678"/>
      <c r="AA316" s="678"/>
      <c r="AB316" s="234" t="s">
        <v>32</v>
      </c>
      <c r="AC316" s="679"/>
      <c r="AD316" s="678"/>
      <c r="AE316" s="678"/>
      <c r="AF316" s="678"/>
      <c r="AG316" s="678"/>
      <c r="AH316" s="531"/>
      <c r="AI316" s="531"/>
      <c r="AJ316" s="531"/>
      <c r="AK316" s="531"/>
      <c r="AL316" s="531"/>
      <c r="AM316" s="531"/>
      <c r="AN316" s="531"/>
      <c r="AO316" s="531"/>
      <c r="AP316" s="531"/>
      <c r="AQ316" s="531"/>
      <c r="AR316" s="531"/>
      <c r="AS316" s="531"/>
      <c r="AT316" s="531"/>
      <c r="AU316" s="531"/>
      <c r="AV316" s="531"/>
      <c r="AW316" s="531"/>
      <c r="AX316" s="531"/>
      <c r="AY316" s="531"/>
      <c r="AZ316" s="531"/>
      <c r="BA316" s="531"/>
      <c r="BB316" s="531"/>
      <c r="BC316" s="531"/>
      <c r="BD316" s="531"/>
      <c r="BE316" s="531"/>
      <c r="BF316" s="531"/>
      <c r="BG316" s="531"/>
      <c r="BH316" s="531"/>
      <c r="BI316" s="531"/>
      <c r="BJ316" s="531"/>
      <c r="BK316" s="531"/>
      <c r="BL316" s="531"/>
      <c r="BM316" s="531"/>
      <c r="BN316" s="531"/>
      <c r="BO316" s="531"/>
      <c r="BP316" s="531"/>
      <c r="BQ316" s="531"/>
      <c r="BR316" s="531"/>
      <c r="BS316" s="531"/>
      <c r="BT316" s="531"/>
      <c r="BU316" s="531"/>
      <c r="BV316" s="531"/>
      <c r="BW316" s="531"/>
      <c r="BX316" s="531"/>
      <c r="BY316" s="531"/>
      <c r="BZ316" s="531"/>
      <c r="CA316" s="531"/>
      <c r="CB316" s="531"/>
      <c r="CC316" s="531"/>
      <c r="CD316" s="531"/>
    </row>
    <row r="317" spans="1:82" ht="33.6" customHeight="1">
      <c r="A317" s="526">
        <v>72</v>
      </c>
      <c r="B317" s="526"/>
      <c r="C317" s="666"/>
      <c r="D317" s="666"/>
      <c r="E317" s="666"/>
      <c r="F317" s="666"/>
      <c r="G317" s="666"/>
      <c r="H317" s="666"/>
      <c r="I317" s="666"/>
      <c r="J317" s="666"/>
      <c r="K317" s="666"/>
      <c r="L317" s="666"/>
      <c r="M317" s="666"/>
      <c r="N317" s="666"/>
      <c r="O317" s="666"/>
      <c r="P317" s="666"/>
      <c r="Q317" s="677"/>
      <c r="R317" s="678"/>
      <c r="S317" s="678"/>
      <c r="T317" s="678"/>
      <c r="U317" s="678"/>
      <c r="V317" s="234" t="s">
        <v>32</v>
      </c>
      <c r="W317" s="679"/>
      <c r="X317" s="678"/>
      <c r="Y317" s="678"/>
      <c r="Z317" s="678"/>
      <c r="AA317" s="678"/>
      <c r="AB317" s="234" t="s">
        <v>32</v>
      </c>
      <c r="AC317" s="679"/>
      <c r="AD317" s="678"/>
      <c r="AE317" s="678"/>
      <c r="AF317" s="678"/>
      <c r="AG317" s="678"/>
      <c r="AH317" s="531"/>
      <c r="AI317" s="531"/>
      <c r="AJ317" s="531"/>
      <c r="AK317" s="531"/>
      <c r="AL317" s="531"/>
      <c r="AM317" s="531"/>
      <c r="AN317" s="531"/>
      <c r="AO317" s="531"/>
      <c r="AP317" s="531"/>
      <c r="AQ317" s="531"/>
      <c r="AR317" s="531"/>
      <c r="AS317" s="531"/>
      <c r="AT317" s="531"/>
      <c r="AU317" s="531"/>
      <c r="AV317" s="531"/>
      <c r="AW317" s="531"/>
      <c r="AX317" s="531"/>
      <c r="AY317" s="531"/>
      <c r="AZ317" s="531"/>
      <c r="BA317" s="531"/>
      <c r="BB317" s="531"/>
      <c r="BC317" s="531"/>
      <c r="BD317" s="531"/>
      <c r="BE317" s="531"/>
      <c r="BF317" s="531"/>
      <c r="BG317" s="531"/>
      <c r="BH317" s="531"/>
      <c r="BI317" s="531"/>
      <c r="BJ317" s="531"/>
      <c r="BK317" s="531"/>
      <c r="BL317" s="531"/>
      <c r="BM317" s="531"/>
      <c r="BN317" s="531"/>
      <c r="BO317" s="531"/>
      <c r="BP317" s="531"/>
      <c r="BQ317" s="531"/>
      <c r="BR317" s="531"/>
      <c r="BS317" s="531"/>
      <c r="BT317" s="531"/>
      <c r="BU317" s="531"/>
      <c r="BV317" s="531"/>
      <c r="BW317" s="531"/>
      <c r="BX317" s="531"/>
      <c r="BY317" s="531"/>
      <c r="BZ317" s="531"/>
      <c r="CA317" s="531"/>
      <c r="CB317" s="531"/>
      <c r="CC317" s="531"/>
      <c r="CD317" s="531"/>
    </row>
    <row r="318" spans="1:82" ht="33.6" customHeight="1">
      <c r="A318" s="526">
        <v>73</v>
      </c>
      <c r="B318" s="526"/>
      <c r="C318" s="666"/>
      <c r="D318" s="666"/>
      <c r="E318" s="666"/>
      <c r="F318" s="666"/>
      <c r="G318" s="666"/>
      <c r="H318" s="666"/>
      <c r="I318" s="666"/>
      <c r="J318" s="666"/>
      <c r="K318" s="666"/>
      <c r="L318" s="666"/>
      <c r="M318" s="666"/>
      <c r="N318" s="666"/>
      <c r="O318" s="666"/>
      <c r="P318" s="666"/>
      <c r="Q318" s="677"/>
      <c r="R318" s="678"/>
      <c r="S318" s="678"/>
      <c r="T318" s="678"/>
      <c r="U318" s="678"/>
      <c r="V318" s="234" t="s">
        <v>32</v>
      </c>
      <c r="W318" s="679"/>
      <c r="X318" s="678"/>
      <c r="Y318" s="678"/>
      <c r="Z318" s="678"/>
      <c r="AA318" s="678"/>
      <c r="AB318" s="234" t="s">
        <v>32</v>
      </c>
      <c r="AC318" s="679"/>
      <c r="AD318" s="678"/>
      <c r="AE318" s="678"/>
      <c r="AF318" s="678"/>
      <c r="AG318" s="678"/>
      <c r="AH318" s="531"/>
      <c r="AI318" s="531"/>
      <c r="AJ318" s="531"/>
      <c r="AK318" s="531"/>
      <c r="AL318" s="531"/>
      <c r="AM318" s="531"/>
      <c r="AN318" s="531"/>
      <c r="AO318" s="531"/>
      <c r="AP318" s="531"/>
      <c r="AQ318" s="531"/>
      <c r="AR318" s="531"/>
      <c r="AS318" s="531"/>
      <c r="AT318" s="531"/>
      <c r="AU318" s="531"/>
      <c r="AV318" s="531"/>
      <c r="AW318" s="531"/>
      <c r="AX318" s="531"/>
      <c r="AY318" s="531"/>
      <c r="AZ318" s="531"/>
      <c r="BA318" s="531"/>
      <c r="BB318" s="531"/>
      <c r="BC318" s="531"/>
      <c r="BD318" s="531"/>
      <c r="BE318" s="531"/>
      <c r="BF318" s="531"/>
      <c r="BG318" s="531"/>
      <c r="BH318" s="531"/>
      <c r="BI318" s="531"/>
      <c r="BJ318" s="531"/>
      <c r="BK318" s="531"/>
      <c r="BL318" s="531"/>
      <c r="BM318" s="531"/>
      <c r="BN318" s="531"/>
      <c r="BO318" s="531"/>
      <c r="BP318" s="531"/>
      <c r="BQ318" s="531"/>
      <c r="BR318" s="531"/>
      <c r="BS318" s="531"/>
      <c r="BT318" s="531"/>
      <c r="BU318" s="531"/>
      <c r="BV318" s="531"/>
      <c r="BW318" s="531"/>
      <c r="BX318" s="531"/>
      <c r="BY318" s="531"/>
      <c r="BZ318" s="531"/>
      <c r="CA318" s="531"/>
      <c r="CB318" s="531"/>
      <c r="CC318" s="531"/>
      <c r="CD318" s="531"/>
    </row>
    <row r="319" spans="1:82" ht="33.6" customHeight="1">
      <c r="A319" s="526">
        <v>74</v>
      </c>
      <c r="B319" s="526"/>
      <c r="C319" s="666"/>
      <c r="D319" s="666"/>
      <c r="E319" s="666"/>
      <c r="F319" s="666"/>
      <c r="G319" s="666"/>
      <c r="H319" s="666"/>
      <c r="I319" s="666"/>
      <c r="J319" s="666"/>
      <c r="K319" s="666"/>
      <c r="L319" s="666"/>
      <c r="M319" s="666"/>
      <c r="N319" s="666"/>
      <c r="O319" s="666"/>
      <c r="P319" s="666"/>
      <c r="Q319" s="677"/>
      <c r="R319" s="678"/>
      <c r="S319" s="678"/>
      <c r="T319" s="678"/>
      <c r="U319" s="678"/>
      <c r="V319" s="234" t="s">
        <v>32</v>
      </c>
      <c r="W319" s="679"/>
      <c r="X319" s="678"/>
      <c r="Y319" s="678"/>
      <c r="Z319" s="678"/>
      <c r="AA319" s="678"/>
      <c r="AB319" s="234" t="s">
        <v>32</v>
      </c>
      <c r="AC319" s="679"/>
      <c r="AD319" s="678"/>
      <c r="AE319" s="678"/>
      <c r="AF319" s="678"/>
      <c r="AG319" s="678"/>
      <c r="AH319" s="531"/>
      <c r="AI319" s="531"/>
      <c r="AJ319" s="531"/>
      <c r="AK319" s="531"/>
      <c r="AL319" s="531"/>
      <c r="AM319" s="531"/>
      <c r="AN319" s="531"/>
      <c r="AO319" s="531"/>
      <c r="AP319" s="531"/>
      <c r="AQ319" s="531"/>
      <c r="AR319" s="531"/>
      <c r="AS319" s="531"/>
      <c r="AT319" s="531"/>
      <c r="AU319" s="531"/>
      <c r="AV319" s="531"/>
      <c r="AW319" s="531"/>
      <c r="AX319" s="531"/>
      <c r="AY319" s="531"/>
      <c r="AZ319" s="531"/>
      <c r="BA319" s="531"/>
      <c r="BB319" s="531"/>
      <c r="BC319" s="531"/>
      <c r="BD319" s="531"/>
      <c r="BE319" s="531"/>
      <c r="BF319" s="531"/>
      <c r="BG319" s="531"/>
      <c r="BH319" s="531"/>
      <c r="BI319" s="531"/>
      <c r="BJ319" s="531"/>
      <c r="BK319" s="531"/>
      <c r="BL319" s="531"/>
      <c r="BM319" s="531"/>
      <c r="BN319" s="531"/>
      <c r="BO319" s="531"/>
      <c r="BP319" s="531"/>
      <c r="BQ319" s="531"/>
      <c r="BR319" s="531"/>
      <c r="BS319" s="531"/>
      <c r="BT319" s="531"/>
      <c r="BU319" s="531"/>
      <c r="BV319" s="531"/>
      <c r="BW319" s="531"/>
      <c r="BX319" s="531"/>
      <c r="BY319" s="531"/>
      <c r="BZ319" s="531"/>
      <c r="CA319" s="531"/>
      <c r="CB319" s="531"/>
      <c r="CC319" s="531"/>
      <c r="CD319" s="531"/>
    </row>
    <row r="320" spans="1:82" ht="33.6" customHeight="1">
      <c r="A320" s="526">
        <v>75</v>
      </c>
      <c r="B320" s="526"/>
      <c r="C320" s="666"/>
      <c r="D320" s="666"/>
      <c r="E320" s="666"/>
      <c r="F320" s="666"/>
      <c r="G320" s="666"/>
      <c r="H320" s="666"/>
      <c r="I320" s="666"/>
      <c r="J320" s="666"/>
      <c r="K320" s="666"/>
      <c r="L320" s="666"/>
      <c r="M320" s="666"/>
      <c r="N320" s="666"/>
      <c r="O320" s="666"/>
      <c r="P320" s="666"/>
      <c r="Q320" s="677"/>
      <c r="R320" s="678"/>
      <c r="S320" s="678"/>
      <c r="T320" s="678"/>
      <c r="U320" s="678"/>
      <c r="V320" s="234" t="s">
        <v>32</v>
      </c>
      <c r="W320" s="679"/>
      <c r="X320" s="678"/>
      <c r="Y320" s="678"/>
      <c r="Z320" s="678"/>
      <c r="AA320" s="678"/>
      <c r="AB320" s="234" t="s">
        <v>32</v>
      </c>
      <c r="AC320" s="679"/>
      <c r="AD320" s="678"/>
      <c r="AE320" s="678"/>
      <c r="AF320" s="678"/>
      <c r="AG320" s="678"/>
      <c r="AH320" s="531"/>
      <c r="AI320" s="531"/>
      <c r="AJ320" s="531"/>
      <c r="AK320" s="531"/>
      <c r="AL320" s="531"/>
      <c r="AM320" s="531"/>
      <c r="AN320" s="531"/>
      <c r="AO320" s="531"/>
      <c r="AP320" s="531"/>
      <c r="AQ320" s="531"/>
      <c r="AR320" s="531"/>
      <c r="AS320" s="531"/>
      <c r="AT320" s="531"/>
      <c r="AU320" s="531"/>
      <c r="AV320" s="531"/>
      <c r="AW320" s="531"/>
      <c r="AX320" s="531"/>
      <c r="AY320" s="531"/>
      <c r="AZ320" s="531"/>
      <c r="BA320" s="531"/>
      <c r="BB320" s="531"/>
      <c r="BC320" s="531"/>
      <c r="BD320" s="531"/>
      <c r="BE320" s="531"/>
      <c r="BF320" s="531"/>
      <c r="BG320" s="531"/>
      <c r="BH320" s="531"/>
      <c r="BI320" s="531"/>
      <c r="BJ320" s="531"/>
      <c r="BK320" s="531"/>
      <c r="BL320" s="531"/>
      <c r="BM320" s="531"/>
      <c r="BN320" s="531"/>
      <c r="BO320" s="531"/>
      <c r="BP320" s="531"/>
      <c r="BQ320" s="531"/>
      <c r="BR320" s="531"/>
      <c r="BS320" s="531"/>
      <c r="BT320" s="531"/>
      <c r="BU320" s="531"/>
      <c r="BV320" s="531"/>
      <c r="BW320" s="531"/>
      <c r="BX320" s="531"/>
      <c r="BY320" s="531"/>
      <c r="BZ320" s="531"/>
      <c r="CA320" s="531"/>
      <c r="CB320" s="531"/>
      <c r="CC320" s="531"/>
      <c r="CD320" s="531"/>
    </row>
    <row r="321" spans="1:82" ht="33.6" customHeight="1">
      <c r="A321" s="526">
        <v>76</v>
      </c>
      <c r="B321" s="526"/>
      <c r="C321" s="666"/>
      <c r="D321" s="666"/>
      <c r="E321" s="666"/>
      <c r="F321" s="666"/>
      <c r="G321" s="666"/>
      <c r="H321" s="666"/>
      <c r="I321" s="666"/>
      <c r="J321" s="666"/>
      <c r="K321" s="666"/>
      <c r="L321" s="666"/>
      <c r="M321" s="666"/>
      <c r="N321" s="666"/>
      <c r="O321" s="666"/>
      <c r="P321" s="666"/>
      <c r="Q321" s="677"/>
      <c r="R321" s="678"/>
      <c r="S321" s="678"/>
      <c r="T321" s="678"/>
      <c r="U321" s="678"/>
      <c r="V321" s="234" t="s">
        <v>32</v>
      </c>
      <c r="W321" s="679"/>
      <c r="X321" s="678"/>
      <c r="Y321" s="678"/>
      <c r="Z321" s="678"/>
      <c r="AA321" s="678"/>
      <c r="AB321" s="234" t="s">
        <v>32</v>
      </c>
      <c r="AC321" s="679"/>
      <c r="AD321" s="678"/>
      <c r="AE321" s="678"/>
      <c r="AF321" s="678"/>
      <c r="AG321" s="678"/>
      <c r="AH321" s="531"/>
      <c r="AI321" s="531"/>
      <c r="AJ321" s="531"/>
      <c r="AK321" s="531"/>
      <c r="AL321" s="531"/>
      <c r="AM321" s="531"/>
      <c r="AN321" s="531"/>
      <c r="AO321" s="531"/>
      <c r="AP321" s="531"/>
      <c r="AQ321" s="531"/>
      <c r="AR321" s="531"/>
      <c r="AS321" s="531"/>
      <c r="AT321" s="531"/>
      <c r="AU321" s="531"/>
      <c r="AV321" s="531"/>
      <c r="AW321" s="531"/>
      <c r="AX321" s="531"/>
      <c r="AY321" s="531"/>
      <c r="AZ321" s="531"/>
      <c r="BA321" s="531"/>
      <c r="BB321" s="531"/>
      <c r="BC321" s="531"/>
      <c r="BD321" s="531"/>
      <c r="BE321" s="531"/>
      <c r="BF321" s="531"/>
      <c r="BG321" s="531"/>
      <c r="BH321" s="531"/>
      <c r="BI321" s="531"/>
      <c r="BJ321" s="531"/>
      <c r="BK321" s="531"/>
      <c r="BL321" s="531"/>
      <c r="BM321" s="531"/>
      <c r="BN321" s="531"/>
      <c r="BO321" s="531"/>
      <c r="BP321" s="531"/>
      <c r="BQ321" s="531"/>
      <c r="BR321" s="531"/>
      <c r="BS321" s="531"/>
      <c r="BT321" s="531"/>
      <c r="BU321" s="531"/>
      <c r="BV321" s="531"/>
      <c r="BW321" s="531"/>
      <c r="BX321" s="531"/>
      <c r="BY321" s="531"/>
      <c r="BZ321" s="531"/>
      <c r="CA321" s="531"/>
      <c r="CB321" s="531"/>
      <c r="CC321" s="531"/>
      <c r="CD321" s="531"/>
    </row>
    <row r="322" spans="1:82" ht="33.6" customHeight="1">
      <c r="A322" s="526">
        <v>77</v>
      </c>
      <c r="B322" s="526"/>
      <c r="C322" s="666"/>
      <c r="D322" s="666"/>
      <c r="E322" s="666"/>
      <c r="F322" s="666"/>
      <c r="G322" s="666"/>
      <c r="H322" s="666"/>
      <c r="I322" s="666"/>
      <c r="J322" s="666"/>
      <c r="K322" s="666"/>
      <c r="L322" s="666"/>
      <c r="M322" s="666"/>
      <c r="N322" s="666"/>
      <c r="O322" s="666"/>
      <c r="P322" s="666"/>
      <c r="Q322" s="677"/>
      <c r="R322" s="678"/>
      <c r="S322" s="678"/>
      <c r="T322" s="678"/>
      <c r="U322" s="678"/>
      <c r="V322" s="234" t="s">
        <v>32</v>
      </c>
      <c r="W322" s="679"/>
      <c r="X322" s="678"/>
      <c r="Y322" s="678"/>
      <c r="Z322" s="678"/>
      <c r="AA322" s="678"/>
      <c r="AB322" s="234" t="s">
        <v>32</v>
      </c>
      <c r="AC322" s="679"/>
      <c r="AD322" s="678"/>
      <c r="AE322" s="678"/>
      <c r="AF322" s="678"/>
      <c r="AG322" s="678"/>
      <c r="AH322" s="531"/>
      <c r="AI322" s="531"/>
      <c r="AJ322" s="531"/>
      <c r="AK322" s="531"/>
      <c r="AL322" s="531"/>
      <c r="AM322" s="531"/>
      <c r="AN322" s="531"/>
      <c r="AO322" s="531"/>
      <c r="AP322" s="531"/>
      <c r="AQ322" s="531"/>
      <c r="AR322" s="531"/>
      <c r="AS322" s="531"/>
      <c r="AT322" s="531"/>
      <c r="AU322" s="531"/>
      <c r="AV322" s="531"/>
      <c r="AW322" s="531"/>
      <c r="AX322" s="531"/>
      <c r="AY322" s="531"/>
      <c r="AZ322" s="531"/>
      <c r="BA322" s="531"/>
      <c r="BB322" s="531"/>
      <c r="BC322" s="531"/>
      <c r="BD322" s="531"/>
      <c r="BE322" s="531"/>
      <c r="BF322" s="531"/>
      <c r="BG322" s="531"/>
      <c r="BH322" s="531"/>
      <c r="BI322" s="531"/>
      <c r="BJ322" s="531"/>
      <c r="BK322" s="531"/>
      <c r="BL322" s="531"/>
      <c r="BM322" s="531"/>
      <c r="BN322" s="531"/>
      <c r="BO322" s="531"/>
      <c r="BP322" s="531"/>
      <c r="BQ322" s="531"/>
      <c r="BR322" s="531"/>
      <c r="BS322" s="531"/>
      <c r="BT322" s="531"/>
      <c r="BU322" s="531"/>
      <c r="BV322" s="531"/>
      <c r="BW322" s="531"/>
      <c r="BX322" s="531"/>
      <c r="BY322" s="531"/>
      <c r="BZ322" s="531"/>
      <c r="CA322" s="531"/>
      <c r="CB322" s="531"/>
      <c r="CC322" s="531"/>
      <c r="CD322" s="531"/>
    </row>
    <row r="323" spans="1:82" ht="33.6" customHeight="1">
      <c r="A323" s="526">
        <v>78</v>
      </c>
      <c r="B323" s="526"/>
      <c r="C323" s="666"/>
      <c r="D323" s="666"/>
      <c r="E323" s="666"/>
      <c r="F323" s="666"/>
      <c r="G323" s="666"/>
      <c r="H323" s="666"/>
      <c r="I323" s="666"/>
      <c r="J323" s="666"/>
      <c r="K323" s="666"/>
      <c r="L323" s="666"/>
      <c r="M323" s="666"/>
      <c r="N323" s="666"/>
      <c r="O323" s="666"/>
      <c r="P323" s="666"/>
      <c r="Q323" s="677"/>
      <c r="R323" s="678"/>
      <c r="S323" s="678"/>
      <c r="T323" s="678"/>
      <c r="U323" s="678"/>
      <c r="V323" s="234" t="s">
        <v>32</v>
      </c>
      <c r="W323" s="679"/>
      <c r="X323" s="678"/>
      <c r="Y323" s="678"/>
      <c r="Z323" s="678"/>
      <c r="AA323" s="678"/>
      <c r="AB323" s="234" t="s">
        <v>32</v>
      </c>
      <c r="AC323" s="679"/>
      <c r="AD323" s="678"/>
      <c r="AE323" s="678"/>
      <c r="AF323" s="678"/>
      <c r="AG323" s="678"/>
      <c r="AH323" s="531"/>
      <c r="AI323" s="531"/>
      <c r="AJ323" s="531"/>
      <c r="AK323" s="531"/>
      <c r="AL323" s="531"/>
      <c r="AM323" s="531"/>
      <c r="AN323" s="531"/>
      <c r="AO323" s="531"/>
      <c r="AP323" s="531"/>
      <c r="AQ323" s="531"/>
      <c r="AR323" s="531"/>
      <c r="AS323" s="531"/>
      <c r="AT323" s="531"/>
      <c r="AU323" s="531"/>
      <c r="AV323" s="531"/>
      <c r="AW323" s="531"/>
      <c r="AX323" s="531"/>
      <c r="AY323" s="531"/>
      <c r="AZ323" s="531"/>
      <c r="BA323" s="531"/>
      <c r="BB323" s="531"/>
      <c r="BC323" s="531"/>
      <c r="BD323" s="531"/>
      <c r="BE323" s="531"/>
      <c r="BF323" s="531"/>
      <c r="BG323" s="531"/>
      <c r="BH323" s="531"/>
      <c r="BI323" s="531"/>
      <c r="BJ323" s="531"/>
      <c r="BK323" s="531"/>
      <c r="BL323" s="531"/>
      <c r="BM323" s="531"/>
      <c r="BN323" s="531"/>
      <c r="BO323" s="531"/>
      <c r="BP323" s="531"/>
      <c r="BQ323" s="531"/>
      <c r="BR323" s="531"/>
      <c r="BS323" s="531"/>
      <c r="BT323" s="531"/>
      <c r="BU323" s="531"/>
      <c r="BV323" s="531"/>
      <c r="BW323" s="531"/>
      <c r="BX323" s="531"/>
      <c r="BY323" s="531"/>
      <c r="BZ323" s="531"/>
      <c r="CA323" s="531"/>
      <c r="CB323" s="531"/>
      <c r="CC323" s="531"/>
      <c r="CD323" s="531"/>
    </row>
    <row r="324" spans="1:82" ht="33.6" customHeight="1">
      <c r="A324" s="526">
        <v>79</v>
      </c>
      <c r="B324" s="526"/>
      <c r="C324" s="666"/>
      <c r="D324" s="666"/>
      <c r="E324" s="666"/>
      <c r="F324" s="666"/>
      <c r="G324" s="666"/>
      <c r="H324" s="666"/>
      <c r="I324" s="666"/>
      <c r="J324" s="666"/>
      <c r="K324" s="666"/>
      <c r="L324" s="666"/>
      <c r="M324" s="666"/>
      <c r="N324" s="666"/>
      <c r="O324" s="666"/>
      <c r="P324" s="666"/>
      <c r="Q324" s="677"/>
      <c r="R324" s="678"/>
      <c r="S324" s="678"/>
      <c r="T324" s="678"/>
      <c r="U324" s="678"/>
      <c r="V324" s="234" t="s">
        <v>32</v>
      </c>
      <c r="W324" s="679"/>
      <c r="X324" s="678"/>
      <c r="Y324" s="678"/>
      <c r="Z324" s="678"/>
      <c r="AA324" s="678"/>
      <c r="AB324" s="234" t="s">
        <v>32</v>
      </c>
      <c r="AC324" s="679"/>
      <c r="AD324" s="678"/>
      <c r="AE324" s="678"/>
      <c r="AF324" s="678"/>
      <c r="AG324" s="678"/>
      <c r="AH324" s="531"/>
      <c r="AI324" s="531"/>
      <c r="AJ324" s="531"/>
      <c r="AK324" s="531"/>
      <c r="AL324" s="531"/>
      <c r="AM324" s="531"/>
      <c r="AN324" s="531"/>
      <c r="AO324" s="531"/>
      <c r="AP324" s="531"/>
      <c r="AQ324" s="531"/>
      <c r="AR324" s="531"/>
      <c r="AS324" s="531"/>
      <c r="AT324" s="531"/>
      <c r="AU324" s="531"/>
      <c r="AV324" s="531"/>
      <c r="AW324" s="531"/>
      <c r="AX324" s="531"/>
      <c r="AY324" s="531"/>
      <c r="AZ324" s="531"/>
      <c r="BA324" s="531"/>
      <c r="BB324" s="531"/>
      <c r="BC324" s="531"/>
      <c r="BD324" s="531"/>
      <c r="BE324" s="531"/>
      <c r="BF324" s="531"/>
      <c r="BG324" s="531"/>
      <c r="BH324" s="531"/>
      <c r="BI324" s="531"/>
      <c r="BJ324" s="531"/>
      <c r="BK324" s="531"/>
      <c r="BL324" s="531"/>
      <c r="BM324" s="531"/>
      <c r="BN324" s="531"/>
      <c r="BO324" s="531"/>
      <c r="BP324" s="531"/>
      <c r="BQ324" s="531"/>
      <c r="BR324" s="531"/>
      <c r="BS324" s="531"/>
      <c r="BT324" s="531"/>
      <c r="BU324" s="531"/>
      <c r="BV324" s="531"/>
      <c r="BW324" s="531"/>
      <c r="BX324" s="531"/>
      <c r="BY324" s="531"/>
      <c r="BZ324" s="531"/>
      <c r="CA324" s="531"/>
      <c r="CB324" s="531"/>
      <c r="CC324" s="531"/>
      <c r="CD324" s="531"/>
    </row>
    <row r="325" spans="1:82" ht="33.6" customHeight="1">
      <c r="A325" s="526">
        <v>80</v>
      </c>
      <c r="B325" s="526"/>
      <c r="C325" s="666"/>
      <c r="D325" s="666"/>
      <c r="E325" s="666"/>
      <c r="F325" s="666"/>
      <c r="G325" s="666"/>
      <c r="H325" s="666"/>
      <c r="I325" s="666"/>
      <c r="J325" s="666"/>
      <c r="K325" s="666"/>
      <c r="L325" s="666"/>
      <c r="M325" s="666"/>
      <c r="N325" s="666"/>
      <c r="O325" s="666"/>
      <c r="P325" s="666"/>
      <c r="Q325" s="677"/>
      <c r="R325" s="678"/>
      <c r="S325" s="678"/>
      <c r="T325" s="678"/>
      <c r="U325" s="678"/>
      <c r="V325" s="234" t="s">
        <v>32</v>
      </c>
      <c r="W325" s="679"/>
      <c r="X325" s="678"/>
      <c r="Y325" s="678"/>
      <c r="Z325" s="678"/>
      <c r="AA325" s="678"/>
      <c r="AB325" s="234" t="s">
        <v>32</v>
      </c>
      <c r="AC325" s="679"/>
      <c r="AD325" s="678"/>
      <c r="AE325" s="678"/>
      <c r="AF325" s="678"/>
      <c r="AG325" s="678"/>
      <c r="AH325" s="531"/>
      <c r="AI325" s="531"/>
      <c r="AJ325" s="531"/>
      <c r="AK325" s="531"/>
      <c r="AL325" s="531"/>
      <c r="AM325" s="531"/>
      <c r="AN325" s="531"/>
      <c r="AO325" s="531"/>
      <c r="AP325" s="531"/>
      <c r="AQ325" s="531"/>
      <c r="AR325" s="531"/>
      <c r="AS325" s="531"/>
      <c r="AT325" s="531"/>
      <c r="AU325" s="531"/>
      <c r="AV325" s="531"/>
      <c r="AW325" s="531"/>
      <c r="AX325" s="531"/>
      <c r="AY325" s="531"/>
      <c r="AZ325" s="531"/>
      <c r="BA325" s="531"/>
      <c r="BB325" s="531"/>
      <c r="BC325" s="531"/>
      <c r="BD325" s="531"/>
      <c r="BE325" s="531"/>
      <c r="BF325" s="531"/>
      <c r="BG325" s="531"/>
      <c r="BH325" s="531"/>
      <c r="BI325" s="531"/>
      <c r="BJ325" s="531"/>
      <c r="BK325" s="531"/>
      <c r="BL325" s="531"/>
      <c r="BM325" s="531"/>
      <c r="BN325" s="531"/>
      <c r="BO325" s="531"/>
      <c r="BP325" s="531"/>
      <c r="BQ325" s="531"/>
      <c r="BR325" s="531"/>
      <c r="BS325" s="531"/>
      <c r="BT325" s="531"/>
      <c r="BU325" s="531"/>
      <c r="BV325" s="531"/>
      <c r="BW325" s="531"/>
      <c r="BX325" s="531"/>
      <c r="BY325" s="531"/>
      <c r="BZ325" s="531"/>
      <c r="CA325" s="531"/>
      <c r="CB325" s="531"/>
      <c r="CC325" s="531"/>
      <c r="CD325" s="531"/>
    </row>
    <row r="326" spans="1:82" ht="19.5" customHeight="1">
      <c r="A326" s="39"/>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7"/>
      <c r="AL326" s="117"/>
      <c r="AM326" s="117"/>
      <c r="AN326" s="117"/>
      <c r="AO326" s="117"/>
      <c r="AP326" s="117"/>
      <c r="AQ326" s="117"/>
      <c r="AR326" s="117"/>
      <c r="AS326" s="117"/>
      <c r="AT326" s="117"/>
      <c r="AU326" s="117"/>
      <c r="AV326" s="117"/>
      <c r="AW326" s="117"/>
      <c r="AX326" s="117"/>
      <c r="AY326" s="117"/>
      <c r="AZ326" s="117"/>
      <c r="BA326" s="117"/>
      <c r="BB326" s="117"/>
      <c r="BC326" s="117"/>
      <c r="BD326" s="117"/>
      <c r="BE326" s="117"/>
      <c r="BF326" s="117"/>
      <c r="BG326" s="117"/>
      <c r="BH326" s="117"/>
      <c r="BI326" s="117"/>
      <c r="BJ326" s="117"/>
      <c r="BK326" s="117"/>
      <c r="BL326" s="117"/>
      <c r="BM326" s="117"/>
      <c r="BN326" s="117"/>
      <c r="BO326" s="117"/>
      <c r="BP326" s="117"/>
      <c r="BQ326" s="117"/>
      <c r="BR326" s="117"/>
      <c r="BS326" s="117"/>
      <c r="BT326" s="117"/>
      <c r="BU326" s="117"/>
      <c r="BV326" s="117"/>
      <c r="BW326" s="117"/>
      <c r="BX326" s="117"/>
      <c r="BY326" s="117"/>
      <c r="BZ326" s="117"/>
      <c r="CA326" s="117"/>
    </row>
  </sheetData>
  <sheetProtection algorithmName="SHA-512" hashValue="SjEE9+f7oGHaFowN0RtHQiDRnLVo11O1ySFiofqjJBuMyL1RGpMAzHTNIMZ1s3YUgC5VlDkoxJj36l5xc4YPsA==" saltValue="SiGHxmXoCrw4UAhq1YxCAg==" spinCount="100000" sheet="1" selectLockedCells="1"/>
  <dataConsolidate/>
  <mergeCells count="2279">
    <mergeCell ref="AX38:BE38"/>
    <mergeCell ref="AX39:BC40"/>
    <mergeCell ref="BD39:BE40"/>
    <mergeCell ref="AX41:BC42"/>
    <mergeCell ref="BD41:BE42"/>
    <mergeCell ref="BI37:BP38"/>
    <mergeCell ref="BI39:BN40"/>
    <mergeCell ref="BO39:BP40"/>
    <mergeCell ref="BI41:BN42"/>
    <mergeCell ref="BO41:BP42"/>
    <mergeCell ref="C37:BE37"/>
    <mergeCell ref="C38:I38"/>
    <mergeCell ref="J38:Q38"/>
    <mergeCell ref="R38:Y38"/>
    <mergeCell ref="Z38:AG38"/>
    <mergeCell ref="AH38:AO38"/>
    <mergeCell ref="AP38:AW38"/>
    <mergeCell ref="C39:I40"/>
    <mergeCell ref="J39:O40"/>
    <mergeCell ref="P39:Q40"/>
    <mergeCell ref="R39:W40"/>
    <mergeCell ref="X39:Y40"/>
    <mergeCell ref="Z39:AE40"/>
    <mergeCell ref="AF39:AG40"/>
    <mergeCell ref="AH39:AM40"/>
    <mergeCell ref="AN39:AO40"/>
    <mergeCell ref="AP39:AU40"/>
    <mergeCell ref="AV39:AW40"/>
    <mergeCell ref="C41:I42"/>
    <mergeCell ref="J41:O42"/>
    <mergeCell ref="P41:Q42"/>
    <mergeCell ref="R41:W42"/>
    <mergeCell ref="X41:Y42"/>
    <mergeCell ref="Z41:AE42"/>
    <mergeCell ref="AF41:AG42"/>
    <mergeCell ref="AH41:AM42"/>
    <mergeCell ref="AN41:AO42"/>
    <mergeCell ref="AP41:AU42"/>
    <mergeCell ref="AV41:AW42"/>
    <mergeCell ref="J31:Q31"/>
    <mergeCell ref="C31:I31"/>
    <mergeCell ref="R31:Y31"/>
    <mergeCell ref="Z31:AG31"/>
    <mergeCell ref="AH31:AO31"/>
    <mergeCell ref="AP31:AW31"/>
    <mergeCell ref="H63:AC63"/>
    <mergeCell ref="H65:AC65"/>
    <mergeCell ref="H67:AC67"/>
    <mergeCell ref="H69:AC69"/>
    <mergeCell ref="P32:Q33"/>
    <mergeCell ref="X32:Y33"/>
    <mergeCell ref="AF32:AG33"/>
    <mergeCell ref="AN32:AO33"/>
    <mergeCell ref="AV34:AW35"/>
    <mergeCell ref="AT66:AU67"/>
    <mergeCell ref="AV66:AW67"/>
    <mergeCell ref="AN62:AQ63"/>
    <mergeCell ref="AR62:AS63"/>
    <mergeCell ref="AT62:AU63"/>
    <mergeCell ref="AV62:AW63"/>
    <mergeCell ref="C54:G54"/>
    <mergeCell ref="H54:AC54"/>
    <mergeCell ref="AD54:AH55"/>
    <mergeCell ref="AI54:AM55"/>
    <mergeCell ref="H75:AC75"/>
    <mergeCell ref="H77:AC77"/>
    <mergeCell ref="BP34:BQ35"/>
    <mergeCell ref="BJ32:BO33"/>
    <mergeCell ref="BJ34:BO35"/>
    <mergeCell ref="AZ32:BE33"/>
    <mergeCell ref="AZ34:BE35"/>
    <mergeCell ref="J34:O35"/>
    <mergeCell ref="P34:Q35"/>
    <mergeCell ref="R34:W35"/>
    <mergeCell ref="X34:Y35"/>
    <mergeCell ref="Z34:AE35"/>
    <mergeCell ref="AF34:AG35"/>
    <mergeCell ref="AH34:AM35"/>
    <mergeCell ref="AN34:AO35"/>
    <mergeCell ref="C75:G75"/>
    <mergeCell ref="C66:G66"/>
    <mergeCell ref="H66:AC66"/>
    <mergeCell ref="AD66:AH67"/>
    <mergeCell ref="AI66:AM67"/>
    <mergeCell ref="AN66:AQ67"/>
    <mergeCell ref="BJ58:BK59"/>
    <mergeCell ref="BL58:BO59"/>
    <mergeCell ref="BP58:BQ59"/>
    <mergeCell ref="C32:I33"/>
    <mergeCell ref="C34:I35"/>
    <mergeCell ref="R32:W33"/>
    <mergeCell ref="Z32:AE33"/>
    <mergeCell ref="AH32:AM33"/>
    <mergeCell ref="AP32:AU33"/>
    <mergeCell ref="AP34:AU35"/>
    <mergeCell ref="AV32:AW33"/>
    <mergeCell ref="C30:AW30"/>
    <mergeCell ref="AZ30:BG31"/>
    <mergeCell ref="BF44:BY45"/>
    <mergeCell ref="BB102:BE103"/>
    <mergeCell ref="BF102:BI103"/>
    <mergeCell ref="BJ102:BK103"/>
    <mergeCell ref="BL102:BO103"/>
    <mergeCell ref="BP102:BQ103"/>
    <mergeCell ref="BR102:BY103"/>
    <mergeCell ref="BF80:BI81"/>
    <mergeCell ref="BJ80:BK81"/>
    <mergeCell ref="BL80:BO81"/>
    <mergeCell ref="BP80:BQ81"/>
    <mergeCell ref="BR80:BY81"/>
    <mergeCell ref="BR74:BY75"/>
    <mergeCell ref="BR68:BY69"/>
    <mergeCell ref="BJ62:BK63"/>
    <mergeCell ref="BL62:BO63"/>
    <mergeCell ref="H81:AC81"/>
    <mergeCell ref="H83:AC83"/>
    <mergeCell ref="H85:AC85"/>
    <mergeCell ref="H87:AC87"/>
    <mergeCell ref="H89:AC89"/>
    <mergeCell ref="H91:AC91"/>
    <mergeCell ref="BJ30:BQ31"/>
    <mergeCell ref="J32:O33"/>
    <mergeCell ref="AR58:AS59"/>
    <mergeCell ref="AT58:AU59"/>
    <mergeCell ref="AV58:AW59"/>
    <mergeCell ref="AX58:BA59"/>
    <mergeCell ref="BB58:BE59"/>
    <mergeCell ref="BF58:BI59"/>
    <mergeCell ref="BF32:BG33"/>
    <mergeCell ref="BF34:BG35"/>
    <mergeCell ref="BP32:BQ33"/>
    <mergeCell ref="AN58:AQ59"/>
    <mergeCell ref="AV50:AW51"/>
    <mergeCell ref="AX50:BA51"/>
    <mergeCell ref="C50:G50"/>
    <mergeCell ref="C51:G51"/>
    <mergeCell ref="AD50:AH51"/>
    <mergeCell ref="AI50:AM51"/>
    <mergeCell ref="AN50:AQ51"/>
    <mergeCell ref="H51:AC51"/>
    <mergeCell ref="AR50:AS51"/>
    <mergeCell ref="AT50:AU51"/>
    <mergeCell ref="BB218:BC218"/>
    <mergeCell ref="BD218:BI218"/>
    <mergeCell ref="BJ218:BK218"/>
    <mergeCell ref="BL218:BQ218"/>
    <mergeCell ref="BB126:BE127"/>
    <mergeCell ref="P218:U218"/>
    <mergeCell ref="V218:W218"/>
    <mergeCell ref="X218:AC218"/>
    <mergeCell ref="AD218:AE218"/>
    <mergeCell ref="AF218:AK218"/>
    <mergeCell ref="AL218:AM218"/>
    <mergeCell ref="AN218:AS218"/>
    <mergeCell ref="AT218:AU218"/>
    <mergeCell ref="AV218:BA218"/>
    <mergeCell ref="H129:AC129"/>
    <mergeCell ref="H131:AC131"/>
    <mergeCell ref="AX110:BA111"/>
    <mergeCell ref="BB110:BE111"/>
    <mergeCell ref="BZ44:CD45"/>
    <mergeCell ref="BZ72:CD73"/>
    <mergeCell ref="BF73:BK73"/>
    <mergeCell ref="BL73:BQ73"/>
    <mergeCell ref="BZ74:CD75"/>
    <mergeCell ref="BZ76:CD77"/>
    <mergeCell ref="BZ68:CD69"/>
    <mergeCell ref="BZ62:CD63"/>
    <mergeCell ref="BZ64:CD65"/>
    <mergeCell ref="BL50:BO51"/>
    <mergeCell ref="BP50:BQ51"/>
    <mergeCell ref="BR50:BY51"/>
    <mergeCell ref="BZ50:CD51"/>
    <mergeCell ref="BJ52:BK53"/>
    <mergeCell ref="BL52:BO53"/>
    <mergeCell ref="BP52:BQ53"/>
    <mergeCell ref="BJ144:BK144"/>
    <mergeCell ref="BL144:BO144"/>
    <mergeCell ref="BP144:BQ144"/>
    <mergeCell ref="BR144:CD144"/>
    <mergeCell ref="BF52:BI53"/>
    <mergeCell ref="BR52:BY53"/>
    <mergeCell ref="BZ52:CD53"/>
    <mergeCell ref="BR110:BY111"/>
    <mergeCell ref="BZ110:CD111"/>
    <mergeCell ref="BF126:BI127"/>
    <mergeCell ref="BJ126:BK127"/>
    <mergeCell ref="BF138:BY139"/>
    <mergeCell ref="BZ138:CD139"/>
    <mergeCell ref="BP74:BQ75"/>
    <mergeCell ref="BP68:BQ69"/>
    <mergeCell ref="BZ114:CD115"/>
    <mergeCell ref="BL224:BQ224"/>
    <mergeCell ref="AN223:AS223"/>
    <mergeCell ref="AN224:AS224"/>
    <mergeCell ref="AT224:AU224"/>
    <mergeCell ref="AV224:BA224"/>
    <mergeCell ref="BB224:BC224"/>
    <mergeCell ref="BD224:BI224"/>
    <mergeCell ref="AL221:AM221"/>
    <mergeCell ref="AN221:AS221"/>
    <mergeCell ref="AT221:AU221"/>
    <mergeCell ref="AV221:BA221"/>
    <mergeCell ref="BB221:BC221"/>
    <mergeCell ref="BD221:BI221"/>
    <mergeCell ref="BJ221:BK221"/>
    <mergeCell ref="BL221:BQ221"/>
    <mergeCell ref="J222:M222"/>
    <mergeCell ref="N222:O222"/>
    <mergeCell ref="P222:U222"/>
    <mergeCell ref="V222:W222"/>
    <mergeCell ref="X222:AC222"/>
    <mergeCell ref="AD222:AE222"/>
    <mergeCell ref="AF222:AK222"/>
    <mergeCell ref="AL222:AM222"/>
    <mergeCell ref="AN222:AS222"/>
    <mergeCell ref="AT222:AU222"/>
    <mergeCell ref="AV222:BA222"/>
    <mergeCell ref="BJ224:BK224"/>
    <mergeCell ref="J225:M225"/>
    <mergeCell ref="N225:O225"/>
    <mergeCell ref="P225:U225"/>
    <mergeCell ref="B226:M228"/>
    <mergeCell ref="P226:AJ226"/>
    <mergeCell ref="P227:T227"/>
    <mergeCell ref="U227:Y227"/>
    <mergeCell ref="N228:T228"/>
    <mergeCell ref="U228:Y228"/>
    <mergeCell ref="J223:M223"/>
    <mergeCell ref="N223:O223"/>
    <mergeCell ref="P223:U223"/>
    <mergeCell ref="V223:W223"/>
    <mergeCell ref="X223:AC223"/>
    <mergeCell ref="AD223:AE223"/>
    <mergeCell ref="AF223:AK223"/>
    <mergeCell ref="AL223:AM223"/>
    <mergeCell ref="J224:M224"/>
    <mergeCell ref="N224:O224"/>
    <mergeCell ref="P224:U224"/>
    <mergeCell ref="V224:W224"/>
    <mergeCell ref="X224:AC224"/>
    <mergeCell ref="AD224:AE224"/>
    <mergeCell ref="AF224:AK224"/>
    <mergeCell ref="AL224:AM224"/>
    <mergeCell ref="J219:M219"/>
    <mergeCell ref="N219:O219"/>
    <mergeCell ref="P219:U219"/>
    <mergeCell ref="V219:W219"/>
    <mergeCell ref="X219:AC219"/>
    <mergeCell ref="AD219:AE219"/>
    <mergeCell ref="AF219:AK219"/>
    <mergeCell ref="AL219:AM219"/>
    <mergeCell ref="AN219:AS219"/>
    <mergeCell ref="J220:M220"/>
    <mergeCell ref="N220:O220"/>
    <mergeCell ref="P220:U220"/>
    <mergeCell ref="V220:W220"/>
    <mergeCell ref="X220:AC220"/>
    <mergeCell ref="AD220:AE220"/>
    <mergeCell ref="AF220:AK220"/>
    <mergeCell ref="AL220:AM220"/>
    <mergeCell ref="AN220:AS220"/>
    <mergeCell ref="AT220:AU220"/>
    <mergeCell ref="AV220:BA220"/>
    <mergeCell ref="J221:M221"/>
    <mergeCell ref="N221:O221"/>
    <mergeCell ref="P221:U221"/>
    <mergeCell ref="V221:W221"/>
    <mergeCell ref="X221:AC221"/>
    <mergeCell ref="AD221:AE221"/>
    <mergeCell ref="AF221:AK221"/>
    <mergeCell ref="A213:CB213"/>
    <mergeCell ref="B215:I225"/>
    <mergeCell ref="J215:M215"/>
    <mergeCell ref="N215:O215"/>
    <mergeCell ref="P215:U215"/>
    <mergeCell ref="J216:M216"/>
    <mergeCell ref="N216:O216"/>
    <mergeCell ref="P216:U216"/>
    <mergeCell ref="J217:M217"/>
    <mergeCell ref="N217:O217"/>
    <mergeCell ref="P217:U217"/>
    <mergeCell ref="V217:W217"/>
    <mergeCell ref="X217:AC217"/>
    <mergeCell ref="AD217:AE217"/>
    <mergeCell ref="AF217:AK217"/>
    <mergeCell ref="AL217:AM217"/>
    <mergeCell ref="AN217:AS217"/>
    <mergeCell ref="AT217:AU217"/>
    <mergeCell ref="AV217:BA217"/>
    <mergeCell ref="BB217:BC217"/>
    <mergeCell ref="BD217:BI217"/>
    <mergeCell ref="J218:M218"/>
    <mergeCell ref="N218:O218"/>
    <mergeCell ref="A325:B325"/>
    <mergeCell ref="C325:P325"/>
    <mergeCell ref="Q325:U325"/>
    <mergeCell ref="W325:AA325"/>
    <mergeCell ref="AC325:AG325"/>
    <mergeCell ref="AH325:CD325"/>
    <mergeCell ref="A321:B321"/>
    <mergeCell ref="C321:P321"/>
    <mergeCell ref="Q321:U321"/>
    <mergeCell ref="W321:AA321"/>
    <mergeCell ref="AC321:AG321"/>
    <mergeCell ref="AH321:CD321"/>
    <mergeCell ref="A322:B322"/>
    <mergeCell ref="C322:P322"/>
    <mergeCell ref="Q322:U322"/>
    <mergeCell ref="W322:AA322"/>
    <mergeCell ref="AC322:AG322"/>
    <mergeCell ref="AH322:CD322"/>
    <mergeCell ref="A323:B323"/>
    <mergeCell ref="C323:P323"/>
    <mergeCell ref="Q323:U323"/>
    <mergeCell ref="W323:AA323"/>
    <mergeCell ref="AC323:AG323"/>
    <mergeCell ref="AH323:CD323"/>
    <mergeCell ref="A319:B319"/>
    <mergeCell ref="C319:P319"/>
    <mergeCell ref="Q319:U319"/>
    <mergeCell ref="W319:AA319"/>
    <mergeCell ref="AC319:AG319"/>
    <mergeCell ref="AH319:CD319"/>
    <mergeCell ref="A320:B320"/>
    <mergeCell ref="C320:P320"/>
    <mergeCell ref="Q320:U320"/>
    <mergeCell ref="W320:AA320"/>
    <mergeCell ref="AC320:AG320"/>
    <mergeCell ref="AH320:CD320"/>
    <mergeCell ref="A324:B324"/>
    <mergeCell ref="C324:P324"/>
    <mergeCell ref="Q324:U324"/>
    <mergeCell ref="W324:AA324"/>
    <mergeCell ref="AC324:AG324"/>
    <mergeCell ref="AH324:CD324"/>
    <mergeCell ref="A316:B316"/>
    <mergeCell ref="C316:P316"/>
    <mergeCell ref="Q316:U316"/>
    <mergeCell ref="W316:AA316"/>
    <mergeCell ref="AC316:AG316"/>
    <mergeCell ref="AH316:CD316"/>
    <mergeCell ref="A317:B317"/>
    <mergeCell ref="C317:P317"/>
    <mergeCell ref="Q317:U317"/>
    <mergeCell ref="W317:AA317"/>
    <mergeCell ref="AC317:AG317"/>
    <mergeCell ref="AH317:CD317"/>
    <mergeCell ref="A318:B318"/>
    <mergeCell ref="C318:P318"/>
    <mergeCell ref="Q318:U318"/>
    <mergeCell ref="W318:AA318"/>
    <mergeCell ref="AC318:AG318"/>
    <mergeCell ref="AH318:CD318"/>
    <mergeCell ref="A313:B313"/>
    <mergeCell ref="C313:P313"/>
    <mergeCell ref="Q313:U313"/>
    <mergeCell ref="W313:AA313"/>
    <mergeCell ref="AC313:AG313"/>
    <mergeCell ref="AH313:CD313"/>
    <mergeCell ref="A314:B314"/>
    <mergeCell ref="C314:P314"/>
    <mergeCell ref="Q314:U314"/>
    <mergeCell ref="W314:AA314"/>
    <mergeCell ref="AC314:AG314"/>
    <mergeCell ref="AH314:CD314"/>
    <mergeCell ref="A315:B315"/>
    <mergeCell ref="C315:P315"/>
    <mergeCell ref="Q315:U315"/>
    <mergeCell ref="W315:AA315"/>
    <mergeCell ref="AC315:AG315"/>
    <mergeCell ref="AH315:CD315"/>
    <mergeCell ref="A310:B310"/>
    <mergeCell ref="C310:P310"/>
    <mergeCell ref="Q310:U310"/>
    <mergeCell ref="W310:AA310"/>
    <mergeCell ref="AC310:AG310"/>
    <mergeCell ref="AH310:CD310"/>
    <mergeCell ref="A311:B311"/>
    <mergeCell ref="C311:P311"/>
    <mergeCell ref="Q311:U311"/>
    <mergeCell ref="W311:AA311"/>
    <mergeCell ref="AC311:AG311"/>
    <mergeCell ref="AH311:CD311"/>
    <mergeCell ref="A312:B312"/>
    <mergeCell ref="C312:P312"/>
    <mergeCell ref="Q312:U312"/>
    <mergeCell ref="W312:AA312"/>
    <mergeCell ref="AC312:AG312"/>
    <mergeCell ref="AH312:CD312"/>
    <mergeCell ref="A307:B307"/>
    <mergeCell ref="C307:P307"/>
    <mergeCell ref="Q307:U307"/>
    <mergeCell ref="W307:AA307"/>
    <mergeCell ref="AC307:AG307"/>
    <mergeCell ref="AH307:CD307"/>
    <mergeCell ref="A308:B308"/>
    <mergeCell ref="C308:P308"/>
    <mergeCell ref="Q308:U308"/>
    <mergeCell ref="W308:AA308"/>
    <mergeCell ref="AC308:AG308"/>
    <mergeCell ref="AH308:CD308"/>
    <mergeCell ref="A309:B309"/>
    <mergeCell ref="C309:P309"/>
    <mergeCell ref="Q309:U309"/>
    <mergeCell ref="W309:AA309"/>
    <mergeCell ref="AC309:AG309"/>
    <mergeCell ref="AH309:CD309"/>
    <mergeCell ref="A304:B304"/>
    <mergeCell ref="C304:P304"/>
    <mergeCell ref="Q304:U304"/>
    <mergeCell ref="W304:AA304"/>
    <mergeCell ref="AC304:AG304"/>
    <mergeCell ref="AH304:CD304"/>
    <mergeCell ref="A305:B305"/>
    <mergeCell ref="C305:P305"/>
    <mergeCell ref="Q305:U305"/>
    <mergeCell ref="W305:AA305"/>
    <mergeCell ref="AC305:AG305"/>
    <mergeCell ref="AH305:CD305"/>
    <mergeCell ref="A306:B306"/>
    <mergeCell ref="C306:P306"/>
    <mergeCell ref="Q306:U306"/>
    <mergeCell ref="W306:AA306"/>
    <mergeCell ref="AC306:AG306"/>
    <mergeCell ref="AH306:CD306"/>
    <mergeCell ref="A301:B301"/>
    <mergeCell ref="C301:P301"/>
    <mergeCell ref="Q301:U301"/>
    <mergeCell ref="W301:AA301"/>
    <mergeCell ref="AC301:AG301"/>
    <mergeCell ref="AH301:CD301"/>
    <mergeCell ref="A302:B302"/>
    <mergeCell ref="C302:P302"/>
    <mergeCell ref="Q302:U302"/>
    <mergeCell ref="W302:AA302"/>
    <mergeCell ref="AC302:AG302"/>
    <mergeCell ref="AH302:CD302"/>
    <mergeCell ref="A303:B303"/>
    <mergeCell ref="C303:P303"/>
    <mergeCell ref="Q303:U303"/>
    <mergeCell ref="W303:AA303"/>
    <mergeCell ref="AC303:AG303"/>
    <mergeCell ref="AH303:CD303"/>
    <mergeCell ref="A298:B298"/>
    <mergeCell ref="C298:P298"/>
    <mergeCell ref="Q298:U298"/>
    <mergeCell ref="W298:AA298"/>
    <mergeCell ref="AC298:AG298"/>
    <mergeCell ref="AH298:CD298"/>
    <mergeCell ref="A299:B299"/>
    <mergeCell ref="C299:P299"/>
    <mergeCell ref="Q299:U299"/>
    <mergeCell ref="W299:AA299"/>
    <mergeCell ref="AC299:AG299"/>
    <mergeCell ref="AH299:CD299"/>
    <mergeCell ref="A300:B300"/>
    <mergeCell ref="C300:P300"/>
    <mergeCell ref="Q300:U300"/>
    <mergeCell ref="W300:AA300"/>
    <mergeCell ref="AC300:AG300"/>
    <mergeCell ref="AH300:CD300"/>
    <mergeCell ref="A295:B295"/>
    <mergeCell ref="C295:P295"/>
    <mergeCell ref="Q295:U295"/>
    <mergeCell ref="W295:AA295"/>
    <mergeCell ref="AC295:AG295"/>
    <mergeCell ref="AH295:CD295"/>
    <mergeCell ref="A296:B296"/>
    <mergeCell ref="C296:P296"/>
    <mergeCell ref="Q296:U296"/>
    <mergeCell ref="W296:AA296"/>
    <mergeCell ref="AC296:AG296"/>
    <mergeCell ref="AH296:CD296"/>
    <mergeCell ref="A297:B297"/>
    <mergeCell ref="C297:P297"/>
    <mergeCell ref="Q297:U297"/>
    <mergeCell ref="W297:AA297"/>
    <mergeCell ref="AC297:AG297"/>
    <mergeCell ref="AH297:CD297"/>
    <mergeCell ref="A292:B292"/>
    <mergeCell ref="C292:P292"/>
    <mergeCell ref="Q292:U292"/>
    <mergeCell ref="W292:AA292"/>
    <mergeCell ref="AC292:AG292"/>
    <mergeCell ref="AH292:CD292"/>
    <mergeCell ref="A293:B293"/>
    <mergeCell ref="C293:P293"/>
    <mergeCell ref="Q293:U293"/>
    <mergeCell ref="W293:AA293"/>
    <mergeCell ref="AC293:AG293"/>
    <mergeCell ref="AH293:CD293"/>
    <mergeCell ref="A294:B294"/>
    <mergeCell ref="C294:P294"/>
    <mergeCell ref="Q294:U294"/>
    <mergeCell ref="W294:AA294"/>
    <mergeCell ref="AC294:AG294"/>
    <mergeCell ref="AH294:CD294"/>
    <mergeCell ref="A289:B289"/>
    <mergeCell ref="C289:P289"/>
    <mergeCell ref="Q289:U289"/>
    <mergeCell ref="W289:AA289"/>
    <mergeCell ref="AC289:AG289"/>
    <mergeCell ref="AH289:CD289"/>
    <mergeCell ref="A290:B290"/>
    <mergeCell ref="C290:P290"/>
    <mergeCell ref="Q290:U290"/>
    <mergeCell ref="W290:AA290"/>
    <mergeCell ref="AC290:AG290"/>
    <mergeCell ref="AH290:CD290"/>
    <mergeCell ref="A291:B291"/>
    <mergeCell ref="C291:P291"/>
    <mergeCell ref="Q291:U291"/>
    <mergeCell ref="W291:AA291"/>
    <mergeCell ref="AC291:AG291"/>
    <mergeCell ref="AH291:CD291"/>
    <mergeCell ref="A286:B286"/>
    <mergeCell ref="C286:P286"/>
    <mergeCell ref="Q286:U286"/>
    <mergeCell ref="W286:AA286"/>
    <mergeCell ref="AC286:AG286"/>
    <mergeCell ref="AH286:CD286"/>
    <mergeCell ref="A287:B287"/>
    <mergeCell ref="C287:P287"/>
    <mergeCell ref="Q287:U287"/>
    <mergeCell ref="W287:AA287"/>
    <mergeCell ref="AC287:AG287"/>
    <mergeCell ref="AH287:CD287"/>
    <mergeCell ref="A288:B288"/>
    <mergeCell ref="C288:P288"/>
    <mergeCell ref="Q288:U288"/>
    <mergeCell ref="W288:AA288"/>
    <mergeCell ref="AC288:AG288"/>
    <mergeCell ref="AH288:CD288"/>
    <mergeCell ref="A278:B278"/>
    <mergeCell ref="C278:P278"/>
    <mergeCell ref="Q278:U278"/>
    <mergeCell ref="W278:AA278"/>
    <mergeCell ref="AC278:AG278"/>
    <mergeCell ref="AH278:CD278"/>
    <mergeCell ref="A279:B279"/>
    <mergeCell ref="C279:P279"/>
    <mergeCell ref="Q279:U279"/>
    <mergeCell ref="W279:AA279"/>
    <mergeCell ref="AC279:AG279"/>
    <mergeCell ref="AH279:CD279"/>
    <mergeCell ref="BZ282:CA282"/>
    <mergeCell ref="CC282:CD282"/>
    <mergeCell ref="A285:B285"/>
    <mergeCell ref="C285:P285"/>
    <mergeCell ref="Q285:AG285"/>
    <mergeCell ref="AH285:CD285"/>
    <mergeCell ref="A275:B275"/>
    <mergeCell ref="C275:P275"/>
    <mergeCell ref="Q275:U275"/>
    <mergeCell ref="W275:AA275"/>
    <mergeCell ref="AC275:AG275"/>
    <mergeCell ref="AH275:CD275"/>
    <mergeCell ref="A276:B276"/>
    <mergeCell ref="C276:P276"/>
    <mergeCell ref="Q276:U276"/>
    <mergeCell ref="W276:AA276"/>
    <mergeCell ref="AC276:AG276"/>
    <mergeCell ref="AH276:CD276"/>
    <mergeCell ref="A277:B277"/>
    <mergeCell ref="C277:P277"/>
    <mergeCell ref="Q277:U277"/>
    <mergeCell ref="W277:AA277"/>
    <mergeCell ref="AC277:AG277"/>
    <mergeCell ref="AH277:CD277"/>
    <mergeCell ref="A272:B272"/>
    <mergeCell ref="C272:P272"/>
    <mergeCell ref="Q272:U272"/>
    <mergeCell ref="W272:AA272"/>
    <mergeCell ref="AC272:AG272"/>
    <mergeCell ref="AH272:CD272"/>
    <mergeCell ref="A273:B273"/>
    <mergeCell ref="C273:P273"/>
    <mergeCell ref="Q273:U273"/>
    <mergeCell ref="W273:AA273"/>
    <mergeCell ref="AC273:AG273"/>
    <mergeCell ref="AH273:CD273"/>
    <mergeCell ref="A274:B274"/>
    <mergeCell ref="C274:P274"/>
    <mergeCell ref="Q274:U274"/>
    <mergeCell ref="W274:AA274"/>
    <mergeCell ref="AC274:AG274"/>
    <mergeCell ref="AH274:CD274"/>
    <mergeCell ref="A269:B269"/>
    <mergeCell ref="C269:P269"/>
    <mergeCell ref="Q269:U269"/>
    <mergeCell ref="W269:AA269"/>
    <mergeCell ref="AC269:AG269"/>
    <mergeCell ref="AH269:CD269"/>
    <mergeCell ref="A270:B270"/>
    <mergeCell ref="C270:P270"/>
    <mergeCell ref="Q270:U270"/>
    <mergeCell ref="W270:AA270"/>
    <mergeCell ref="AC270:AG270"/>
    <mergeCell ref="AH270:CD270"/>
    <mergeCell ref="A271:B271"/>
    <mergeCell ref="C271:P271"/>
    <mergeCell ref="Q271:U271"/>
    <mergeCell ref="W271:AA271"/>
    <mergeCell ref="AC271:AG271"/>
    <mergeCell ref="AH271:CD271"/>
    <mergeCell ref="A266:B266"/>
    <mergeCell ref="C266:P266"/>
    <mergeCell ref="Q266:U266"/>
    <mergeCell ref="W266:AA266"/>
    <mergeCell ref="AC266:AG266"/>
    <mergeCell ref="AH266:CD266"/>
    <mergeCell ref="A267:B267"/>
    <mergeCell ref="C267:P267"/>
    <mergeCell ref="Q267:U267"/>
    <mergeCell ref="W267:AA267"/>
    <mergeCell ref="AC267:AG267"/>
    <mergeCell ref="AH267:CD267"/>
    <mergeCell ref="A268:B268"/>
    <mergeCell ref="C268:P268"/>
    <mergeCell ref="Q268:U268"/>
    <mergeCell ref="W268:AA268"/>
    <mergeCell ref="AC268:AG268"/>
    <mergeCell ref="AH268:CD268"/>
    <mergeCell ref="A258:B258"/>
    <mergeCell ref="A263:B263"/>
    <mergeCell ref="C263:P263"/>
    <mergeCell ref="Q263:U263"/>
    <mergeCell ref="W263:AA263"/>
    <mergeCell ref="AC263:AG263"/>
    <mergeCell ref="AH263:CD263"/>
    <mergeCell ref="A264:B264"/>
    <mergeCell ref="C264:P264"/>
    <mergeCell ref="Q264:U264"/>
    <mergeCell ref="W264:AA264"/>
    <mergeCell ref="AC264:AG264"/>
    <mergeCell ref="AH264:CD264"/>
    <mergeCell ref="A265:B265"/>
    <mergeCell ref="C265:P265"/>
    <mergeCell ref="Q265:U265"/>
    <mergeCell ref="W265:AA265"/>
    <mergeCell ref="AC265:AG265"/>
    <mergeCell ref="AH265:CD265"/>
    <mergeCell ref="C259:P259"/>
    <mergeCell ref="Q259:U259"/>
    <mergeCell ref="W259:AA259"/>
    <mergeCell ref="AC259:AG259"/>
    <mergeCell ref="AH259:CD259"/>
    <mergeCell ref="C260:P260"/>
    <mergeCell ref="Q260:U260"/>
    <mergeCell ref="W260:AA260"/>
    <mergeCell ref="AC260:AG260"/>
    <mergeCell ref="AH260:CD260"/>
    <mergeCell ref="A262:B262"/>
    <mergeCell ref="C262:P262"/>
    <mergeCell ref="Q262:U262"/>
    <mergeCell ref="W262:AA262"/>
    <mergeCell ref="AC262:AG262"/>
    <mergeCell ref="AH262:CD262"/>
    <mergeCell ref="A261:B261"/>
    <mergeCell ref="A260:B260"/>
    <mergeCell ref="C261:P261"/>
    <mergeCell ref="Q261:U261"/>
    <mergeCell ref="W261:AA261"/>
    <mergeCell ref="AC261:AG261"/>
    <mergeCell ref="AH261:CD261"/>
    <mergeCell ref="A259:B259"/>
    <mergeCell ref="C257:P257"/>
    <mergeCell ref="Q257:U257"/>
    <mergeCell ref="W257:AA257"/>
    <mergeCell ref="AC257:AG257"/>
    <mergeCell ref="AH257:CD257"/>
    <mergeCell ref="W253:AA253"/>
    <mergeCell ref="AC253:AG253"/>
    <mergeCell ref="AH253:CD253"/>
    <mergeCell ref="C254:P254"/>
    <mergeCell ref="Q254:U254"/>
    <mergeCell ref="W254:AA254"/>
    <mergeCell ref="AC254:AG254"/>
    <mergeCell ref="AH254:CD254"/>
    <mergeCell ref="C258:P258"/>
    <mergeCell ref="Q258:U258"/>
    <mergeCell ref="W258:AA258"/>
    <mergeCell ref="AC258:AG258"/>
    <mergeCell ref="AH258:CD258"/>
    <mergeCell ref="A257:B257"/>
    <mergeCell ref="A256:B256"/>
    <mergeCell ref="A255:B255"/>
    <mergeCell ref="N234:R234"/>
    <mergeCell ref="T234:X234"/>
    <mergeCell ref="Z234:AD234"/>
    <mergeCell ref="B235:M235"/>
    <mergeCell ref="N235:CD235"/>
    <mergeCell ref="C239:P239"/>
    <mergeCell ref="Q239:AG239"/>
    <mergeCell ref="AH239:CD239"/>
    <mergeCell ref="C240:P240"/>
    <mergeCell ref="Q240:U240"/>
    <mergeCell ref="W240:AA240"/>
    <mergeCell ref="AC240:AG240"/>
    <mergeCell ref="AH240:CD240"/>
    <mergeCell ref="A239:B239"/>
    <mergeCell ref="C244:P244"/>
    <mergeCell ref="Q244:U244"/>
    <mergeCell ref="W244:AA244"/>
    <mergeCell ref="AC244:AG244"/>
    <mergeCell ref="AH244:CD244"/>
    <mergeCell ref="A192:B192"/>
    <mergeCell ref="C192:AC192"/>
    <mergeCell ref="AD192:AH192"/>
    <mergeCell ref="AI192:AM192"/>
    <mergeCell ref="AN192:AQ192"/>
    <mergeCell ref="AR192:AS192"/>
    <mergeCell ref="AT192:AU192"/>
    <mergeCell ref="AV192:AW192"/>
    <mergeCell ref="AX192:BA192"/>
    <mergeCell ref="BB192:BE192"/>
    <mergeCell ref="BF192:BI192"/>
    <mergeCell ref="BJ192:BK192"/>
    <mergeCell ref="BL192:BO192"/>
    <mergeCell ref="BP192:BQ192"/>
    <mergeCell ref="BR192:CD192"/>
    <mergeCell ref="A193:B193"/>
    <mergeCell ref="C193:AC193"/>
    <mergeCell ref="AD193:AH193"/>
    <mergeCell ref="AI193:AM193"/>
    <mergeCell ref="AN193:AQ193"/>
    <mergeCell ref="AR193:AS193"/>
    <mergeCell ref="AT193:AU193"/>
    <mergeCell ref="AV193:AW193"/>
    <mergeCell ref="AX193:BA193"/>
    <mergeCell ref="BB193:BE193"/>
    <mergeCell ref="BF193:BI193"/>
    <mergeCell ref="BJ193:BK193"/>
    <mergeCell ref="BL193:BO193"/>
    <mergeCell ref="BP193:BQ193"/>
    <mergeCell ref="BR193:CD193"/>
    <mergeCell ref="A190:B190"/>
    <mergeCell ref="C190:AC190"/>
    <mergeCell ref="AD190:AH190"/>
    <mergeCell ref="AI190:AM190"/>
    <mergeCell ref="AN190:AQ190"/>
    <mergeCell ref="AR190:AS190"/>
    <mergeCell ref="AT190:AU190"/>
    <mergeCell ref="AV190:AW190"/>
    <mergeCell ref="AX190:BA190"/>
    <mergeCell ref="BB190:BE190"/>
    <mergeCell ref="BF190:BI190"/>
    <mergeCell ref="BJ190:BK190"/>
    <mergeCell ref="BL190:BO190"/>
    <mergeCell ref="BP190:BQ190"/>
    <mergeCell ref="BR190:CD190"/>
    <mergeCell ref="A191:B191"/>
    <mergeCell ref="C191:AC191"/>
    <mergeCell ref="AD191:AH191"/>
    <mergeCell ref="AI191:AM191"/>
    <mergeCell ref="AN191:AQ191"/>
    <mergeCell ref="AR191:AS191"/>
    <mergeCell ref="AT191:AU191"/>
    <mergeCell ref="AV191:AW191"/>
    <mergeCell ref="AX191:BA191"/>
    <mergeCell ref="BB191:BE191"/>
    <mergeCell ref="BF191:BI191"/>
    <mergeCell ref="BJ191:BK191"/>
    <mergeCell ref="BL191:BO191"/>
    <mergeCell ref="BP191:BQ191"/>
    <mergeCell ref="BR191:CD191"/>
    <mergeCell ref="A188:B188"/>
    <mergeCell ref="C188:AC188"/>
    <mergeCell ref="AD188:AH188"/>
    <mergeCell ref="AI188:AM188"/>
    <mergeCell ref="AN188:AQ188"/>
    <mergeCell ref="AR188:AS188"/>
    <mergeCell ref="AT188:AU188"/>
    <mergeCell ref="AV188:AW188"/>
    <mergeCell ref="AX188:BA188"/>
    <mergeCell ref="BB188:BE188"/>
    <mergeCell ref="BF188:BI188"/>
    <mergeCell ref="BJ188:BK188"/>
    <mergeCell ref="BL188:BO188"/>
    <mergeCell ref="BP188:BQ188"/>
    <mergeCell ref="BR188:CD188"/>
    <mergeCell ref="A189:B189"/>
    <mergeCell ref="C189:AC189"/>
    <mergeCell ref="AD189:AH189"/>
    <mergeCell ref="AI189:AM189"/>
    <mergeCell ref="AN189:AQ189"/>
    <mergeCell ref="AR189:AS189"/>
    <mergeCell ref="AT189:AU189"/>
    <mergeCell ref="AV189:AW189"/>
    <mergeCell ref="AX189:BA189"/>
    <mergeCell ref="BB189:BE189"/>
    <mergeCell ref="BF189:BI189"/>
    <mergeCell ref="BJ189:BK189"/>
    <mergeCell ref="BL189:BO189"/>
    <mergeCell ref="BP189:BQ189"/>
    <mergeCell ref="BR189:CD189"/>
    <mergeCell ref="A186:B186"/>
    <mergeCell ref="C186:AC186"/>
    <mergeCell ref="AD186:AH186"/>
    <mergeCell ref="AI186:AM186"/>
    <mergeCell ref="AN186:AQ186"/>
    <mergeCell ref="AR186:AS186"/>
    <mergeCell ref="AT186:AU186"/>
    <mergeCell ref="AV186:AW186"/>
    <mergeCell ref="AX186:BA186"/>
    <mergeCell ref="BB186:BE186"/>
    <mergeCell ref="BF186:BI186"/>
    <mergeCell ref="BJ186:BK186"/>
    <mergeCell ref="BL186:BO186"/>
    <mergeCell ref="BP186:BQ186"/>
    <mergeCell ref="BR186:CD186"/>
    <mergeCell ref="A187:B187"/>
    <mergeCell ref="C187:AC187"/>
    <mergeCell ref="AD187:AH187"/>
    <mergeCell ref="AI187:AM187"/>
    <mergeCell ref="AN187:AQ187"/>
    <mergeCell ref="AR187:AS187"/>
    <mergeCell ref="AT187:AU187"/>
    <mergeCell ref="AV187:AW187"/>
    <mergeCell ref="AX187:BA187"/>
    <mergeCell ref="BB187:BE187"/>
    <mergeCell ref="BF187:BI187"/>
    <mergeCell ref="BJ187:BK187"/>
    <mergeCell ref="BL187:BO187"/>
    <mergeCell ref="BP187:BQ187"/>
    <mergeCell ref="BR187:CD187"/>
    <mergeCell ref="A184:B184"/>
    <mergeCell ref="C184:AC184"/>
    <mergeCell ref="AD184:AH184"/>
    <mergeCell ref="AI184:AM184"/>
    <mergeCell ref="AN184:AQ184"/>
    <mergeCell ref="AR184:AS184"/>
    <mergeCell ref="AT184:AU184"/>
    <mergeCell ref="AV184:AW184"/>
    <mergeCell ref="AX184:BA184"/>
    <mergeCell ref="BB184:BE184"/>
    <mergeCell ref="BF184:BI184"/>
    <mergeCell ref="BJ184:BK184"/>
    <mergeCell ref="BL184:BO184"/>
    <mergeCell ref="BP184:BQ184"/>
    <mergeCell ref="BR184:CD184"/>
    <mergeCell ref="A185:B185"/>
    <mergeCell ref="C185:AC185"/>
    <mergeCell ref="AD185:AH185"/>
    <mergeCell ref="AI185:AM185"/>
    <mergeCell ref="AN185:AQ185"/>
    <mergeCell ref="AR185:AS185"/>
    <mergeCell ref="AT185:AU185"/>
    <mergeCell ref="AV185:AW185"/>
    <mergeCell ref="AX185:BA185"/>
    <mergeCell ref="BB185:BE185"/>
    <mergeCell ref="BF185:BI185"/>
    <mergeCell ref="BJ185:BK185"/>
    <mergeCell ref="BL185:BO185"/>
    <mergeCell ref="BP185:BQ185"/>
    <mergeCell ref="BR185:CD185"/>
    <mergeCell ref="A182:B182"/>
    <mergeCell ref="C182:AC182"/>
    <mergeCell ref="AD182:AH182"/>
    <mergeCell ref="AI182:AM182"/>
    <mergeCell ref="AN182:AQ182"/>
    <mergeCell ref="AR182:AS182"/>
    <mergeCell ref="AT182:AU182"/>
    <mergeCell ref="AV182:AW182"/>
    <mergeCell ref="AX182:BA182"/>
    <mergeCell ref="BB182:BE182"/>
    <mergeCell ref="BF182:BI182"/>
    <mergeCell ref="BJ182:BK182"/>
    <mergeCell ref="BL182:BO182"/>
    <mergeCell ref="BP182:BQ182"/>
    <mergeCell ref="BR182:CD182"/>
    <mergeCell ref="A183:B183"/>
    <mergeCell ref="C183:AC183"/>
    <mergeCell ref="AD183:AH183"/>
    <mergeCell ref="AI183:AM183"/>
    <mergeCell ref="AN183:AQ183"/>
    <mergeCell ref="AR183:AS183"/>
    <mergeCell ref="AT183:AU183"/>
    <mergeCell ref="AV183:AW183"/>
    <mergeCell ref="AX183:BA183"/>
    <mergeCell ref="BB183:BE183"/>
    <mergeCell ref="BF183:BI183"/>
    <mergeCell ref="BJ183:BK183"/>
    <mergeCell ref="BL183:BO183"/>
    <mergeCell ref="BP183:BQ183"/>
    <mergeCell ref="BR183:CD183"/>
    <mergeCell ref="A180:B180"/>
    <mergeCell ref="C180:AC180"/>
    <mergeCell ref="AD180:AH180"/>
    <mergeCell ref="AI180:AM180"/>
    <mergeCell ref="AN180:AQ180"/>
    <mergeCell ref="AR180:AS180"/>
    <mergeCell ref="AT180:AU180"/>
    <mergeCell ref="AV180:AW180"/>
    <mergeCell ref="AX180:BA180"/>
    <mergeCell ref="BB180:BE180"/>
    <mergeCell ref="BF180:BI180"/>
    <mergeCell ref="BJ180:BK180"/>
    <mergeCell ref="BL180:BO180"/>
    <mergeCell ref="BP180:BQ180"/>
    <mergeCell ref="BR180:CD180"/>
    <mergeCell ref="A181:B181"/>
    <mergeCell ref="C181:AC181"/>
    <mergeCell ref="AD181:AH181"/>
    <mergeCell ref="AI181:AM181"/>
    <mergeCell ref="AN181:AQ181"/>
    <mergeCell ref="AR181:AS181"/>
    <mergeCell ref="AT181:AU181"/>
    <mergeCell ref="AV181:AW181"/>
    <mergeCell ref="AX181:BA181"/>
    <mergeCell ref="BB181:BE181"/>
    <mergeCell ref="BF181:BI181"/>
    <mergeCell ref="BJ181:BK181"/>
    <mergeCell ref="BL181:BO181"/>
    <mergeCell ref="BP181:BQ181"/>
    <mergeCell ref="BR181:CD181"/>
    <mergeCell ref="A178:B178"/>
    <mergeCell ref="C178:AC178"/>
    <mergeCell ref="AD178:AH178"/>
    <mergeCell ref="AI178:AM178"/>
    <mergeCell ref="AN178:AQ178"/>
    <mergeCell ref="AR178:AS178"/>
    <mergeCell ref="AT178:AU178"/>
    <mergeCell ref="AV178:AW178"/>
    <mergeCell ref="AX178:BA178"/>
    <mergeCell ref="BB178:BE178"/>
    <mergeCell ref="BF178:BI178"/>
    <mergeCell ref="BJ178:BK178"/>
    <mergeCell ref="BL178:BO178"/>
    <mergeCell ref="BP178:BQ178"/>
    <mergeCell ref="BR178:CD178"/>
    <mergeCell ref="A179:B179"/>
    <mergeCell ref="C179:AC179"/>
    <mergeCell ref="AD179:AH179"/>
    <mergeCell ref="AI179:AM179"/>
    <mergeCell ref="AN179:AQ179"/>
    <mergeCell ref="AR179:AS179"/>
    <mergeCell ref="AT179:AU179"/>
    <mergeCell ref="AV179:AW179"/>
    <mergeCell ref="AX179:BA179"/>
    <mergeCell ref="BB179:BE179"/>
    <mergeCell ref="BF179:BI179"/>
    <mergeCell ref="BJ179:BK179"/>
    <mergeCell ref="BL179:BO179"/>
    <mergeCell ref="BP179:BQ179"/>
    <mergeCell ref="BR179:CD179"/>
    <mergeCell ref="A176:B176"/>
    <mergeCell ref="C176:AC176"/>
    <mergeCell ref="AD176:AH176"/>
    <mergeCell ref="AI176:AM176"/>
    <mergeCell ref="AN176:AQ176"/>
    <mergeCell ref="AR176:AS176"/>
    <mergeCell ref="AT176:AU176"/>
    <mergeCell ref="AV176:AW176"/>
    <mergeCell ref="AX176:BA176"/>
    <mergeCell ref="BB176:BE176"/>
    <mergeCell ref="BF176:BI176"/>
    <mergeCell ref="BJ176:BK176"/>
    <mergeCell ref="BL176:BO176"/>
    <mergeCell ref="BP176:BQ176"/>
    <mergeCell ref="BR176:CD176"/>
    <mergeCell ref="A177:B177"/>
    <mergeCell ref="C177:AC177"/>
    <mergeCell ref="AD177:AH177"/>
    <mergeCell ref="AI177:AM177"/>
    <mergeCell ref="AN177:AQ177"/>
    <mergeCell ref="AR177:AS177"/>
    <mergeCell ref="AT177:AU177"/>
    <mergeCell ref="AV177:AW177"/>
    <mergeCell ref="AX177:BA177"/>
    <mergeCell ref="BB177:BE177"/>
    <mergeCell ref="BF177:BI177"/>
    <mergeCell ref="BJ177:BK177"/>
    <mergeCell ref="BL177:BO177"/>
    <mergeCell ref="BP177:BQ177"/>
    <mergeCell ref="BR177:CD177"/>
    <mergeCell ref="A174:B174"/>
    <mergeCell ref="C174:AC174"/>
    <mergeCell ref="AD174:AH174"/>
    <mergeCell ref="AI174:AM174"/>
    <mergeCell ref="AN174:AQ174"/>
    <mergeCell ref="AR174:AS174"/>
    <mergeCell ref="AT174:AU174"/>
    <mergeCell ref="AV174:AW174"/>
    <mergeCell ref="AX174:BA174"/>
    <mergeCell ref="BB174:BE174"/>
    <mergeCell ref="BF174:BI174"/>
    <mergeCell ref="BJ174:BK174"/>
    <mergeCell ref="BL174:BO174"/>
    <mergeCell ref="BP174:BQ174"/>
    <mergeCell ref="BR174:CD174"/>
    <mergeCell ref="A175:B175"/>
    <mergeCell ref="C175:AC175"/>
    <mergeCell ref="AD175:AH175"/>
    <mergeCell ref="AI175:AM175"/>
    <mergeCell ref="AN175:AQ175"/>
    <mergeCell ref="AR175:AS175"/>
    <mergeCell ref="AT175:AU175"/>
    <mergeCell ref="AV175:AW175"/>
    <mergeCell ref="AX175:BA175"/>
    <mergeCell ref="BB175:BE175"/>
    <mergeCell ref="BF175:BI175"/>
    <mergeCell ref="BJ175:BK175"/>
    <mergeCell ref="BL175:BO175"/>
    <mergeCell ref="BP175:BQ175"/>
    <mergeCell ref="BR175:CD175"/>
    <mergeCell ref="A172:B172"/>
    <mergeCell ref="C172:AC172"/>
    <mergeCell ref="AD172:AH172"/>
    <mergeCell ref="AI172:AM172"/>
    <mergeCell ref="AN172:AQ172"/>
    <mergeCell ref="AR172:AS172"/>
    <mergeCell ref="AT172:AU172"/>
    <mergeCell ref="AV172:AW172"/>
    <mergeCell ref="AX172:BA172"/>
    <mergeCell ref="BB172:BE172"/>
    <mergeCell ref="BF172:BI172"/>
    <mergeCell ref="BJ172:BK172"/>
    <mergeCell ref="BL172:BO172"/>
    <mergeCell ref="BP172:BQ172"/>
    <mergeCell ref="BR172:CD172"/>
    <mergeCell ref="A173:B173"/>
    <mergeCell ref="C173:AC173"/>
    <mergeCell ref="AD173:AH173"/>
    <mergeCell ref="AI173:AM173"/>
    <mergeCell ref="AN173:AQ173"/>
    <mergeCell ref="AR173:AS173"/>
    <mergeCell ref="AT173:AU173"/>
    <mergeCell ref="AV173:AW173"/>
    <mergeCell ref="AX173:BA173"/>
    <mergeCell ref="BB173:BE173"/>
    <mergeCell ref="BF173:BI173"/>
    <mergeCell ref="BJ173:BK173"/>
    <mergeCell ref="BL173:BO173"/>
    <mergeCell ref="BP173:BQ173"/>
    <mergeCell ref="BR173:CD173"/>
    <mergeCell ref="A170:B170"/>
    <mergeCell ref="C170:AC170"/>
    <mergeCell ref="AD170:AH170"/>
    <mergeCell ref="AI170:AM170"/>
    <mergeCell ref="AN170:AQ170"/>
    <mergeCell ref="AR170:AS170"/>
    <mergeCell ref="AT170:AU170"/>
    <mergeCell ref="AV170:AW170"/>
    <mergeCell ref="AX170:BA170"/>
    <mergeCell ref="BB170:BE170"/>
    <mergeCell ref="BF170:BI170"/>
    <mergeCell ref="BJ170:BK170"/>
    <mergeCell ref="BL170:BO170"/>
    <mergeCell ref="BP170:BQ170"/>
    <mergeCell ref="BR170:CD170"/>
    <mergeCell ref="A171:B171"/>
    <mergeCell ref="C171:AC171"/>
    <mergeCell ref="AD171:AH171"/>
    <mergeCell ref="AI171:AM171"/>
    <mergeCell ref="AN171:AQ171"/>
    <mergeCell ref="AR171:AS171"/>
    <mergeCell ref="AT171:AU171"/>
    <mergeCell ref="AV171:AW171"/>
    <mergeCell ref="AX171:BA171"/>
    <mergeCell ref="BB171:BE171"/>
    <mergeCell ref="BF171:BI171"/>
    <mergeCell ref="BJ171:BK171"/>
    <mergeCell ref="BL171:BO171"/>
    <mergeCell ref="BP171:BQ171"/>
    <mergeCell ref="BR171:CD171"/>
    <mergeCell ref="A168:B168"/>
    <mergeCell ref="C168:AC168"/>
    <mergeCell ref="AD168:AH168"/>
    <mergeCell ref="AI168:AM168"/>
    <mergeCell ref="AN168:AQ168"/>
    <mergeCell ref="AR168:AS168"/>
    <mergeCell ref="AT168:AU168"/>
    <mergeCell ref="AV168:AW168"/>
    <mergeCell ref="AX168:BA168"/>
    <mergeCell ref="BB168:BE168"/>
    <mergeCell ref="BF168:BI168"/>
    <mergeCell ref="BJ168:BK168"/>
    <mergeCell ref="BL168:BO168"/>
    <mergeCell ref="BP168:BQ168"/>
    <mergeCell ref="BR168:CD168"/>
    <mergeCell ref="A169:B169"/>
    <mergeCell ref="C169:AC169"/>
    <mergeCell ref="AD169:AH169"/>
    <mergeCell ref="AI169:AM169"/>
    <mergeCell ref="AN169:AQ169"/>
    <mergeCell ref="AR169:AS169"/>
    <mergeCell ref="AT169:AU169"/>
    <mergeCell ref="AV169:AW169"/>
    <mergeCell ref="AX169:BA169"/>
    <mergeCell ref="BB169:BE169"/>
    <mergeCell ref="BF169:BI169"/>
    <mergeCell ref="BJ169:BK169"/>
    <mergeCell ref="BL169:BO169"/>
    <mergeCell ref="BP169:BQ169"/>
    <mergeCell ref="BR169:CD169"/>
    <mergeCell ref="A166:B166"/>
    <mergeCell ref="C166:AC166"/>
    <mergeCell ref="AD166:AH166"/>
    <mergeCell ref="AI166:AM166"/>
    <mergeCell ref="AN166:AQ166"/>
    <mergeCell ref="AR166:AS166"/>
    <mergeCell ref="AT166:AU166"/>
    <mergeCell ref="AV166:AW166"/>
    <mergeCell ref="AX166:BA166"/>
    <mergeCell ref="BB166:BE166"/>
    <mergeCell ref="BF166:BI166"/>
    <mergeCell ref="BJ166:BK166"/>
    <mergeCell ref="BL166:BO166"/>
    <mergeCell ref="BP166:BQ166"/>
    <mergeCell ref="BR166:CD166"/>
    <mergeCell ref="A167:B167"/>
    <mergeCell ref="C167:AC167"/>
    <mergeCell ref="AD167:AH167"/>
    <mergeCell ref="AI167:AM167"/>
    <mergeCell ref="AN167:AQ167"/>
    <mergeCell ref="AR167:AS167"/>
    <mergeCell ref="AT167:AU167"/>
    <mergeCell ref="AV167:AW167"/>
    <mergeCell ref="AX167:BA167"/>
    <mergeCell ref="BB167:BE167"/>
    <mergeCell ref="BF167:BI167"/>
    <mergeCell ref="BJ167:BK167"/>
    <mergeCell ref="BL167:BO167"/>
    <mergeCell ref="BP167:BQ167"/>
    <mergeCell ref="BR167:CD167"/>
    <mergeCell ref="A164:B164"/>
    <mergeCell ref="C164:AC164"/>
    <mergeCell ref="AD164:AH164"/>
    <mergeCell ref="AI164:AM164"/>
    <mergeCell ref="AN164:AQ164"/>
    <mergeCell ref="AR164:AS164"/>
    <mergeCell ref="AT164:AU164"/>
    <mergeCell ref="AV164:AW164"/>
    <mergeCell ref="AX164:BA164"/>
    <mergeCell ref="BB164:BE164"/>
    <mergeCell ref="BF164:BI164"/>
    <mergeCell ref="BJ164:BK164"/>
    <mergeCell ref="BL164:BO164"/>
    <mergeCell ref="BP164:BQ164"/>
    <mergeCell ref="BR164:CD164"/>
    <mergeCell ref="A165:B165"/>
    <mergeCell ref="C165:AC165"/>
    <mergeCell ref="AD165:AH165"/>
    <mergeCell ref="AI165:AM165"/>
    <mergeCell ref="AN165:AQ165"/>
    <mergeCell ref="AR165:AS165"/>
    <mergeCell ref="AT165:AU165"/>
    <mergeCell ref="AV165:AW165"/>
    <mergeCell ref="AX165:BA165"/>
    <mergeCell ref="BB165:BE165"/>
    <mergeCell ref="BF165:BI165"/>
    <mergeCell ref="BJ165:BK165"/>
    <mergeCell ref="BL165:BO165"/>
    <mergeCell ref="BP165:BQ165"/>
    <mergeCell ref="BR165:CD165"/>
    <mergeCell ref="A162:B162"/>
    <mergeCell ref="C162:AC162"/>
    <mergeCell ref="AD162:AH162"/>
    <mergeCell ref="AI162:AM162"/>
    <mergeCell ref="AN162:AQ162"/>
    <mergeCell ref="AR162:AS162"/>
    <mergeCell ref="AT162:AU162"/>
    <mergeCell ref="AV162:AW162"/>
    <mergeCell ref="AX162:BA162"/>
    <mergeCell ref="BB162:BE162"/>
    <mergeCell ref="BF162:BI162"/>
    <mergeCell ref="BJ162:BK162"/>
    <mergeCell ref="BL162:BO162"/>
    <mergeCell ref="BP162:BQ162"/>
    <mergeCell ref="BR162:CD162"/>
    <mergeCell ref="A163:B163"/>
    <mergeCell ref="C163:AC163"/>
    <mergeCell ref="AD163:AH163"/>
    <mergeCell ref="AI163:AM163"/>
    <mergeCell ref="AN163:AQ163"/>
    <mergeCell ref="AR163:AS163"/>
    <mergeCell ref="AT163:AU163"/>
    <mergeCell ref="AV163:AW163"/>
    <mergeCell ref="AX163:BA163"/>
    <mergeCell ref="BB163:BE163"/>
    <mergeCell ref="BF163:BI163"/>
    <mergeCell ref="BJ163:BK163"/>
    <mergeCell ref="BL163:BO163"/>
    <mergeCell ref="BP163:BQ163"/>
    <mergeCell ref="BR163:CD163"/>
    <mergeCell ref="A160:B160"/>
    <mergeCell ref="C160:AC160"/>
    <mergeCell ref="AD160:AH160"/>
    <mergeCell ref="AI160:AM160"/>
    <mergeCell ref="AN160:AQ160"/>
    <mergeCell ref="AR160:AS160"/>
    <mergeCell ref="AT160:AU160"/>
    <mergeCell ref="AV160:AW160"/>
    <mergeCell ref="AX160:BA160"/>
    <mergeCell ref="BB160:BE160"/>
    <mergeCell ref="BF160:BI160"/>
    <mergeCell ref="BJ160:BK160"/>
    <mergeCell ref="BL160:BO160"/>
    <mergeCell ref="BP160:BQ160"/>
    <mergeCell ref="BR160:CD160"/>
    <mergeCell ref="A161:B161"/>
    <mergeCell ref="C161:AC161"/>
    <mergeCell ref="AD161:AH161"/>
    <mergeCell ref="AI161:AM161"/>
    <mergeCell ref="AN161:AQ161"/>
    <mergeCell ref="AR161:AS161"/>
    <mergeCell ref="AT161:AU161"/>
    <mergeCell ref="AV161:AW161"/>
    <mergeCell ref="AX161:BA161"/>
    <mergeCell ref="BB161:BE161"/>
    <mergeCell ref="BF161:BI161"/>
    <mergeCell ref="BJ161:BK161"/>
    <mergeCell ref="BL161:BO161"/>
    <mergeCell ref="BP161:BQ161"/>
    <mergeCell ref="BR161:CD161"/>
    <mergeCell ref="A158:B158"/>
    <mergeCell ref="C158:AC158"/>
    <mergeCell ref="AD158:AH158"/>
    <mergeCell ref="AI158:AM158"/>
    <mergeCell ref="AN158:AQ158"/>
    <mergeCell ref="AR158:AS158"/>
    <mergeCell ref="AT158:AU158"/>
    <mergeCell ref="AV158:AW158"/>
    <mergeCell ref="AX158:BA158"/>
    <mergeCell ref="BB158:BE158"/>
    <mergeCell ref="BF158:BI158"/>
    <mergeCell ref="BJ158:BK158"/>
    <mergeCell ref="BL158:BO158"/>
    <mergeCell ref="BP158:BQ158"/>
    <mergeCell ref="BR158:CD158"/>
    <mergeCell ref="A159:B159"/>
    <mergeCell ref="C159:AC159"/>
    <mergeCell ref="AD159:AH159"/>
    <mergeCell ref="AI159:AM159"/>
    <mergeCell ref="AN159:AQ159"/>
    <mergeCell ref="AR159:AS159"/>
    <mergeCell ref="AT159:AU159"/>
    <mergeCell ref="AV159:AW159"/>
    <mergeCell ref="AX159:BA159"/>
    <mergeCell ref="BB159:BE159"/>
    <mergeCell ref="BF159:BI159"/>
    <mergeCell ref="BJ159:BK159"/>
    <mergeCell ref="BL159:BO159"/>
    <mergeCell ref="BP159:BQ159"/>
    <mergeCell ref="BR159:CD159"/>
    <mergeCell ref="A156:B156"/>
    <mergeCell ref="C156:AC156"/>
    <mergeCell ref="AD156:AH156"/>
    <mergeCell ref="AI156:AM156"/>
    <mergeCell ref="AN156:AQ156"/>
    <mergeCell ref="AR156:AS156"/>
    <mergeCell ref="AT156:AU156"/>
    <mergeCell ref="AV156:AW156"/>
    <mergeCell ref="AX156:BA156"/>
    <mergeCell ref="BB156:BE156"/>
    <mergeCell ref="BF156:BI156"/>
    <mergeCell ref="BJ156:BK156"/>
    <mergeCell ref="BL156:BO156"/>
    <mergeCell ref="BP156:BQ156"/>
    <mergeCell ref="BR156:CD156"/>
    <mergeCell ref="A157:B157"/>
    <mergeCell ref="C157:AC157"/>
    <mergeCell ref="AD157:AH157"/>
    <mergeCell ref="AI157:AM157"/>
    <mergeCell ref="AN157:AQ157"/>
    <mergeCell ref="AR157:AS157"/>
    <mergeCell ref="AT157:AU157"/>
    <mergeCell ref="AV157:AW157"/>
    <mergeCell ref="AX157:BA157"/>
    <mergeCell ref="BB157:BE157"/>
    <mergeCell ref="BF157:BI157"/>
    <mergeCell ref="BJ157:BK157"/>
    <mergeCell ref="BL157:BO157"/>
    <mergeCell ref="BP157:BQ157"/>
    <mergeCell ref="BR157:CD157"/>
    <mergeCell ref="A154:B154"/>
    <mergeCell ref="C154:AC154"/>
    <mergeCell ref="AD154:AH154"/>
    <mergeCell ref="AI154:AM154"/>
    <mergeCell ref="AN154:AQ154"/>
    <mergeCell ref="AR154:AS154"/>
    <mergeCell ref="AT154:AU154"/>
    <mergeCell ref="AV154:AW154"/>
    <mergeCell ref="AX154:BA154"/>
    <mergeCell ref="BB154:BE154"/>
    <mergeCell ref="BF154:BI154"/>
    <mergeCell ref="BJ154:BK154"/>
    <mergeCell ref="BL154:BO154"/>
    <mergeCell ref="BP154:BQ154"/>
    <mergeCell ref="BR154:CD154"/>
    <mergeCell ref="A155:B155"/>
    <mergeCell ref="C155:AC155"/>
    <mergeCell ref="AD155:AH155"/>
    <mergeCell ref="AI155:AM155"/>
    <mergeCell ref="AN155:AQ155"/>
    <mergeCell ref="AR155:AS155"/>
    <mergeCell ref="AT155:AU155"/>
    <mergeCell ref="AV155:AW155"/>
    <mergeCell ref="AX155:BA155"/>
    <mergeCell ref="BB155:BE155"/>
    <mergeCell ref="BF155:BI155"/>
    <mergeCell ref="BJ155:BK155"/>
    <mergeCell ref="BL155:BO155"/>
    <mergeCell ref="BP155:BQ155"/>
    <mergeCell ref="BR155:CD155"/>
    <mergeCell ref="A152:B152"/>
    <mergeCell ref="C152:AC152"/>
    <mergeCell ref="AD152:AH152"/>
    <mergeCell ref="AI152:AM152"/>
    <mergeCell ref="AN152:AQ152"/>
    <mergeCell ref="AR152:AS152"/>
    <mergeCell ref="AT152:AU152"/>
    <mergeCell ref="AV152:AW152"/>
    <mergeCell ref="AX152:BA152"/>
    <mergeCell ref="BB152:BE152"/>
    <mergeCell ref="BF152:BI152"/>
    <mergeCell ref="BJ152:BK152"/>
    <mergeCell ref="BL152:BO152"/>
    <mergeCell ref="BP152:BQ152"/>
    <mergeCell ref="BR152:CD152"/>
    <mergeCell ref="A153:B153"/>
    <mergeCell ref="C153:AC153"/>
    <mergeCell ref="AD153:AH153"/>
    <mergeCell ref="AI153:AM153"/>
    <mergeCell ref="AN153:AQ153"/>
    <mergeCell ref="AR153:AS153"/>
    <mergeCell ref="AT153:AU153"/>
    <mergeCell ref="AV153:AW153"/>
    <mergeCell ref="AX153:BA153"/>
    <mergeCell ref="BB153:BE153"/>
    <mergeCell ref="BF153:BI153"/>
    <mergeCell ref="BJ153:BK153"/>
    <mergeCell ref="BL153:BO153"/>
    <mergeCell ref="BP153:BQ153"/>
    <mergeCell ref="BR153:CD153"/>
    <mergeCell ref="A150:B150"/>
    <mergeCell ref="C150:AC150"/>
    <mergeCell ref="AD150:AH150"/>
    <mergeCell ref="AI150:AM150"/>
    <mergeCell ref="AN150:AQ150"/>
    <mergeCell ref="AR150:AS150"/>
    <mergeCell ref="AT150:AU150"/>
    <mergeCell ref="AV150:AW150"/>
    <mergeCell ref="AX150:BA150"/>
    <mergeCell ref="BB150:BE150"/>
    <mergeCell ref="BF150:BI150"/>
    <mergeCell ref="BJ150:BK150"/>
    <mergeCell ref="BL150:BO150"/>
    <mergeCell ref="BP150:BQ150"/>
    <mergeCell ref="BR150:CD150"/>
    <mergeCell ref="A151:B151"/>
    <mergeCell ref="C151:AC151"/>
    <mergeCell ref="AD151:AH151"/>
    <mergeCell ref="AI151:AM151"/>
    <mergeCell ref="AN151:AQ151"/>
    <mergeCell ref="AR151:AS151"/>
    <mergeCell ref="AT151:AU151"/>
    <mergeCell ref="AV151:AW151"/>
    <mergeCell ref="AX151:BA151"/>
    <mergeCell ref="BB151:BE151"/>
    <mergeCell ref="BF151:BI151"/>
    <mergeCell ref="BJ151:BK151"/>
    <mergeCell ref="BL151:BO151"/>
    <mergeCell ref="BP151:BQ151"/>
    <mergeCell ref="BR151:CD151"/>
    <mergeCell ref="A148:B148"/>
    <mergeCell ref="C148:AC148"/>
    <mergeCell ref="AD148:AH148"/>
    <mergeCell ref="AI148:AM148"/>
    <mergeCell ref="AN148:AQ148"/>
    <mergeCell ref="AR148:AS148"/>
    <mergeCell ref="AT148:AU148"/>
    <mergeCell ref="AV148:AW148"/>
    <mergeCell ref="AX148:BA148"/>
    <mergeCell ref="BB148:BE148"/>
    <mergeCell ref="BF148:BI148"/>
    <mergeCell ref="BJ148:BK148"/>
    <mergeCell ref="BL148:BO148"/>
    <mergeCell ref="BP148:BQ148"/>
    <mergeCell ref="BR148:CD148"/>
    <mergeCell ref="A149:B149"/>
    <mergeCell ref="C149:AC149"/>
    <mergeCell ref="AD149:AH149"/>
    <mergeCell ref="AI149:AM149"/>
    <mergeCell ref="AN149:AQ149"/>
    <mergeCell ref="AR149:AS149"/>
    <mergeCell ref="AT149:AU149"/>
    <mergeCell ref="AV149:AW149"/>
    <mergeCell ref="AX149:BA149"/>
    <mergeCell ref="BB149:BE149"/>
    <mergeCell ref="BF149:BI149"/>
    <mergeCell ref="BJ149:BK149"/>
    <mergeCell ref="BL149:BO149"/>
    <mergeCell ref="BP149:BQ149"/>
    <mergeCell ref="BR149:CD149"/>
    <mergeCell ref="A146:B146"/>
    <mergeCell ref="C146:AC146"/>
    <mergeCell ref="AD146:AH146"/>
    <mergeCell ref="AI146:AM146"/>
    <mergeCell ref="AN146:AQ146"/>
    <mergeCell ref="AR146:AS146"/>
    <mergeCell ref="AT146:AU146"/>
    <mergeCell ref="AV146:AW146"/>
    <mergeCell ref="AX146:BA146"/>
    <mergeCell ref="BB146:BE146"/>
    <mergeCell ref="BF146:BI146"/>
    <mergeCell ref="BJ146:BK146"/>
    <mergeCell ref="BL146:BO146"/>
    <mergeCell ref="BP146:BQ146"/>
    <mergeCell ref="BR146:CD146"/>
    <mergeCell ref="A147:B147"/>
    <mergeCell ref="C147:AC147"/>
    <mergeCell ref="AD147:AH147"/>
    <mergeCell ref="AI147:AM147"/>
    <mergeCell ref="AN147:AQ147"/>
    <mergeCell ref="AR147:AS147"/>
    <mergeCell ref="AT147:AU147"/>
    <mergeCell ref="AV147:AW147"/>
    <mergeCell ref="AX147:BA147"/>
    <mergeCell ref="BB147:BE147"/>
    <mergeCell ref="BF147:BI147"/>
    <mergeCell ref="BJ147:BK147"/>
    <mergeCell ref="BL147:BO147"/>
    <mergeCell ref="BP147:BQ147"/>
    <mergeCell ref="BR147:CD147"/>
    <mergeCell ref="A145:B145"/>
    <mergeCell ref="C145:AC145"/>
    <mergeCell ref="AD145:AH145"/>
    <mergeCell ref="AI145:AM145"/>
    <mergeCell ref="AN145:AQ145"/>
    <mergeCell ref="AR145:AS145"/>
    <mergeCell ref="AT145:AU145"/>
    <mergeCell ref="AV145:AW145"/>
    <mergeCell ref="AX145:BA145"/>
    <mergeCell ref="BB145:BE145"/>
    <mergeCell ref="BF145:BI145"/>
    <mergeCell ref="BJ145:BK145"/>
    <mergeCell ref="BL145:BO145"/>
    <mergeCell ref="BP145:BQ145"/>
    <mergeCell ref="BR145:CD145"/>
    <mergeCell ref="AD104:AH105"/>
    <mergeCell ref="AI104:AM105"/>
    <mergeCell ref="AN104:AQ105"/>
    <mergeCell ref="A144:B144"/>
    <mergeCell ref="C144:AC144"/>
    <mergeCell ref="AD144:AH144"/>
    <mergeCell ref="AI144:AM144"/>
    <mergeCell ref="AN144:AQ144"/>
    <mergeCell ref="AR144:AS144"/>
    <mergeCell ref="AT144:AU144"/>
    <mergeCell ref="AV144:AW144"/>
    <mergeCell ref="AX144:BA144"/>
    <mergeCell ref="BB144:BE144"/>
    <mergeCell ref="BF144:BI144"/>
    <mergeCell ref="H133:AC133"/>
    <mergeCell ref="H105:AC105"/>
    <mergeCell ref="H107:AC107"/>
    <mergeCell ref="A142:B143"/>
    <mergeCell ref="C142:AC143"/>
    <mergeCell ref="AD142:AH143"/>
    <mergeCell ref="AI142:AM143"/>
    <mergeCell ref="AN142:AS143"/>
    <mergeCell ref="AT142:AW143"/>
    <mergeCell ref="AX142:BA143"/>
    <mergeCell ref="BB142:BE143"/>
    <mergeCell ref="BF142:BQ142"/>
    <mergeCell ref="BR142:CD143"/>
    <mergeCell ref="BF143:BK143"/>
    <mergeCell ref="BL143:BQ143"/>
    <mergeCell ref="BF110:BI111"/>
    <mergeCell ref="BJ110:BK111"/>
    <mergeCell ref="BL110:BO111"/>
    <mergeCell ref="BP110:BQ111"/>
    <mergeCell ref="A114:B115"/>
    <mergeCell ref="C114:G114"/>
    <mergeCell ref="H114:AC114"/>
    <mergeCell ref="AD114:AH115"/>
    <mergeCell ref="AI114:AM115"/>
    <mergeCell ref="AN114:AQ115"/>
    <mergeCell ref="AR114:AS115"/>
    <mergeCell ref="AT114:AU115"/>
    <mergeCell ref="AV114:AW115"/>
    <mergeCell ref="AX114:BA115"/>
    <mergeCell ref="BB114:BE115"/>
    <mergeCell ref="BF114:BI115"/>
    <mergeCell ref="BJ114:BK115"/>
    <mergeCell ref="BL114:BO115"/>
    <mergeCell ref="BP114:BQ115"/>
    <mergeCell ref="BR114:BY115"/>
    <mergeCell ref="H106:AC106"/>
    <mergeCell ref="AD106:AH107"/>
    <mergeCell ref="AI106:AM107"/>
    <mergeCell ref="AN106:AQ107"/>
    <mergeCell ref="AR106:AS107"/>
    <mergeCell ref="AT106:AU107"/>
    <mergeCell ref="AV106:AW107"/>
    <mergeCell ref="AX106:BA107"/>
    <mergeCell ref="A110:B111"/>
    <mergeCell ref="C110:G110"/>
    <mergeCell ref="H110:AC110"/>
    <mergeCell ref="AD110:AH111"/>
    <mergeCell ref="AI110:AM111"/>
    <mergeCell ref="AN110:AQ111"/>
    <mergeCell ref="AR110:AS111"/>
    <mergeCell ref="AT110:AU111"/>
    <mergeCell ref="AV110:AW111"/>
    <mergeCell ref="C111:G111"/>
    <mergeCell ref="H109:AC109"/>
    <mergeCell ref="H111:AC111"/>
    <mergeCell ref="H108:AC108"/>
    <mergeCell ref="AD108:AH109"/>
    <mergeCell ref="AI108:AM109"/>
    <mergeCell ref="AN108:AQ109"/>
    <mergeCell ref="AR108:AS109"/>
    <mergeCell ref="AT108:AU109"/>
    <mergeCell ref="AV108:AW109"/>
    <mergeCell ref="AX108:BA109"/>
    <mergeCell ref="A100:B101"/>
    <mergeCell ref="C100:G100"/>
    <mergeCell ref="H100:AC100"/>
    <mergeCell ref="AD100:AH101"/>
    <mergeCell ref="AI100:AM101"/>
    <mergeCell ref="AN100:AQ101"/>
    <mergeCell ref="AR100:AS101"/>
    <mergeCell ref="AT100:AU101"/>
    <mergeCell ref="AV100:AW101"/>
    <mergeCell ref="AX100:BA101"/>
    <mergeCell ref="BB100:BE101"/>
    <mergeCell ref="BF100:BI101"/>
    <mergeCell ref="BJ100:BK101"/>
    <mergeCell ref="BL100:BO101"/>
    <mergeCell ref="BP100:BQ101"/>
    <mergeCell ref="BR100:BY101"/>
    <mergeCell ref="BZ100:CD101"/>
    <mergeCell ref="C101:G101"/>
    <mergeCell ref="H101:AC101"/>
    <mergeCell ref="A98:B99"/>
    <mergeCell ref="C98:G98"/>
    <mergeCell ref="H98:AC98"/>
    <mergeCell ref="AD98:AH99"/>
    <mergeCell ref="AI98:AM99"/>
    <mergeCell ref="AN98:AQ99"/>
    <mergeCell ref="AR98:AS99"/>
    <mergeCell ref="AT98:AU99"/>
    <mergeCell ref="AV98:AW99"/>
    <mergeCell ref="AX98:BA99"/>
    <mergeCell ref="BB98:BE99"/>
    <mergeCell ref="BF98:BI99"/>
    <mergeCell ref="BJ98:BK99"/>
    <mergeCell ref="BL98:BO99"/>
    <mergeCell ref="BP98:BQ99"/>
    <mergeCell ref="BR98:BY99"/>
    <mergeCell ref="BZ98:CD99"/>
    <mergeCell ref="C99:G99"/>
    <mergeCell ref="H99:AC99"/>
    <mergeCell ref="A96:B97"/>
    <mergeCell ref="C96:G96"/>
    <mergeCell ref="H96:AC96"/>
    <mergeCell ref="AD96:AH97"/>
    <mergeCell ref="AI96:AM97"/>
    <mergeCell ref="AN96:AQ97"/>
    <mergeCell ref="AR96:AS97"/>
    <mergeCell ref="AT96:AU97"/>
    <mergeCell ref="AV96:AW97"/>
    <mergeCell ref="AX96:BA97"/>
    <mergeCell ref="BB96:BE97"/>
    <mergeCell ref="BF96:BI97"/>
    <mergeCell ref="BJ96:BK97"/>
    <mergeCell ref="BL96:BO97"/>
    <mergeCell ref="BP96:BQ97"/>
    <mergeCell ref="BR96:BY97"/>
    <mergeCell ref="BZ96:CD97"/>
    <mergeCell ref="C97:G97"/>
    <mergeCell ref="H97:AC97"/>
    <mergeCell ref="A94:B95"/>
    <mergeCell ref="C94:G94"/>
    <mergeCell ref="H94:AC94"/>
    <mergeCell ref="AD94:AH95"/>
    <mergeCell ref="AI94:AM95"/>
    <mergeCell ref="AN94:AQ95"/>
    <mergeCell ref="AR94:AS95"/>
    <mergeCell ref="AT94:AU95"/>
    <mergeCell ref="AV94:AW95"/>
    <mergeCell ref="AX94:BA95"/>
    <mergeCell ref="BB94:BE95"/>
    <mergeCell ref="BF94:BI95"/>
    <mergeCell ref="BJ94:BK95"/>
    <mergeCell ref="BL94:BO95"/>
    <mergeCell ref="BP94:BQ95"/>
    <mergeCell ref="BR94:BY95"/>
    <mergeCell ref="BZ94:CD95"/>
    <mergeCell ref="C95:G95"/>
    <mergeCell ref="H95:AC95"/>
    <mergeCell ref="A92:B93"/>
    <mergeCell ref="C92:G92"/>
    <mergeCell ref="H92:AC92"/>
    <mergeCell ref="AD92:AH93"/>
    <mergeCell ref="AI92:AM93"/>
    <mergeCell ref="AN92:AQ93"/>
    <mergeCell ref="AR92:AS93"/>
    <mergeCell ref="AT92:AU93"/>
    <mergeCell ref="AV92:AW93"/>
    <mergeCell ref="AX92:BA93"/>
    <mergeCell ref="BB92:BE93"/>
    <mergeCell ref="BF92:BI93"/>
    <mergeCell ref="BJ92:BK93"/>
    <mergeCell ref="BL92:BO93"/>
    <mergeCell ref="BP92:BQ93"/>
    <mergeCell ref="BR92:BY93"/>
    <mergeCell ref="BZ92:CD93"/>
    <mergeCell ref="C93:G93"/>
    <mergeCell ref="H93:AC93"/>
    <mergeCell ref="A90:B91"/>
    <mergeCell ref="C90:G90"/>
    <mergeCell ref="H90:AC90"/>
    <mergeCell ref="AD90:AH91"/>
    <mergeCell ref="AI90:AM91"/>
    <mergeCell ref="AN90:AQ91"/>
    <mergeCell ref="AR90:AS91"/>
    <mergeCell ref="AT90:AU91"/>
    <mergeCell ref="AV90:AW91"/>
    <mergeCell ref="AX90:BA91"/>
    <mergeCell ref="BB90:BE91"/>
    <mergeCell ref="BF90:BI91"/>
    <mergeCell ref="BJ90:BK91"/>
    <mergeCell ref="BL90:BO91"/>
    <mergeCell ref="BP90:BQ91"/>
    <mergeCell ref="BR90:BY91"/>
    <mergeCell ref="BZ90:CD91"/>
    <mergeCell ref="C91:G91"/>
    <mergeCell ref="A88:B89"/>
    <mergeCell ref="C88:G88"/>
    <mergeCell ref="H88:AC88"/>
    <mergeCell ref="AD88:AH89"/>
    <mergeCell ref="AI88:AM89"/>
    <mergeCell ref="AN88:AQ89"/>
    <mergeCell ref="AR88:AS89"/>
    <mergeCell ref="AT88:AU89"/>
    <mergeCell ref="AV88:AW89"/>
    <mergeCell ref="AX88:BA89"/>
    <mergeCell ref="BB88:BE89"/>
    <mergeCell ref="BF88:BI89"/>
    <mergeCell ref="BJ88:BK89"/>
    <mergeCell ref="BL88:BO89"/>
    <mergeCell ref="BP88:BQ89"/>
    <mergeCell ref="BR88:BY89"/>
    <mergeCell ref="BZ88:CD89"/>
    <mergeCell ref="C89:G89"/>
    <mergeCell ref="A86:B87"/>
    <mergeCell ref="C86:G86"/>
    <mergeCell ref="H86:AC86"/>
    <mergeCell ref="AD86:AH87"/>
    <mergeCell ref="AI86:AM87"/>
    <mergeCell ref="AN86:AQ87"/>
    <mergeCell ref="AR86:AS87"/>
    <mergeCell ref="AT86:AU87"/>
    <mergeCell ref="AV86:AW87"/>
    <mergeCell ref="AX86:BA87"/>
    <mergeCell ref="BB86:BE87"/>
    <mergeCell ref="BF86:BI87"/>
    <mergeCell ref="BJ86:BK87"/>
    <mergeCell ref="BL86:BO87"/>
    <mergeCell ref="BP86:BQ87"/>
    <mergeCell ref="BR86:BY87"/>
    <mergeCell ref="BZ86:CD87"/>
    <mergeCell ref="C87:G87"/>
    <mergeCell ref="A84:B85"/>
    <mergeCell ref="C84:G84"/>
    <mergeCell ref="H84:AC84"/>
    <mergeCell ref="AD84:AH85"/>
    <mergeCell ref="AI84:AM85"/>
    <mergeCell ref="AN84:AQ85"/>
    <mergeCell ref="AR84:AS85"/>
    <mergeCell ref="AT84:AU85"/>
    <mergeCell ref="AV84:AW85"/>
    <mergeCell ref="AX84:BA85"/>
    <mergeCell ref="BB84:BE85"/>
    <mergeCell ref="BF84:BI85"/>
    <mergeCell ref="BJ84:BK85"/>
    <mergeCell ref="BL84:BO85"/>
    <mergeCell ref="BP84:BQ85"/>
    <mergeCell ref="BR84:BY85"/>
    <mergeCell ref="BZ84:CD85"/>
    <mergeCell ref="C85:G85"/>
    <mergeCell ref="C80:G80"/>
    <mergeCell ref="H80:AC80"/>
    <mergeCell ref="AD80:AH81"/>
    <mergeCell ref="BZ70:CA70"/>
    <mergeCell ref="CC70:CD70"/>
    <mergeCell ref="A82:B83"/>
    <mergeCell ref="C82:G82"/>
    <mergeCell ref="H82:AC82"/>
    <mergeCell ref="AD82:AH83"/>
    <mergeCell ref="AI82:AM83"/>
    <mergeCell ref="AN82:AQ83"/>
    <mergeCell ref="AR82:AS83"/>
    <mergeCell ref="AT82:AU83"/>
    <mergeCell ref="AV82:AW83"/>
    <mergeCell ref="AX82:BA83"/>
    <mergeCell ref="BB82:BE83"/>
    <mergeCell ref="BF82:BI83"/>
    <mergeCell ref="BJ82:BK83"/>
    <mergeCell ref="BL82:BO83"/>
    <mergeCell ref="BP82:BQ83"/>
    <mergeCell ref="BR82:BY83"/>
    <mergeCell ref="BZ82:CD83"/>
    <mergeCell ref="C83:G83"/>
    <mergeCell ref="AT80:AU81"/>
    <mergeCell ref="AV80:AW81"/>
    <mergeCell ref="AX80:BA81"/>
    <mergeCell ref="BB80:BE81"/>
    <mergeCell ref="BZ80:CD81"/>
    <mergeCell ref="C81:G81"/>
    <mergeCell ref="A78:B79"/>
    <mergeCell ref="C78:G78"/>
    <mergeCell ref="H78:AC78"/>
    <mergeCell ref="AD78:AH79"/>
    <mergeCell ref="AI78:AM79"/>
    <mergeCell ref="AN78:AQ79"/>
    <mergeCell ref="AR78:AS79"/>
    <mergeCell ref="AT78:AU79"/>
    <mergeCell ref="AV78:AW79"/>
    <mergeCell ref="AX78:BA79"/>
    <mergeCell ref="BB78:BE79"/>
    <mergeCell ref="BF78:BI79"/>
    <mergeCell ref="BJ78:BK79"/>
    <mergeCell ref="BL78:BO79"/>
    <mergeCell ref="BP78:BQ79"/>
    <mergeCell ref="BR78:BY79"/>
    <mergeCell ref="BZ78:CD79"/>
    <mergeCell ref="C79:G79"/>
    <mergeCell ref="H79:AC79"/>
    <mergeCell ref="A76:B77"/>
    <mergeCell ref="C76:G76"/>
    <mergeCell ref="H76:AC76"/>
    <mergeCell ref="AD76:AH77"/>
    <mergeCell ref="AI76:AM77"/>
    <mergeCell ref="AN76:AQ77"/>
    <mergeCell ref="AR76:AS77"/>
    <mergeCell ref="AT76:AU77"/>
    <mergeCell ref="AV76:AW77"/>
    <mergeCell ref="AX76:BA77"/>
    <mergeCell ref="BB76:BE77"/>
    <mergeCell ref="BF76:BI77"/>
    <mergeCell ref="BJ76:BK77"/>
    <mergeCell ref="BL76:BO77"/>
    <mergeCell ref="BP76:BQ77"/>
    <mergeCell ref="BR76:BY77"/>
    <mergeCell ref="C77:G77"/>
    <mergeCell ref="A66:B67"/>
    <mergeCell ref="A68:B69"/>
    <mergeCell ref="A74:B75"/>
    <mergeCell ref="C74:G74"/>
    <mergeCell ref="H74:AC74"/>
    <mergeCell ref="AD74:AH75"/>
    <mergeCell ref="AI74:AM75"/>
    <mergeCell ref="AN74:AQ75"/>
    <mergeCell ref="AR74:AS75"/>
    <mergeCell ref="AT74:AU75"/>
    <mergeCell ref="AV74:AW75"/>
    <mergeCell ref="AX74:BA75"/>
    <mergeCell ref="BB74:BE75"/>
    <mergeCell ref="BF74:BI75"/>
    <mergeCell ref="BJ74:BK75"/>
    <mergeCell ref="BL74:BO75"/>
    <mergeCell ref="C68:G68"/>
    <mergeCell ref="H68:AC68"/>
    <mergeCell ref="AD68:AH69"/>
    <mergeCell ref="AI68:AM69"/>
    <mergeCell ref="AN68:AQ69"/>
    <mergeCell ref="AR68:AS69"/>
    <mergeCell ref="AT68:AU69"/>
    <mergeCell ref="AV68:AW69"/>
    <mergeCell ref="AX68:BA69"/>
    <mergeCell ref="BB68:BE69"/>
    <mergeCell ref="BF68:BI69"/>
    <mergeCell ref="BJ68:BK69"/>
    <mergeCell ref="BL68:BO69"/>
    <mergeCell ref="C69:G69"/>
    <mergeCell ref="AR66:AS67"/>
    <mergeCell ref="AX66:BA67"/>
    <mergeCell ref="BB66:BE67"/>
    <mergeCell ref="BF66:BI67"/>
    <mergeCell ref="BJ66:BK67"/>
    <mergeCell ref="BL66:BO67"/>
    <mergeCell ref="BP66:BQ67"/>
    <mergeCell ref="BR66:BY67"/>
    <mergeCell ref="BZ66:CD67"/>
    <mergeCell ref="C67:G67"/>
    <mergeCell ref="C63:G63"/>
    <mergeCell ref="A64:B65"/>
    <mergeCell ref="C64:G64"/>
    <mergeCell ref="H64:AC64"/>
    <mergeCell ref="AD64:AH65"/>
    <mergeCell ref="AI64:AM65"/>
    <mergeCell ref="AN64:AQ65"/>
    <mergeCell ref="AR64:AS65"/>
    <mergeCell ref="AT64:AU65"/>
    <mergeCell ref="AV64:AW65"/>
    <mergeCell ref="AX64:BA65"/>
    <mergeCell ref="BB64:BE65"/>
    <mergeCell ref="BF64:BI65"/>
    <mergeCell ref="BJ64:BK65"/>
    <mergeCell ref="BL64:BO65"/>
    <mergeCell ref="BP64:BQ65"/>
    <mergeCell ref="BR64:BY65"/>
    <mergeCell ref="C65:G65"/>
    <mergeCell ref="A62:B63"/>
    <mergeCell ref="C62:G62"/>
    <mergeCell ref="H62:AC62"/>
    <mergeCell ref="AD62:AH63"/>
    <mergeCell ref="AI62:AM63"/>
    <mergeCell ref="AX62:BA63"/>
    <mergeCell ref="BB62:BE63"/>
    <mergeCell ref="BF62:BI63"/>
    <mergeCell ref="BP62:BQ63"/>
    <mergeCell ref="BR62:BY63"/>
    <mergeCell ref="BR58:BY59"/>
    <mergeCell ref="BZ58:CD59"/>
    <mergeCell ref="C59:G59"/>
    <mergeCell ref="C60:G60"/>
    <mergeCell ref="H60:AC60"/>
    <mergeCell ref="AD60:AH61"/>
    <mergeCell ref="AI60:AM61"/>
    <mergeCell ref="AN60:AQ61"/>
    <mergeCell ref="AR60:AS61"/>
    <mergeCell ref="AT60:AU61"/>
    <mergeCell ref="AV60:AW61"/>
    <mergeCell ref="AX60:BA61"/>
    <mergeCell ref="BB60:BE61"/>
    <mergeCell ref="BF60:BI61"/>
    <mergeCell ref="BJ60:BK61"/>
    <mergeCell ref="BL60:BO61"/>
    <mergeCell ref="BP60:BQ61"/>
    <mergeCell ref="BR60:BY61"/>
    <mergeCell ref="BZ60:CD61"/>
    <mergeCell ref="C61:G61"/>
    <mergeCell ref="H61:AC61"/>
    <mergeCell ref="A60:B61"/>
    <mergeCell ref="H59:AC59"/>
    <mergeCell ref="BL54:BO55"/>
    <mergeCell ref="BP54:BQ55"/>
    <mergeCell ref="BR54:BY55"/>
    <mergeCell ref="BZ54:CD55"/>
    <mergeCell ref="C55:G55"/>
    <mergeCell ref="A56:B57"/>
    <mergeCell ref="C56:G56"/>
    <mergeCell ref="H56:AC56"/>
    <mergeCell ref="AD56:AH57"/>
    <mergeCell ref="AI56:AM57"/>
    <mergeCell ref="AN56:AQ57"/>
    <mergeCell ref="AR56:AS57"/>
    <mergeCell ref="AT56:AU57"/>
    <mergeCell ref="AV56:AW57"/>
    <mergeCell ref="AX56:BA57"/>
    <mergeCell ref="BB56:BE57"/>
    <mergeCell ref="BF56:BI57"/>
    <mergeCell ref="BJ56:BK57"/>
    <mergeCell ref="BL56:BO57"/>
    <mergeCell ref="BP56:BQ57"/>
    <mergeCell ref="BR56:BY57"/>
    <mergeCell ref="BZ56:CD57"/>
    <mergeCell ref="C57:G57"/>
    <mergeCell ref="H57:AC57"/>
    <mergeCell ref="A58:B59"/>
    <mergeCell ref="C58:G58"/>
    <mergeCell ref="H58:AC58"/>
    <mergeCell ref="AD58:AH59"/>
    <mergeCell ref="AI58:AM59"/>
    <mergeCell ref="A54:B55"/>
    <mergeCell ref="AN54:AQ55"/>
    <mergeCell ref="AR54:AS55"/>
    <mergeCell ref="AT54:AU55"/>
    <mergeCell ref="AV54:AW55"/>
    <mergeCell ref="AX54:BA55"/>
    <mergeCell ref="BB54:BE55"/>
    <mergeCell ref="BF54:BI55"/>
    <mergeCell ref="BJ54:BK55"/>
    <mergeCell ref="BB50:BE51"/>
    <mergeCell ref="BF50:BI51"/>
    <mergeCell ref="BJ50:BK51"/>
    <mergeCell ref="H53:AC53"/>
    <mergeCell ref="H55:AC55"/>
    <mergeCell ref="A50:B51"/>
    <mergeCell ref="A52:B53"/>
    <mergeCell ref="H52:AC52"/>
    <mergeCell ref="AD52:AH53"/>
    <mergeCell ref="AI52:AM53"/>
    <mergeCell ref="AN52:AQ53"/>
    <mergeCell ref="AR52:AS53"/>
    <mergeCell ref="AT52:AU53"/>
    <mergeCell ref="AV52:AW53"/>
    <mergeCell ref="AX52:BA53"/>
    <mergeCell ref="BB52:BE53"/>
    <mergeCell ref="C52:G52"/>
    <mergeCell ref="C53:G53"/>
    <mergeCell ref="H50:AC50"/>
    <mergeCell ref="BZ196:CA196"/>
    <mergeCell ref="CC196:CD196"/>
    <mergeCell ref="A198:CB198"/>
    <mergeCell ref="AR104:AS105"/>
    <mergeCell ref="AT104:AU105"/>
    <mergeCell ref="AV104:AW105"/>
    <mergeCell ref="AX104:BA105"/>
    <mergeCell ref="BB104:BE105"/>
    <mergeCell ref="BF104:BI105"/>
    <mergeCell ref="BJ104:BK105"/>
    <mergeCell ref="BL104:BO105"/>
    <mergeCell ref="BP104:BQ105"/>
    <mergeCell ref="BR104:BY105"/>
    <mergeCell ref="BZ104:CD105"/>
    <mergeCell ref="C105:G105"/>
    <mergeCell ref="AI80:AM81"/>
    <mergeCell ref="AN80:AQ81"/>
    <mergeCell ref="AR80:AS81"/>
    <mergeCell ref="BZ102:CD103"/>
    <mergeCell ref="C103:G103"/>
    <mergeCell ref="H103:AC103"/>
    <mergeCell ref="BB106:BE107"/>
    <mergeCell ref="BF106:BI107"/>
    <mergeCell ref="BJ106:BK107"/>
    <mergeCell ref="BL106:BO107"/>
    <mergeCell ref="BP106:BQ107"/>
    <mergeCell ref="BR106:BY107"/>
    <mergeCell ref="BZ106:CD107"/>
    <mergeCell ref="C107:G107"/>
    <mergeCell ref="A108:B109"/>
    <mergeCell ref="C108:G108"/>
    <mergeCell ref="A80:B81"/>
    <mergeCell ref="C255:P255"/>
    <mergeCell ref="Q255:U255"/>
    <mergeCell ref="W255:AA255"/>
    <mergeCell ref="AC255:AG255"/>
    <mergeCell ref="AH255:CD255"/>
    <mergeCell ref="C256:P256"/>
    <mergeCell ref="Q256:U256"/>
    <mergeCell ref="W256:AA256"/>
    <mergeCell ref="AC256:AG256"/>
    <mergeCell ref="AH256:CD256"/>
    <mergeCell ref="A254:B254"/>
    <mergeCell ref="C253:P253"/>
    <mergeCell ref="Q253:U253"/>
    <mergeCell ref="B233:M233"/>
    <mergeCell ref="N233:CD233"/>
    <mergeCell ref="B234:M234"/>
    <mergeCell ref="A253:B253"/>
    <mergeCell ref="A252:B252"/>
    <mergeCell ref="A251:B251"/>
    <mergeCell ref="A250:B250"/>
    <mergeCell ref="A249:B249"/>
    <mergeCell ref="A248:B248"/>
    <mergeCell ref="A247:B247"/>
    <mergeCell ref="C247:P247"/>
    <mergeCell ref="Q247:U247"/>
    <mergeCell ref="W247:AA247"/>
    <mergeCell ref="AC247:AG247"/>
    <mergeCell ref="AH247:CD247"/>
    <mergeCell ref="C248:P248"/>
    <mergeCell ref="Q248:U248"/>
    <mergeCell ref="W248:AA248"/>
    <mergeCell ref="AC248:AG248"/>
    <mergeCell ref="AH248:CD248"/>
    <mergeCell ref="C252:P252"/>
    <mergeCell ref="Q252:U252"/>
    <mergeCell ref="W252:AA252"/>
    <mergeCell ref="AC252:AG252"/>
    <mergeCell ref="AH252:CD252"/>
    <mergeCell ref="C249:P249"/>
    <mergeCell ref="Q249:U249"/>
    <mergeCell ref="W249:AA249"/>
    <mergeCell ref="AC249:AG249"/>
    <mergeCell ref="AH249:CD249"/>
    <mergeCell ref="C250:P250"/>
    <mergeCell ref="Q250:U250"/>
    <mergeCell ref="W250:AA250"/>
    <mergeCell ref="AC250:AG250"/>
    <mergeCell ref="AH250:CD250"/>
    <mergeCell ref="C251:P251"/>
    <mergeCell ref="Q251:U251"/>
    <mergeCell ref="W251:AA251"/>
    <mergeCell ref="AC251:AG251"/>
    <mergeCell ref="AH251:CD251"/>
    <mergeCell ref="A246:B246"/>
    <mergeCell ref="C245:P245"/>
    <mergeCell ref="Q245:U245"/>
    <mergeCell ref="W245:AA245"/>
    <mergeCell ref="AC245:AG245"/>
    <mergeCell ref="AH245:CD245"/>
    <mergeCell ref="C246:P246"/>
    <mergeCell ref="Q246:U246"/>
    <mergeCell ref="W246:AA246"/>
    <mergeCell ref="AC246:AG246"/>
    <mergeCell ref="AH246:CD246"/>
    <mergeCell ref="A245:B245"/>
    <mergeCell ref="A244:B244"/>
    <mergeCell ref="A243:B243"/>
    <mergeCell ref="A242:B242"/>
    <mergeCell ref="A241:B241"/>
    <mergeCell ref="A240:B240"/>
    <mergeCell ref="C241:P241"/>
    <mergeCell ref="Q241:U241"/>
    <mergeCell ref="W241:AA241"/>
    <mergeCell ref="AC241:AG241"/>
    <mergeCell ref="AH241:CD241"/>
    <mergeCell ref="C242:P242"/>
    <mergeCell ref="Q242:U242"/>
    <mergeCell ref="W242:AA242"/>
    <mergeCell ref="AC242:AG242"/>
    <mergeCell ref="AH242:CD242"/>
    <mergeCell ref="C243:P243"/>
    <mergeCell ref="Q243:U243"/>
    <mergeCell ref="W243:AA243"/>
    <mergeCell ref="AC243:AG243"/>
    <mergeCell ref="AH243:CD243"/>
    <mergeCell ref="B232:CD232"/>
    <mergeCell ref="A230:CB230"/>
    <mergeCell ref="BZ136:CA136"/>
    <mergeCell ref="CC136:CD136"/>
    <mergeCell ref="A102:B103"/>
    <mergeCell ref="C102:G102"/>
    <mergeCell ref="H102:AC102"/>
    <mergeCell ref="AD102:AH103"/>
    <mergeCell ref="AI102:AM103"/>
    <mergeCell ref="AN102:AQ103"/>
    <mergeCell ref="AR102:AS103"/>
    <mergeCell ref="AT102:AU103"/>
    <mergeCell ref="AV102:AW103"/>
    <mergeCell ref="AX102:BA103"/>
    <mergeCell ref="B20:CD20"/>
    <mergeCell ref="A26:CB26"/>
    <mergeCell ref="BF48:BQ48"/>
    <mergeCell ref="BR48:BY49"/>
    <mergeCell ref="BZ48:CD49"/>
    <mergeCell ref="BF49:BK49"/>
    <mergeCell ref="BL49:BQ49"/>
    <mergeCell ref="A72:B73"/>
    <mergeCell ref="C72:AC73"/>
    <mergeCell ref="AD72:AH73"/>
    <mergeCell ref="AI72:AM73"/>
    <mergeCell ref="AN72:AS73"/>
    <mergeCell ref="AT72:AW73"/>
    <mergeCell ref="AX72:BA73"/>
    <mergeCell ref="BB72:BE73"/>
    <mergeCell ref="BF72:BQ72"/>
    <mergeCell ref="BR72:BY73"/>
    <mergeCell ref="B201:CD211"/>
    <mergeCell ref="B8:CD8"/>
    <mergeCell ref="B10:M10"/>
    <mergeCell ref="N10:CD10"/>
    <mergeCell ref="B11:M11"/>
    <mergeCell ref="N11:CD11"/>
    <mergeCell ref="B12:M12"/>
    <mergeCell ref="N12:Z12"/>
    <mergeCell ref="AA12:AU12"/>
    <mergeCell ref="AV12:BI12"/>
    <mergeCell ref="BJ12:CD12"/>
    <mergeCell ref="BZ2:CA2"/>
    <mergeCell ref="CC2:CD2"/>
    <mergeCell ref="Q3:BL3"/>
    <mergeCell ref="A6:S6"/>
    <mergeCell ref="AX48:BA49"/>
    <mergeCell ref="BB48:BE49"/>
    <mergeCell ref="A48:B49"/>
    <mergeCell ref="C48:AC49"/>
    <mergeCell ref="AD48:AH49"/>
    <mergeCell ref="AI48:AM49"/>
    <mergeCell ref="AN48:AS49"/>
    <mergeCell ref="AT48:AW49"/>
    <mergeCell ref="A22:CB22"/>
    <mergeCell ref="B24:AC24"/>
    <mergeCell ref="AD24:CD24"/>
    <mergeCell ref="B14:CD14"/>
    <mergeCell ref="B15:CD15"/>
    <mergeCell ref="B16:CD16"/>
    <mergeCell ref="B18:CD18"/>
    <mergeCell ref="B19:CD19"/>
    <mergeCell ref="B9:M9"/>
    <mergeCell ref="N9:CD9"/>
    <mergeCell ref="BB108:BE109"/>
    <mergeCell ref="BF108:BI109"/>
    <mergeCell ref="BJ108:BK109"/>
    <mergeCell ref="BL108:BO109"/>
    <mergeCell ref="BP108:BQ109"/>
    <mergeCell ref="BR108:BY109"/>
    <mergeCell ref="BZ108:CD109"/>
    <mergeCell ref="C109:G109"/>
    <mergeCell ref="A104:B105"/>
    <mergeCell ref="C104:G104"/>
    <mergeCell ref="H104:AC104"/>
    <mergeCell ref="A106:B107"/>
    <mergeCell ref="C106:G106"/>
    <mergeCell ref="A112:B113"/>
    <mergeCell ref="C112:G112"/>
    <mergeCell ref="H112:AC112"/>
    <mergeCell ref="AD112:AH113"/>
    <mergeCell ref="AI112:AM113"/>
    <mergeCell ref="AN112:AQ113"/>
    <mergeCell ref="AR112:AS113"/>
    <mergeCell ref="AT112:AU113"/>
    <mergeCell ref="AV112:AW113"/>
    <mergeCell ref="AX112:BA113"/>
    <mergeCell ref="BB112:BE113"/>
    <mergeCell ref="BF112:BI113"/>
    <mergeCell ref="BJ112:BK113"/>
    <mergeCell ref="BL112:BO113"/>
    <mergeCell ref="BP112:BQ113"/>
    <mergeCell ref="BR112:BY113"/>
    <mergeCell ref="BZ112:CD113"/>
    <mergeCell ref="C113:G113"/>
    <mergeCell ref="H113:AC113"/>
    <mergeCell ref="C115:G115"/>
    <mergeCell ref="H115:AC115"/>
    <mergeCell ref="A116:B117"/>
    <mergeCell ref="C116:G116"/>
    <mergeCell ref="H116:AC116"/>
    <mergeCell ref="AD116:AH117"/>
    <mergeCell ref="AI116:AM117"/>
    <mergeCell ref="AN116:AQ117"/>
    <mergeCell ref="AR116:AS117"/>
    <mergeCell ref="AT116:AU117"/>
    <mergeCell ref="AV116:AW117"/>
    <mergeCell ref="AX116:BA117"/>
    <mergeCell ref="BB116:BE117"/>
    <mergeCell ref="BF116:BI117"/>
    <mergeCell ref="BJ116:BK117"/>
    <mergeCell ref="BL116:BO117"/>
    <mergeCell ref="BP116:BQ117"/>
    <mergeCell ref="BR116:BY117"/>
    <mergeCell ref="BZ116:CD117"/>
    <mergeCell ref="C117:G117"/>
    <mergeCell ref="H117:AC117"/>
    <mergeCell ref="A118:B119"/>
    <mergeCell ref="C118:G118"/>
    <mergeCell ref="H118:AC118"/>
    <mergeCell ref="AD118:AH119"/>
    <mergeCell ref="AI118:AM119"/>
    <mergeCell ref="AN118:AQ119"/>
    <mergeCell ref="AR118:AS119"/>
    <mergeCell ref="AT118:AU119"/>
    <mergeCell ref="AV118:AW119"/>
    <mergeCell ref="AX118:BA119"/>
    <mergeCell ref="BB118:BE119"/>
    <mergeCell ref="BF118:BI119"/>
    <mergeCell ref="BJ118:BK119"/>
    <mergeCell ref="BL118:BO119"/>
    <mergeCell ref="BP118:BQ119"/>
    <mergeCell ref="BR118:BY119"/>
    <mergeCell ref="BZ118:CD119"/>
    <mergeCell ref="C119:G119"/>
    <mergeCell ref="H119:AC119"/>
    <mergeCell ref="A120:B121"/>
    <mergeCell ref="C120:G120"/>
    <mergeCell ref="H120:AC120"/>
    <mergeCell ref="AD120:AH121"/>
    <mergeCell ref="AI120:AM121"/>
    <mergeCell ref="AN120:AQ121"/>
    <mergeCell ref="AR120:AS121"/>
    <mergeCell ref="AT120:AU121"/>
    <mergeCell ref="AV120:AW121"/>
    <mergeCell ref="AX120:BA121"/>
    <mergeCell ref="BB120:BE121"/>
    <mergeCell ref="BF120:BI121"/>
    <mergeCell ref="BJ120:BK121"/>
    <mergeCell ref="BL120:BO121"/>
    <mergeCell ref="BP120:BQ121"/>
    <mergeCell ref="BR120:BY121"/>
    <mergeCell ref="BZ120:CD121"/>
    <mergeCell ref="C121:G121"/>
    <mergeCell ref="H121:AC121"/>
    <mergeCell ref="A122:B123"/>
    <mergeCell ref="C122:G122"/>
    <mergeCell ref="H122:AC122"/>
    <mergeCell ref="AD122:AH123"/>
    <mergeCell ref="AI122:AM123"/>
    <mergeCell ref="AN122:AQ123"/>
    <mergeCell ref="AR122:AS123"/>
    <mergeCell ref="AT122:AU123"/>
    <mergeCell ref="AV122:AW123"/>
    <mergeCell ref="AX122:BA123"/>
    <mergeCell ref="BB122:BE123"/>
    <mergeCell ref="BF122:BI123"/>
    <mergeCell ref="BJ122:BK123"/>
    <mergeCell ref="BL122:BO123"/>
    <mergeCell ref="BP122:BQ123"/>
    <mergeCell ref="BR122:BY123"/>
    <mergeCell ref="BZ122:CD123"/>
    <mergeCell ref="C123:G123"/>
    <mergeCell ref="H123:AC123"/>
    <mergeCell ref="BL126:BO127"/>
    <mergeCell ref="BP126:BQ127"/>
    <mergeCell ref="BR126:BY127"/>
    <mergeCell ref="BZ126:CD127"/>
    <mergeCell ref="C127:G127"/>
    <mergeCell ref="A124:B125"/>
    <mergeCell ref="C124:G124"/>
    <mergeCell ref="H124:AC124"/>
    <mergeCell ref="AD124:AH125"/>
    <mergeCell ref="AI124:AM125"/>
    <mergeCell ref="AN124:AQ125"/>
    <mergeCell ref="AR124:AS125"/>
    <mergeCell ref="AT124:AU125"/>
    <mergeCell ref="AV124:AW125"/>
    <mergeCell ref="AX124:BA125"/>
    <mergeCell ref="BB124:BE125"/>
    <mergeCell ref="BF124:BI125"/>
    <mergeCell ref="BJ124:BK125"/>
    <mergeCell ref="BL124:BO125"/>
    <mergeCell ref="BP124:BQ125"/>
    <mergeCell ref="BR124:BY125"/>
    <mergeCell ref="BZ124:CD125"/>
    <mergeCell ref="C125:G125"/>
    <mergeCell ref="H125:AC125"/>
    <mergeCell ref="H127:AC127"/>
    <mergeCell ref="BJ132:BK133"/>
    <mergeCell ref="BL132:BO133"/>
    <mergeCell ref="BP132:BQ133"/>
    <mergeCell ref="BR132:BY133"/>
    <mergeCell ref="BZ132:CD133"/>
    <mergeCell ref="C133:G133"/>
    <mergeCell ref="BJ130:BK131"/>
    <mergeCell ref="BL130:BO131"/>
    <mergeCell ref="BP130:BQ131"/>
    <mergeCell ref="BR130:BY131"/>
    <mergeCell ref="BZ130:CD131"/>
    <mergeCell ref="C131:G131"/>
    <mergeCell ref="A128:B129"/>
    <mergeCell ref="C128:G128"/>
    <mergeCell ref="H128:AC128"/>
    <mergeCell ref="AD128:AH129"/>
    <mergeCell ref="AI128:AM129"/>
    <mergeCell ref="AN128:AQ129"/>
    <mergeCell ref="AR128:AS129"/>
    <mergeCell ref="AT128:AU129"/>
    <mergeCell ref="AV128:AW129"/>
    <mergeCell ref="AX128:BA129"/>
    <mergeCell ref="BB128:BE129"/>
    <mergeCell ref="BF128:BI129"/>
    <mergeCell ref="BJ128:BK129"/>
    <mergeCell ref="BL128:BO129"/>
    <mergeCell ref="BP128:BQ129"/>
    <mergeCell ref="BR128:BY129"/>
    <mergeCell ref="BZ128:CD129"/>
    <mergeCell ref="C129:G129"/>
    <mergeCell ref="A130:B131"/>
    <mergeCell ref="C130:G130"/>
    <mergeCell ref="AV130:AW131"/>
    <mergeCell ref="AX130:BA131"/>
    <mergeCell ref="BB130:BE131"/>
    <mergeCell ref="BF130:BI131"/>
    <mergeCell ref="A126:B127"/>
    <mergeCell ref="C126:G126"/>
    <mergeCell ref="H126:AC126"/>
    <mergeCell ref="AD126:AH127"/>
    <mergeCell ref="AI126:AM127"/>
    <mergeCell ref="AN126:AQ127"/>
    <mergeCell ref="A132:B133"/>
    <mergeCell ref="C132:G132"/>
    <mergeCell ref="H132:AC132"/>
    <mergeCell ref="AD132:AH133"/>
    <mergeCell ref="AI132:AM133"/>
    <mergeCell ref="AN132:AQ133"/>
    <mergeCell ref="AR132:AS133"/>
    <mergeCell ref="AT132:AU133"/>
    <mergeCell ref="AV132:AW133"/>
    <mergeCell ref="AX132:BA133"/>
    <mergeCell ref="BB132:BE133"/>
    <mergeCell ref="BF132:BI133"/>
    <mergeCell ref="H130:AC130"/>
    <mergeCell ref="AD130:AH131"/>
    <mergeCell ref="AI130:AM131"/>
    <mergeCell ref="AN130:AQ131"/>
    <mergeCell ref="AR130:AS131"/>
    <mergeCell ref="AT130:AU131"/>
    <mergeCell ref="AR126:AS127"/>
    <mergeCell ref="AT126:AU127"/>
    <mergeCell ref="AV126:AW127"/>
    <mergeCell ref="AX126:BA127"/>
  </mergeCells>
  <phoneticPr fontId="1"/>
  <conditionalFormatting sqref="N12:AU12">
    <cfRule type="expression" dxfId="85" priority="400">
      <formula>$N$12="■"</formula>
    </cfRule>
  </conditionalFormatting>
  <conditionalFormatting sqref="AV12:CD12">
    <cfRule type="expression" dxfId="84" priority="399">
      <formula>$AV$12="■"</formula>
    </cfRule>
  </conditionalFormatting>
  <conditionalFormatting sqref="AD24:CD24">
    <cfRule type="containsBlanks" dxfId="83" priority="526">
      <formula>LEN(TRIM(AD24))=0</formula>
    </cfRule>
  </conditionalFormatting>
  <conditionalFormatting sqref="C50">
    <cfRule type="expression" dxfId="82" priority="330">
      <formula>AND($C50="",AND($AD50&lt;&gt;"--選択--",$AD50&lt;&gt;""))</formula>
    </cfRule>
  </conditionalFormatting>
  <conditionalFormatting sqref="C51">
    <cfRule type="expression" dxfId="81" priority="329">
      <formula>AND($C51="",AND($AD51&lt;&gt;"--選択--",$AD51&lt;&gt;""))</formula>
    </cfRule>
  </conditionalFormatting>
  <conditionalFormatting sqref="U227:Y228">
    <cfRule type="containsBlanks" dxfId="80" priority="531">
      <formula>LEN(TRIM(U227))=0</formula>
    </cfRule>
  </conditionalFormatting>
  <conditionalFormatting sqref="B201:CD211">
    <cfRule type="containsBlanks" dxfId="79" priority="529">
      <formula>LEN(TRIM(B201))=0</formula>
    </cfRule>
  </conditionalFormatting>
  <conditionalFormatting sqref="J39:O42 R39:W42 Z39:AE42 AH39:AM42 AP39:AU42">
    <cfRule type="containsBlanks" dxfId="78" priority="54">
      <formula>LEN(TRIM(J39))=0</formula>
    </cfRule>
  </conditionalFormatting>
  <conditionalFormatting sqref="H51:AC51">
    <cfRule type="expression" dxfId="77" priority="33">
      <formula>AND($H50="",$C144="")</formula>
    </cfRule>
    <cfRule type="expression" dxfId="76" priority="49">
      <formula>AND($H50&lt;&gt;"",$H51="")</formula>
    </cfRule>
  </conditionalFormatting>
  <conditionalFormatting sqref="AD50:AH51">
    <cfRule type="expression" dxfId="75" priority="30">
      <formula>AND(H50="",C144="")</formula>
    </cfRule>
    <cfRule type="expression" dxfId="74" priority="43">
      <formula>AND(H50&lt;&gt;"",AD50="--選択--")</formula>
    </cfRule>
  </conditionalFormatting>
  <conditionalFormatting sqref="AD144:AH144">
    <cfRule type="expression" dxfId="73" priority="7">
      <formula>AND($C144&lt;&gt;"",(AD144="--選択--"))</formula>
    </cfRule>
    <cfRule type="expression" dxfId="72" priority="41">
      <formula>AND($H50="",$C144="")</formula>
    </cfRule>
  </conditionalFormatting>
  <conditionalFormatting sqref="AI144:AM144">
    <cfRule type="expression" dxfId="71" priority="6">
      <formula>AND($C144&lt;&gt;"",(AI144="--選択--"))</formula>
    </cfRule>
    <cfRule type="expression" dxfId="70" priority="37">
      <formula>AND($H50="",$C144="")</formula>
    </cfRule>
  </conditionalFormatting>
  <conditionalFormatting sqref="BL144:BO144">
    <cfRule type="expression" dxfId="69" priority="10">
      <formula>AND($H$50="",$C$144="")</formula>
    </cfRule>
    <cfRule type="expression" dxfId="68" priority="34">
      <formula>AND($C144&lt;&gt;"",(BL144=""))</formula>
    </cfRule>
  </conditionalFormatting>
  <conditionalFormatting sqref="AI50:AM51">
    <cfRule type="expression" dxfId="67" priority="31">
      <formula>AND(H50="",C144="")</formula>
    </cfRule>
    <cfRule type="expression" dxfId="66" priority="32">
      <formula>AND(H50&lt;&gt;"",AI50="--選択--")</formula>
    </cfRule>
  </conditionalFormatting>
  <conditionalFormatting sqref="AN50:AQ51">
    <cfRule type="expression" dxfId="65" priority="22">
      <formula>AND(H50="",C144="")</formula>
    </cfRule>
    <cfRule type="expression" dxfId="64" priority="29">
      <formula>AND(H50&lt;&gt;"",AN50="")</formula>
    </cfRule>
  </conditionalFormatting>
  <conditionalFormatting sqref="AT50:AU51">
    <cfRule type="expression" dxfId="63" priority="21">
      <formula>AND(H50="",C144="")</formula>
    </cfRule>
    <cfRule type="expression" dxfId="62" priority="28">
      <formula>AND(H50&lt;&gt;"",AT50="")</formula>
    </cfRule>
  </conditionalFormatting>
  <conditionalFormatting sqref="AX50:BA51">
    <cfRule type="expression" dxfId="61" priority="20">
      <formula>AND(H50="",C144="")</formula>
    </cfRule>
    <cfRule type="expression" dxfId="60" priority="27">
      <formula>AND(H50&lt;&gt;"",AX50="")</formula>
    </cfRule>
  </conditionalFormatting>
  <conditionalFormatting sqref="BB50:BE51">
    <cfRule type="expression" dxfId="59" priority="19">
      <formula>AND(H50="",C144="")</formula>
    </cfRule>
    <cfRule type="expression" dxfId="58" priority="26">
      <formula>AND(H50&lt;&gt;"",BB50="")</formula>
    </cfRule>
  </conditionalFormatting>
  <conditionalFormatting sqref="BF50:BI51">
    <cfRule type="expression" dxfId="57" priority="18">
      <formula>AND(H50="",C144="")</formula>
    </cfRule>
    <cfRule type="expression" dxfId="56" priority="25">
      <formula>AND(H50&lt;&gt;"",BF50="")</formula>
    </cfRule>
  </conditionalFormatting>
  <conditionalFormatting sqref="BL50:BO51">
    <cfRule type="expression" dxfId="55" priority="17">
      <formula>AND(H50="",C144="")</formula>
    </cfRule>
    <cfRule type="expression" dxfId="54" priority="24">
      <formula>AND(H50&lt;&gt;"",BL50="")</formula>
    </cfRule>
  </conditionalFormatting>
  <conditionalFormatting sqref="BZ50:CD51">
    <cfRule type="expression" dxfId="53" priority="16">
      <formula>AND(H50="",C144="")</formula>
    </cfRule>
    <cfRule type="expression" dxfId="52" priority="23">
      <formula>AND(H50&lt;&gt;"",BZ50="--選択--")</formula>
    </cfRule>
  </conditionalFormatting>
  <conditionalFormatting sqref="AN144:AQ144">
    <cfRule type="expression" dxfId="51" priority="5">
      <formula>AND($C144&lt;&gt;"",(AN144=""))</formula>
    </cfRule>
    <cfRule type="expression" dxfId="50" priority="36">
      <formula>AND($H50="",$C144="")</formula>
    </cfRule>
  </conditionalFormatting>
  <conditionalFormatting sqref="AT144:AU144">
    <cfRule type="expression" dxfId="49" priority="4">
      <formula>AND($C144&lt;&gt;"",(AT144=""))</formula>
    </cfRule>
    <cfRule type="expression" dxfId="48" priority="15">
      <formula>AND($H50="",$C144="")</formula>
    </cfRule>
  </conditionalFormatting>
  <conditionalFormatting sqref="AX144:BA144">
    <cfRule type="expression" dxfId="47" priority="3">
      <formula>AND($C144&lt;&gt;"",(AX144=""))</formula>
    </cfRule>
    <cfRule type="expression" dxfId="46" priority="14">
      <formula>AND($H50="",$C144="")</formula>
    </cfRule>
  </conditionalFormatting>
  <conditionalFormatting sqref="BB144:BE144">
    <cfRule type="expression" dxfId="45" priority="2">
      <formula>AND($C144&lt;&gt;"",(BB144=""))</formula>
    </cfRule>
    <cfRule type="expression" dxfId="44" priority="13">
      <formula>AND($H50="",$C144="")</formula>
    </cfRule>
  </conditionalFormatting>
  <conditionalFormatting sqref="BF144:BI144">
    <cfRule type="expression" dxfId="43" priority="1">
      <formula>AND($C144&lt;&gt;"",(BF144=""))</formula>
    </cfRule>
    <cfRule type="expression" dxfId="42" priority="12">
      <formula>AND($H50="",$C144="")</formula>
    </cfRule>
  </conditionalFormatting>
  <conditionalFormatting sqref="H50:AC50">
    <cfRule type="expression" dxfId="41" priority="9">
      <formula>AND($H50="",$C144="")</formula>
    </cfRule>
  </conditionalFormatting>
  <conditionalFormatting sqref="C144:AC144">
    <cfRule type="expression" dxfId="40" priority="8">
      <formula>AND($H50="",$C144="")</formula>
    </cfRule>
  </conditionalFormatting>
  <dataValidations xWindow="977" yWindow="671" count="18">
    <dataValidation operator="lessThanOrEqual" allowBlank="1" showInputMessage="1" showErrorMessage="1" sqref="B201:CD211" xr:uid="{00000000-0002-0000-0100-000001000000}"/>
    <dataValidation type="custom" imeMode="halfAlpha" allowBlank="1" showInputMessage="1" showErrorMessage="1" error="数字を入力してください。_x000a_20％以上の値を入力してください。" prompt="再生可能エネルギー未導入の場合は空欄にしてください" sqref="BL50 BL52 BL54 BL56 BL58 BL132 BL62 BL64 BL66 BL68 BL74 BL76 BL78 BL80 BL82 BL84 BL86 BL88 BL90 BL92 BL94 BL96 BL98 BL100 BL102 BL144:BO193 BL104 BL106 BL108 BL110 BL112 BL114 BL116 BL118 BL120 BL122 BL124 BL126 BL128 BL130 BL60" xr:uid="{00000000-0002-0000-0100-000002000000}">
      <formula1>VALUE(BL50)&gt;=20</formula1>
    </dataValidation>
    <dataValidation type="date" imeMode="halfAlpha" operator="greaterThanOrEqual" allowBlank="1" showInputMessage="1" showErrorMessage="1" error="西暦で入力してください。" sqref="BB144:BE193 BB50:BE69 BB74:BE133" xr:uid="{00000000-0002-0000-0100-000003000000}">
      <formula1>43313</formula1>
    </dataValidation>
    <dataValidation imeMode="off" allowBlank="1" showInputMessage="1" showErrorMessage="1" sqref="BR50 BR52 BR54 BR56 BR58 BR132 BR62 BR64 BR66 BR68 BR74 BR76 BR78 BR80 BR82 BR84 BR86 BR88 BR90 BR92 BR94 BR96 BR98 BR100 BR102 AH240:CD279 N235:CD235 AH286:CD325 BR104 BR60 BR108 BR110 BR112 BR114 BR116 BR118 BR120 BR122 BR124 BR126 BR128 BR130 BR106" xr:uid="{00000000-0002-0000-0100-000004000000}"/>
    <dataValidation type="custom" imeMode="halfAlpha" allowBlank="1" showInputMessage="1" showErrorMessage="1" error="数字を入力してください。_x000a_20%以上の値を入力してください。_x000a_" sqref="BF50 BF52 BF54 BF56 BF58 BF132 BF62 BF64 BF66 BF68 BF74 BF76 BF78 BF80 BF82 BF84 BF86 BF88 BF90 BF92 BF94 BF96 BF98 BF100 BF102 BF144:BI193 BF104 BF106 BF108 BF110 BF112 BF114 BF116 BF118 BF120 BF122 BF124 BF126 BF128 BF130 BF60" xr:uid="{00000000-0002-0000-0100-000005000000}">
      <formula1>VALUE(BF50)&gt;=20</formula1>
    </dataValidation>
    <dataValidation type="custom" allowBlank="1" showInputMessage="1" showErrorMessage="1" error="数字を入力してください。" sqref="AX50 AX52 AX54 AX56 AX58 AX132 AX62 AX64 AX66 AX68 AX74 AX76 AX78 AX80 AX82 AX84 AX86 AX88 AX90 AX92 AX94 AX96 AX98 AX100 AX102 AX144:BA193 AX104 AX106 AX108 AX110 AX112 AX114 AX116 AX118 AX120 AX122 AX124 AX126 AX128 AX130 AX60" xr:uid="{00000000-0002-0000-0100-000006000000}">
      <formula1>VALUE(AX50)</formula1>
    </dataValidation>
    <dataValidation type="custom" imeMode="halfAlpha" allowBlank="1" showErrorMessage="1" error="チェックが変更されていないか、数字以外の文字となっている可能性があります。ご確認の上、ご入力ください。" sqref="U212:Y212" xr:uid="{00000000-0002-0000-0100-000007000000}">
      <formula1>AND(#REF!=2,VALUE(U212))</formula1>
    </dataValidation>
    <dataValidation type="whole" imeMode="halfAlpha" allowBlank="1" showInputMessage="1" showErrorMessage="1" error="西暦で入力してください。" sqref="BB194:BE194" xr:uid="{00000000-0002-0000-0100-000008000000}">
      <formula1>1000</formula1>
      <formula2>2018</formula2>
    </dataValidation>
    <dataValidation type="custom" imeMode="halfAlpha" allowBlank="1" showInputMessage="1" showErrorMessage="1" error="数字を入力してください。_x000a_20％以上の値を入力してください。" sqref="BL194:BO194" xr:uid="{00000000-0002-0000-0100-000009000000}">
      <formula1>OR("-",VALUE(BL194)&gt;=BF194)</formula1>
    </dataValidation>
    <dataValidation type="custom" imeMode="halfAlpha" allowBlank="1" showInputMessage="1" showErrorMessage="1" error="数字を入力してください。_x000a_50%以上の値を入力してください。_x000a_" sqref="BF194:BI194" xr:uid="{00000000-0002-0000-0100-00000A000000}">
      <formula1>VALUE(BF194)&gt;=50</formula1>
    </dataValidation>
    <dataValidation type="custom" imeMode="halfAlpha" allowBlank="1" showInputMessage="1" showErrorMessage="1" error="数字を入力してください。" sqref="AN50 AN52 AN54 AN56 AN58 AN132 AN62 AN64 AN66 AN68 AN74 AN76 AN78 AN80 AN82 AN84 AN86 AN88 AN90 AN92 AN94 AN96 AN98 AN100 AN102 AN60 AN104 AN106 AN108 AN110 AN112 AN114 AN116 AN118 AN120 AN122 AN124 AN126 AN128 AN130 AN145:AQ194 AN144:AQ144" xr:uid="{00000000-0002-0000-0100-00000B000000}">
      <formula1>ISNUMBER(AN50)</formula1>
    </dataValidation>
    <dataValidation type="custom" imeMode="halfAlpha" allowBlank="1" showInputMessage="1" showErrorMessage="1" error="数字を入力してください。" sqref="AT50 AT52 AT54 AT56 AT58 AT132 AT62 AT64 AT66 AT68 AT74 AT76 AT78 AT80 AT82 AT84 AT86 AT88 AT90 AT92 AT94 AT96 AT98 AT100 AT102 AT144:AU194 AT104 AT106 AT108 AT110 AT112 AT114 AT116 AT118 AT120 AT122 AT124 AT126 AT128 AT130 AT60" xr:uid="{00000000-0002-0000-0100-00000C000000}">
      <formula1>VALUE(AT50)</formula1>
    </dataValidation>
    <dataValidation imeMode="off" allowBlank="1" showErrorMessage="1" sqref="BR144:CD193" xr:uid="{00000000-0002-0000-0100-00000D000000}"/>
    <dataValidation allowBlank="1" showInputMessage="1" showErrorMessage="1" error="全角で入力してください。" sqref="C240:P279 C286:P325" xr:uid="{00000000-0002-0000-0100-00000F000000}"/>
    <dataValidation type="list" imeMode="halfAlpha" allowBlank="1" showErrorMessage="1" error="チェックが変更されていないか、数字以外の文字となっている可能性があります。ご確認の上、ご入力ください。" sqref="U228:Y228" xr:uid="{00000000-0002-0000-0100-000015000000}">
      <formula1>"3,4,5"</formula1>
    </dataValidation>
    <dataValidation type="whole" imeMode="halfAlpha" operator="greaterThanOrEqual" allowBlank="1" showInputMessage="1" showErrorMessage="1" sqref="AJ43 J39:O40 J41:O42 R39:W40 R41:W42 Z39:AE40 Z41:AE42 AH39:AM40 AH41:AM42 AP39:AU40 AP41:AU42" xr:uid="{F3CA294E-A68E-4AEE-A7E4-2746480F8EF7}">
      <formula1>0</formula1>
    </dataValidation>
    <dataValidation type="textLength" imeMode="disabled" allowBlank="1" showInputMessage="1" showErrorMessage="1" sqref="AC286:AG325 N234:R234 T234:X234 Z234:AD234 Q240:U279 W240:AA279 AC240:AG279 Q286:U325 W286:AA325" xr:uid="{F89FF7E6-620C-4AF2-8046-D5BD8B241C27}">
      <formula1>2</formula1>
      <formula2>4</formula2>
    </dataValidation>
    <dataValidation imeMode="disabled" allowBlank="1" showInputMessage="1" showErrorMessage="1" sqref="AD24:CD24" xr:uid="{3D0298B7-0F56-45E9-8847-072B92676B95}"/>
  </dataValidations>
  <pageMargins left="0.62992125984251968" right="0.23622047244094491" top="0.74803149606299213" bottom="0.23622047244094491" header="0.31496062992125984" footer="0.31496062992125984"/>
  <pageSetup paperSize="9" scale="40" fitToHeight="5" orientation="portrait" r:id="rId1"/>
  <rowBreaks count="3" manualBreakCount="3">
    <brk id="69" max="83" man="1"/>
    <brk id="134" max="83" man="1"/>
    <brk id="195" max="83" man="1"/>
  </rowBreaks>
  <ignoredErrors>
    <ignoredError sqref="BZ2:CD2 BZ70:CD70 BY136:CD136 BZ196:CD196 S234 Y23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13</xdr:col>
                    <xdr:colOff>99060</xdr:colOff>
                    <xdr:row>225</xdr:row>
                    <xdr:rowOff>60960</xdr:rowOff>
                  </from>
                  <to>
                    <xdr:col>25</xdr:col>
                    <xdr:colOff>15240</xdr:colOff>
                    <xdr:row>225</xdr:row>
                    <xdr:rowOff>381000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13</xdr:col>
                    <xdr:colOff>99060</xdr:colOff>
                    <xdr:row>226</xdr:row>
                    <xdr:rowOff>38100</xdr:rowOff>
                  </from>
                  <to>
                    <xdr:col>19</xdr:col>
                    <xdr:colOff>129540</xdr:colOff>
                    <xdr:row>227</xdr:row>
                    <xdr:rowOff>7620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29</xdr:col>
                    <xdr:colOff>45720</xdr:colOff>
                    <xdr:row>216</xdr:row>
                    <xdr:rowOff>53340</xdr:rowOff>
                  </from>
                  <to>
                    <xdr:col>35</xdr:col>
                    <xdr:colOff>91440</xdr:colOff>
                    <xdr:row>216</xdr:row>
                    <xdr:rowOff>388620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37</xdr:col>
                    <xdr:colOff>53340</xdr:colOff>
                    <xdr:row>216</xdr:row>
                    <xdr:rowOff>53340</xdr:rowOff>
                  </from>
                  <to>
                    <xdr:col>43</xdr:col>
                    <xdr:colOff>106680</xdr:colOff>
                    <xdr:row>216</xdr:row>
                    <xdr:rowOff>388620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53</xdr:col>
                    <xdr:colOff>76200</xdr:colOff>
                    <xdr:row>216</xdr:row>
                    <xdr:rowOff>53340</xdr:rowOff>
                  </from>
                  <to>
                    <xdr:col>59</xdr:col>
                    <xdr:colOff>129540</xdr:colOff>
                    <xdr:row>216</xdr:row>
                    <xdr:rowOff>388620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13</xdr:col>
                    <xdr:colOff>91440</xdr:colOff>
                    <xdr:row>217</xdr:row>
                    <xdr:rowOff>38100</xdr:rowOff>
                  </from>
                  <to>
                    <xdr:col>19</xdr:col>
                    <xdr:colOff>129540</xdr:colOff>
                    <xdr:row>217</xdr:row>
                    <xdr:rowOff>373380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21</xdr:col>
                    <xdr:colOff>38100</xdr:colOff>
                    <xdr:row>217</xdr:row>
                    <xdr:rowOff>38100</xdr:rowOff>
                  </from>
                  <to>
                    <xdr:col>27</xdr:col>
                    <xdr:colOff>91440</xdr:colOff>
                    <xdr:row>217</xdr:row>
                    <xdr:rowOff>373380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29</xdr:col>
                    <xdr:colOff>45720</xdr:colOff>
                    <xdr:row>217</xdr:row>
                    <xdr:rowOff>38100</xdr:rowOff>
                  </from>
                  <to>
                    <xdr:col>35</xdr:col>
                    <xdr:colOff>91440</xdr:colOff>
                    <xdr:row>217</xdr:row>
                    <xdr:rowOff>373380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37</xdr:col>
                    <xdr:colOff>53340</xdr:colOff>
                    <xdr:row>217</xdr:row>
                    <xdr:rowOff>38100</xdr:rowOff>
                  </from>
                  <to>
                    <xdr:col>43</xdr:col>
                    <xdr:colOff>106680</xdr:colOff>
                    <xdr:row>217</xdr:row>
                    <xdr:rowOff>373380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45</xdr:col>
                    <xdr:colOff>68580</xdr:colOff>
                    <xdr:row>217</xdr:row>
                    <xdr:rowOff>38100</xdr:rowOff>
                  </from>
                  <to>
                    <xdr:col>51</xdr:col>
                    <xdr:colOff>121920</xdr:colOff>
                    <xdr:row>217</xdr:row>
                    <xdr:rowOff>373380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53</xdr:col>
                    <xdr:colOff>76200</xdr:colOff>
                    <xdr:row>217</xdr:row>
                    <xdr:rowOff>38100</xdr:rowOff>
                  </from>
                  <to>
                    <xdr:col>59</xdr:col>
                    <xdr:colOff>129540</xdr:colOff>
                    <xdr:row>217</xdr:row>
                    <xdr:rowOff>373380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61</xdr:col>
                    <xdr:colOff>83820</xdr:colOff>
                    <xdr:row>217</xdr:row>
                    <xdr:rowOff>38100</xdr:rowOff>
                  </from>
                  <to>
                    <xdr:col>67</xdr:col>
                    <xdr:colOff>129540</xdr:colOff>
                    <xdr:row>217</xdr:row>
                    <xdr:rowOff>373380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13</xdr:col>
                    <xdr:colOff>91440</xdr:colOff>
                    <xdr:row>218</xdr:row>
                    <xdr:rowOff>38100</xdr:rowOff>
                  </from>
                  <to>
                    <xdr:col>19</xdr:col>
                    <xdr:colOff>129540</xdr:colOff>
                    <xdr:row>218</xdr:row>
                    <xdr:rowOff>365760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21</xdr:col>
                    <xdr:colOff>38100</xdr:colOff>
                    <xdr:row>218</xdr:row>
                    <xdr:rowOff>38100</xdr:rowOff>
                  </from>
                  <to>
                    <xdr:col>27</xdr:col>
                    <xdr:colOff>91440</xdr:colOff>
                    <xdr:row>218</xdr:row>
                    <xdr:rowOff>365760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29</xdr:col>
                    <xdr:colOff>45720</xdr:colOff>
                    <xdr:row>218</xdr:row>
                    <xdr:rowOff>38100</xdr:rowOff>
                  </from>
                  <to>
                    <xdr:col>35</xdr:col>
                    <xdr:colOff>91440</xdr:colOff>
                    <xdr:row>218</xdr:row>
                    <xdr:rowOff>365760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37</xdr:col>
                    <xdr:colOff>53340</xdr:colOff>
                    <xdr:row>218</xdr:row>
                    <xdr:rowOff>38100</xdr:rowOff>
                  </from>
                  <to>
                    <xdr:col>43</xdr:col>
                    <xdr:colOff>106680</xdr:colOff>
                    <xdr:row>218</xdr:row>
                    <xdr:rowOff>365760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13</xdr:col>
                    <xdr:colOff>91440</xdr:colOff>
                    <xdr:row>219</xdr:row>
                    <xdr:rowOff>30480</xdr:rowOff>
                  </from>
                  <to>
                    <xdr:col>19</xdr:col>
                    <xdr:colOff>129540</xdr:colOff>
                    <xdr:row>219</xdr:row>
                    <xdr:rowOff>365760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21</xdr:col>
                    <xdr:colOff>38100</xdr:colOff>
                    <xdr:row>219</xdr:row>
                    <xdr:rowOff>30480</xdr:rowOff>
                  </from>
                  <to>
                    <xdr:col>27</xdr:col>
                    <xdr:colOff>91440</xdr:colOff>
                    <xdr:row>219</xdr:row>
                    <xdr:rowOff>365760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29</xdr:col>
                    <xdr:colOff>45720</xdr:colOff>
                    <xdr:row>219</xdr:row>
                    <xdr:rowOff>30480</xdr:rowOff>
                  </from>
                  <to>
                    <xdr:col>35</xdr:col>
                    <xdr:colOff>91440</xdr:colOff>
                    <xdr:row>219</xdr:row>
                    <xdr:rowOff>365760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37</xdr:col>
                    <xdr:colOff>53340</xdr:colOff>
                    <xdr:row>219</xdr:row>
                    <xdr:rowOff>30480</xdr:rowOff>
                  </from>
                  <to>
                    <xdr:col>43</xdr:col>
                    <xdr:colOff>106680</xdr:colOff>
                    <xdr:row>219</xdr:row>
                    <xdr:rowOff>365760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45</xdr:col>
                    <xdr:colOff>68580</xdr:colOff>
                    <xdr:row>219</xdr:row>
                    <xdr:rowOff>30480</xdr:rowOff>
                  </from>
                  <to>
                    <xdr:col>51</xdr:col>
                    <xdr:colOff>121920</xdr:colOff>
                    <xdr:row>219</xdr:row>
                    <xdr:rowOff>365760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13</xdr:col>
                    <xdr:colOff>91440</xdr:colOff>
                    <xdr:row>220</xdr:row>
                    <xdr:rowOff>22860</xdr:rowOff>
                  </from>
                  <to>
                    <xdr:col>19</xdr:col>
                    <xdr:colOff>129540</xdr:colOff>
                    <xdr:row>220</xdr:row>
                    <xdr:rowOff>358140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21</xdr:col>
                    <xdr:colOff>38100</xdr:colOff>
                    <xdr:row>220</xdr:row>
                    <xdr:rowOff>22860</xdr:rowOff>
                  </from>
                  <to>
                    <xdr:col>27</xdr:col>
                    <xdr:colOff>91440</xdr:colOff>
                    <xdr:row>220</xdr:row>
                    <xdr:rowOff>358140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29</xdr:col>
                    <xdr:colOff>45720</xdr:colOff>
                    <xdr:row>220</xdr:row>
                    <xdr:rowOff>22860</xdr:rowOff>
                  </from>
                  <to>
                    <xdr:col>35</xdr:col>
                    <xdr:colOff>91440</xdr:colOff>
                    <xdr:row>220</xdr:row>
                    <xdr:rowOff>358140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37</xdr:col>
                    <xdr:colOff>53340</xdr:colOff>
                    <xdr:row>220</xdr:row>
                    <xdr:rowOff>22860</xdr:rowOff>
                  </from>
                  <to>
                    <xdr:col>43</xdr:col>
                    <xdr:colOff>106680</xdr:colOff>
                    <xdr:row>220</xdr:row>
                    <xdr:rowOff>358140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45</xdr:col>
                    <xdr:colOff>68580</xdr:colOff>
                    <xdr:row>220</xdr:row>
                    <xdr:rowOff>22860</xdr:rowOff>
                  </from>
                  <to>
                    <xdr:col>51</xdr:col>
                    <xdr:colOff>121920</xdr:colOff>
                    <xdr:row>220</xdr:row>
                    <xdr:rowOff>358140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53</xdr:col>
                    <xdr:colOff>76200</xdr:colOff>
                    <xdr:row>220</xdr:row>
                    <xdr:rowOff>22860</xdr:rowOff>
                  </from>
                  <to>
                    <xdr:col>59</xdr:col>
                    <xdr:colOff>129540</xdr:colOff>
                    <xdr:row>220</xdr:row>
                    <xdr:rowOff>358140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61</xdr:col>
                    <xdr:colOff>83820</xdr:colOff>
                    <xdr:row>220</xdr:row>
                    <xdr:rowOff>22860</xdr:rowOff>
                  </from>
                  <to>
                    <xdr:col>67</xdr:col>
                    <xdr:colOff>129540</xdr:colOff>
                    <xdr:row>220</xdr:row>
                    <xdr:rowOff>358140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13</xdr:col>
                    <xdr:colOff>91440</xdr:colOff>
                    <xdr:row>221</xdr:row>
                    <xdr:rowOff>15240</xdr:rowOff>
                  </from>
                  <to>
                    <xdr:col>19</xdr:col>
                    <xdr:colOff>129540</xdr:colOff>
                    <xdr:row>221</xdr:row>
                    <xdr:rowOff>350520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21</xdr:col>
                    <xdr:colOff>38100</xdr:colOff>
                    <xdr:row>221</xdr:row>
                    <xdr:rowOff>15240</xdr:rowOff>
                  </from>
                  <to>
                    <xdr:col>27</xdr:col>
                    <xdr:colOff>91440</xdr:colOff>
                    <xdr:row>221</xdr:row>
                    <xdr:rowOff>350520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29</xdr:col>
                    <xdr:colOff>45720</xdr:colOff>
                    <xdr:row>221</xdr:row>
                    <xdr:rowOff>15240</xdr:rowOff>
                  </from>
                  <to>
                    <xdr:col>35</xdr:col>
                    <xdr:colOff>91440</xdr:colOff>
                    <xdr:row>221</xdr:row>
                    <xdr:rowOff>350520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37</xdr:col>
                    <xdr:colOff>53340</xdr:colOff>
                    <xdr:row>221</xdr:row>
                    <xdr:rowOff>15240</xdr:rowOff>
                  </from>
                  <to>
                    <xdr:col>43</xdr:col>
                    <xdr:colOff>106680</xdr:colOff>
                    <xdr:row>221</xdr:row>
                    <xdr:rowOff>350520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45</xdr:col>
                    <xdr:colOff>68580</xdr:colOff>
                    <xdr:row>221</xdr:row>
                    <xdr:rowOff>15240</xdr:rowOff>
                  </from>
                  <to>
                    <xdr:col>51</xdr:col>
                    <xdr:colOff>121920</xdr:colOff>
                    <xdr:row>221</xdr:row>
                    <xdr:rowOff>350520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13</xdr:col>
                    <xdr:colOff>91440</xdr:colOff>
                    <xdr:row>222</xdr:row>
                    <xdr:rowOff>15240</xdr:rowOff>
                  </from>
                  <to>
                    <xdr:col>19</xdr:col>
                    <xdr:colOff>129540</xdr:colOff>
                    <xdr:row>222</xdr:row>
                    <xdr:rowOff>350520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21</xdr:col>
                    <xdr:colOff>38100</xdr:colOff>
                    <xdr:row>222</xdr:row>
                    <xdr:rowOff>15240</xdr:rowOff>
                  </from>
                  <to>
                    <xdr:col>27</xdr:col>
                    <xdr:colOff>91440</xdr:colOff>
                    <xdr:row>222</xdr:row>
                    <xdr:rowOff>350520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29</xdr:col>
                    <xdr:colOff>45720</xdr:colOff>
                    <xdr:row>222</xdr:row>
                    <xdr:rowOff>15240</xdr:rowOff>
                  </from>
                  <to>
                    <xdr:col>35</xdr:col>
                    <xdr:colOff>91440</xdr:colOff>
                    <xdr:row>222</xdr:row>
                    <xdr:rowOff>350520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37</xdr:col>
                    <xdr:colOff>53340</xdr:colOff>
                    <xdr:row>222</xdr:row>
                    <xdr:rowOff>15240</xdr:rowOff>
                  </from>
                  <to>
                    <xdr:col>43</xdr:col>
                    <xdr:colOff>106680</xdr:colOff>
                    <xdr:row>222</xdr:row>
                    <xdr:rowOff>350520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13</xdr:col>
                    <xdr:colOff>91440</xdr:colOff>
                    <xdr:row>223</xdr:row>
                    <xdr:rowOff>7620</xdr:rowOff>
                  </from>
                  <to>
                    <xdr:col>19</xdr:col>
                    <xdr:colOff>129540</xdr:colOff>
                    <xdr:row>223</xdr:row>
                    <xdr:rowOff>342900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21</xdr:col>
                    <xdr:colOff>38100</xdr:colOff>
                    <xdr:row>223</xdr:row>
                    <xdr:rowOff>7620</xdr:rowOff>
                  </from>
                  <to>
                    <xdr:col>27</xdr:col>
                    <xdr:colOff>91440</xdr:colOff>
                    <xdr:row>223</xdr:row>
                    <xdr:rowOff>342900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29</xdr:col>
                    <xdr:colOff>45720</xdr:colOff>
                    <xdr:row>223</xdr:row>
                    <xdr:rowOff>7620</xdr:rowOff>
                  </from>
                  <to>
                    <xdr:col>35</xdr:col>
                    <xdr:colOff>91440</xdr:colOff>
                    <xdr:row>223</xdr:row>
                    <xdr:rowOff>342900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37</xdr:col>
                    <xdr:colOff>53340</xdr:colOff>
                    <xdr:row>223</xdr:row>
                    <xdr:rowOff>7620</xdr:rowOff>
                  </from>
                  <to>
                    <xdr:col>43</xdr:col>
                    <xdr:colOff>106680</xdr:colOff>
                    <xdr:row>223</xdr:row>
                    <xdr:rowOff>342900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45</xdr:col>
                    <xdr:colOff>68580</xdr:colOff>
                    <xdr:row>223</xdr:row>
                    <xdr:rowOff>7620</xdr:rowOff>
                  </from>
                  <to>
                    <xdr:col>51</xdr:col>
                    <xdr:colOff>121920</xdr:colOff>
                    <xdr:row>223</xdr:row>
                    <xdr:rowOff>342900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53</xdr:col>
                    <xdr:colOff>76200</xdr:colOff>
                    <xdr:row>223</xdr:row>
                    <xdr:rowOff>7620</xdr:rowOff>
                  </from>
                  <to>
                    <xdr:col>59</xdr:col>
                    <xdr:colOff>129540</xdr:colOff>
                    <xdr:row>223</xdr:row>
                    <xdr:rowOff>342900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61</xdr:col>
                    <xdr:colOff>83820</xdr:colOff>
                    <xdr:row>223</xdr:row>
                    <xdr:rowOff>7620</xdr:rowOff>
                  </from>
                  <to>
                    <xdr:col>67</xdr:col>
                    <xdr:colOff>129540</xdr:colOff>
                    <xdr:row>223</xdr:row>
                    <xdr:rowOff>342900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13</xdr:col>
                    <xdr:colOff>91440</xdr:colOff>
                    <xdr:row>224</xdr:row>
                    <xdr:rowOff>7620</xdr:rowOff>
                  </from>
                  <to>
                    <xdr:col>19</xdr:col>
                    <xdr:colOff>129540</xdr:colOff>
                    <xdr:row>224</xdr:row>
                    <xdr:rowOff>342900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13</xdr:col>
                    <xdr:colOff>91440</xdr:colOff>
                    <xdr:row>215</xdr:row>
                    <xdr:rowOff>45720</xdr:rowOff>
                  </from>
                  <to>
                    <xdr:col>19</xdr:col>
                    <xdr:colOff>129540</xdr:colOff>
                    <xdr:row>215</xdr:row>
                    <xdr:rowOff>381000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13</xdr:col>
                    <xdr:colOff>91440</xdr:colOff>
                    <xdr:row>216</xdr:row>
                    <xdr:rowOff>53340</xdr:rowOff>
                  </from>
                  <to>
                    <xdr:col>19</xdr:col>
                    <xdr:colOff>129540</xdr:colOff>
                    <xdr:row>216</xdr:row>
                    <xdr:rowOff>388620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45</xdr:col>
                    <xdr:colOff>68580</xdr:colOff>
                    <xdr:row>216</xdr:row>
                    <xdr:rowOff>53340</xdr:rowOff>
                  </from>
                  <to>
                    <xdr:col>51</xdr:col>
                    <xdr:colOff>121920</xdr:colOff>
                    <xdr:row>216</xdr:row>
                    <xdr:rowOff>388620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21</xdr:col>
                    <xdr:colOff>38100</xdr:colOff>
                    <xdr:row>216</xdr:row>
                    <xdr:rowOff>53340</xdr:rowOff>
                  </from>
                  <to>
                    <xdr:col>27</xdr:col>
                    <xdr:colOff>91440</xdr:colOff>
                    <xdr:row>216</xdr:row>
                    <xdr:rowOff>388620</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13</xdr:col>
                    <xdr:colOff>83820</xdr:colOff>
                    <xdr:row>214</xdr:row>
                    <xdr:rowOff>53340</xdr:rowOff>
                  </from>
                  <to>
                    <xdr:col>19</xdr:col>
                    <xdr:colOff>129540</xdr:colOff>
                    <xdr:row>214</xdr:row>
                    <xdr:rowOff>381000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30" id="{00000000-000E-0000-0100-0000F1010000}">
            <xm:f>AND(ＺＥＨデベロッパー登録票!$CM$9=TRUE,ＺＥＨデベロッパー登録票!$CN$9=FALSE)</xm:f>
            <x14:dxf>
              <fill>
                <patternFill>
                  <bgColor rgb="FFBFBFBF"/>
                </patternFill>
              </fill>
            </x14:dxf>
          </x14:cfRule>
          <xm:sqref>N233:CD233 N234:R234 T234:X234 Z234:AD234 N235:CD235 B233:M235</xm:sqref>
        </x14:conditionalFormatting>
        <x14:conditionalFormatting xmlns:xm="http://schemas.microsoft.com/office/excel/2006/main">
          <x14:cfRule type="expression" priority="398" id="{3CB7FA07-55FF-46F3-B478-F3330FFA8168}">
            <xm:f>ＺＥＨデベロッパー実績報告書!$W$61=""</xm:f>
            <x14:dxf>
              <font>
                <color theme="0"/>
              </font>
            </x14:dxf>
          </x14:cfRule>
          <xm:sqref>B16:CD16</xm:sqref>
        </x14:conditionalFormatting>
        <x14:conditionalFormatting xmlns:xm="http://schemas.microsoft.com/office/excel/2006/main">
          <x14:cfRule type="expression" priority="397" id="{DEAA05AD-C538-42F8-9D37-4C7513317B6F}">
            <xm:f>ＺＥＨデベロッパー実績報告書!$W$64=""</xm:f>
            <x14:dxf>
              <font>
                <color theme="0"/>
              </font>
            </x14:dxf>
          </x14:cfRule>
          <xm:sqref>B19:CD19</xm:sqref>
        </x14:conditionalFormatting>
        <x14:conditionalFormatting xmlns:xm="http://schemas.microsoft.com/office/excel/2006/main">
          <x14:cfRule type="expression" priority="396" id="{89E91F54-4F22-4FDC-9734-FCF0E0DB87A7}">
            <xm:f>ＺＥＨデベロッパー実績報告書!$W$65=""</xm:f>
            <x14:dxf>
              <font>
                <color theme="0"/>
              </font>
            </x14:dxf>
          </x14:cfRule>
          <xm:sqref>B20:CD20</xm:sqref>
        </x14:conditionalFormatting>
        <x14:conditionalFormatting xmlns:xm="http://schemas.microsoft.com/office/excel/2006/main">
          <x14:cfRule type="expression" priority="106" id="{B3962DB1-0C94-4A7B-8E0C-0EEDEF8A46A5}">
            <xm:f>AND(ＺＥＨデベロッパー登録票!$CM$9=TRUE,ＺＥＨデベロッパー登録票!$CN$9=FALSE)</xm:f>
            <x14:dxf>
              <fill>
                <patternFill>
                  <bgColor rgb="FFBFBFBF"/>
                </patternFill>
              </fill>
            </x14:dxf>
          </x14:cfRule>
          <xm:sqref>B232:CD232</xm:sqref>
        </x14:conditionalFormatting>
        <x14:conditionalFormatting xmlns:xm="http://schemas.microsoft.com/office/excel/2006/main">
          <x14:cfRule type="expression" priority="108" id="{93BDAD46-50C2-4173-BFAF-FC34E0332195}">
            <xm:f>AND(ＺＥＨデベロッパー登録票!$CM$9=TRUE,ＺＥＨデベロッパー登録票!$CN$9=FALSE)</xm:f>
            <x14:dxf>
              <fill>
                <patternFill>
                  <bgColor rgb="FFBFBFBF"/>
                </patternFill>
              </fill>
            </x14:dxf>
          </x14:cfRule>
          <xm:sqref>A239:CD279</xm:sqref>
        </x14:conditionalFormatting>
        <x14:conditionalFormatting xmlns:xm="http://schemas.microsoft.com/office/excel/2006/main">
          <x14:cfRule type="expression" priority="107" id="{BC23096C-372F-4AF7-83D5-2D51D8C13927}">
            <xm:f>AND(ＺＥＨデベロッパー登録票!$CM$9=TRUE,ＺＥＨデベロッパー登録票!$CN$9=FALSE)</xm:f>
            <x14:dxf>
              <fill>
                <patternFill>
                  <bgColor rgb="FFBFBFBF"/>
                </patternFill>
              </fill>
            </x14:dxf>
          </x14:cfRule>
          <xm:sqref>A285:CD325</xm:sqref>
        </x14:conditionalFormatting>
        <x14:conditionalFormatting xmlns:xm="http://schemas.microsoft.com/office/excel/2006/main">
          <x14:cfRule type="expression" priority="71" id="{F1D27FCB-19D5-4807-A5C4-A623E57F8506}">
            <xm:f>AND(ＺＥＨデベロッパー登録票!$CM$9=TRUE,ＺＥＨデベロッパー登録票!$CN$9=FALSE)</xm:f>
            <x14:dxf>
              <fill>
                <patternFill>
                  <bgColor theme="0" tint="-0.24994659260841701"/>
                </patternFill>
              </fill>
            </x14:dxf>
          </x14:cfRule>
          <xm:sqref>B215:BQ225 B226:AJ228</xm:sqref>
        </x14:conditionalFormatting>
        <x14:conditionalFormatting xmlns:xm="http://schemas.microsoft.com/office/excel/2006/main">
          <x14:cfRule type="expression" priority="72" id="{C87E3369-6DB1-4787-81B4-B0486ECF13FB}">
            <xm:f>AND(ＺＥＨデベロッパー登録票!$CM$9=TRUE,ＺＥＨデベロッパー登録票!$CN$9=FALSE)</xm:f>
            <x14:dxf>
              <fill>
                <patternFill>
                  <bgColor theme="0" tint="-0.24994659260841701"/>
                </patternFill>
              </fill>
            </x14:dxf>
          </x14:cfRule>
          <xm:sqref>B226:AJ228</xm:sqref>
        </x14:conditionalFormatting>
        <x14:conditionalFormatting xmlns:xm="http://schemas.microsoft.com/office/excel/2006/main">
          <x14:cfRule type="expression" priority="74" id="{F9FFC041-9E8F-48D8-9A55-590E8A9CD6EC}">
            <xm:f>ＺＥＨデベロッパー登録票!$DJ$20=1</xm:f>
            <x14:dxf>
              <fill>
                <patternFill patternType="none">
                  <bgColor auto="1"/>
                </patternFill>
              </fill>
            </x14:dxf>
          </x14:cfRule>
          <xm:sqref>U227:Y228</xm:sqref>
        </x14:conditionalFormatting>
        <x14:conditionalFormatting xmlns:xm="http://schemas.microsoft.com/office/excel/2006/main">
          <x14:cfRule type="expression" priority="73" id="{EFC9610C-1C6B-423D-AE85-C3DB11B102BA}">
            <xm:f>AND(ＺＥＨデベロッパー登録票!$CN$9=TRUE,OR(ＺＥＨデベロッパー登録票!$CM$14=TRUE,ＺＥＨデベロッパー登録票!$CO187=TRUE))</xm:f>
            <x14:dxf>
              <font>
                <color theme="0"/>
              </font>
              <fill>
                <patternFill>
                  <bgColor rgb="FF595959"/>
                </patternFill>
              </fill>
            </x14:dxf>
          </x14:cfRule>
          <xm:sqref>P216:P225</xm:sqref>
        </x14:conditionalFormatting>
        <x14:conditionalFormatting xmlns:xm="http://schemas.microsoft.com/office/excel/2006/main">
          <x14:cfRule type="expression" priority="70" id="{A05DC274-CED0-4BCF-8A81-601BF757DAFA}">
            <xm:f>AND(ＺＥＨデベロッパー登録票!$CN$9=TRUE,OR(ＺＥＨデベロッパー登録票!$CM$14=TRUE,ＺＥＨデベロッパー登録票!$CR188=TRUE))</xm:f>
            <x14:dxf>
              <font>
                <color theme="0"/>
              </font>
              <fill>
                <patternFill>
                  <bgColor rgb="FF595959"/>
                </patternFill>
              </fill>
            </x14:dxf>
          </x14:cfRule>
          <xm:sqref>X217:AC224</xm:sqref>
        </x14:conditionalFormatting>
        <x14:conditionalFormatting xmlns:xm="http://schemas.microsoft.com/office/excel/2006/main">
          <x14:cfRule type="expression" priority="69" id="{192C41E2-5B1E-412E-9CB2-30C2FCFBCBD8}">
            <xm:f>AND(ＺＥＨデベロッパー登録票!$CN$9=TRUE,OR(ＺＥＨデベロッパー登録票!$CM$14=TRUE,ＺＥＨデベロッパー登録票!$CU188=TRUE))</xm:f>
            <x14:dxf>
              <font>
                <color theme="0"/>
              </font>
              <fill>
                <patternFill>
                  <bgColor rgb="FF595959"/>
                </patternFill>
              </fill>
            </x14:dxf>
          </x14:cfRule>
          <xm:sqref>AF217:AK224</xm:sqref>
        </x14:conditionalFormatting>
        <x14:conditionalFormatting xmlns:xm="http://schemas.microsoft.com/office/excel/2006/main">
          <x14:cfRule type="expression" priority="68" id="{4FEB07D7-9D73-4737-B8EF-40E8D6846067}">
            <xm:f>AND(ＺＥＨデベロッパー登録票!$CN$9=TRUE,OR(ＺＥＨデベロッパー登録票!$CM$14=TRUE,ＺＥＨデベロッパー登録票!$CX188=TRUE))</xm:f>
            <x14:dxf>
              <font>
                <color theme="0"/>
              </font>
              <fill>
                <patternFill>
                  <bgColor rgb="FF595959"/>
                </patternFill>
              </fill>
            </x14:dxf>
          </x14:cfRule>
          <xm:sqref>AN217:AS224</xm:sqref>
        </x14:conditionalFormatting>
        <x14:conditionalFormatting xmlns:xm="http://schemas.microsoft.com/office/excel/2006/main">
          <x14:cfRule type="expression" priority="67" id="{78D8A065-B18B-4155-A5C3-13F38BC0B87C}">
            <xm:f>AND(ＺＥＨデベロッパー登録票!$CN$9=TRUE,OR(ＺＥＨデベロッパー登録票!$CM$14=TRUE,ＺＥＨデベロッパー登録票!$DA188=TRUE))</xm:f>
            <x14:dxf>
              <font>
                <color theme="0"/>
              </font>
              <fill>
                <patternFill>
                  <bgColor rgb="FF595959"/>
                </patternFill>
              </fill>
            </x14:dxf>
          </x14:cfRule>
          <xm:sqref>AV217:BA218 AV220:BA222 AV224:BA224</xm:sqref>
        </x14:conditionalFormatting>
        <x14:conditionalFormatting xmlns:xm="http://schemas.microsoft.com/office/excel/2006/main">
          <x14:cfRule type="expression" priority="66" id="{74DFD981-DC7D-4AC8-9B24-F91272FFDB7E}">
            <xm:f>AND(ＺＥＨデベロッパー登録票!$CN$9=TRUE,OR(ＺＥＨデベロッパー登録票!$CM$14=TRUE,ＺＥＨデベロッパー登録票!$DD188=TRUE))</xm:f>
            <x14:dxf>
              <font>
                <color theme="0"/>
              </font>
              <fill>
                <patternFill>
                  <bgColor rgb="FF595959"/>
                </patternFill>
              </fill>
            </x14:dxf>
          </x14:cfRule>
          <xm:sqref>BD217:BI218 BD221:BI221 BD224:BI224</xm:sqref>
        </x14:conditionalFormatting>
        <x14:conditionalFormatting xmlns:xm="http://schemas.microsoft.com/office/excel/2006/main">
          <x14:cfRule type="expression" priority="65" id="{AB41D8D4-A4FA-49D5-AFD5-A4A76D5507A7}">
            <xm:f>AND(ＺＥＨデベロッパー登録票!$CN$9=TRUE,OR(ＺＥＨデベロッパー登録票!$CM$14=TRUE,ＺＥＨデベロッパー登録票!$DG189=TRUE))</xm:f>
            <x14:dxf>
              <font>
                <color theme="0"/>
              </font>
              <fill>
                <patternFill>
                  <bgColor rgb="FF595959"/>
                </patternFill>
              </fill>
            </x14:dxf>
          </x14:cfRule>
          <xm:sqref>BL218:BQ224</xm:sqref>
        </x14:conditionalFormatting>
      </x14:conditionalFormattings>
    </ext>
    <ext xmlns:x14="http://schemas.microsoft.com/office/spreadsheetml/2009/9/main" uri="{CCE6A557-97BC-4b89-ADB6-D9C93CAAB3DF}">
      <x14:dataValidations xmlns:xm="http://schemas.microsoft.com/office/excel/2006/main" xWindow="977" yWindow="671" count="5">
        <x14:dataValidation type="list" allowBlank="1" showInputMessage="1" showErrorMessage="1" promptTitle="■役割■■■■■■■■■■■■■■■■■■■■■■■" prompt="プルダウンリストから選択" xr:uid="{00000000-0002-0000-0100-000010000000}">
          <x14:formula1>
            <xm:f>data2!$C$2:$C$4</xm:f>
          </x14:formula1>
          <xm:sqref>AD144:AH193 AD50:AH69 AD74:AH133</xm:sqref>
        </x14:dataValidation>
        <x14:dataValidation type="list" allowBlank="1" showInputMessage="1" showErrorMessage="1" promptTitle="■ＢＥＬＳ証の有無■■■■■■■■■■■■■■■■■■■■■■■" prompt="プルダウンリストから選択" xr:uid="{00000000-0002-0000-0100-000011000000}">
          <x14:formula1>
            <xm:f>data2!$D$2:$D$4</xm:f>
          </x14:formula1>
          <xm:sqref>BZ50 BZ52 BZ54 BZ56 BZ58 BZ132 BZ62 BZ64 BZ66 BZ68 BZ74 BZ76 BZ78 BZ80 BZ82 BZ84 BZ86 BZ88 BZ90 BZ92 BZ94 BZ96 BZ98 BZ100 BZ102 BZ104 BZ106 BZ108 BZ110 BZ112 BZ114 BZ116 BZ118 BZ120 BZ122 BZ124 BZ126 BZ128 BZ130 BZ60</xm:sqref>
        </x14:dataValidation>
        <x14:dataValidation type="list" imeMode="off" allowBlank="1" showInputMessage="1" showErrorMessage="1" promptTitle="■ＺＥＨ-Mランク■■■■■■■■■■■■■■■■■■■■■■■" prompt="プルダウンリストから選択" xr:uid="{00000000-0002-0000-0100-000012000000}">
          <x14:formula1>
            <xm:f>data2!$C$2:$C$6</xm:f>
          </x14:formula1>
          <xm:sqref>BR194:BY194</xm:sqref>
        </x14:dataValidation>
        <x14:dataValidation type="list" allowBlank="1" showInputMessage="1" showErrorMessage="1" promptTitle="■都道府県■■■■■■■■■■■■■■■■■■■■■■■■■■■" prompt="プルダウンリストから選択" xr:uid="{00000000-0002-0000-0100-000013000000}">
          <x14:formula1>
            <xm:f>data2!$A$2:$A$49</xm:f>
          </x14:formula1>
          <xm:sqref>AI50 AI52 AI54 AI56 AI58 AI132 AI62 AI64 AI66 AI68 AI74 AI76 AI78 AI80 AI82 AI84 AI86 AI88 AI90 AI92 AI94 AI96 AI98 AI100 AI102 AI144:AI194 AI104 AI106 AI108 AI110 AI112 AI114 AI116 AI118 AI120 AI122 AI124 AI126 AI128 AI130 AI60</xm:sqref>
        </x14:dataValidation>
        <x14:dataValidation type="custom" imeMode="halfAlpha" allowBlank="1" showErrorMessage="1" error="チェックが変更されていないか、数字以外の文字となっている可能性があります。ご確認の上、ご入力ください。" xr:uid="{00000000-0002-0000-0100-000014000000}">
          <x14:formula1>
            <xm:f>AND(ＺＥＨデベロッパー登録票!DJ192=2,VALUE(U227))</xm:f>
          </x14:formula1>
          <xm:sqref>U227:Y227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EA144"/>
  <sheetViews>
    <sheetView showGridLines="0" view="pageBreakPreview" zoomScale="110" zoomScaleNormal="70" zoomScaleSheetLayoutView="110" zoomScalePageLayoutView="85" workbookViewId="0">
      <selection activeCell="AO6" sqref="AO6:BW24"/>
    </sheetView>
  </sheetViews>
  <sheetFormatPr defaultColWidth="12.44140625" defaultRowHeight="15" customHeight="1"/>
  <cols>
    <col min="1" max="75" width="1.88671875" style="111" customWidth="1"/>
    <col min="76" max="90" width="1.88671875" style="114" customWidth="1"/>
    <col min="91" max="92" width="6.6640625" style="114" hidden="1" customWidth="1"/>
    <col min="93" max="95" width="2.33203125" style="114" hidden="1" customWidth="1"/>
    <col min="96" max="98" width="2.44140625" style="114" hidden="1" customWidth="1"/>
    <col min="99" max="101" width="2.21875" style="114" hidden="1" customWidth="1"/>
    <col min="102" max="104" width="2.109375" style="114" hidden="1" customWidth="1"/>
    <col min="105" max="110" width="2.33203125" style="114" hidden="1" customWidth="1"/>
    <col min="111" max="113" width="2.21875" style="114" hidden="1" customWidth="1"/>
    <col min="114" max="114" width="6.6640625" style="114" hidden="1" customWidth="1"/>
    <col min="115" max="115" width="6.6640625" style="114" customWidth="1"/>
    <col min="116" max="131" width="3.77734375" style="114" customWidth="1"/>
    <col min="132" max="16384" width="12.44140625" style="114"/>
  </cols>
  <sheetData>
    <row r="1" spans="1:131" ht="17.25" customHeight="1">
      <c r="BI1" s="764"/>
      <c r="BJ1" s="764"/>
      <c r="BK1" s="764" t="s">
        <v>366</v>
      </c>
      <c r="BL1" s="764"/>
      <c r="BM1" s="816" t="s">
        <v>367</v>
      </c>
      <c r="BN1" s="816"/>
      <c r="BO1" s="764" t="s">
        <v>368</v>
      </c>
      <c r="BP1" s="764"/>
      <c r="BQ1" s="764"/>
      <c r="BR1" s="816" t="s">
        <v>369</v>
      </c>
      <c r="BS1" s="816"/>
      <c r="BT1" s="175"/>
      <c r="BU1" s="764" t="s">
        <v>350</v>
      </c>
      <c r="BV1" s="764"/>
      <c r="BW1" s="175" t="s">
        <v>370</v>
      </c>
    </row>
    <row r="2" spans="1:131" ht="3" customHeight="1">
      <c r="BI2" s="287"/>
      <c r="BJ2" s="287"/>
      <c r="BK2" s="287"/>
      <c r="BL2" s="287"/>
      <c r="BM2" s="288"/>
      <c r="BN2" s="288"/>
      <c r="BO2" s="287"/>
      <c r="BP2" s="287"/>
      <c r="BQ2" s="287"/>
      <c r="BR2" s="288"/>
      <c r="BS2" s="288"/>
      <c r="BT2" s="287"/>
      <c r="BU2" s="287"/>
      <c r="BV2" s="287"/>
      <c r="BW2" s="175"/>
      <c r="CK2" s="301"/>
      <c r="CL2" s="301"/>
      <c r="CM2" s="301"/>
      <c r="CN2" s="301"/>
      <c r="CO2" s="301"/>
      <c r="CP2" s="301"/>
      <c r="CQ2" s="301"/>
      <c r="CR2" s="301"/>
      <c r="CS2" s="301"/>
      <c r="CT2" s="301"/>
      <c r="CU2" s="301"/>
      <c r="CV2" s="301"/>
      <c r="CW2" s="301"/>
      <c r="CX2" s="301"/>
      <c r="CY2" s="301"/>
      <c r="CZ2" s="301"/>
      <c r="DA2" s="301"/>
      <c r="DB2" s="301"/>
      <c r="DC2" s="301"/>
      <c r="DD2" s="301"/>
      <c r="DE2" s="301"/>
      <c r="DF2" s="301"/>
      <c r="DG2" s="301"/>
      <c r="DH2" s="301"/>
      <c r="DI2" s="301"/>
      <c r="DJ2" s="301"/>
      <c r="DK2" s="301"/>
      <c r="DL2" s="301"/>
      <c r="DM2" s="301"/>
      <c r="DN2" s="301"/>
      <c r="DO2" s="301"/>
      <c r="DP2" s="301"/>
      <c r="DQ2" s="301"/>
      <c r="DR2" s="301"/>
      <c r="DS2" s="301"/>
      <c r="DT2" s="301"/>
      <c r="DU2" s="301"/>
      <c r="DV2" s="301"/>
      <c r="DW2" s="301"/>
      <c r="DX2" s="301"/>
      <c r="DY2" s="301"/>
      <c r="DZ2" s="301"/>
      <c r="EA2" s="301"/>
    </row>
    <row r="3" spans="1:131" ht="23.25" customHeight="1">
      <c r="A3" s="818"/>
      <c r="B3" s="818"/>
      <c r="C3" s="818"/>
      <c r="D3" s="818"/>
      <c r="E3" s="176"/>
      <c r="F3" s="176"/>
      <c r="G3" s="176"/>
      <c r="H3" s="176"/>
      <c r="I3" s="176"/>
      <c r="J3" s="176"/>
      <c r="K3" s="176"/>
      <c r="L3" s="176"/>
      <c r="M3" s="176"/>
      <c r="N3" s="176"/>
      <c r="O3" s="176"/>
      <c r="P3" s="819" t="s">
        <v>371</v>
      </c>
      <c r="Q3" s="819"/>
      <c r="R3" s="819"/>
      <c r="S3" s="819"/>
      <c r="T3" s="819"/>
      <c r="U3" s="819"/>
      <c r="V3" s="819"/>
      <c r="W3" s="819"/>
      <c r="X3" s="819"/>
      <c r="Y3" s="819"/>
      <c r="Z3" s="819"/>
      <c r="AA3" s="819"/>
      <c r="AB3" s="819"/>
      <c r="AC3" s="819"/>
      <c r="AD3" s="819"/>
      <c r="AE3" s="819"/>
      <c r="AF3" s="819"/>
      <c r="AG3" s="819"/>
      <c r="AH3" s="819"/>
      <c r="AI3" s="819"/>
      <c r="AJ3" s="819"/>
      <c r="AK3" s="819"/>
      <c r="AL3" s="819"/>
      <c r="AM3" s="819"/>
      <c r="AN3" s="819"/>
      <c r="AO3" s="819"/>
      <c r="AP3" s="819"/>
      <c r="AQ3" s="819"/>
      <c r="AR3" s="819"/>
      <c r="AS3" s="819"/>
      <c r="AT3" s="819"/>
      <c r="AU3" s="819"/>
      <c r="AV3" s="819"/>
      <c r="AW3" s="819"/>
      <c r="AX3" s="819"/>
      <c r="AY3" s="819"/>
      <c r="AZ3" s="819"/>
      <c r="BA3" s="819"/>
      <c r="BB3" s="819"/>
      <c r="BC3" s="819"/>
      <c r="BD3" s="819"/>
      <c r="BE3" s="177"/>
      <c r="BF3" s="177"/>
      <c r="BG3" s="177"/>
      <c r="BH3" s="177"/>
      <c r="BI3" s="177"/>
      <c r="BJ3" s="177"/>
      <c r="BK3" s="178"/>
      <c r="BL3" s="178"/>
      <c r="BM3" s="177"/>
      <c r="BN3" s="177"/>
      <c r="BO3" s="178"/>
      <c r="BP3" s="178"/>
      <c r="BQ3" s="178"/>
      <c r="BR3" s="177"/>
      <c r="BS3" s="177"/>
      <c r="BT3" s="177"/>
      <c r="BU3" s="177"/>
      <c r="BV3" s="177"/>
      <c r="BW3" s="177"/>
      <c r="BX3" s="179"/>
      <c r="BY3" s="179"/>
      <c r="BZ3" s="179"/>
      <c r="CA3" s="179"/>
      <c r="CB3" s="179"/>
      <c r="CC3" s="179"/>
      <c r="CD3" s="179"/>
      <c r="CE3" s="179"/>
      <c r="CF3" s="179"/>
      <c r="CG3" s="179"/>
      <c r="CH3" s="179"/>
      <c r="CI3" s="179"/>
      <c r="CJ3" s="179"/>
      <c r="CK3" s="302"/>
      <c r="CL3" s="303"/>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row>
    <row r="4" spans="1:131" ht="5.25" customHeight="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row>
    <row r="5" spans="1:131" ht="20.100000000000001" customHeight="1">
      <c r="A5" s="820" t="s">
        <v>35</v>
      </c>
      <c r="B5" s="821"/>
      <c r="C5" s="821"/>
      <c r="D5" s="822"/>
      <c r="E5" s="823" t="str">
        <f>IF(ＺＥＨデベロッパー実績報告書!F48="","",ＺＥＨデベロッパー実績報告書!F48)</f>
        <v/>
      </c>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823"/>
      <c r="AL5" s="823"/>
      <c r="AM5" s="824"/>
      <c r="AN5" s="180"/>
      <c r="AO5" s="181"/>
      <c r="AP5" s="180" t="s">
        <v>395</v>
      </c>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2"/>
      <c r="CD5" s="182"/>
      <c r="CE5" s="182"/>
      <c r="CF5" s="182"/>
      <c r="CG5" s="182"/>
      <c r="CH5" s="182"/>
      <c r="CI5" s="182"/>
      <c r="CJ5" s="182"/>
      <c r="CK5" s="304"/>
      <c r="CL5" s="305"/>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c r="DT5" s="301"/>
      <c r="DU5" s="301"/>
      <c r="DV5" s="301"/>
      <c r="DW5" s="301"/>
      <c r="DX5" s="301"/>
      <c r="DY5" s="301"/>
      <c r="DZ5" s="301"/>
      <c r="EA5" s="301"/>
    </row>
    <row r="6" spans="1:131" ht="19.5" customHeight="1">
      <c r="A6" s="825" t="s">
        <v>372</v>
      </c>
      <c r="B6" s="826"/>
      <c r="C6" s="826"/>
      <c r="D6" s="827"/>
      <c r="E6" s="828" t="str">
        <f>IF(ＺＥＨデベロッパー実績報告書２!AD24="","",ＺＥＨデベロッパー実績報告書２!AD24)</f>
        <v/>
      </c>
      <c r="F6" s="828"/>
      <c r="G6" s="828"/>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9"/>
      <c r="AN6" s="180"/>
      <c r="AO6" s="830"/>
      <c r="AP6" s="831"/>
      <c r="AQ6" s="831"/>
      <c r="AR6" s="831"/>
      <c r="AS6" s="831"/>
      <c r="AT6" s="831"/>
      <c r="AU6" s="831"/>
      <c r="AV6" s="831"/>
      <c r="AW6" s="831"/>
      <c r="AX6" s="831"/>
      <c r="AY6" s="831"/>
      <c r="AZ6" s="831"/>
      <c r="BA6" s="831"/>
      <c r="BB6" s="831"/>
      <c r="BC6" s="831"/>
      <c r="BD6" s="831"/>
      <c r="BE6" s="831"/>
      <c r="BF6" s="831"/>
      <c r="BG6" s="831"/>
      <c r="BH6" s="831"/>
      <c r="BI6" s="831"/>
      <c r="BJ6" s="831"/>
      <c r="BK6" s="831"/>
      <c r="BL6" s="831"/>
      <c r="BM6" s="831"/>
      <c r="BN6" s="831"/>
      <c r="BO6" s="831"/>
      <c r="BP6" s="831"/>
      <c r="BQ6" s="831"/>
      <c r="BR6" s="831"/>
      <c r="BS6" s="831"/>
      <c r="BT6" s="831"/>
      <c r="BU6" s="831"/>
      <c r="BV6" s="831"/>
      <c r="BW6" s="832"/>
      <c r="BX6" s="180"/>
      <c r="BY6" s="180"/>
      <c r="BZ6" s="180"/>
      <c r="CA6" s="180"/>
      <c r="CB6" s="180"/>
      <c r="CC6" s="182"/>
      <c r="CD6" s="182"/>
      <c r="CE6" s="182"/>
      <c r="CF6" s="182"/>
      <c r="CG6" s="182"/>
      <c r="CH6" s="182"/>
      <c r="CI6" s="182"/>
      <c r="CJ6" s="182"/>
      <c r="CK6" s="304"/>
      <c r="CL6" s="305"/>
      <c r="CM6" s="301"/>
      <c r="CN6" s="301"/>
      <c r="CO6" s="301"/>
      <c r="CP6" s="301"/>
      <c r="CQ6" s="301"/>
      <c r="CR6" s="301"/>
      <c r="CS6" s="301"/>
      <c r="CT6" s="301"/>
      <c r="CU6" s="301"/>
      <c r="CV6" s="301"/>
      <c r="CW6" s="301"/>
      <c r="CX6" s="301"/>
      <c r="CY6" s="301"/>
      <c r="CZ6" s="301"/>
      <c r="DA6" s="301"/>
      <c r="DB6" s="301"/>
      <c r="DC6" s="301"/>
      <c r="DD6" s="301"/>
      <c r="DE6" s="301"/>
      <c r="DF6" s="301"/>
      <c r="DG6" s="301"/>
      <c r="DH6" s="301"/>
      <c r="DI6" s="301"/>
      <c r="DJ6" s="301"/>
      <c r="DK6" s="301"/>
      <c r="DL6" s="301"/>
      <c r="DM6" s="301"/>
      <c r="DN6" s="301"/>
      <c r="DO6" s="301"/>
      <c r="DP6" s="301"/>
      <c r="DQ6" s="301"/>
      <c r="DR6" s="301"/>
      <c r="DS6" s="301"/>
      <c r="DT6" s="301"/>
      <c r="DU6" s="301"/>
      <c r="DV6" s="301"/>
      <c r="DW6" s="301"/>
      <c r="DX6" s="301"/>
      <c r="DY6" s="301"/>
      <c r="DZ6" s="301"/>
      <c r="EA6" s="301"/>
    </row>
    <row r="7" spans="1:131" ht="7.5" customHeight="1">
      <c r="A7" s="183"/>
      <c r="B7" s="183"/>
      <c r="C7" s="183"/>
      <c r="D7" s="183"/>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0"/>
      <c r="AO7" s="833"/>
      <c r="AP7" s="834"/>
      <c r="AQ7" s="834"/>
      <c r="AR7" s="834"/>
      <c r="AS7" s="834"/>
      <c r="AT7" s="834"/>
      <c r="AU7" s="834"/>
      <c r="AV7" s="834"/>
      <c r="AW7" s="834"/>
      <c r="AX7" s="834"/>
      <c r="AY7" s="834"/>
      <c r="AZ7" s="834"/>
      <c r="BA7" s="834"/>
      <c r="BB7" s="834"/>
      <c r="BC7" s="834"/>
      <c r="BD7" s="834"/>
      <c r="BE7" s="834"/>
      <c r="BF7" s="834"/>
      <c r="BG7" s="834"/>
      <c r="BH7" s="834"/>
      <c r="BI7" s="834"/>
      <c r="BJ7" s="834"/>
      <c r="BK7" s="834"/>
      <c r="BL7" s="834"/>
      <c r="BM7" s="834"/>
      <c r="BN7" s="834"/>
      <c r="BO7" s="834"/>
      <c r="BP7" s="834"/>
      <c r="BQ7" s="834"/>
      <c r="BR7" s="834"/>
      <c r="BS7" s="834"/>
      <c r="BT7" s="834"/>
      <c r="BU7" s="834"/>
      <c r="BV7" s="834"/>
      <c r="BW7" s="835"/>
      <c r="BX7" s="180"/>
      <c r="BY7" s="180"/>
      <c r="BZ7" s="180"/>
      <c r="CA7" s="180"/>
      <c r="CB7" s="180"/>
      <c r="CC7" s="185"/>
      <c r="CD7" s="185"/>
      <c r="CE7" s="185"/>
      <c r="CF7" s="185"/>
      <c r="CG7" s="185"/>
      <c r="CH7" s="185"/>
      <c r="CI7" s="185"/>
      <c r="CJ7" s="185"/>
      <c r="CK7" s="307"/>
      <c r="CL7" s="308"/>
      <c r="CM7" s="308"/>
      <c r="CN7" s="308"/>
      <c r="CO7" s="308"/>
      <c r="CP7" s="308"/>
      <c r="CQ7" s="308"/>
      <c r="CR7" s="308"/>
      <c r="CS7" s="308"/>
      <c r="CT7" s="308"/>
      <c r="CU7" s="308"/>
      <c r="CV7" s="308"/>
      <c r="CW7" s="308"/>
      <c r="CX7" s="308"/>
      <c r="CY7" s="308"/>
      <c r="CZ7" s="308"/>
      <c r="DA7" s="308"/>
      <c r="DB7" s="308"/>
      <c r="DC7" s="308"/>
      <c r="DD7" s="308"/>
      <c r="DE7" s="308"/>
      <c r="DF7" s="308"/>
      <c r="DG7" s="308"/>
      <c r="DH7" s="308"/>
      <c r="DI7" s="308"/>
      <c r="DJ7" s="308"/>
      <c r="DK7" s="301"/>
      <c r="DL7" s="301"/>
      <c r="DM7" s="301"/>
      <c r="DN7" s="301"/>
      <c r="DO7" s="301"/>
      <c r="DP7" s="301"/>
      <c r="DQ7" s="301"/>
      <c r="DR7" s="301"/>
      <c r="DS7" s="301"/>
      <c r="DT7" s="301"/>
      <c r="DU7" s="301"/>
      <c r="DV7" s="301"/>
      <c r="DW7" s="301"/>
      <c r="DX7" s="301"/>
      <c r="DY7" s="301"/>
      <c r="DZ7" s="301"/>
      <c r="EA7" s="301"/>
    </row>
    <row r="8" spans="1:131" s="186" customFormat="1" ht="20.100000000000001" customHeight="1">
      <c r="A8" s="187"/>
      <c r="B8" s="114" t="s">
        <v>391</v>
      </c>
      <c r="C8" s="188"/>
      <c r="D8" s="188"/>
      <c r="E8" s="188"/>
      <c r="F8" s="188"/>
      <c r="G8" s="188"/>
      <c r="H8" s="188"/>
      <c r="I8" s="188"/>
      <c r="J8" s="188"/>
      <c r="K8" s="188"/>
      <c r="L8" s="188"/>
      <c r="M8" s="188"/>
      <c r="N8" s="188"/>
      <c r="O8" s="188"/>
      <c r="P8" s="188"/>
      <c r="Q8" s="188"/>
      <c r="R8" s="188"/>
      <c r="S8" s="188"/>
      <c r="T8" s="188"/>
      <c r="U8" s="189"/>
      <c r="V8" s="189"/>
      <c r="W8" s="181"/>
      <c r="X8" s="180" t="s">
        <v>390</v>
      </c>
      <c r="Y8" s="188"/>
      <c r="Z8" s="188"/>
      <c r="AA8" s="188"/>
      <c r="AB8" s="188"/>
      <c r="AC8" s="188"/>
      <c r="AD8" s="188"/>
      <c r="AE8" s="188"/>
      <c r="AF8" s="188"/>
      <c r="AG8" s="188"/>
      <c r="AH8" s="188"/>
      <c r="AI8" s="188"/>
      <c r="AJ8" s="188"/>
      <c r="AK8" s="188"/>
      <c r="AL8" s="188"/>
      <c r="AM8" s="188"/>
      <c r="AN8" s="188"/>
      <c r="AO8" s="833"/>
      <c r="AP8" s="834"/>
      <c r="AQ8" s="834"/>
      <c r="AR8" s="834"/>
      <c r="AS8" s="834"/>
      <c r="AT8" s="834"/>
      <c r="AU8" s="834"/>
      <c r="AV8" s="834"/>
      <c r="AW8" s="834"/>
      <c r="AX8" s="834"/>
      <c r="AY8" s="834"/>
      <c r="AZ8" s="834"/>
      <c r="BA8" s="834"/>
      <c r="BB8" s="834"/>
      <c r="BC8" s="834"/>
      <c r="BD8" s="834"/>
      <c r="BE8" s="834"/>
      <c r="BF8" s="834"/>
      <c r="BG8" s="834"/>
      <c r="BH8" s="834"/>
      <c r="BI8" s="834"/>
      <c r="BJ8" s="834"/>
      <c r="BK8" s="834"/>
      <c r="BL8" s="834"/>
      <c r="BM8" s="834"/>
      <c r="BN8" s="834"/>
      <c r="BO8" s="834"/>
      <c r="BP8" s="834"/>
      <c r="BQ8" s="834"/>
      <c r="BR8" s="834"/>
      <c r="BS8" s="834"/>
      <c r="BT8" s="834"/>
      <c r="BU8" s="834"/>
      <c r="BV8" s="834"/>
      <c r="BW8" s="835"/>
      <c r="BX8" s="183"/>
      <c r="BY8" s="183"/>
      <c r="BZ8" s="183"/>
      <c r="CA8" s="183"/>
      <c r="CB8" s="183"/>
      <c r="CC8" s="185"/>
      <c r="CD8" s="185"/>
      <c r="CE8" s="185"/>
      <c r="CF8" s="185"/>
      <c r="CG8" s="185"/>
      <c r="CH8" s="185"/>
      <c r="CI8" s="185"/>
      <c r="CJ8" s="185"/>
      <c r="CK8" s="307"/>
      <c r="CL8" s="301"/>
      <c r="CM8" s="309" t="s">
        <v>385</v>
      </c>
      <c r="CN8" s="309" t="s">
        <v>386</v>
      </c>
      <c r="CO8" s="309"/>
      <c r="CP8" s="309"/>
      <c r="CQ8" s="309"/>
      <c r="CR8" s="309"/>
      <c r="CS8" s="309"/>
      <c r="CT8" s="309"/>
      <c r="CU8" s="309"/>
      <c r="CV8" s="309"/>
      <c r="CW8" s="309"/>
      <c r="CX8" s="309"/>
      <c r="CY8" s="309"/>
      <c r="CZ8" s="309"/>
      <c r="DA8" s="309"/>
      <c r="DB8" s="309"/>
      <c r="DC8" s="309"/>
      <c r="DD8" s="309"/>
      <c r="DE8" s="309"/>
      <c r="DF8" s="309"/>
      <c r="DG8" s="309"/>
      <c r="DH8" s="309"/>
      <c r="DI8" s="309"/>
      <c r="DJ8" s="309"/>
      <c r="DK8" s="308"/>
      <c r="DL8" s="308"/>
      <c r="DM8" s="308"/>
      <c r="DN8" s="308"/>
      <c r="DO8" s="308"/>
      <c r="DP8" s="308"/>
      <c r="DQ8" s="308"/>
      <c r="DR8" s="308"/>
      <c r="DS8" s="308"/>
      <c r="DT8" s="308"/>
      <c r="DU8" s="308"/>
      <c r="DV8" s="308"/>
      <c r="DW8" s="308"/>
      <c r="DX8" s="308"/>
      <c r="DY8" s="308"/>
      <c r="DZ8" s="308"/>
      <c r="EA8" s="308"/>
    </row>
    <row r="9" spans="1:131" ht="15" customHeight="1">
      <c r="A9" s="839" t="s">
        <v>373</v>
      </c>
      <c r="B9" s="839"/>
      <c r="C9" s="839"/>
      <c r="D9" s="839"/>
      <c r="E9" s="839"/>
      <c r="F9" s="839"/>
      <c r="G9" s="839"/>
      <c r="H9" s="839"/>
      <c r="I9" s="839"/>
      <c r="J9" s="839"/>
      <c r="L9" s="839" t="s">
        <v>374</v>
      </c>
      <c r="M9" s="839"/>
      <c r="N9" s="839"/>
      <c r="O9" s="839"/>
      <c r="P9" s="839"/>
      <c r="Q9" s="839"/>
      <c r="R9" s="839"/>
      <c r="S9" s="839"/>
      <c r="T9" s="839"/>
      <c r="U9" s="839"/>
      <c r="V9" s="180"/>
      <c r="W9" s="190"/>
      <c r="X9" s="279" t="str">
        <f>IF(ＺＥＨデベロッパー実績報告書!W61&lt;&gt;"",ＺＥＨデベロッパー実績報告書!B61,"")</f>
        <v/>
      </c>
      <c r="Y9" s="279"/>
      <c r="Z9" s="279"/>
      <c r="AA9" s="279"/>
      <c r="AB9" s="279"/>
      <c r="AC9" s="279"/>
      <c r="AD9" s="279"/>
      <c r="AE9" s="279"/>
      <c r="AF9" s="279"/>
      <c r="AG9" s="279"/>
      <c r="AH9" s="191"/>
      <c r="AI9" s="191"/>
      <c r="AJ9" s="191"/>
      <c r="AK9" s="191"/>
      <c r="AL9" s="191"/>
      <c r="AM9" s="192"/>
      <c r="AN9" s="114"/>
      <c r="AO9" s="833"/>
      <c r="AP9" s="834"/>
      <c r="AQ9" s="834"/>
      <c r="AR9" s="834"/>
      <c r="AS9" s="834"/>
      <c r="AT9" s="834"/>
      <c r="AU9" s="834"/>
      <c r="AV9" s="834"/>
      <c r="AW9" s="834"/>
      <c r="AX9" s="834"/>
      <c r="AY9" s="834"/>
      <c r="AZ9" s="834"/>
      <c r="BA9" s="834"/>
      <c r="BB9" s="834"/>
      <c r="BC9" s="834"/>
      <c r="BD9" s="834"/>
      <c r="BE9" s="834"/>
      <c r="BF9" s="834"/>
      <c r="BG9" s="834"/>
      <c r="BH9" s="834"/>
      <c r="BI9" s="834"/>
      <c r="BJ9" s="834"/>
      <c r="BK9" s="834"/>
      <c r="BL9" s="834"/>
      <c r="BM9" s="834"/>
      <c r="BN9" s="834"/>
      <c r="BO9" s="834"/>
      <c r="BP9" s="834"/>
      <c r="BQ9" s="834"/>
      <c r="BR9" s="834"/>
      <c r="BS9" s="834"/>
      <c r="BT9" s="834"/>
      <c r="BU9" s="834"/>
      <c r="BV9" s="834"/>
      <c r="BW9" s="835"/>
      <c r="BX9" s="183"/>
      <c r="BY9" s="184"/>
      <c r="BZ9" s="183"/>
      <c r="CA9" s="183"/>
      <c r="CB9" s="183"/>
      <c r="CC9" s="185"/>
      <c r="CD9" s="185"/>
      <c r="CE9" s="185"/>
      <c r="CF9" s="185"/>
      <c r="CG9" s="185"/>
      <c r="CH9" s="185"/>
      <c r="CI9" s="185"/>
      <c r="CJ9" s="185"/>
      <c r="CK9" s="307"/>
      <c r="CL9" s="301"/>
      <c r="CM9" s="309" t="b">
        <v>0</v>
      </c>
      <c r="CN9" s="309" t="b">
        <v>0</v>
      </c>
      <c r="CO9" s="309"/>
      <c r="CP9" s="309"/>
      <c r="CQ9" s="309"/>
      <c r="CR9" s="309"/>
      <c r="CS9" s="309"/>
      <c r="CT9" s="309"/>
      <c r="CU9" s="309"/>
      <c r="CV9" s="309"/>
      <c r="CW9" s="309"/>
      <c r="CX9" s="309"/>
      <c r="CY9" s="309"/>
      <c r="CZ9" s="309"/>
      <c r="DA9" s="309"/>
      <c r="DB9" s="309"/>
      <c r="DC9" s="309"/>
      <c r="DD9" s="309"/>
      <c r="DE9" s="309"/>
      <c r="DF9" s="309"/>
      <c r="DG9" s="309"/>
      <c r="DH9" s="309"/>
      <c r="DI9" s="309"/>
      <c r="DJ9" s="309"/>
      <c r="DK9" s="301"/>
      <c r="DL9" s="301"/>
      <c r="DM9" s="301"/>
      <c r="DN9" s="301"/>
      <c r="DO9" s="301"/>
      <c r="DP9" s="301"/>
      <c r="DQ9" s="301"/>
      <c r="DR9" s="301"/>
      <c r="DS9" s="301"/>
      <c r="DT9" s="301"/>
      <c r="DU9" s="301"/>
      <c r="DV9" s="301"/>
      <c r="DW9" s="301"/>
      <c r="DX9" s="301"/>
      <c r="DY9" s="301"/>
      <c r="DZ9" s="301"/>
      <c r="EA9" s="301"/>
    </row>
    <row r="10" spans="1:131" ht="15" customHeight="1">
      <c r="A10" s="839"/>
      <c r="B10" s="839"/>
      <c r="C10" s="839"/>
      <c r="D10" s="839"/>
      <c r="E10" s="839"/>
      <c r="F10" s="839"/>
      <c r="G10" s="839"/>
      <c r="H10" s="839"/>
      <c r="I10" s="839"/>
      <c r="J10" s="839"/>
      <c r="L10" s="839"/>
      <c r="M10" s="839"/>
      <c r="N10" s="839"/>
      <c r="O10" s="839"/>
      <c r="P10" s="839"/>
      <c r="Q10" s="839"/>
      <c r="R10" s="839"/>
      <c r="S10" s="839"/>
      <c r="T10" s="839"/>
      <c r="U10" s="839"/>
      <c r="V10" s="180"/>
      <c r="W10" s="193"/>
      <c r="X10" s="180" t="str">
        <f>IF(ＺＥＨデベロッパー実績報告書!W64&lt;&gt;"",ＺＥＨデベロッパー実績報告書!B64,"")</f>
        <v/>
      </c>
      <c r="Y10" s="180"/>
      <c r="Z10" s="180"/>
      <c r="AA10" s="180"/>
      <c r="AB10" s="180"/>
      <c r="AC10" s="180"/>
      <c r="AD10" s="180"/>
      <c r="AE10" s="180"/>
      <c r="AF10" s="180"/>
      <c r="AG10" s="180"/>
      <c r="AH10" s="195"/>
      <c r="AI10" s="195"/>
      <c r="AJ10" s="195"/>
      <c r="AK10" s="195"/>
      <c r="AL10" s="195"/>
      <c r="AM10" s="196"/>
      <c r="AN10" s="114"/>
      <c r="AO10" s="833"/>
      <c r="AP10" s="834"/>
      <c r="AQ10" s="834"/>
      <c r="AR10" s="834"/>
      <c r="AS10" s="834"/>
      <c r="AT10" s="834"/>
      <c r="AU10" s="834"/>
      <c r="AV10" s="834"/>
      <c r="AW10" s="834"/>
      <c r="AX10" s="834"/>
      <c r="AY10" s="834"/>
      <c r="AZ10" s="834"/>
      <c r="BA10" s="834"/>
      <c r="BB10" s="834"/>
      <c r="BC10" s="834"/>
      <c r="BD10" s="834"/>
      <c r="BE10" s="834"/>
      <c r="BF10" s="834"/>
      <c r="BG10" s="834"/>
      <c r="BH10" s="834"/>
      <c r="BI10" s="834"/>
      <c r="BJ10" s="834"/>
      <c r="BK10" s="834"/>
      <c r="BL10" s="834"/>
      <c r="BM10" s="834"/>
      <c r="BN10" s="834"/>
      <c r="BO10" s="834"/>
      <c r="BP10" s="834"/>
      <c r="BQ10" s="834"/>
      <c r="BR10" s="834"/>
      <c r="BS10" s="834"/>
      <c r="BT10" s="834"/>
      <c r="BU10" s="834"/>
      <c r="BV10" s="834"/>
      <c r="BW10" s="835"/>
      <c r="BX10" s="183"/>
      <c r="BY10" s="183"/>
      <c r="BZ10" s="183"/>
      <c r="CA10" s="183"/>
      <c r="CB10" s="183"/>
      <c r="CC10" s="185"/>
      <c r="CD10" s="185"/>
      <c r="CE10" s="185"/>
      <c r="CF10" s="185"/>
      <c r="CG10" s="185"/>
      <c r="CH10" s="185"/>
      <c r="CI10" s="185"/>
      <c r="CJ10" s="185"/>
      <c r="CK10" s="307"/>
      <c r="CL10" s="301"/>
      <c r="CM10" s="309"/>
      <c r="CN10" s="309"/>
      <c r="CO10" s="309"/>
      <c r="CP10" s="309"/>
      <c r="CQ10" s="309"/>
      <c r="CR10" s="309"/>
      <c r="CS10" s="309"/>
      <c r="CT10" s="309"/>
      <c r="CU10" s="309"/>
      <c r="CV10" s="309"/>
      <c r="CW10" s="309"/>
      <c r="CX10" s="309"/>
      <c r="CY10" s="309"/>
      <c r="CZ10" s="309"/>
      <c r="DA10" s="309"/>
      <c r="DB10" s="309"/>
      <c r="DC10" s="309"/>
      <c r="DD10" s="309"/>
      <c r="DE10" s="309"/>
      <c r="DF10" s="309"/>
      <c r="DG10" s="309"/>
      <c r="DH10" s="309"/>
      <c r="DI10" s="309"/>
      <c r="DJ10" s="309"/>
      <c r="DK10" s="301"/>
      <c r="DL10" s="301"/>
      <c r="DM10" s="301"/>
      <c r="DN10" s="301"/>
      <c r="DO10" s="301"/>
      <c r="DP10" s="301"/>
      <c r="DQ10" s="301"/>
      <c r="DR10" s="301"/>
      <c r="DS10" s="301"/>
      <c r="DT10" s="301"/>
      <c r="DU10" s="301"/>
      <c r="DV10" s="301"/>
      <c r="DW10" s="301"/>
      <c r="DX10" s="301"/>
      <c r="DY10" s="301"/>
      <c r="DZ10" s="301"/>
      <c r="EA10" s="301"/>
    </row>
    <row r="11" spans="1:131" ht="15" customHeight="1">
      <c r="A11" s="839"/>
      <c r="B11" s="839"/>
      <c r="C11" s="839"/>
      <c r="D11" s="839"/>
      <c r="E11" s="839"/>
      <c r="F11" s="839"/>
      <c r="G11" s="839"/>
      <c r="H11" s="839"/>
      <c r="I11" s="839"/>
      <c r="J11" s="839"/>
      <c r="L11" s="839"/>
      <c r="M11" s="839"/>
      <c r="N11" s="839"/>
      <c r="O11" s="839"/>
      <c r="P11" s="839"/>
      <c r="Q11" s="839"/>
      <c r="R11" s="839"/>
      <c r="S11" s="839"/>
      <c r="T11" s="839"/>
      <c r="U11" s="839"/>
      <c r="V11" s="180"/>
      <c r="W11" s="197"/>
      <c r="X11" s="198" t="str">
        <f>IF(ＺＥＨデベロッパー実績報告書!W65&lt;&gt;"",ＺＥＨデベロッパー実績報告書!B65,"")</f>
        <v/>
      </c>
      <c r="Y11" s="198"/>
      <c r="Z11" s="198"/>
      <c r="AA11" s="198"/>
      <c r="AB11" s="198"/>
      <c r="AC11" s="198"/>
      <c r="AD11" s="198"/>
      <c r="AE11" s="198"/>
      <c r="AF11" s="198"/>
      <c r="AG11" s="198"/>
      <c r="AH11" s="198"/>
      <c r="AI11" s="198"/>
      <c r="AJ11" s="198"/>
      <c r="AK11" s="198"/>
      <c r="AL11" s="198"/>
      <c r="AM11" s="199"/>
      <c r="AN11" s="114"/>
      <c r="AO11" s="833"/>
      <c r="AP11" s="834"/>
      <c r="AQ11" s="834"/>
      <c r="AR11" s="834"/>
      <c r="AS11" s="834"/>
      <c r="AT11" s="834"/>
      <c r="AU11" s="834"/>
      <c r="AV11" s="834"/>
      <c r="AW11" s="834"/>
      <c r="AX11" s="834"/>
      <c r="AY11" s="834"/>
      <c r="AZ11" s="834"/>
      <c r="BA11" s="834"/>
      <c r="BB11" s="834"/>
      <c r="BC11" s="834"/>
      <c r="BD11" s="834"/>
      <c r="BE11" s="834"/>
      <c r="BF11" s="834"/>
      <c r="BG11" s="834"/>
      <c r="BH11" s="834"/>
      <c r="BI11" s="834"/>
      <c r="BJ11" s="834"/>
      <c r="BK11" s="834"/>
      <c r="BL11" s="834"/>
      <c r="BM11" s="834"/>
      <c r="BN11" s="834"/>
      <c r="BO11" s="834"/>
      <c r="BP11" s="834"/>
      <c r="BQ11" s="834"/>
      <c r="BR11" s="834"/>
      <c r="BS11" s="834"/>
      <c r="BT11" s="834"/>
      <c r="BU11" s="834"/>
      <c r="BV11" s="834"/>
      <c r="BW11" s="835"/>
      <c r="BX11" s="183"/>
      <c r="BY11" s="183"/>
      <c r="BZ11" s="183"/>
      <c r="CA11" s="183"/>
      <c r="CB11" s="183"/>
      <c r="CC11" s="185"/>
      <c r="CD11" s="185"/>
      <c r="CE11" s="185"/>
      <c r="CF11" s="185"/>
      <c r="CG11" s="185"/>
      <c r="CH11" s="185"/>
      <c r="CI11" s="185"/>
      <c r="CJ11" s="185"/>
      <c r="CK11" s="307"/>
      <c r="CL11" s="301"/>
      <c r="CM11" s="309"/>
      <c r="CN11" s="309"/>
      <c r="CO11" s="309"/>
      <c r="CP11" s="309"/>
      <c r="CQ11" s="309"/>
      <c r="CR11" s="309"/>
      <c r="CS11" s="309"/>
      <c r="CT11" s="309"/>
      <c r="CU11" s="309"/>
      <c r="CV11" s="309"/>
      <c r="CW11" s="309"/>
      <c r="CX11" s="309"/>
      <c r="CY11" s="309"/>
      <c r="CZ11" s="309"/>
      <c r="DA11" s="309"/>
      <c r="DB11" s="309"/>
      <c r="DC11" s="309"/>
      <c r="DD11" s="309"/>
      <c r="DE11" s="309"/>
      <c r="DF11" s="309"/>
      <c r="DG11" s="309"/>
      <c r="DH11" s="309"/>
      <c r="DI11" s="309"/>
      <c r="DJ11" s="309"/>
      <c r="DK11" s="301"/>
      <c r="DL11" s="301"/>
      <c r="DM11" s="301"/>
      <c r="DN11" s="301"/>
      <c r="DO11" s="301"/>
      <c r="DP11" s="301"/>
      <c r="DQ11" s="301"/>
      <c r="DR11" s="301"/>
      <c r="DS11" s="301"/>
      <c r="DT11" s="301"/>
      <c r="DU11" s="301"/>
      <c r="DV11" s="301"/>
      <c r="DW11" s="301"/>
      <c r="DX11" s="301"/>
      <c r="DY11" s="301"/>
      <c r="DZ11" s="301"/>
      <c r="EA11" s="301"/>
    </row>
    <row r="12" spans="1:131" ht="7.5" customHeight="1">
      <c r="A12" s="200"/>
      <c r="B12" s="200"/>
      <c r="C12" s="200"/>
      <c r="D12" s="200"/>
      <c r="E12" s="200"/>
      <c r="F12" s="200"/>
      <c r="G12" s="200"/>
      <c r="H12" s="200"/>
      <c r="I12" s="200"/>
      <c r="J12" s="200"/>
      <c r="K12" s="200"/>
      <c r="L12" s="200"/>
      <c r="M12" s="200"/>
      <c r="N12" s="200"/>
      <c r="O12" s="200"/>
      <c r="P12" s="200"/>
      <c r="Q12" s="200"/>
      <c r="R12" s="200"/>
      <c r="S12" s="200"/>
      <c r="T12" s="200"/>
      <c r="U12" s="200"/>
      <c r="V12" s="180"/>
      <c r="W12" s="180"/>
      <c r="X12" s="194"/>
      <c r="Y12" s="194"/>
      <c r="Z12" s="194"/>
      <c r="AA12" s="194"/>
      <c r="AB12" s="194"/>
      <c r="AC12" s="194"/>
      <c r="AD12" s="194"/>
      <c r="AE12" s="194"/>
      <c r="AF12" s="194"/>
      <c r="AG12" s="194"/>
      <c r="AH12" s="200"/>
      <c r="AI12" s="200"/>
      <c r="AJ12" s="200"/>
      <c r="AK12" s="200"/>
      <c r="AL12" s="200"/>
      <c r="AM12" s="200"/>
      <c r="AN12" s="200"/>
      <c r="AO12" s="833"/>
      <c r="AP12" s="834"/>
      <c r="AQ12" s="834"/>
      <c r="AR12" s="834"/>
      <c r="AS12" s="834"/>
      <c r="AT12" s="834"/>
      <c r="AU12" s="834"/>
      <c r="AV12" s="834"/>
      <c r="AW12" s="834"/>
      <c r="AX12" s="834"/>
      <c r="AY12" s="834"/>
      <c r="AZ12" s="834"/>
      <c r="BA12" s="834"/>
      <c r="BB12" s="834"/>
      <c r="BC12" s="834"/>
      <c r="BD12" s="834"/>
      <c r="BE12" s="834"/>
      <c r="BF12" s="834"/>
      <c r="BG12" s="834"/>
      <c r="BH12" s="834"/>
      <c r="BI12" s="834"/>
      <c r="BJ12" s="834"/>
      <c r="BK12" s="834"/>
      <c r="BL12" s="834"/>
      <c r="BM12" s="834"/>
      <c r="BN12" s="834"/>
      <c r="BO12" s="834"/>
      <c r="BP12" s="834"/>
      <c r="BQ12" s="834"/>
      <c r="BR12" s="834"/>
      <c r="BS12" s="834"/>
      <c r="BT12" s="834"/>
      <c r="BU12" s="834"/>
      <c r="BV12" s="834"/>
      <c r="BW12" s="835"/>
      <c r="BX12" s="185"/>
      <c r="BY12" s="185"/>
      <c r="BZ12" s="185"/>
      <c r="CA12" s="185"/>
      <c r="CB12" s="185"/>
      <c r="CC12" s="185"/>
      <c r="CD12" s="185"/>
      <c r="CE12" s="185"/>
      <c r="CF12" s="185"/>
      <c r="CG12" s="185"/>
      <c r="CH12" s="185"/>
      <c r="CI12" s="185"/>
      <c r="CJ12" s="185"/>
      <c r="CK12" s="306"/>
      <c r="CL12" s="308"/>
      <c r="CM12" s="309"/>
      <c r="CN12" s="309"/>
      <c r="CO12" s="309"/>
      <c r="CP12" s="309"/>
      <c r="CQ12" s="309"/>
      <c r="CR12" s="309"/>
      <c r="CS12" s="309"/>
      <c r="CT12" s="309"/>
      <c r="CU12" s="309"/>
      <c r="CV12" s="309"/>
      <c r="CW12" s="309"/>
      <c r="CX12" s="309"/>
      <c r="CY12" s="309"/>
      <c r="CZ12" s="309"/>
      <c r="DA12" s="309"/>
      <c r="DB12" s="309"/>
      <c r="DC12" s="309"/>
      <c r="DD12" s="309"/>
      <c r="DE12" s="309"/>
      <c r="DF12" s="309"/>
      <c r="DG12" s="309"/>
      <c r="DH12" s="309"/>
      <c r="DI12" s="309"/>
      <c r="DJ12" s="310"/>
      <c r="DK12" s="301"/>
      <c r="DL12" s="301"/>
      <c r="DM12" s="301"/>
      <c r="DN12" s="301"/>
      <c r="DO12" s="301"/>
      <c r="DP12" s="301"/>
      <c r="DQ12" s="301"/>
      <c r="DR12" s="301"/>
      <c r="DS12" s="301"/>
      <c r="DT12" s="301"/>
      <c r="DU12" s="301"/>
      <c r="DV12" s="301"/>
      <c r="DW12" s="301"/>
      <c r="DX12" s="301"/>
      <c r="DY12" s="301"/>
      <c r="DZ12" s="301"/>
      <c r="EA12" s="301"/>
    </row>
    <row r="13" spans="1:131" ht="20.100000000000001" customHeight="1" thickBot="1">
      <c r="A13" s="181"/>
      <c r="B13" s="111" t="s">
        <v>388</v>
      </c>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833"/>
      <c r="AP13" s="834"/>
      <c r="AQ13" s="834"/>
      <c r="AR13" s="834"/>
      <c r="AS13" s="834"/>
      <c r="AT13" s="834"/>
      <c r="AU13" s="834"/>
      <c r="AV13" s="834"/>
      <c r="AW13" s="834"/>
      <c r="AX13" s="834"/>
      <c r="AY13" s="834"/>
      <c r="AZ13" s="834"/>
      <c r="BA13" s="834"/>
      <c r="BB13" s="834"/>
      <c r="BC13" s="834"/>
      <c r="BD13" s="834"/>
      <c r="BE13" s="834"/>
      <c r="BF13" s="834"/>
      <c r="BG13" s="834"/>
      <c r="BH13" s="834"/>
      <c r="BI13" s="834"/>
      <c r="BJ13" s="834"/>
      <c r="BK13" s="834"/>
      <c r="BL13" s="834"/>
      <c r="BM13" s="834"/>
      <c r="BN13" s="834"/>
      <c r="BO13" s="834"/>
      <c r="BP13" s="834"/>
      <c r="BQ13" s="834"/>
      <c r="BR13" s="834"/>
      <c r="BS13" s="834"/>
      <c r="BT13" s="834"/>
      <c r="BU13" s="834"/>
      <c r="BV13" s="834"/>
      <c r="BW13" s="835"/>
      <c r="CK13" s="301"/>
      <c r="CL13" s="301"/>
      <c r="CM13" s="310"/>
      <c r="CN13" s="310" t="s">
        <v>282</v>
      </c>
      <c r="CO13" s="310" t="s">
        <v>283</v>
      </c>
      <c r="CP13" s="310"/>
      <c r="CQ13" s="310"/>
      <c r="CR13" s="310"/>
      <c r="CS13" s="310"/>
      <c r="CT13" s="310"/>
      <c r="CU13" s="310"/>
      <c r="CV13" s="310"/>
      <c r="CW13" s="310"/>
      <c r="CX13" s="310"/>
      <c r="CY13" s="310"/>
      <c r="CZ13" s="310"/>
      <c r="DA13" s="310"/>
      <c r="DB13" s="310"/>
      <c r="DC13" s="310"/>
      <c r="DD13" s="310"/>
      <c r="DE13" s="310"/>
      <c r="DF13" s="310"/>
      <c r="DG13" s="310"/>
      <c r="DH13" s="310"/>
      <c r="DI13" s="310"/>
      <c r="DJ13" s="309"/>
      <c r="DK13" s="308"/>
      <c r="DL13" s="301"/>
      <c r="DM13" s="301"/>
      <c r="DN13" s="301"/>
      <c r="DO13" s="301"/>
      <c r="DP13" s="301"/>
      <c r="DQ13" s="301"/>
      <c r="DR13" s="301"/>
      <c r="DS13" s="301"/>
      <c r="DT13" s="301"/>
      <c r="DU13" s="301"/>
      <c r="DV13" s="301"/>
      <c r="DW13" s="301"/>
      <c r="DX13" s="301"/>
      <c r="DY13" s="301"/>
      <c r="DZ13" s="301"/>
      <c r="EA13" s="301"/>
    </row>
    <row r="14" spans="1:131" ht="15" customHeight="1" thickBot="1">
      <c r="A14" s="840" t="s">
        <v>322</v>
      </c>
      <c r="B14" s="841"/>
      <c r="C14" s="841"/>
      <c r="D14" s="841"/>
      <c r="E14" s="841"/>
      <c r="F14" s="842" t="s">
        <v>34</v>
      </c>
      <c r="G14" s="842"/>
      <c r="H14" s="842"/>
      <c r="I14" s="842"/>
      <c r="J14" s="842"/>
      <c r="K14" s="842"/>
      <c r="L14" s="842"/>
      <c r="M14" s="842"/>
      <c r="N14" s="842"/>
      <c r="O14" s="842"/>
      <c r="P14" s="842"/>
      <c r="Q14" s="842"/>
      <c r="R14" s="842"/>
      <c r="S14" s="842"/>
      <c r="T14" s="842"/>
      <c r="U14" s="842"/>
      <c r="V14" s="842"/>
      <c r="W14" s="842"/>
      <c r="X14" s="842"/>
      <c r="Y14" s="842"/>
      <c r="Z14" s="842"/>
      <c r="AA14" s="843" t="s">
        <v>65</v>
      </c>
      <c r="AB14" s="843"/>
      <c r="AC14" s="843"/>
      <c r="AD14" s="843"/>
      <c r="AE14" s="843"/>
      <c r="AF14" s="843"/>
      <c r="AG14" s="843"/>
      <c r="AH14" s="843"/>
      <c r="AI14" s="843"/>
      <c r="AJ14" s="843"/>
      <c r="AK14" s="843"/>
      <c r="AL14" s="843"/>
      <c r="AM14" s="844"/>
      <c r="AN14" s="185"/>
      <c r="AO14" s="833"/>
      <c r="AP14" s="834"/>
      <c r="AQ14" s="834"/>
      <c r="AR14" s="834"/>
      <c r="AS14" s="834"/>
      <c r="AT14" s="834"/>
      <c r="AU14" s="834"/>
      <c r="AV14" s="834"/>
      <c r="AW14" s="834"/>
      <c r="AX14" s="834"/>
      <c r="AY14" s="834"/>
      <c r="AZ14" s="834"/>
      <c r="BA14" s="834"/>
      <c r="BB14" s="834"/>
      <c r="BC14" s="834"/>
      <c r="BD14" s="834"/>
      <c r="BE14" s="834"/>
      <c r="BF14" s="834"/>
      <c r="BG14" s="834"/>
      <c r="BH14" s="834"/>
      <c r="BI14" s="834"/>
      <c r="BJ14" s="834"/>
      <c r="BK14" s="834"/>
      <c r="BL14" s="834"/>
      <c r="BM14" s="834"/>
      <c r="BN14" s="834"/>
      <c r="BO14" s="834"/>
      <c r="BP14" s="834"/>
      <c r="BQ14" s="834"/>
      <c r="BR14" s="834"/>
      <c r="BS14" s="834"/>
      <c r="BT14" s="834"/>
      <c r="BU14" s="834"/>
      <c r="BV14" s="834"/>
      <c r="BW14" s="835"/>
      <c r="CK14" s="301"/>
      <c r="CL14" s="301"/>
      <c r="CM14" s="311" t="b">
        <v>0</v>
      </c>
      <c r="CN14" s="312"/>
      <c r="CO14" s="309"/>
      <c r="CP14" s="309"/>
      <c r="CQ14" s="309"/>
      <c r="CR14" s="312"/>
      <c r="CS14" s="312"/>
      <c r="CT14" s="312"/>
      <c r="CU14" s="312"/>
      <c r="CV14" s="312"/>
      <c r="CW14" s="312"/>
      <c r="CX14" s="312"/>
      <c r="CY14" s="312"/>
      <c r="CZ14" s="312"/>
      <c r="DA14" s="312"/>
      <c r="DB14" s="312"/>
      <c r="DC14" s="312"/>
      <c r="DD14" s="312"/>
      <c r="DE14" s="312"/>
      <c r="DF14" s="312"/>
      <c r="DG14" s="312"/>
      <c r="DH14" s="312"/>
      <c r="DI14" s="312"/>
      <c r="DJ14" s="309"/>
      <c r="DK14" s="301"/>
      <c r="DL14" s="301"/>
      <c r="DM14" s="301"/>
      <c r="DN14" s="301"/>
      <c r="DO14" s="301"/>
      <c r="DP14" s="301"/>
      <c r="DQ14" s="301"/>
      <c r="DR14" s="301"/>
      <c r="DS14" s="301"/>
      <c r="DT14" s="301"/>
      <c r="DU14" s="301"/>
      <c r="DV14" s="301"/>
      <c r="DW14" s="301"/>
      <c r="DX14" s="301"/>
      <c r="DY14" s="301"/>
      <c r="DZ14" s="301"/>
      <c r="EA14" s="301"/>
    </row>
    <row r="15" spans="1:131" s="186" customFormat="1" ht="15" customHeight="1" thickBot="1">
      <c r="A15" s="845" t="s">
        <v>33</v>
      </c>
      <c r="B15" s="846"/>
      <c r="C15" s="846"/>
      <c r="D15" s="846"/>
      <c r="E15" s="846"/>
      <c r="F15" s="847" t="s">
        <v>33</v>
      </c>
      <c r="G15" s="847"/>
      <c r="H15" s="847"/>
      <c r="I15" s="846"/>
      <c r="J15" s="846"/>
      <c r="K15" s="846"/>
      <c r="L15" s="846"/>
      <c r="M15" s="846"/>
      <c r="N15" s="846"/>
      <c r="O15" s="846"/>
      <c r="P15" s="846"/>
      <c r="Q15" s="846"/>
      <c r="R15" s="846"/>
      <c r="S15" s="846"/>
      <c r="T15" s="846"/>
      <c r="U15" s="846"/>
      <c r="V15" s="846"/>
      <c r="W15" s="846"/>
      <c r="X15" s="846"/>
      <c r="Y15" s="846"/>
      <c r="Z15" s="848"/>
      <c r="AA15" s="201"/>
      <c r="AB15" s="202"/>
      <c r="AC15" s="202"/>
      <c r="AD15" s="202"/>
      <c r="AE15" s="202"/>
      <c r="AF15" s="202"/>
      <c r="AG15" s="202"/>
      <c r="AH15" s="202"/>
      <c r="AI15" s="202"/>
      <c r="AJ15" s="202"/>
      <c r="AK15" s="202"/>
      <c r="AL15" s="202"/>
      <c r="AM15" s="203"/>
      <c r="AN15" s="185"/>
      <c r="AO15" s="833"/>
      <c r="AP15" s="834"/>
      <c r="AQ15" s="834"/>
      <c r="AR15" s="834"/>
      <c r="AS15" s="834"/>
      <c r="AT15" s="834"/>
      <c r="AU15" s="834"/>
      <c r="AV15" s="834"/>
      <c r="AW15" s="834"/>
      <c r="AX15" s="834"/>
      <c r="AY15" s="834"/>
      <c r="AZ15" s="834"/>
      <c r="BA15" s="834"/>
      <c r="BB15" s="834"/>
      <c r="BC15" s="834"/>
      <c r="BD15" s="834"/>
      <c r="BE15" s="834"/>
      <c r="BF15" s="834"/>
      <c r="BG15" s="834"/>
      <c r="BH15" s="834"/>
      <c r="BI15" s="834"/>
      <c r="BJ15" s="834"/>
      <c r="BK15" s="834"/>
      <c r="BL15" s="834"/>
      <c r="BM15" s="834"/>
      <c r="BN15" s="834"/>
      <c r="BO15" s="834"/>
      <c r="BP15" s="834"/>
      <c r="BQ15" s="834"/>
      <c r="BR15" s="834"/>
      <c r="BS15" s="834"/>
      <c r="BT15" s="834"/>
      <c r="BU15" s="834"/>
      <c r="BV15" s="834"/>
      <c r="BW15" s="835"/>
      <c r="BX15" s="114"/>
      <c r="CK15" s="308"/>
      <c r="CL15" s="308"/>
      <c r="CM15" s="313" t="s">
        <v>33</v>
      </c>
      <c r="CN15" s="313" t="b">
        <f t="shared" ref="CN15:CN22" si="0">IF(COUNTIF(CO15:DG15,"TRUE")=0,FALSE,TRUE)</f>
        <v>0</v>
      </c>
      <c r="CO15" s="800" t="b">
        <v>0</v>
      </c>
      <c r="CP15" s="803"/>
      <c r="CQ15" s="804"/>
      <c r="CR15" s="797"/>
      <c r="CS15" s="798"/>
      <c r="CT15" s="799"/>
      <c r="CU15" s="787"/>
      <c r="CV15" s="788"/>
      <c r="CW15" s="789"/>
      <c r="CX15" s="787"/>
      <c r="CY15" s="788"/>
      <c r="CZ15" s="789"/>
      <c r="DA15" s="787"/>
      <c r="DB15" s="788"/>
      <c r="DC15" s="789"/>
      <c r="DD15" s="787"/>
      <c r="DE15" s="788"/>
      <c r="DF15" s="789"/>
      <c r="DG15" s="785"/>
      <c r="DH15" s="786"/>
      <c r="DI15" s="786"/>
      <c r="DJ15" s="310"/>
      <c r="DK15" s="308"/>
      <c r="DL15" s="308"/>
      <c r="DM15" s="308"/>
      <c r="DN15" s="308"/>
      <c r="DO15" s="308"/>
      <c r="DP15" s="308"/>
      <c r="DQ15" s="308"/>
      <c r="DR15" s="308"/>
      <c r="DS15" s="308"/>
      <c r="DT15" s="308"/>
      <c r="DU15" s="308"/>
      <c r="DV15" s="308"/>
      <c r="DW15" s="308"/>
      <c r="DX15" s="308"/>
      <c r="DY15" s="308"/>
      <c r="DZ15" s="308"/>
      <c r="EA15" s="308"/>
    </row>
    <row r="16" spans="1:131" ht="15" customHeight="1" thickBot="1">
      <c r="A16" s="817" t="s">
        <v>36</v>
      </c>
      <c r="B16" s="805"/>
      <c r="C16" s="805"/>
      <c r="D16" s="805"/>
      <c r="E16" s="805"/>
      <c r="F16" s="805" t="s">
        <v>37</v>
      </c>
      <c r="G16" s="805"/>
      <c r="H16" s="805"/>
      <c r="I16" s="805" t="s">
        <v>106</v>
      </c>
      <c r="J16" s="805"/>
      <c r="K16" s="805"/>
      <c r="L16" s="805" t="s">
        <v>107</v>
      </c>
      <c r="M16" s="805"/>
      <c r="N16" s="805"/>
      <c r="O16" s="805" t="s">
        <v>108</v>
      </c>
      <c r="P16" s="805"/>
      <c r="Q16" s="805"/>
      <c r="R16" s="805" t="s">
        <v>109</v>
      </c>
      <c r="S16" s="805"/>
      <c r="T16" s="805"/>
      <c r="U16" s="805" t="s">
        <v>110</v>
      </c>
      <c r="V16" s="805"/>
      <c r="W16" s="805"/>
      <c r="X16" s="805"/>
      <c r="Y16" s="805"/>
      <c r="Z16" s="806"/>
      <c r="AA16" s="807"/>
      <c r="AB16" s="808"/>
      <c r="AC16" s="808"/>
      <c r="AD16" s="808"/>
      <c r="AE16" s="808"/>
      <c r="AF16" s="808"/>
      <c r="AG16" s="808"/>
      <c r="AH16" s="808"/>
      <c r="AI16" s="808"/>
      <c r="AJ16" s="808"/>
      <c r="AK16" s="808"/>
      <c r="AL16" s="808"/>
      <c r="AM16" s="809"/>
      <c r="AN16" s="185"/>
      <c r="AO16" s="833"/>
      <c r="AP16" s="834"/>
      <c r="AQ16" s="834"/>
      <c r="AR16" s="834"/>
      <c r="AS16" s="834"/>
      <c r="AT16" s="834"/>
      <c r="AU16" s="834"/>
      <c r="AV16" s="834"/>
      <c r="AW16" s="834"/>
      <c r="AX16" s="834"/>
      <c r="AY16" s="834"/>
      <c r="AZ16" s="834"/>
      <c r="BA16" s="834"/>
      <c r="BB16" s="834"/>
      <c r="BC16" s="834"/>
      <c r="BD16" s="834"/>
      <c r="BE16" s="834"/>
      <c r="BF16" s="834"/>
      <c r="BG16" s="834"/>
      <c r="BH16" s="834"/>
      <c r="BI16" s="834"/>
      <c r="BJ16" s="834"/>
      <c r="BK16" s="834"/>
      <c r="BL16" s="834"/>
      <c r="BM16" s="834"/>
      <c r="BN16" s="834"/>
      <c r="BO16" s="834"/>
      <c r="BP16" s="834"/>
      <c r="BQ16" s="834"/>
      <c r="BR16" s="834"/>
      <c r="BS16" s="834"/>
      <c r="BT16" s="834"/>
      <c r="BU16" s="834"/>
      <c r="BV16" s="834"/>
      <c r="BW16" s="835"/>
      <c r="CK16" s="301"/>
      <c r="CL16" s="301"/>
      <c r="CM16" s="313" t="s">
        <v>36</v>
      </c>
      <c r="CN16" s="313" t="b">
        <f t="shared" si="0"/>
        <v>0</v>
      </c>
      <c r="CO16" s="797" t="b">
        <v>0</v>
      </c>
      <c r="CP16" s="798"/>
      <c r="CQ16" s="799"/>
      <c r="CR16" s="797" t="b">
        <v>0</v>
      </c>
      <c r="CS16" s="798"/>
      <c r="CT16" s="799"/>
      <c r="CU16" s="787" t="b">
        <v>0</v>
      </c>
      <c r="CV16" s="788"/>
      <c r="CW16" s="789"/>
      <c r="CX16" s="787" t="b">
        <v>0</v>
      </c>
      <c r="CY16" s="788"/>
      <c r="CZ16" s="789"/>
      <c r="DA16" s="787" t="b">
        <v>0</v>
      </c>
      <c r="DB16" s="788"/>
      <c r="DC16" s="789"/>
      <c r="DD16" s="787" t="b">
        <v>0</v>
      </c>
      <c r="DE16" s="788"/>
      <c r="DF16" s="789"/>
      <c r="DG16" s="785"/>
      <c r="DH16" s="786"/>
      <c r="DI16" s="786"/>
      <c r="DJ16" s="309"/>
      <c r="DK16" s="301"/>
      <c r="DL16" s="301"/>
      <c r="DM16" s="301"/>
      <c r="DN16" s="301"/>
      <c r="DO16" s="301"/>
      <c r="DP16" s="301"/>
      <c r="DQ16" s="301"/>
      <c r="DR16" s="301"/>
      <c r="DS16" s="301"/>
      <c r="DT16" s="301"/>
      <c r="DU16" s="301"/>
      <c r="DV16" s="301"/>
      <c r="DW16" s="301"/>
      <c r="DX16" s="301"/>
      <c r="DY16" s="301"/>
      <c r="DZ16" s="301"/>
      <c r="EA16" s="301"/>
    </row>
    <row r="17" spans="1:131" ht="15" customHeight="1" thickBot="1">
      <c r="A17" s="817" t="s">
        <v>38</v>
      </c>
      <c r="B17" s="805"/>
      <c r="C17" s="805"/>
      <c r="D17" s="805"/>
      <c r="E17" s="805"/>
      <c r="F17" s="805" t="s">
        <v>39</v>
      </c>
      <c r="G17" s="805"/>
      <c r="H17" s="805"/>
      <c r="I17" s="805" t="s">
        <v>40</v>
      </c>
      <c r="J17" s="805"/>
      <c r="K17" s="805"/>
      <c r="L17" s="805" t="s">
        <v>41</v>
      </c>
      <c r="M17" s="805"/>
      <c r="N17" s="805"/>
      <c r="O17" s="805" t="s">
        <v>42</v>
      </c>
      <c r="P17" s="805"/>
      <c r="Q17" s="805"/>
      <c r="R17" s="805" t="s">
        <v>43</v>
      </c>
      <c r="S17" s="805"/>
      <c r="T17" s="805"/>
      <c r="U17" s="805" t="s">
        <v>44</v>
      </c>
      <c r="V17" s="805"/>
      <c r="W17" s="805"/>
      <c r="X17" s="805" t="s">
        <v>45</v>
      </c>
      <c r="Y17" s="805"/>
      <c r="Z17" s="806"/>
      <c r="AA17" s="810"/>
      <c r="AB17" s="811"/>
      <c r="AC17" s="811"/>
      <c r="AD17" s="811"/>
      <c r="AE17" s="811"/>
      <c r="AF17" s="811"/>
      <c r="AG17" s="811"/>
      <c r="AH17" s="811"/>
      <c r="AI17" s="811"/>
      <c r="AJ17" s="811"/>
      <c r="AK17" s="811"/>
      <c r="AL17" s="811"/>
      <c r="AM17" s="812"/>
      <c r="AN17" s="185"/>
      <c r="AO17" s="833"/>
      <c r="AP17" s="834"/>
      <c r="AQ17" s="834"/>
      <c r="AR17" s="834"/>
      <c r="AS17" s="834"/>
      <c r="AT17" s="834"/>
      <c r="AU17" s="834"/>
      <c r="AV17" s="834"/>
      <c r="AW17" s="834"/>
      <c r="AX17" s="834"/>
      <c r="AY17" s="834"/>
      <c r="AZ17" s="834"/>
      <c r="BA17" s="834"/>
      <c r="BB17" s="834"/>
      <c r="BC17" s="834"/>
      <c r="BD17" s="834"/>
      <c r="BE17" s="834"/>
      <c r="BF17" s="834"/>
      <c r="BG17" s="834"/>
      <c r="BH17" s="834"/>
      <c r="BI17" s="834"/>
      <c r="BJ17" s="834"/>
      <c r="BK17" s="834"/>
      <c r="BL17" s="834"/>
      <c r="BM17" s="834"/>
      <c r="BN17" s="834"/>
      <c r="BO17" s="834"/>
      <c r="BP17" s="834"/>
      <c r="BQ17" s="834"/>
      <c r="BR17" s="834"/>
      <c r="BS17" s="834"/>
      <c r="BT17" s="834"/>
      <c r="BU17" s="834"/>
      <c r="BV17" s="834"/>
      <c r="BW17" s="835"/>
      <c r="CK17" s="301"/>
      <c r="CL17" s="301"/>
      <c r="CM17" s="313" t="s">
        <v>38</v>
      </c>
      <c r="CN17" s="313" t="b">
        <f t="shared" si="0"/>
        <v>0</v>
      </c>
      <c r="CO17" s="800" t="b">
        <v>0</v>
      </c>
      <c r="CP17" s="801"/>
      <c r="CQ17" s="802"/>
      <c r="CR17" s="797" t="b">
        <v>0</v>
      </c>
      <c r="CS17" s="798"/>
      <c r="CT17" s="799"/>
      <c r="CU17" s="787" t="b">
        <v>0</v>
      </c>
      <c r="CV17" s="788"/>
      <c r="CW17" s="789"/>
      <c r="CX17" s="787" t="b">
        <v>0</v>
      </c>
      <c r="CY17" s="788"/>
      <c r="CZ17" s="789"/>
      <c r="DA17" s="787" t="b">
        <v>0</v>
      </c>
      <c r="DB17" s="788"/>
      <c r="DC17" s="789"/>
      <c r="DD17" s="787" t="b">
        <v>0</v>
      </c>
      <c r="DE17" s="788"/>
      <c r="DF17" s="789"/>
      <c r="DG17" s="787" t="b">
        <v>0</v>
      </c>
      <c r="DH17" s="788"/>
      <c r="DI17" s="789"/>
      <c r="DJ17" s="309"/>
      <c r="DK17" s="301"/>
      <c r="DL17" s="301"/>
      <c r="DM17" s="301"/>
      <c r="DN17" s="301"/>
      <c r="DO17" s="301"/>
      <c r="DP17" s="301"/>
      <c r="DQ17" s="301"/>
      <c r="DR17" s="301"/>
      <c r="DS17" s="301"/>
      <c r="DT17" s="301"/>
      <c r="DU17" s="301"/>
      <c r="DV17" s="301"/>
      <c r="DW17" s="301"/>
      <c r="DX17" s="301"/>
      <c r="DY17" s="301"/>
      <c r="DZ17" s="301"/>
      <c r="EA17" s="301"/>
    </row>
    <row r="18" spans="1:131" ht="15" customHeight="1" thickBot="1">
      <c r="A18" s="817" t="s">
        <v>46</v>
      </c>
      <c r="B18" s="805"/>
      <c r="C18" s="805"/>
      <c r="D18" s="805"/>
      <c r="E18" s="805"/>
      <c r="F18" s="805" t="s">
        <v>47</v>
      </c>
      <c r="G18" s="805"/>
      <c r="H18" s="805"/>
      <c r="I18" s="805" t="s">
        <v>48</v>
      </c>
      <c r="J18" s="805"/>
      <c r="K18" s="805"/>
      <c r="L18" s="805" t="s">
        <v>49</v>
      </c>
      <c r="M18" s="805"/>
      <c r="N18" s="805"/>
      <c r="O18" s="805" t="s">
        <v>50</v>
      </c>
      <c r="P18" s="805"/>
      <c r="Q18" s="805"/>
      <c r="R18" s="805"/>
      <c r="S18" s="805"/>
      <c r="T18" s="805"/>
      <c r="U18" s="805"/>
      <c r="V18" s="805"/>
      <c r="W18" s="805"/>
      <c r="X18" s="805"/>
      <c r="Y18" s="805"/>
      <c r="Z18" s="806"/>
      <c r="AA18" s="810" t="str">
        <f>IF(DJ20=2,"延床面積","")</f>
        <v/>
      </c>
      <c r="AB18" s="811"/>
      <c r="AC18" s="811"/>
      <c r="AD18" s="811"/>
      <c r="AE18" s="811"/>
      <c r="AF18" s="811"/>
      <c r="AG18" s="811"/>
      <c r="AH18" s="811"/>
      <c r="AI18" s="811"/>
      <c r="AJ18" s="811"/>
      <c r="AK18" s="811"/>
      <c r="AL18" s="811"/>
      <c r="AM18" s="812"/>
      <c r="AN18" s="185"/>
      <c r="AO18" s="833"/>
      <c r="AP18" s="834"/>
      <c r="AQ18" s="834"/>
      <c r="AR18" s="834"/>
      <c r="AS18" s="834"/>
      <c r="AT18" s="834"/>
      <c r="AU18" s="834"/>
      <c r="AV18" s="834"/>
      <c r="AW18" s="834"/>
      <c r="AX18" s="834"/>
      <c r="AY18" s="834"/>
      <c r="AZ18" s="834"/>
      <c r="BA18" s="834"/>
      <c r="BB18" s="834"/>
      <c r="BC18" s="834"/>
      <c r="BD18" s="834"/>
      <c r="BE18" s="834"/>
      <c r="BF18" s="834"/>
      <c r="BG18" s="834"/>
      <c r="BH18" s="834"/>
      <c r="BI18" s="834"/>
      <c r="BJ18" s="834"/>
      <c r="BK18" s="834"/>
      <c r="BL18" s="834"/>
      <c r="BM18" s="834"/>
      <c r="BN18" s="834"/>
      <c r="BO18" s="834"/>
      <c r="BP18" s="834"/>
      <c r="BQ18" s="834"/>
      <c r="BR18" s="834"/>
      <c r="BS18" s="834"/>
      <c r="BT18" s="834"/>
      <c r="BU18" s="834"/>
      <c r="BV18" s="834"/>
      <c r="BW18" s="835"/>
      <c r="CK18" s="301"/>
      <c r="CL18" s="301"/>
      <c r="CM18" s="313" t="s">
        <v>46</v>
      </c>
      <c r="CN18" s="313" t="b">
        <f t="shared" si="0"/>
        <v>0</v>
      </c>
      <c r="CO18" s="800" t="b">
        <v>0</v>
      </c>
      <c r="CP18" s="801"/>
      <c r="CQ18" s="802"/>
      <c r="CR18" s="797" t="b">
        <v>0</v>
      </c>
      <c r="CS18" s="798"/>
      <c r="CT18" s="799"/>
      <c r="CU18" s="787" t="b">
        <v>0</v>
      </c>
      <c r="CV18" s="788"/>
      <c r="CW18" s="789"/>
      <c r="CX18" s="787" t="b">
        <v>0</v>
      </c>
      <c r="CY18" s="788"/>
      <c r="CZ18" s="789"/>
      <c r="DA18" s="787"/>
      <c r="DB18" s="788"/>
      <c r="DC18" s="789"/>
      <c r="DD18" s="787"/>
      <c r="DE18" s="788"/>
      <c r="DF18" s="789"/>
      <c r="DG18" s="785"/>
      <c r="DH18" s="786"/>
      <c r="DI18" s="786"/>
      <c r="DJ18" s="309"/>
      <c r="DK18" s="301"/>
      <c r="DL18" s="301"/>
      <c r="DM18" s="301"/>
      <c r="DN18" s="301"/>
      <c r="DO18" s="301"/>
      <c r="DP18" s="301"/>
      <c r="DQ18" s="301"/>
      <c r="DR18" s="301"/>
      <c r="DS18" s="301"/>
      <c r="DT18" s="301"/>
      <c r="DU18" s="301"/>
      <c r="DV18" s="301"/>
      <c r="DW18" s="301"/>
      <c r="DX18" s="301"/>
      <c r="DY18" s="301"/>
      <c r="DZ18" s="301"/>
      <c r="EA18" s="301"/>
    </row>
    <row r="19" spans="1:131" ht="15" customHeight="1" thickBot="1">
      <c r="A19" s="817" t="s">
        <v>51</v>
      </c>
      <c r="B19" s="805"/>
      <c r="C19" s="805"/>
      <c r="D19" s="805"/>
      <c r="E19" s="805"/>
      <c r="F19" s="805" t="s">
        <v>52</v>
      </c>
      <c r="G19" s="805"/>
      <c r="H19" s="805"/>
      <c r="I19" s="805" t="s">
        <v>53</v>
      </c>
      <c r="J19" s="805"/>
      <c r="K19" s="805"/>
      <c r="L19" s="805" t="s">
        <v>54</v>
      </c>
      <c r="M19" s="805"/>
      <c r="N19" s="805"/>
      <c r="O19" s="805" t="s">
        <v>55</v>
      </c>
      <c r="P19" s="805"/>
      <c r="Q19" s="805"/>
      <c r="R19" s="805" t="s">
        <v>56</v>
      </c>
      <c r="S19" s="805"/>
      <c r="T19" s="805"/>
      <c r="U19" s="805"/>
      <c r="V19" s="805"/>
      <c r="W19" s="805"/>
      <c r="X19" s="805"/>
      <c r="Y19" s="805"/>
      <c r="Z19" s="806"/>
      <c r="AA19" s="810" t="str">
        <f>IF(DJ20=1,ＺＥＨデベロッパー実績報告書２!P226,ＺＥＨデベロッパー実績報告書２!U227)</f>
        <v>規模を問わず対応可能</v>
      </c>
      <c r="AB19" s="811"/>
      <c r="AC19" s="811"/>
      <c r="AD19" s="811"/>
      <c r="AE19" s="811"/>
      <c r="AF19" s="811"/>
      <c r="AG19" s="811"/>
      <c r="AH19" s="811"/>
      <c r="AI19" s="811"/>
      <c r="AJ19" s="811"/>
      <c r="AK19" s="811"/>
      <c r="AL19" s="811"/>
      <c r="AM19" s="812"/>
      <c r="AN19" s="185"/>
      <c r="AO19" s="833"/>
      <c r="AP19" s="834"/>
      <c r="AQ19" s="834"/>
      <c r="AR19" s="834"/>
      <c r="AS19" s="834"/>
      <c r="AT19" s="834"/>
      <c r="AU19" s="834"/>
      <c r="AV19" s="834"/>
      <c r="AW19" s="834"/>
      <c r="AX19" s="834"/>
      <c r="AY19" s="834"/>
      <c r="AZ19" s="834"/>
      <c r="BA19" s="834"/>
      <c r="BB19" s="834"/>
      <c r="BC19" s="834"/>
      <c r="BD19" s="834"/>
      <c r="BE19" s="834"/>
      <c r="BF19" s="834"/>
      <c r="BG19" s="834"/>
      <c r="BH19" s="834"/>
      <c r="BI19" s="834"/>
      <c r="BJ19" s="834"/>
      <c r="BK19" s="834"/>
      <c r="BL19" s="834"/>
      <c r="BM19" s="834"/>
      <c r="BN19" s="834"/>
      <c r="BO19" s="834"/>
      <c r="BP19" s="834"/>
      <c r="BQ19" s="834"/>
      <c r="BR19" s="834"/>
      <c r="BS19" s="834"/>
      <c r="BT19" s="834"/>
      <c r="BU19" s="834"/>
      <c r="BV19" s="834"/>
      <c r="BW19" s="835"/>
      <c r="CK19" s="301"/>
      <c r="CL19" s="301"/>
      <c r="CM19" s="313" t="s">
        <v>51</v>
      </c>
      <c r="CN19" s="313" t="b">
        <f t="shared" si="0"/>
        <v>0</v>
      </c>
      <c r="CO19" s="800" t="b">
        <v>0</v>
      </c>
      <c r="CP19" s="801"/>
      <c r="CQ19" s="802"/>
      <c r="CR19" s="797" t="b">
        <v>0</v>
      </c>
      <c r="CS19" s="798"/>
      <c r="CT19" s="799"/>
      <c r="CU19" s="787" t="b">
        <v>0</v>
      </c>
      <c r="CV19" s="788"/>
      <c r="CW19" s="789"/>
      <c r="CX19" s="787" t="b">
        <v>0</v>
      </c>
      <c r="CY19" s="788"/>
      <c r="CZ19" s="789"/>
      <c r="DA19" s="787" t="b">
        <v>0</v>
      </c>
      <c r="DB19" s="788"/>
      <c r="DC19" s="789"/>
      <c r="DD19" s="787"/>
      <c r="DE19" s="788"/>
      <c r="DF19" s="789"/>
      <c r="DG19" s="790"/>
      <c r="DH19" s="791"/>
      <c r="DI19" s="791"/>
      <c r="DJ19" s="309"/>
      <c r="DK19" s="301"/>
      <c r="DL19" s="301"/>
      <c r="DM19" s="301"/>
      <c r="DN19" s="301"/>
      <c r="DO19" s="301"/>
      <c r="DP19" s="301"/>
      <c r="DQ19" s="301"/>
      <c r="DR19" s="301"/>
      <c r="DS19" s="301"/>
      <c r="DT19" s="301"/>
      <c r="DU19" s="301"/>
      <c r="DV19" s="301"/>
      <c r="DW19" s="301"/>
      <c r="DX19" s="301"/>
      <c r="DY19" s="301"/>
      <c r="DZ19" s="301"/>
      <c r="EA19" s="301"/>
    </row>
    <row r="20" spans="1:131" ht="15" customHeight="1" thickBot="1">
      <c r="A20" s="817" t="s">
        <v>57</v>
      </c>
      <c r="B20" s="805"/>
      <c r="C20" s="805"/>
      <c r="D20" s="805"/>
      <c r="E20" s="805"/>
      <c r="F20" s="805" t="s">
        <v>58</v>
      </c>
      <c r="G20" s="805"/>
      <c r="H20" s="805"/>
      <c r="I20" s="805" t="s">
        <v>59</v>
      </c>
      <c r="J20" s="805"/>
      <c r="K20" s="805"/>
      <c r="L20" s="805" t="s">
        <v>60</v>
      </c>
      <c r="M20" s="805"/>
      <c r="N20" s="805"/>
      <c r="O20" s="805" t="s">
        <v>61</v>
      </c>
      <c r="P20" s="805"/>
      <c r="Q20" s="805"/>
      <c r="R20" s="805" t="s">
        <v>62</v>
      </c>
      <c r="S20" s="805"/>
      <c r="T20" s="805"/>
      <c r="U20" s="805" t="s">
        <v>63</v>
      </c>
      <c r="V20" s="805"/>
      <c r="W20" s="805"/>
      <c r="X20" s="805" t="s">
        <v>64</v>
      </c>
      <c r="Y20" s="805"/>
      <c r="Z20" s="806"/>
      <c r="AA20" s="810" t="str">
        <f>IF(DJ20=2,"階数","")</f>
        <v/>
      </c>
      <c r="AB20" s="811"/>
      <c r="AC20" s="811"/>
      <c r="AD20" s="811"/>
      <c r="AE20" s="811"/>
      <c r="AF20" s="811"/>
      <c r="AG20" s="811"/>
      <c r="AH20" s="811"/>
      <c r="AI20" s="811"/>
      <c r="AJ20" s="811"/>
      <c r="AK20" s="811"/>
      <c r="AL20" s="811"/>
      <c r="AM20" s="812"/>
      <c r="AN20" s="185"/>
      <c r="AO20" s="833"/>
      <c r="AP20" s="834"/>
      <c r="AQ20" s="834"/>
      <c r="AR20" s="834"/>
      <c r="AS20" s="834"/>
      <c r="AT20" s="834"/>
      <c r="AU20" s="834"/>
      <c r="AV20" s="834"/>
      <c r="AW20" s="834"/>
      <c r="AX20" s="834"/>
      <c r="AY20" s="834"/>
      <c r="AZ20" s="834"/>
      <c r="BA20" s="834"/>
      <c r="BB20" s="834"/>
      <c r="BC20" s="834"/>
      <c r="BD20" s="834"/>
      <c r="BE20" s="834"/>
      <c r="BF20" s="834"/>
      <c r="BG20" s="834"/>
      <c r="BH20" s="834"/>
      <c r="BI20" s="834"/>
      <c r="BJ20" s="834"/>
      <c r="BK20" s="834"/>
      <c r="BL20" s="834"/>
      <c r="BM20" s="834"/>
      <c r="BN20" s="834"/>
      <c r="BO20" s="834"/>
      <c r="BP20" s="834"/>
      <c r="BQ20" s="834"/>
      <c r="BR20" s="834"/>
      <c r="BS20" s="834"/>
      <c r="BT20" s="834"/>
      <c r="BU20" s="834"/>
      <c r="BV20" s="834"/>
      <c r="BW20" s="835"/>
      <c r="CK20" s="301"/>
      <c r="CL20" s="301"/>
      <c r="CM20" s="313" t="s">
        <v>57</v>
      </c>
      <c r="CN20" s="313" t="b">
        <f t="shared" si="0"/>
        <v>0</v>
      </c>
      <c r="CO20" s="800" t="b">
        <v>0</v>
      </c>
      <c r="CP20" s="801"/>
      <c r="CQ20" s="802"/>
      <c r="CR20" s="797" t="b">
        <v>0</v>
      </c>
      <c r="CS20" s="798"/>
      <c r="CT20" s="799"/>
      <c r="CU20" s="787" t="b">
        <v>0</v>
      </c>
      <c r="CV20" s="788"/>
      <c r="CW20" s="789"/>
      <c r="CX20" s="787" t="b">
        <v>0</v>
      </c>
      <c r="CY20" s="788"/>
      <c r="CZ20" s="789"/>
      <c r="DA20" s="787" t="b">
        <v>0</v>
      </c>
      <c r="DB20" s="788"/>
      <c r="DC20" s="789"/>
      <c r="DD20" s="787" t="b">
        <v>0</v>
      </c>
      <c r="DE20" s="788"/>
      <c r="DF20" s="789"/>
      <c r="DG20" s="792" t="b">
        <v>0</v>
      </c>
      <c r="DH20" s="793"/>
      <c r="DI20" s="794"/>
      <c r="DJ20" s="311">
        <v>1</v>
      </c>
      <c r="DK20" s="314"/>
      <c r="DL20" s="301"/>
      <c r="DM20" s="301"/>
      <c r="DN20" s="301"/>
      <c r="DO20" s="301"/>
      <c r="DP20" s="301"/>
      <c r="DQ20" s="301"/>
      <c r="DR20" s="301"/>
      <c r="DS20" s="301"/>
      <c r="DT20" s="301"/>
      <c r="DU20" s="301"/>
      <c r="DV20" s="301"/>
      <c r="DW20" s="301"/>
      <c r="DX20" s="301"/>
      <c r="DY20" s="301"/>
      <c r="DZ20" s="301"/>
      <c r="EA20" s="301"/>
    </row>
    <row r="21" spans="1:131" ht="15" customHeight="1" thickBot="1">
      <c r="A21" s="817" t="s">
        <v>66</v>
      </c>
      <c r="B21" s="805"/>
      <c r="C21" s="805"/>
      <c r="D21" s="805"/>
      <c r="E21" s="805"/>
      <c r="F21" s="805" t="s">
        <v>67</v>
      </c>
      <c r="G21" s="805"/>
      <c r="H21" s="805"/>
      <c r="I21" s="805" t="s">
        <v>68</v>
      </c>
      <c r="J21" s="805"/>
      <c r="K21" s="805"/>
      <c r="L21" s="805" t="s">
        <v>69</v>
      </c>
      <c r="M21" s="805"/>
      <c r="N21" s="805"/>
      <c r="O21" s="805" t="s">
        <v>70</v>
      </c>
      <c r="P21" s="805"/>
      <c r="Q21" s="805"/>
      <c r="R21" s="805" t="s">
        <v>71</v>
      </c>
      <c r="S21" s="805"/>
      <c r="T21" s="805"/>
      <c r="U21" s="805"/>
      <c r="V21" s="805"/>
      <c r="W21" s="805"/>
      <c r="X21" s="805"/>
      <c r="Y21" s="805"/>
      <c r="Z21" s="806"/>
      <c r="AA21" s="813" t="str">
        <f>IF(DJ20=1,"",ＺＥＨデベロッパー実績報告書２!U228)</f>
        <v/>
      </c>
      <c r="AB21" s="814"/>
      <c r="AC21" s="814"/>
      <c r="AD21" s="814"/>
      <c r="AE21" s="814"/>
      <c r="AF21" s="814"/>
      <c r="AG21" s="814"/>
      <c r="AH21" s="814"/>
      <c r="AI21" s="814"/>
      <c r="AJ21" s="814"/>
      <c r="AK21" s="814"/>
      <c r="AL21" s="814"/>
      <c r="AM21" s="815"/>
      <c r="AN21" s="185"/>
      <c r="AO21" s="833"/>
      <c r="AP21" s="834"/>
      <c r="AQ21" s="834"/>
      <c r="AR21" s="834"/>
      <c r="AS21" s="834"/>
      <c r="AT21" s="834"/>
      <c r="AU21" s="834"/>
      <c r="AV21" s="834"/>
      <c r="AW21" s="834"/>
      <c r="AX21" s="834"/>
      <c r="AY21" s="834"/>
      <c r="AZ21" s="834"/>
      <c r="BA21" s="834"/>
      <c r="BB21" s="834"/>
      <c r="BC21" s="834"/>
      <c r="BD21" s="834"/>
      <c r="BE21" s="834"/>
      <c r="BF21" s="834"/>
      <c r="BG21" s="834"/>
      <c r="BH21" s="834"/>
      <c r="BI21" s="834"/>
      <c r="BJ21" s="834"/>
      <c r="BK21" s="834"/>
      <c r="BL21" s="834"/>
      <c r="BM21" s="834"/>
      <c r="BN21" s="834"/>
      <c r="BO21" s="834"/>
      <c r="BP21" s="834"/>
      <c r="BQ21" s="834"/>
      <c r="BR21" s="834"/>
      <c r="BS21" s="834"/>
      <c r="BT21" s="834"/>
      <c r="BU21" s="834"/>
      <c r="BV21" s="834"/>
      <c r="BW21" s="835"/>
      <c r="CK21" s="301"/>
      <c r="CL21" s="301"/>
      <c r="CM21" s="313" t="s">
        <v>66</v>
      </c>
      <c r="CN21" s="313" t="b">
        <f t="shared" si="0"/>
        <v>0</v>
      </c>
      <c r="CO21" s="800" t="b">
        <v>0</v>
      </c>
      <c r="CP21" s="801"/>
      <c r="CQ21" s="802"/>
      <c r="CR21" s="797" t="b">
        <v>0</v>
      </c>
      <c r="CS21" s="798"/>
      <c r="CT21" s="799"/>
      <c r="CU21" s="787" t="b">
        <v>0</v>
      </c>
      <c r="CV21" s="788"/>
      <c r="CW21" s="789"/>
      <c r="CX21" s="787" t="b">
        <v>0</v>
      </c>
      <c r="CY21" s="788"/>
      <c r="CZ21" s="789"/>
      <c r="DA21" s="787" t="b">
        <v>0</v>
      </c>
      <c r="DB21" s="788"/>
      <c r="DC21" s="789"/>
      <c r="DD21" s="787"/>
      <c r="DE21" s="788"/>
      <c r="DF21" s="789"/>
      <c r="DG21" s="795"/>
      <c r="DH21" s="796"/>
      <c r="DI21" s="796"/>
      <c r="DJ21" s="309"/>
      <c r="DK21" s="314"/>
      <c r="DL21" s="301"/>
      <c r="DM21" s="301"/>
      <c r="DN21" s="301"/>
      <c r="DO21" s="301"/>
      <c r="DP21" s="301"/>
      <c r="DQ21" s="301"/>
      <c r="DR21" s="301"/>
      <c r="DS21" s="301"/>
      <c r="DT21" s="301"/>
      <c r="DU21" s="301"/>
      <c r="DV21" s="301"/>
      <c r="DW21" s="301"/>
      <c r="DX21" s="301"/>
      <c r="DY21" s="301"/>
      <c r="DZ21" s="301"/>
      <c r="EA21" s="301"/>
    </row>
    <row r="22" spans="1:131" ht="15" customHeight="1" thickBot="1">
      <c r="A22" s="817" t="s">
        <v>72</v>
      </c>
      <c r="B22" s="805"/>
      <c r="C22" s="805"/>
      <c r="D22" s="805"/>
      <c r="E22" s="805"/>
      <c r="F22" s="805" t="s">
        <v>73</v>
      </c>
      <c r="G22" s="805"/>
      <c r="H22" s="805"/>
      <c r="I22" s="805" t="s">
        <v>74</v>
      </c>
      <c r="J22" s="805"/>
      <c r="K22" s="805"/>
      <c r="L22" s="805" t="s">
        <v>75</v>
      </c>
      <c r="M22" s="805"/>
      <c r="N22" s="805"/>
      <c r="O22" s="805" t="s">
        <v>76</v>
      </c>
      <c r="P22" s="805"/>
      <c r="Q22" s="805"/>
      <c r="R22" s="805"/>
      <c r="S22" s="805"/>
      <c r="T22" s="805"/>
      <c r="U22" s="805"/>
      <c r="V22" s="805"/>
      <c r="W22" s="805"/>
      <c r="X22" s="805"/>
      <c r="Y22" s="805"/>
      <c r="Z22" s="806"/>
      <c r="AA22" s="810"/>
      <c r="AB22" s="811"/>
      <c r="AC22" s="811"/>
      <c r="AD22" s="811"/>
      <c r="AE22" s="811"/>
      <c r="AF22" s="811"/>
      <c r="AG22" s="811"/>
      <c r="AH22" s="811"/>
      <c r="AI22" s="811"/>
      <c r="AJ22" s="811"/>
      <c r="AK22" s="811"/>
      <c r="AL22" s="811"/>
      <c r="AM22" s="812"/>
      <c r="AN22" s="185"/>
      <c r="AO22" s="833"/>
      <c r="AP22" s="834"/>
      <c r="AQ22" s="834"/>
      <c r="AR22" s="834"/>
      <c r="AS22" s="834"/>
      <c r="AT22" s="834"/>
      <c r="AU22" s="834"/>
      <c r="AV22" s="834"/>
      <c r="AW22" s="834"/>
      <c r="AX22" s="834"/>
      <c r="AY22" s="834"/>
      <c r="AZ22" s="834"/>
      <c r="BA22" s="834"/>
      <c r="BB22" s="834"/>
      <c r="BC22" s="834"/>
      <c r="BD22" s="834"/>
      <c r="BE22" s="834"/>
      <c r="BF22" s="834"/>
      <c r="BG22" s="834"/>
      <c r="BH22" s="834"/>
      <c r="BI22" s="834"/>
      <c r="BJ22" s="834"/>
      <c r="BK22" s="834"/>
      <c r="BL22" s="834"/>
      <c r="BM22" s="834"/>
      <c r="BN22" s="834"/>
      <c r="BO22" s="834"/>
      <c r="BP22" s="834"/>
      <c r="BQ22" s="834"/>
      <c r="BR22" s="834"/>
      <c r="BS22" s="834"/>
      <c r="BT22" s="834"/>
      <c r="BU22" s="834"/>
      <c r="BV22" s="834"/>
      <c r="BW22" s="835"/>
      <c r="CK22" s="301"/>
      <c r="CL22" s="301"/>
      <c r="CM22" s="313" t="s">
        <v>72</v>
      </c>
      <c r="CN22" s="313" t="b">
        <f t="shared" si="0"/>
        <v>0</v>
      </c>
      <c r="CO22" s="800" t="b">
        <v>0</v>
      </c>
      <c r="CP22" s="801"/>
      <c r="CQ22" s="802"/>
      <c r="CR22" s="797" t="b">
        <v>0</v>
      </c>
      <c r="CS22" s="798"/>
      <c r="CT22" s="799"/>
      <c r="CU22" s="787" t="b">
        <v>0</v>
      </c>
      <c r="CV22" s="788"/>
      <c r="CW22" s="789"/>
      <c r="CX22" s="787" t="b">
        <v>0</v>
      </c>
      <c r="CY22" s="788"/>
      <c r="CZ22" s="789"/>
      <c r="DA22" s="787"/>
      <c r="DB22" s="788"/>
      <c r="DC22" s="789"/>
      <c r="DD22" s="787"/>
      <c r="DE22" s="788"/>
      <c r="DF22" s="789"/>
      <c r="DG22" s="785"/>
      <c r="DH22" s="786"/>
      <c r="DI22" s="786"/>
      <c r="DJ22" s="309"/>
      <c r="DK22" s="301"/>
      <c r="DL22" s="301"/>
      <c r="DM22" s="301"/>
      <c r="DN22" s="301"/>
      <c r="DO22" s="301"/>
      <c r="DP22" s="301"/>
      <c r="DQ22" s="301"/>
      <c r="DR22" s="301"/>
      <c r="DS22" s="301"/>
      <c r="DT22" s="301"/>
      <c r="DU22" s="301"/>
      <c r="DV22" s="301"/>
      <c r="DW22" s="301"/>
      <c r="DX22" s="301"/>
      <c r="DY22" s="301"/>
      <c r="DZ22" s="301"/>
      <c r="EA22" s="301"/>
    </row>
    <row r="23" spans="1:131" ht="15" customHeight="1" thickBot="1">
      <c r="A23" s="817" t="s">
        <v>77</v>
      </c>
      <c r="B23" s="805"/>
      <c r="C23" s="805"/>
      <c r="D23" s="805"/>
      <c r="E23" s="805"/>
      <c r="F23" s="805" t="s">
        <v>78</v>
      </c>
      <c r="G23" s="805"/>
      <c r="H23" s="805"/>
      <c r="I23" s="805" t="s">
        <v>79</v>
      </c>
      <c r="J23" s="805"/>
      <c r="K23" s="805"/>
      <c r="L23" s="805" t="s">
        <v>80</v>
      </c>
      <c r="M23" s="805"/>
      <c r="N23" s="805"/>
      <c r="O23" s="805" t="s">
        <v>81</v>
      </c>
      <c r="P23" s="805"/>
      <c r="Q23" s="805"/>
      <c r="R23" s="805" t="s">
        <v>82</v>
      </c>
      <c r="S23" s="805"/>
      <c r="T23" s="805"/>
      <c r="U23" s="805" t="s">
        <v>83</v>
      </c>
      <c r="V23" s="805"/>
      <c r="W23" s="805"/>
      <c r="X23" s="805" t="s">
        <v>84</v>
      </c>
      <c r="Y23" s="805"/>
      <c r="Z23" s="806"/>
      <c r="AA23" s="204"/>
      <c r="AB23" s="205"/>
      <c r="AC23" s="205"/>
      <c r="AD23" s="205"/>
      <c r="AE23" s="205"/>
      <c r="AF23" s="205"/>
      <c r="AG23" s="205"/>
      <c r="AH23" s="205"/>
      <c r="AI23" s="205"/>
      <c r="AJ23" s="205"/>
      <c r="AK23" s="205"/>
      <c r="AL23" s="205"/>
      <c r="AM23" s="206"/>
      <c r="AN23" s="185"/>
      <c r="AO23" s="833"/>
      <c r="AP23" s="834"/>
      <c r="AQ23" s="834"/>
      <c r="AR23" s="834"/>
      <c r="AS23" s="834"/>
      <c r="AT23" s="834"/>
      <c r="AU23" s="834"/>
      <c r="AV23" s="834"/>
      <c r="AW23" s="834"/>
      <c r="AX23" s="834"/>
      <c r="AY23" s="834"/>
      <c r="AZ23" s="834"/>
      <c r="BA23" s="834"/>
      <c r="BB23" s="834"/>
      <c r="BC23" s="834"/>
      <c r="BD23" s="834"/>
      <c r="BE23" s="834"/>
      <c r="BF23" s="834"/>
      <c r="BG23" s="834"/>
      <c r="BH23" s="834"/>
      <c r="BI23" s="834"/>
      <c r="BJ23" s="834"/>
      <c r="BK23" s="834"/>
      <c r="BL23" s="834"/>
      <c r="BM23" s="834"/>
      <c r="BN23" s="834"/>
      <c r="BO23" s="834"/>
      <c r="BP23" s="834"/>
      <c r="BQ23" s="834"/>
      <c r="BR23" s="834"/>
      <c r="BS23" s="834"/>
      <c r="BT23" s="834"/>
      <c r="BU23" s="834"/>
      <c r="BV23" s="834"/>
      <c r="BW23" s="835"/>
      <c r="CK23" s="301"/>
      <c r="CL23" s="301"/>
      <c r="CM23" s="313" t="s">
        <v>77</v>
      </c>
      <c r="CN23" s="313" t="b">
        <f t="shared" ref="CN23:CN24" si="1">IF(COUNTIF(CO23:DG23,"TRUE")=0,FALSE,TRUE)</f>
        <v>0</v>
      </c>
      <c r="CO23" s="800" t="b">
        <v>0</v>
      </c>
      <c r="CP23" s="801"/>
      <c r="CQ23" s="802"/>
      <c r="CR23" s="797" t="b">
        <v>0</v>
      </c>
      <c r="CS23" s="798"/>
      <c r="CT23" s="799"/>
      <c r="CU23" s="787" t="b">
        <v>0</v>
      </c>
      <c r="CV23" s="788"/>
      <c r="CW23" s="789"/>
      <c r="CX23" s="787" t="b">
        <v>0</v>
      </c>
      <c r="CY23" s="788"/>
      <c r="CZ23" s="789"/>
      <c r="DA23" s="787" t="b">
        <v>0</v>
      </c>
      <c r="DB23" s="788"/>
      <c r="DC23" s="789"/>
      <c r="DD23" s="787" t="b">
        <v>0</v>
      </c>
      <c r="DE23" s="788"/>
      <c r="DF23" s="789"/>
      <c r="DG23" s="787" t="b">
        <v>0</v>
      </c>
      <c r="DH23" s="788"/>
      <c r="DI23" s="789"/>
      <c r="DJ23" s="309"/>
      <c r="DK23" s="301"/>
      <c r="DL23" s="301"/>
      <c r="DM23" s="301"/>
      <c r="DN23" s="301"/>
      <c r="DO23" s="301"/>
      <c r="DP23" s="301"/>
      <c r="DQ23" s="301"/>
      <c r="DR23" s="301"/>
      <c r="DS23" s="301"/>
      <c r="DT23" s="301"/>
      <c r="DU23" s="301"/>
      <c r="DV23" s="301"/>
      <c r="DW23" s="301"/>
      <c r="DX23" s="301"/>
      <c r="DY23" s="301"/>
      <c r="DZ23" s="301"/>
      <c r="EA23" s="301"/>
    </row>
    <row r="24" spans="1:131" ht="15" customHeight="1" thickBot="1">
      <c r="A24" s="849" t="s">
        <v>85</v>
      </c>
      <c r="B24" s="850"/>
      <c r="C24" s="850"/>
      <c r="D24" s="850"/>
      <c r="E24" s="850"/>
      <c r="F24" s="850" t="s">
        <v>85</v>
      </c>
      <c r="G24" s="850"/>
      <c r="H24" s="850"/>
      <c r="I24" s="850"/>
      <c r="J24" s="850"/>
      <c r="K24" s="850"/>
      <c r="L24" s="850"/>
      <c r="M24" s="850"/>
      <c r="N24" s="850"/>
      <c r="O24" s="850"/>
      <c r="P24" s="850"/>
      <c r="Q24" s="850"/>
      <c r="R24" s="850"/>
      <c r="S24" s="850"/>
      <c r="T24" s="850"/>
      <c r="U24" s="850"/>
      <c r="V24" s="850"/>
      <c r="W24" s="850"/>
      <c r="X24" s="850"/>
      <c r="Y24" s="850"/>
      <c r="Z24" s="867"/>
      <c r="AA24" s="207"/>
      <c r="AB24" s="208"/>
      <c r="AC24" s="208"/>
      <c r="AD24" s="208"/>
      <c r="AE24" s="208"/>
      <c r="AF24" s="208"/>
      <c r="AG24" s="208"/>
      <c r="AH24" s="208"/>
      <c r="AI24" s="208"/>
      <c r="AJ24" s="208"/>
      <c r="AK24" s="208"/>
      <c r="AL24" s="208"/>
      <c r="AM24" s="209"/>
      <c r="AN24" s="200"/>
      <c r="AO24" s="836"/>
      <c r="AP24" s="837"/>
      <c r="AQ24" s="837"/>
      <c r="AR24" s="837"/>
      <c r="AS24" s="837"/>
      <c r="AT24" s="837"/>
      <c r="AU24" s="837"/>
      <c r="AV24" s="837"/>
      <c r="AW24" s="837"/>
      <c r="AX24" s="837"/>
      <c r="AY24" s="837"/>
      <c r="AZ24" s="837"/>
      <c r="BA24" s="837"/>
      <c r="BB24" s="837"/>
      <c r="BC24" s="837"/>
      <c r="BD24" s="837"/>
      <c r="BE24" s="837"/>
      <c r="BF24" s="837"/>
      <c r="BG24" s="837"/>
      <c r="BH24" s="837"/>
      <c r="BI24" s="837"/>
      <c r="BJ24" s="837"/>
      <c r="BK24" s="837"/>
      <c r="BL24" s="837"/>
      <c r="BM24" s="837"/>
      <c r="BN24" s="837"/>
      <c r="BO24" s="837"/>
      <c r="BP24" s="837"/>
      <c r="BQ24" s="837"/>
      <c r="BR24" s="837"/>
      <c r="BS24" s="837"/>
      <c r="BT24" s="837"/>
      <c r="BU24" s="837"/>
      <c r="BV24" s="837"/>
      <c r="BW24" s="838"/>
      <c r="BX24" s="185"/>
      <c r="BY24" s="185"/>
      <c r="BZ24" s="185"/>
      <c r="CA24" s="185"/>
      <c r="CB24" s="185"/>
      <c r="CC24" s="185"/>
      <c r="CD24" s="185"/>
      <c r="CE24" s="185"/>
      <c r="CF24" s="185"/>
      <c r="CG24" s="185"/>
      <c r="CH24" s="185"/>
      <c r="CI24" s="185"/>
      <c r="CJ24" s="185"/>
      <c r="CK24" s="306"/>
      <c r="CL24" s="308"/>
      <c r="CM24" s="313" t="s">
        <v>85</v>
      </c>
      <c r="CN24" s="313" t="b">
        <f t="shared" si="1"/>
        <v>0</v>
      </c>
      <c r="CO24" s="800" t="b">
        <v>0</v>
      </c>
      <c r="CP24" s="801"/>
      <c r="CQ24" s="802"/>
      <c r="CR24" s="797"/>
      <c r="CS24" s="798"/>
      <c r="CT24" s="799"/>
      <c r="CU24" s="787"/>
      <c r="CV24" s="788"/>
      <c r="CW24" s="789"/>
      <c r="CX24" s="787"/>
      <c r="CY24" s="788"/>
      <c r="CZ24" s="789"/>
      <c r="DA24" s="787"/>
      <c r="DB24" s="788"/>
      <c r="DC24" s="789"/>
      <c r="DD24" s="787"/>
      <c r="DE24" s="788"/>
      <c r="DF24" s="789"/>
      <c r="DG24" s="785"/>
      <c r="DH24" s="786"/>
      <c r="DI24" s="786"/>
      <c r="DJ24" s="312"/>
      <c r="DK24" s="301"/>
      <c r="DL24" s="301"/>
      <c r="DM24" s="301"/>
      <c r="DN24" s="301"/>
      <c r="DO24" s="301"/>
      <c r="DP24" s="301"/>
      <c r="DQ24" s="301"/>
      <c r="DR24" s="301"/>
      <c r="DS24" s="301"/>
      <c r="DT24" s="301"/>
      <c r="DU24" s="301"/>
      <c r="DV24" s="301"/>
      <c r="DW24" s="301"/>
      <c r="DX24" s="301"/>
      <c r="DY24" s="301"/>
      <c r="DZ24" s="301"/>
      <c r="EA24" s="301"/>
    </row>
    <row r="25" spans="1:131" ht="8.25" customHeight="1">
      <c r="A25" s="210"/>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05"/>
      <c r="AB25" s="205"/>
      <c r="AC25" s="205"/>
      <c r="AD25" s="205"/>
      <c r="AE25" s="205"/>
      <c r="AF25" s="205"/>
      <c r="AG25" s="205"/>
      <c r="AH25" s="205"/>
      <c r="AI25" s="205"/>
      <c r="AJ25" s="205"/>
      <c r="AK25" s="205"/>
      <c r="AL25" s="205"/>
      <c r="AM25" s="205"/>
      <c r="AN25" s="200"/>
      <c r="AO25" s="183"/>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306"/>
      <c r="CL25" s="308"/>
      <c r="CM25" s="301"/>
      <c r="CN25" s="301"/>
      <c r="CO25" s="301"/>
      <c r="CP25" s="301"/>
      <c r="CQ25" s="301"/>
      <c r="CR25" s="301"/>
      <c r="CS25" s="301"/>
      <c r="CT25" s="301"/>
      <c r="CU25" s="301"/>
      <c r="CV25" s="301"/>
      <c r="CW25" s="301"/>
      <c r="CX25" s="301"/>
      <c r="CY25" s="301"/>
      <c r="CZ25" s="301"/>
      <c r="DA25" s="301"/>
      <c r="DB25" s="301"/>
      <c r="DC25" s="301"/>
      <c r="DD25" s="301"/>
      <c r="DE25" s="301"/>
      <c r="DF25" s="301"/>
      <c r="DG25" s="301"/>
      <c r="DH25" s="301"/>
      <c r="DI25" s="301"/>
      <c r="DJ25" s="301"/>
      <c r="DK25" s="301"/>
      <c r="DL25" s="301"/>
      <c r="DM25" s="301"/>
      <c r="DN25" s="301"/>
      <c r="DO25" s="301"/>
      <c r="DP25" s="301"/>
      <c r="DQ25" s="301"/>
      <c r="DR25" s="301"/>
      <c r="DS25" s="301"/>
      <c r="DT25" s="301"/>
      <c r="DU25" s="301"/>
      <c r="DV25" s="301"/>
      <c r="DW25" s="301"/>
      <c r="DX25" s="301"/>
      <c r="DY25" s="301"/>
      <c r="DZ25" s="301"/>
      <c r="EA25" s="301"/>
    </row>
    <row r="26" spans="1:131" s="212" customFormat="1" ht="15" customHeight="1">
      <c r="A26" s="181"/>
      <c r="B26" s="111" t="s">
        <v>389</v>
      </c>
      <c r="C26" s="189"/>
      <c r="D26" s="189"/>
      <c r="E26" s="189"/>
      <c r="F26" s="189"/>
      <c r="G26" s="189"/>
      <c r="H26" s="189"/>
      <c r="I26" s="189"/>
      <c r="J26" s="200"/>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211"/>
      <c r="AP26" s="211"/>
      <c r="AQ26" s="211"/>
      <c r="AR26" s="211"/>
      <c r="AS26" s="211"/>
      <c r="AT26" s="211"/>
      <c r="AU26" s="211"/>
      <c r="AV26" s="211"/>
      <c r="AW26" s="211"/>
      <c r="AX26" s="211"/>
      <c r="AY26" s="211"/>
      <c r="AZ26" s="211"/>
      <c r="BA26" s="211"/>
      <c r="BB26" s="211"/>
      <c r="BC26" s="211"/>
      <c r="BD26" s="211"/>
      <c r="BE26" s="211"/>
      <c r="BF26" s="211"/>
      <c r="BG26" s="114"/>
      <c r="BH26" s="114"/>
      <c r="BI26" s="114"/>
      <c r="BJ26" s="114"/>
      <c r="BK26" s="114"/>
      <c r="BL26" s="114"/>
      <c r="BM26" s="114"/>
      <c r="BN26" s="111"/>
      <c r="BO26" s="111"/>
      <c r="BP26" s="111"/>
      <c r="BQ26" s="111"/>
      <c r="BR26" s="111"/>
      <c r="BS26" s="111"/>
      <c r="BT26" s="111"/>
      <c r="BU26" s="111"/>
      <c r="BV26" s="111"/>
      <c r="BW26" s="111"/>
      <c r="BX26" s="114"/>
      <c r="BY26" s="114"/>
      <c r="BZ26" s="114"/>
      <c r="CA26" s="114"/>
      <c r="CB26" s="114"/>
      <c r="CC26" s="114"/>
      <c r="CD26" s="114"/>
      <c r="CE26" s="114"/>
      <c r="CF26" s="114"/>
      <c r="CG26" s="114"/>
      <c r="CH26" s="114"/>
      <c r="CI26" s="114"/>
      <c r="CJ26" s="114"/>
      <c r="CK26" s="114"/>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row>
    <row r="27" spans="1:131" s="212" customFormat="1" ht="18.600000000000001" customHeight="1">
      <c r="A27" s="852"/>
      <c r="B27" s="842"/>
      <c r="C27" s="854" t="s">
        <v>22</v>
      </c>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4" t="s">
        <v>622</v>
      </c>
      <c r="AB27" s="855"/>
      <c r="AC27" s="855"/>
      <c r="AD27" s="855"/>
      <c r="AE27" s="858"/>
      <c r="AF27" s="854" t="s">
        <v>34</v>
      </c>
      <c r="AG27" s="855"/>
      <c r="AH27" s="855"/>
      <c r="AI27" s="858"/>
      <c r="AJ27" s="842" t="s">
        <v>23</v>
      </c>
      <c r="AK27" s="842"/>
      <c r="AL27" s="842"/>
      <c r="AM27" s="842"/>
      <c r="AN27" s="842"/>
      <c r="AO27" s="842"/>
      <c r="AP27" s="842" t="s">
        <v>24</v>
      </c>
      <c r="AQ27" s="842"/>
      <c r="AR27" s="842"/>
      <c r="AS27" s="854" t="s">
        <v>341</v>
      </c>
      <c r="AT27" s="855"/>
      <c r="AU27" s="855"/>
      <c r="AV27" s="858"/>
      <c r="AW27" s="842" t="s">
        <v>734</v>
      </c>
      <c r="AX27" s="842"/>
      <c r="AY27" s="842"/>
      <c r="AZ27" s="842"/>
      <c r="BA27" s="842" t="s">
        <v>25</v>
      </c>
      <c r="BB27" s="842"/>
      <c r="BC27" s="842"/>
      <c r="BD27" s="842"/>
      <c r="BE27" s="842"/>
      <c r="BF27" s="842"/>
      <c r="BG27" s="842"/>
      <c r="BH27" s="842"/>
      <c r="BI27" s="842"/>
      <c r="BJ27" s="842"/>
      <c r="BK27" s="842"/>
      <c r="BL27" s="842"/>
      <c r="BM27" s="860" t="s">
        <v>375</v>
      </c>
      <c r="BN27" s="855"/>
      <c r="BO27" s="855"/>
      <c r="BP27" s="855"/>
      <c r="BQ27" s="855"/>
      <c r="BR27" s="855"/>
      <c r="BS27" s="861" t="s">
        <v>742</v>
      </c>
      <c r="BT27" s="862"/>
      <c r="BU27" s="862"/>
      <c r="BV27" s="862"/>
      <c r="BW27" s="863"/>
      <c r="BX27" s="180"/>
      <c r="BY27" s="180"/>
      <c r="BZ27" s="180"/>
      <c r="CA27" s="180"/>
      <c r="CB27" s="180"/>
      <c r="CC27" s="180"/>
      <c r="CD27" s="180"/>
      <c r="CE27" s="180"/>
      <c r="CF27" s="183"/>
      <c r="CG27" s="183"/>
      <c r="CH27" s="183"/>
      <c r="CI27" s="183"/>
      <c r="CJ27" s="183"/>
      <c r="CK27" s="18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row>
    <row r="28" spans="1:131" s="212" customFormat="1" ht="18.600000000000001" customHeight="1">
      <c r="A28" s="853"/>
      <c r="B28" s="851"/>
      <c r="C28" s="856"/>
      <c r="D28" s="857"/>
      <c r="E28" s="857"/>
      <c r="F28" s="857"/>
      <c r="G28" s="857"/>
      <c r="H28" s="857"/>
      <c r="I28" s="857"/>
      <c r="J28" s="857"/>
      <c r="K28" s="857"/>
      <c r="L28" s="857"/>
      <c r="M28" s="857"/>
      <c r="N28" s="857"/>
      <c r="O28" s="857"/>
      <c r="P28" s="857"/>
      <c r="Q28" s="857"/>
      <c r="R28" s="857"/>
      <c r="S28" s="857"/>
      <c r="T28" s="857"/>
      <c r="U28" s="857"/>
      <c r="V28" s="857"/>
      <c r="W28" s="857"/>
      <c r="X28" s="857"/>
      <c r="Y28" s="857"/>
      <c r="Z28" s="857"/>
      <c r="AA28" s="856"/>
      <c r="AB28" s="857"/>
      <c r="AC28" s="857"/>
      <c r="AD28" s="857"/>
      <c r="AE28" s="859"/>
      <c r="AF28" s="856"/>
      <c r="AG28" s="857"/>
      <c r="AH28" s="857"/>
      <c r="AI28" s="859"/>
      <c r="AJ28" s="851"/>
      <c r="AK28" s="851"/>
      <c r="AL28" s="851"/>
      <c r="AM28" s="851"/>
      <c r="AN28" s="851"/>
      <c r="AO28" s="851"/>
      <c r="AP28" s="851"/>
      <c r="AQ28" s="851"/>
      <c r="AR28" s="851"/>
      <c r="AS28" s="856"/>
      <c r="AT28" s="857"/>
      <c r="AU28" s="857"/>
      <c r="AV28" s="859"/>
      <c r="AW28" s="851"/>
      <c r="AX28" s="851"/>
      <c r="AY28" s="851"/>
      <c r="AZ28" s="851"/>
      <c r="BA28" s="851" t="s">
        <v>26</v>
      </c>
      <c r="BB28" s="851"/>
      <c r="BC28" s="851"/>
      <c r="BD28" s="851"/>
      <c r="BE28" s="851"/>
      <c r="BF28" s="851"/>
      <c r="BG28" s="851" t="s">
        <v>27</v>
      </c>
      <c r="BH28" s="851"/>
      <c r="BI28" s="851"/>
      <c r="BJ28" s="851"/>
      <c r="BK28" s="851"/>
      <c r="BL28" s="851"/>
      <c r="BM28" s="856"/>
      <c r="BN28" s="857"/>
      <c r="BO28" s="857"/>
      <c r="BP28" s="857"/>
      <c r="BQ28" s="857"/>
      <c r="BR28" s="857"/>
      <c r="BS28" s="864"/>
      <c r="BT28" s="865"/>
      <c r="BU28" s="865"/>
      <c r="BV28" s="865"/>
      <c r="BW28" s="866"/>
      <c r="BX28" s="180"/>
      <c r="BY28" s="180"/>
      <c r="BZ28" s="180"/>
      <c r="CA28" s="180"/>
      <c r="CB28" s="180"/>
      <c r="CC28" s="180"/>
      <c r="CD28" s="180"/>
      <c r="CE28" s="180"/>
      <c r="CF28" s="183"/>
      <c r="CG28" s="183"/>
      <c r="CH28" s="183"/>
      <c r="CI28" s="183"/>
      <c r="CJ28" s="183"/>
      <c r="CK28" s="18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row>
    <row r="29" spans="1:131" s="212" customFormat="1" ht="17.25" customHeight="1">
      <c r="A29" s="877">
        <v>1</v>
      </c>
      <c r="B29" s="878"/>
      <c r="C29" s="888" t="str">
        <f>IF(ＺＥＨデベロッパー実績報告書２!H51="","",ＺＥＨデベロッパー実績報告書２!H51)</f>
        <v/>
      </c>
      <c r="D29" s="889"/>
      <c r="E29" s="889"/>
      <c r="F29" s="889"/>
      <c r="G29" s="889"/>
      <c r="H29" s="889"/>
      <c r="I29" s="889"/>
      <c r="J29" s="889"/>
      <c r="K29" s="889"/>
      <c r="L29" s="889"/>
      <c r="M29" s="889"/>
      <c r="N29" s="889"/>
      <c r="O29" s="889"/>
      <c r="P29" s="889"/>
      <c r="Q29" s="889"/>
      <c r="R29" s="889"/>
      <c r="S29" s="889"/>
      <c r="T29" s="889"/>
      <c r="U29" s="889"/>
      <c r="V29" s="889"/>
      <c r="W29" s="889"/>
      <c r="X29" s="889"/>
      <c r="Y29" s="889"/>
      <c r="Z29" s="889"/>
      <c r="AA29" s="890" t="str">
        <f>IF(OR(ＺＥＨデベロッパー実績報告書２!AD50="",ＺＥＨデベロッパー実績報告書２!AD50="--選択--"),"",ＺＥＨデベロッパー実績報告書２!AD50)</f>
        <v/>
      </c>
      <c r="AB29" s="891"/>
      <c r="AC29" s="891"/>
      <c r="AD29" s="891"/>
      <c r="AE29" s="892"/>
      <c r="AF29" s="879" t="str">
        <f>IF(OR(ＺＥＨデベロッパー実績報告書２!AI50="",ＺＥＨデベロッパー実績報告書２!AI50="--選択--"),"",ＺＥＨデベロッパー実績報告書２!AI50)</f>
        <v/>
      </c>
      <c r="AG29" s="880"/>
      <c r="AH29" s="880"/>
      <c r="AI29" s="881"/>
      <c r="AJ29" s="882" t="str">
        <f>IF(ＺＥＨデベロッパー実績報告書２!AN50="","",ＺＥＨデベロッパー実績報告書２!AN50)</f>
        <v/>
      </c>
      <c r="AK29" s="882"/>
      <c r="AL29" s="882"/>
      <c r="AM29" s="882"/>
      <c r="AN29" s="882"/>
      <c r="AO29" s="882"/>
      <c r="AP29" s="883" t="str">
        <f>IF(ＺＥＨデベロッパー実績報告書２!AT50="","",ＺＥＨデベロッパー実績報告書２!AT50)</f>
        <v/>
      </c>
      <c r="AQ29" s="883"/>
      <c r="AR29" s="883"/>
      <c r="AS29" s="884" t="str">
        <f>IF(ＺＥＨデベロッパー実績報告書２!AX50="","",ＺＥＨデベロッパー実績報告書２!AX50)</f>
        <v/>
      </c>
      <c r="AT29" s="885"/>
      <c r="AU29" s="885"/>
      <c r="AV29" s="886"/>
      <c r="AW29" s="868" t="str">
        <f>IF(ＺＥＨデベロッパー実績報告書２!BB50="","",ＺＥＨデベロッパー実績報告書２!BB50)</f>
        <v/>
      </c>
      <c r="AX29" s="868"/>
      <c r="AY29" s="868"/>
      <c r="AZ29" s="868"/>
      <c r="BA29" s="869" t="str">
        <f>IF(ＺＥＨデベロッパー実績報告書２!BF50="","",ＺＥＨデベロッパー実績報告書２!BF50)</f>
        <v/>
      </c>
      <c r="BB29" s="869"/>
      <c r="BC29" s="869"/>
      <c r="BD29" s="869"/>
      <c r="BE29" s="869"/>
      <c r="BF29" s="869"/>
      <c r="BG29" s="869" t="str">
        <f>IF(ＺＥＨデベロッパー実績報告書２!BL50="","",ＺＥＨデベロッパー実績報告書２!BL50)</f>
        <v/>
      </c>
      <c r="BH29" s="869"/>
      <c r="BI29" s="869"/>
      <c r="BJ29" s="869"/>
      <c r="BK29" s="869"/>
      <c r="BL29" s="869"/>
      <c r="BM29" s="765" t="str">
        <f>IF(OR(ＺＥＨデベロッパー実績報告書２!BR50="",ＺＥＨデベロッパー実績報告書２!BR50="--選択--"),"",ＺＥＨデベロッパー実績報告書２!BR50)</f>
        <v/>
      </c>
      <c r="BN29" s="766"/>
      <c r="BO29" s="766"/>
      <c r="BP29" s="766"/>
      <c r="BQ29" s="766"/>
      <c r="BR29" s="767"/>
      <c r="BS29" s="777" t="str">
        <f>IF(OR(ＺＥＨデベロッパー実績報告書２!BZ50="",ＺＥＨデベロッパー実績報告書２!BZ50="--選択--"),"",ＺＥＨデベロッパー実績報告書２!BZ50)</f>
        <v/>
      </c>
      <c r="BT29" s="778"/>
      <c r="BU29" s="778"/>
      <c r="BV29" s="778"/>
      <c r="BW29" s="779"/>
      <c r="BX29" s="213"/>
      <c r="BY29" s="213"/>
      <c r="BZ29" s="213"/>
      <c r="CA29" s="213"/>
      <c r="CB29" s="213"/>
      <c r="CC29" s="213"/>
      <c r="CD29" s="213"/>
      <c r="CE29" s="213"/>
      <c r="CF29" s="214"/>
      <c r="CG29" s="214"/>
      <c r="CH29" s="214"/>
      <c r="CI29" s="214"/>
      <c r="CJ29" s="214"/>
      <c r="CK29" s="214"/>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row>
    <row r="30" spans="1:131" s="212" customFormat="1" ht="17.25" customHeight="1">
      <c r="A30" s="870">
        <v>2</v>
      </c>
      <c r="B30" s="871"/>
      <c r="C30" s="893" t="str">
        <f>IF(ＺＥＨデベロッパー実績報告書２!H53="","",ＺＥＨデベロッパー実績報告書２!H53)</f>
        <v/>
      </c>
      <c r="D30" s="894"/>
      <c r="E30" s="894"/>
      <c r="F30" s="894"/>
      <c r="G30" s="894"/>
      <c r="H30" s="894"/>
      <c r="I30" s="894"/>
      <c r="J30" s="894"/>
      <c r="K30" s="894"/>
      <c r="L30" s="894"/>
      <c r="M30" s="894"/>
      <c r="N30" s="894"/>
      <c r="O30" s="894"/>
      <c r="P30" s="894"/>
      <c r="Q30" s="894"/>
      <c r="R30" s="894"/>
      <c r="S30" s="894"/>
      <c r="T30" s="894"/>
      <c r="U30" s="894"/>
      <c r="V30" s="894"/>
      <c r="W30" s="894"/>
      <c r="X30" s="894"/>
      <c r="Y30" s="894"/>
      <c r="Z30" s="894"/>
      <c r="AA30" s="895" t="str">
        <f>IF(OR(ＺＥＨデベロッパー実績報告書２!AD52="",ＺＥＨデベロッパー実績報告書２!AD52="--選択--"),"",ＺＥＨデベロッパー実績報告書２!AD52)</f>
        <v/>
      </c>
      <c r="AB30" s="896"/>
      <c r="AC30" s="896"/>
      <c r="AD30" s="896"/>
      <c r="AE30" s="897"/>
      <c r="AF30" s="872" t="str">
        <f>IF(OR(ＺＥＨデベロッパー実績報告書２!AI52="",ＺＥＨデベロッパー実績報告書２!AI52="--選択--"),"",ＺＥＨデベロッパー実績報告書２!AI52)</f>
        <v/>
      </c>
      <c r="AG30" s="872"/>
      <c r="AH30" s="872"/>
      <c r="AI30" s="872"/>
      <c r="AJ30" s="873" t="str">
        <f>IF(ＺＥＨデベロッパー実績報告書２!AN52="","",ＺＥＨデベロッパー実績報告書２!AN52)</f>
        <v/>
      </c>
      <c r="AK30" s="873"/>
      <c r="AL30" s="873"/>
      <c r="AM30" s="873"/>
      <c r="AN30" s="873"/>
      <c r="AO30" s="873"/>
      <c r="AP30" s="874" t="str">
        <f>IF(ＺＥＨデベロッパー実績報告書２!AT52="","",ＺＥＨデベロッパー実績報告書２!AT52)</f>
        <v/>
      </c>
      <c r="AQ30" s="874"/>
      <c r="AR30" s="874"/>
      <c r="AS30" s="875" t="str">
        <f>IF(ＺＥＨデベロッパー実績報告書２!AX52="","",ＺＥＨデベロッパー実績報告書２!AX52)</f>
        <v/>
      </c>
      <c r="AT30" s="875"/>
      <c r="AU30" s="875"/>
      <c r="AV30" s="875"/>
      <c r="AW30" s="876" t="str">
        <f>IF(ＺＥＨデベロッパー実績報告書２!BB52="","",ＺＥＨデベロッパー実績報告書２!BB52)</f>
        <v/>
      </c>
      <c r="AX30" s="876"/>
      <c r="AY30" s="876"/>
      <c r="AZ30" s="876"/>
      <c r="BA30" s="887" t="str">
        <f>IF(ＺＥＨデベロッパー実績報告書２!BF52="","",ＺＥＨデベロッパー実績報告書２!BF52)</f>
        <v/>
      </c>
      <c r="BB30" s="887"/>
      <c r="BC30" s="887"/>
      <c r="BD30" s="887"/>
      <c r="BE30" s="887"/>
      <c r="BF30" s="887"/>
      <c r="BG30" s="887" t="str">
        <f>IF(ＺＥＨデベロッパー実績報告書２!BL52="","",ＺＥＨデベロッパー実績報告書２!BL52)</f>
        <v/>
      </c>
      <c r="BH30" s="887"/>
      <c r="BI30" s="887"/>
      <c r="BJ30" s="887"/>
      <c r="BK30" s="887"/>
      <c r="BL30" s="887"/>
      <c r="BM30" s="768" t="str">
        <f>IF(OR(ＺＥＨデベロッパー実績報告書２!BR52="",ＺＥＨデベロッパー実績報告書２!BR52="--選択--"),"",ＺＥＨデベロッパー実績報告書２!BR52)</f>
        <v/>
      </c>
      <c r="BN30" s="769"/>
      <c r="BO30" s="769"/>
      <c r="BP30" s="769"/>
      <c r="BQ30" s="769"/>
      <c r="BR30" s="770"/>
      <c r="BS30" s="780" t="str">
        <f>IF(OR(ＺＥＨデベロッパー実績報告書２!BZ52="",ＺＥＨデベロッパー実績報告書２!BZ52="--選択--"),"",ＺＥＨデベロッパー実績報告書２!BZ52)</f>
        <v/>
      </c>
      <c r="BT30" s="781"/>
      <c r="BU30" s="781"/>
      <c r="BV30" s="781"/>
      <c r="BW30" s="782"/>
      <c r="BX30" s="214"/>
      <c r="BY30" s="214"/>
      <c r="BZ30" s="214"/>
      <c r="CA30" s="214"/>
      <c r="CB30" s="214"/>
      <c r="CC30" s="214"/>
      <c r="CD30" s="214"/>
      <c r="CE30" s="214"/>
      <c r="CF30" s="214"/>
      <c r="CG30" s="214"/>
      <c r="CH30" s="214"/>
      <c r="CI30" s="214"/>
      <c r="CJ30" s="214"/>
      <c r="CK30" s="214"/>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row>
    <row r="31" spans="1:131" s="212" customFormat="1" ht="17.25" customHeight="1">
      <c r="A31" s="877">
        <v>3</v>
      </c>
      <c r="B31" s="878"/>
      <c r="C31" s="910" t="str">
        <f>IF(ＺＥＨデベロッパー実績報告書２!H55="","",ＺＥＨデベロッパー実績報告書２!H55)</f>
        <v/>
      </c>
      <c r="D31" s="911"/>
      <c r="E31" s="911"/>
      <c r="F31" s="911"/>
      <c r="G31" s="911"/>
      <c r="H31" s="911"/>
      <c r="I31" s="911"/>
      <c r="J31" s="911"/>
      <c r="K31" s="911"/>
      <c r="L31" s="911"/>
      <c r="M31" s="911"/>
      <c r="N31" s="911"/>
      <c r="O31" s="911"/>
      <c r="P31" s="911"/>
      <c r="Q31" s="911"/>
      <c r="R31" s="911"/>
      <c r="S31" s="911"/>
      <c r="T31" s="911"/>
      <c r="U31" s="911"/>
      <c r="V31" s="911"/>
      <c r="W31" s="911"/>
      <c r="X31" s="911"/>
      <c r="Y31" s="911"/>
      <c r="Z31" s="911"/>
      <c r="AA31" s="879" t="str">
        <f>IF(OR(ＺＥＨデベロッパー実績報告書２!AD54="",ＺＥＨデベロッパー実績報告書２!AD54="--選択--"),"",ＺＥＨデベロッパー実績報告書２!AD54)</f>
        <v/>
      </c>
      <c r="AB31" s="880"/>
      <c r="AC31" s="880"/>
      <c r="AD31" s="880"/>
      <c r="AE31" s="881"/>
      <c r="AF31" s="879" t="str">
        <f>IF(OR(ＺＥＨデベロッパー実績報告書２!AI54="",ＺＥＨデベロッパー実績報告書２!AI54="--選択--"),"",ＺＥＨデベロッパー実績報告書２!AI54)</f>
        <v/>
      </c>
      <c r="AG31" s="880"/>
      <c r="AH31" s="880"/>
      <c r="AI31" s="881"/>
      <c r="AJ31" s="898" t="str">
        <f>IF(ＺＥＨデベロッパー実績報告書２!AN54="","",ＺＥＨデベロッパー実績報告書２!AN54)</f>
        <v/>
      </c>
      <c r="AK31" s="899"/>
      <c r="AL31" s="899"/>
      <c r="AM31" s="899"/>
      <c r="AN31" s="899"/>
      <c r="AO31" s="900"/>
      <c r="AP31" s="901" t="str">
        <f>IF(ＺＥＨデベロッパー実績報告書２!AT54="","",ＺＥＨデベロッパー実績報告書２!AT54)</f>
        <v/>
      </c>
      <c r="AQ31" s="902"/>
      <c r="AR31" s="903"/>
      <c r="AS31" s="884" t="str">
        <f>IF(ＺＥＨデベロッパー実績報告書２!AX54="","",ＺＥＨデベロッパー実績報告書２!AX54)</f>
        <v/>
      </c>
      <c r="AT31" s="885"/>
      <c r="AU31" s="885"/>
      <c r="AV31" s="886"/>
      <c r="AW31" s="904" t="str">
        <f>IF(ＺＥＨデベロッパー実績報告書２!BB54="","",ＺＥＨデベロッパー実績報告書２!BB54)</f>
        <v/>
      </c>
      <c r="AX31" s="905"/>
      <c r="AY31" s="905"/>
      <c r="AZ31" s="906"/>
      <c r="BA31" s="907" t="str">
        <f>IF(ＺＥＨデベロッパー実績報告書２!BF54="","",ＺＥＨデベロッパー実績報告書２!BF54)</f>
        <v/>
      </c>
      <c r="BB31" s="908"/>
      <c r="BC31" s="908"/>
      <c r="BD31" s="908"/>
      <c r="BE31" s="908"/>
      <c r="BF31" s="909"/>
      <c r="BG31" s="907" t="str">
        <f>IF(ＺＥＨデベロッパー実績報告書２!BL54="","",ＺＥＨデベロッパー実績報告書２!BL54)</f>
        <v/>
      </c>
      <c r="BH31" s="908"/>
      <c r="BI31" s="908"/>
      <c r="BJ31" s="908"/>
      <c r="BK31" s="908"/>
      <c r="BL31" s="909"/>
      <c r="BM31" s="771" t="str">
        <f>IF(OR(ＺＥＨデベロッパー実績報告書２!BR54="",ＺＥＨデベロッパー実績報告書２!BR54="--選択--"),"",ＺＥＨデベロッパー実績報告書２!BR54)</f>
        <v/>
      </c>
      <c r="BN31" s="772"/>
      <c r="BO31" s="772"/>
      <c r="BP31" s="772"/>
      <c r="BQ31" s="772"/>
      <c r="BR31" s="773"/>
      <c r="BS31" s="771" t="str">
        <f>IF(OR(ＺＥＨデベロッパー実績報告書２!BZ54="",ＺＥＨデベロッパー実績報告書２!BZ54="--選択--"),"",ＺＥＨデベロッパー実績報告書２!BZ54)</f>
        <v/>
      </c>
      <c r="BT31" s="772"/>
      <c r="BU31" s="772"/>
      <c r="BV31" s="772"/>
      <c r="BW31" s="783"/>
      <c r="BX31" s="214"/>
      <c r="BY31" s="214"/>
      <c r="BZ31" s="214"/>
      <c r="CA31" s="214"/>
      <c r="CB31" s="214"/>
      <c r="CC31" s="214"/>
      <c r="CD31" s="214"/>
      <c r="CE31" s="214"/>
      <c r="CF31" s="214"/>
      <c r="CG31" s="214"/>
      <c r="CH31" s="214"/>
      <c r="CI31" s="214"/>
      <c r="CJ31" s="214"/>
      <c r="CK31" s="214"/>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row>
    <row r="32" spans="1:131" s="212" customFormat="1" ht="17.25" customHeight="1">
      <c r="A32" s="870">
        <v>4</v>
      </c>
      <c r="B32" s="871"/>
      <c r="C32" s="893" t="str">
        <f>IF(ＺＥＨデベロッパー実績報告書２!H57="","",ＺＥＨデベロッパー実績報告書２!H57)</f>
        <v/>
      </c>
      <c r="D32" s="894"/>
      <c r="E32" s="894"/>
      <c r="F32" s="894"/>
      <c r="G32" s="894"/>
      <c r="H32" s="894"/>
      <c r="I32" s="894"/>
      <c r="J32" s="894"/>
      <c r="K32" s="894"/>
      <c r="L32" s="894"/>
      <c r="M32" s="894"/>
      <c r="N32" s="894"/>
      <c r="O32" s="894"/>
      <c r="P32" s="894"/>
      <c r="Q32" s="894"/>
      <c r="R32" s="894"/>
      <c r="S32" s="894"/>
      <c r="T32" s="894"/>
      <c r="U32" s="894"/>
      <c r="V32" s="894"/>
      <c r="W32" s="894"/>
      <c r="X32" s="894"/>
      <c r="Y32" s="894"/>
      <c r="Z32" s="894"/>
      <c r="AA32" s="895" t="str">
        <f>IF(OR(ＺＥＨデベロッパー実績報告書２!AD56="",ＺＥＨデベロッパー実績報告書２!AD56="--選択--"),"",ＺＥＨデベロッパー実績報告書２!AD56)</f>
        <v/>
      </c>
      <c r="AB32" s="896"/>
      <c r="AC32" s="896"/>
      <c r="AD32" s="896"/>
      <c r="AE32" s="897"/>
      <c r="AF32" s="872" t="str">
        <f>IF(OR(ＺＥＨデベロッパー実績報告書２!AI56="",ＺＥＨデベロッパー実績報告書２!AI56="--選択--"),"",ＺＥＨデベロッパー実績報告書２!AI56)</f>
        <v/>
      </c>
      <c r="AG32" s="872"/>
      <c r="AH32" s="872"/>
      <c r="AI32" s="872"/>
      <c r="AJ32" s="873" t="str">
        <f>IF(ＺＥＨデベロッパー実績報告書２!AN56="","",ＺＥＨデベロッパー実績報告書２!AN56)</f>
        <v/>
      </c>
      <c r="AK32" s="873"/>
      <c r="AL32" s="873"/>
      <c r="AM32" s="873"/>
      <c r="AN32" s="873"/>
      <c r="AO32" s="873"/>
      <c r="AP32" s="874" t="str">
        <f>IF(ＺＥＨデベロッパー実績報告書２!AT56="","",ＺＥＨデベロッパー実績報告書２!AT56)</f>
        <v/>
      </c>
      <c r="AQ32" s="874"/>
      <c r="AR32" s="874"/>
      <c r="AS32" s="875" t="str">
        <f>IF(ＺＥＨデベロッパー実績報告書２!AX56="","",ＺＥＨデベロッパー実績報告書２!AX56)</f>
        <v/>
      </c>
      <c r="AT32" s="875"/>
      <c r="AU32" s="875"/>
      <c r="AV32" s="875"/>
      <c r="AW32" s="876" t="str">
        <f>IF(ＺＥＨデベロッパー実績報告書２!BB56="","",ＺＥＨデベロッパー実績報告書２!BB56)</f>
        <v/>
      </c>
      <c r="AX32" s="876"/>
      <c r="AY32" s="876"/>
      <c r="AZ32" s="876"/>
      <c r="BA32" s="887" t="str">
        <f>IF(ＺＥＨデベロッパー実績報告書２!BF56="","",ＺＥＨデベロッパー実績報告書２!BF56)</f>
        <v/>
      </c>
      <c r="BB32" s="887"/>
      <c r="BC32" s="887"/>
      <c r="BD32" s="887"/>
      <c r="BE32" s="887"/>
      <c r="BF32" s="887"/>
      <c r="BG32" s="887" t="str">
        <f>IF(ＺＥＨデベロッパー実績報告書２!BL56="","",ＺＥＨデベロッパー実績報告書２!BL56)</f>
        <v/>
      </c>
      <c r="BH32" s="887"/>
      <c r="BI32" s="887"/>
      <c r="BJ32" s="887"/>
      <c r="BK32" s="887"/>
      <c r="BL32" s="887"/>
      <c r="BM32" s="768" t="str">
        <f>IF(OR(ＺＥＨデベロッパー実績報告書２!BR56="",ＺＥＨデベロッパー実績報告書２!BR56="--選択--"),"",ＺＥＨデベロッパー実績報告書２!BR56)</f>
        <v/>
      </c>
      <c r="BN32" s="769"/>
      <c r="BO32" s="769"/>
      <c r="BP32" s="769"/>
      <c r="BQ32" s="769"/>
      <c r="BR32" s="770"/>
      <c r="BS32" s="768" t="str">
        <f>IF(OR(ＺＥＨデベロッパー実績報告書２!BZ56="",ＺＥＨデベロッパー実績報告書２!BZ56="--選択--"),"",ＺＥＨデベロッパー実績報告書２!BZ56)</f>
        <v/>
      </c>
      <c r="BT32" s="769"/>
      <c r="BU32" s="769"/>
      <c r="BV32" s="769"/>
      <c r="BW32" s="770"/>
      <c r="BX32" s="214"/>
      <c r="BY32" s="214"/>
      <c r="BZ32" s="214"/>
      <c r="CA32" s="214"/>
      <c r="CB32" s="214"/>
      <c r="CC32" s="214"/>
      <c r="CD32" s="214"/>
      <c r="CE32" s="214"/>
      <c r="CF32" s="214"/>
      <c r="CG32" s="214"/>
      <c r="CH32" s="214"/>
      <c r="CI32" s="214"/>
      <c r="CJ32" s="214"/>
      <c r="CK32" s="214"/>
      <c r="CL32" s="114"/>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row>
    <row r="33" spans="1:114" s="212" customFormat="1" ht="17.25" customHeight="1">
      <c r="A33" s="920">
        <v>5</v>
      </c>
      <c r="B33" s="921"/>
      <c r="C33" s="936" t="str">
        <f>IF(ＺＥＨデベロッパー実績報告書２!H59="","",ＺＥＨデベロッパー実績報告書２!H59)</f>
        <v/>
      </c>
      <c r="D33" s="937"/>
      <c r="E33" s="937"/>
      <c r="F33" s="937"/>
      <c r="G33" s="937"/>
      <c r="H33" s="937"/>
      <c r="I33" s="937"/>
      <c r="J33" s="937"/>
      <c r="K33" s="937"/>
      <c r="L33" s="937"/>
      <c r="M33" s="937"/>
      <c r="N33" s="937"/>
      <c r="O33" s="937"/>
      <c r="P33" s="937"/>
      <c r="Q33" s="937"/>
      <c r="R33" s="937"/>
      <c r="S33" s="937"/>
      <c r="T33" s="937"/>
      <c r="U33" s="937"/>
      <c r="V33" s="937"/>
      <c r="W33" s="937"/>
      <c r="X33" s="937"/>
      <c r="Y33" s="937"/>
      <c r="Z33" s="937"/>
      <c r="AA33" s="922" t="str">
        <f>IF(OR(ＺＥＨデベロッパー実績報告書２!AD58="",ＺＥＨデベロッパー実績報告書２!AD58="--選択--"),"",ＺＥＨデベロッパー実績報告書２!AD58)</f>
        <v/>
      </c>
      <c r="AB33" s="923"/>
      <c r="AC33" s="923"/>
      <c r="AD33" s="923"/>
      <c r="AE33" s="924"/>
      <c r="AF33" s="922" t="str">
        <f>IF(OR(ＺＥＨデベロッパー実績報告書２!AI58="",ＺＥＨデベロッパー実績報告書２!AI58="--選択--"),"",ＺＥＨデベロッパー実績報告書２!AI58)</f>
        <v/>
      </c>
      <c r="AG33" s="923"/>
      <c r="AH33" s="923"/>
      <c r="AI33" s="924"/>
      <c r="AJ33" s="925" t="str">
        <f>IF(ＺＥＨデベロッパー実績報告書２!AN58="","",ＺＥＨデベロッパー実績報告書２!AN58)</f>
        <v/>
      </c>
      <c r="AK33" s="926"/>
      <c r="AL33" s="926"/>
      <c r="AM33" s="926"/>
      <c r="AN33" s="926"/>
      <c r="AO33" s="927"/>
      <c r="AP33" s="928" t="str">
        <f>IF(ＺＥＨデベロッパー実績報告書２!AT58="","",ＺＥＨデベロッパー実績報告書２!AT58)</f>
        <v/>
      </c>
      <c r="AQ33" s="929"/>
      <c r="AR33" s="930"/>
      <c r="AS33" s="931" t="str">
        <f>IF(ＺＥＨデベロッパー実績報告書２!AX58="","",ＺＥＨデベロッパー実績報告書２!AX58)</f>
        <v/>
      </c>
      <c r="AT33" s="932"/>
      <c r="AU33" s="932"/>
      <c r="AV33" s="933"/>
      <c r="AW33" s="913" t="str">
        <f>IF(ＺＥＨデベロッパー実績報告書２!BB58="","",ＺＥＨデベロッパー実績報告書２!BB58)</f>
        <v/>
      </c>
      <c r="AX33" s="914"/>
      <c r="AY33" s="914"/>
      <c r="AZ33" s="915"/>
      <c r="BA33" s="916" t="str">
        <f>IF(ＺＥＨデベロッパー実績報告書２!BF58="","",ＺＥＨデベロッパー実績報告書２!BF58)</f>
        <v/>
      </c>
      <c r="BB33" s="917"/>
      <c r="BC33" s="917"/>
      <c r="BD33" s="917"/>
      <c r="BE33" s="917"/>
      <c r="BF33" s="918"/>
      <c r="BG33" s="916" t="str">
        <f>IF(ＺＥＨデベロッパー実績報告書２!BL58="","",ＺＥＨデベロッパー実績報告書２!BL58)</f>
        <v/>
      </c>
      <c r="BH33" s="917"/>
      <c r="BI33" s="917"/>
      <c r="BJ33" s="917"/>
      <c r="BK33" s="917"/>
      <c r="BL33" s="918"/>
      <c r="BM33" s="774" t="str">
        <f>IF(OR(ＺＥＨデベロッパー実績報告書２!BR58="",ＺＥＨデベロッパー実績報告書２!BR58="--選択--"),"",ＺＥＨデベロッパー実績報告書２!BR58)</f>
        <v/>
      </c>
      <c r="BN33" s="775"/>
      <c r="BO33" s="775"/>
      <c r="BP33" s="775"/>
      <c r="BQ33" s="775"/>
      <c r="BR33" s="776"/>
      <c r="BS33" s="774" t="str">
        <f>IF(OR(ＺＥＨデベロッパー実績報告書２!BZ58="",ＺＥＨデベロッパー実績報告書２!BZ58="--選択--"),"",ＺＥＨデベロッパー実績報告書２!BZ58)</f>
        <v/>
      </c>
      <c r="BT33" s="775"/>
      <c r="BU33" s="775"/>
      <c r="BV33" s="775"/>
      <c r="BW33" s="784"/>
      <c r="BX33" s="214"/>
      <c r="BY33" s="214"/>
      <c r="BZ33" s="214"/>
      <c r="CA33" s="214"/>
      <c r="CB33" s="214"/>
      <c r="CC33" s="214"/>
      <c r="CD33" s="214"/>
      <c r="CE33" s="214"/>
      <c r="CF33" s="214"/>
      <c r="CG33" s="214"/>
      <c r="CH33" s="214"/>
      <c r="CI33" s="214"/>
      <c r="CJ33" s="214"/>
      <c r="CK33" s="214"/>
      <c r="CL33" s="114"/>
      <c r="CM33" s="114"/>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row>
    <row r="34" spans="1:114" s="212" customFormat="1" ht="15" customHeight="1">
      <c r="A34" s="183"/>
      <c r="B34" s="183"/>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6"/>
      <c r="AK34" s="216"/>
      <c r="AL34" s="216"/>
      <c r="AM34" s="216"/>
      <c r="AN34" s="216"/>
      <c r="AO34" s="216"/>
      <c r="AP34" s="217"/>
      <c r="AQ34" s="217"/>
      <c r="AR34" s="217"/>
      <c r="AS34" s="218"/>
      <c r="AT34" s="218"/>
      <c r="AU34" s="218"/>
      <c r="AV34" s="218"/>
      <c r="AW34" s="215"/>
      <c r="AX34" s="215"/>
      <c r="AY34" s="215"/>
      <c r="AZ34" s="215"/>
      <c r="BA34" s="219"/>
      <c r="BB34" s="219"/>
      <c r="BC34" s="219"/>
      <c r="BD34" s="219"/>
      <c r="BE34" s="219"/>
      <c r="BF34" s="219"/>
      <c r="BG34" s="919" t="s">
        <v>376</v>
      </c>
      <c r="BH34" s="919"/>
      <c r="BI34" s="919"/>
      <c r="BJ34" s="919"/>
      <c r="BK34" s="919"/>
      <c r="BL34" s="919"/>
      <c r="BM34" s="919"/>
      <c r="BN34" s="919"/>
      <c r="BO34" s="919"/>
      <c r="BP34" s="919"/>
      <c r="BQ34" s="919"/>
      <c r="BR34" s="919"/>
      <c r="BS34" s="215"/>
      <c r="BT34" s="280">
        <f>ＺＥＨデベロッパー実績報告書２!BZ44</f>
        <v>0</v>
      </c>
      <c r="BU34" s="214" t="s">
        <v>377</v>
      </c>
      <c r="BV34" s="214"/>
      <c r="BW34" s="214"/>
      <c r="BX34" s="214"/>
      <c r="BY34" s="214"/>
      <c r="BZ34" s="214"/>
      <c r="CA34" s="214"/>
      <c r="CB34" s="214"/>
      <c r="CC34" s="214"/>
      <c r="CD34" s="214"/>
      <c r="CE34" s="214"/>
      <c r="CF34" s="214"/>
      <c r="CG34" s="214"/>
      <c r="CH34" s="214"/>
      <c r="CI34" s="214"/>
      <c r="CJ34" s="214"/>
      <c r="CK34" s="214"/>
      <c r="CL34" s="114"/>
      <c r="CM34" s="114"/>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row>
    <row r="35" spans="1:114" s="212" customFormat="1" ht="15" customHeight="1">
      <c r="A35" s="181"/>
      <c r="B35" s="111" t="s">
        <v>392</v>
      </c>
      <c r="C35" s="189"/>
      <c r="D35" s="189"/>
      <c r="E35" s="189"/>
      <c r="F35" s="189"/>
      <c r="G35" s="189"/>
      <c r="H35" s="189"/>
      <c r="I35" s="189"/>
      <c r="J35" s="200"/>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114"/>
      <c r="BG35" s="114"/>
      <c r="BH35" s="114"/>
      <c r="BI35" s="114"/>
      <c r="BJ35" s="114"/>
      <c r="BK35" s="114"/>
      <c r="BL35" s="114"/>
      <c r="BM35" s="111"/>
      <c r="BN35" s="111"/>
      <c r="BO35" s="111"/>
      <c r="BP35" s="111"/>
      <c r="BQ35" s="111"/>
      <c r="BR35" s="111"/>
      <c r="BS35" s="111"/>
      <c r="BT35" s="111"/>
      <c r="BU35" s="111"/>
      <c r="BV35" s="111"/>
      <c r="BW35" s="111"/>
      <c r="BX35" s="114"/>
      <c r="BY35" s="114"/>
      <c r="BZ35" s="114"/>
      <c r="CA35" s="114"/>
      <c r="CB35" s="114"/>
      <c r="CC35" s="114"/>
      <c r="CD35" s="114"/>
      <c r="CE35" s="114"/>
      <c r="CF35" s="114"/>
      <c r="CG35" s="114"/>
      <c r="CH35" s="114"/>
      <c r="CI35" s="114"/>
      <c r="CJ35" s="114"/>
      <c r="CK35" s="114"/>
      <c r="CN35" s="113"/>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row>
    <row r="36" spans="1:114" s="212" customFormat="1" ht="18" customHeight="1">
      <c r="A36" s="852"/>
      <c r="B36" s="842"/>
      <c r="C36" s="854" t="s">
        <v>22</v>
      </c>
      <c r="D36" s="855"/>
      <c r="E36" s="855"/>
      <c r="F36" s="855"/>
      <c r="G36" s="855"/>
      <c r="H36" s="855"/>
      <c r="I36" s="855"/>
      <c r="J36" s="855"/>
      <c r="K36" s="855"/>
      <c r="L36" s="855"/>
      <c r="M36" s="855"/>
      <c r="N36" s="855"/>
      <c r="O36" s="855"/>
      <c r="P36" s="855"/>
      <c r="Q36" s="855"/>
      <c r="R36" s="855"/>
      <c r="S36" s="855"/>
      <c r="T36" s="855"/>
      <c r="U36" s="855"/>
      <c r="V36" s="855"/>
      <c r="W36" s="855"/>
      <c r="X36" s="855"/>
      <c r="Y36" s="855"/>
      <c r="Z36" s="855"/>
      <c r="AA36" s="854" t="s">
        <v>618</v>
      </c>
      <c r="AB36" s="855"/>
      <c r="AC36" s="855"/>
      <c r="AD36" s="855"/>
      <c r="AE36" s="858"/>
      <c r="AF36" s="854" t="s">
        <v>34</v>
      </c>
      <c r="AG36" s="855"/>
      <c r="AH36" s="855"/>
      <c r="AI36" s="858"/>
      <c r="AJ36" s="842" t="s">
        <v>23</v>
      </c>
      <c r="AK36" s="842"/>
      <c r="AL36" s="842"/>
      <c r="AM36" s="842"/>
      <c r="AN36" s="842"/>
      <c r="AO36" s="842"/>
      <c r="AP36" s="842" t="s">
        <v>24</v>
      </c>
      <c r="AQ36" s="842"/>
      <c r="AR36" s="842"/>
      <c r="AS36" s="854" t="s">
        <v>341</v>
      </c>
      <c r="AT36" s="855"/>
      <c r="AU36" s="855"/>
      <c r="AV36" s="858"/>
      <c r="AW36" s="842" t="s">
        <v>734</v>
      </c>
      <c r="AX36" s="842"/>
      <c r="AY36" s="842"/>
      <c r="AZ36" s="842"/>
      <c r="BA36" s="842" t="s">
        <v>25</v>
      </c>
      <c r="BB36" s="842"/>
      <c r="BC36" s="842"/>
      <c r="BD36" s="842"/>
      <c r="BE36" s="842"/>
      <c r="BF36" s="842"/>
      <c r="BG36" s="842"/>
      <c r="BH36" s="842"/>
      <c r="BI36" s="842"/>
      <c r="BJ36" s="842"/>
      <c r="BK36" s="842"/>
      <c r="BL36" s="842"/>
      <c r="BM36" s="854" t="s">
        <v>378</v>
      </c>
      <c r="BN36" s="855"/>
      <c r="BO36" s="855"/>
      <c r="BP36" s="855"/>
      <c r="BQ36" s="855"/>
      <c r="BR36" s="855"/>
      <c r="BS36" s="855"/>
      <c r="BT36" s="855"/>
      <c r="BU36" s="855"/>
      <c r="BV36" s="855"/>
      <c r="BW36" s="934"/>
      <c r="BX36" s="180"/>
      <c r="BY36" s="180"/>
      <c r="BZ36" s="180"/>
      <c r="CA36" s="180"/>
      <c r="CB36" s="180"/>
      <c r="CC36" s="180"/>
      <c r="CD36" s="180"/>
      <c r="CE36" s="180"/>
      <c r="CF36" s="183"/>
      <c r="CG36" s="183"/>
      <c r="CH36" s="183"/>
      <c r="CI36" s="183"/>
      <c r="CJ36" s="183"/>
      <c r="CK36" s="18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row>
    <row r="37" spans="1:114" s="212" customFormat="1" ht="18.600000000000001" customHeight="1">
      <c r="A37" s="853"/>
      <c r="B37" s="851"/>
      <c r="C37" s="856"/>
      <c r="D37" s="857"/>
      <c r="E37" s="857"/>
      <c r="F37" s="857"/>
      <c r="G37" s="857"/>
      <c r="H37" s="857"/>
      <c r="I37" s="857"/>
      <c r="J37" s="857"/>
      <c r="K37" s="857"/>
      <c r="L37" s="857"/>
      <c r="M37" s="857"/>
      <c r="N37" s="857"/>
      <c r="O37" s="857"/>
      <c r="P37" s="857"/>
      <c r="Q37" s="857"/>
      <c r="R37" s="857"/>
      <c r="S37" s="857"/>
      <c r="T37" s="857"/>
      <c r="U37" s="857"/>
      <c r="V37" s="857"/>
      <c r="W37" s="857"/>
      <c r="X37" s="857"/>
      <c r="Y37" s="857"/>
      <c r="Z37" s="857"/>
      <c r="AA37" s="856"/>
      <c r="AB37" s="857"/>
      <c r="AC37" s="857"/>
      <c r="AD37" s="857"/>
      <c r="AE37" s="859"/>
      <c r="AF37" s="856"/>
      <c r="AG37" s="857"/>
      <c r="AH37" s="857"/>
      <c r="AI37" s="859"/>
      <c r="AJ37" s="851"/>
      <c r="AK37" s="851"/>
      <c r="AL37" s="851"/>
      <c r="AM37" s="851"/>
      <c r="AN37" s="851"/>
      <c r="AO37" s="851"/>
      <c r="AP37" s="851"/>
      <c r="AQ37" s="851"/>
      <c r="AR37" s="851"/>
      <c r="AS37" s="856"/>
      <c r="AT37" s="857"/>
      <c r="AU37" s="857"/>
      <c r="AV37" s="859"/>
      <c r="AW37" s="851"/>
      <c r="AX37" s="851"/>
      <c r="AY37" s="851"/>
      <c r="AZ37" s="851"/>
      <c r="BA37" s="851" t="s">
        <v>26</v>
      </c>
      <c r="BB37" s="851"/>
      <c r="BC37" s="851"/>
      <c r="BD37" s="851"/>
      <c r="BE37" s="851"/>
      <c r="BF37" s="851"/>
      <c r="BG37" s="851" t="s">
        <v>27</v>
      </c>
      <c r="BH37" s="851"/>
      <c r="BI37" s="851"/>
      <c r="BJ37" s="851"/>
      <c r="BK37" s="851"/>
      <c r="BL37" s="851"/>
      <c r="BM37" s="856"/>
      <c r="BN37" s="857"/>
      <c r="BO37" s="857"/>
      <c r="BP37" s="857"/>
      <c r="BQ37" s="857"/>
      <c r="BR37" s="857"/>
      <c r="BS37" s="857"/>
      <c r="BT37" s="857"/>
      <c r="BU37" s="857"/>
      <c r="BV37" s="857"/>
      <c r="BW37" s="935"/>
      <c r="BX37" s="180"/>
      <c r="BY37" s="180"/>
      <c r="BZ37" s="180"/>
      <c r="CA37" s="180"/>
      <c r="CB37" s="180"/>
      <c r="CC37" s="180"/>
      <c r="CD37" s="180"/>
      <c r="CE37" s="180"/>
      <c r="CF37" s="183"/>
      <c r="CG37" s="183"/>
      <c r="CH37" s="183"/>
      <c r="CI37" s="183"/>
      <c r="CJ37" s="183"/>
      <c r="CK37" s="18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row>
    <row r="38" spans="1:114" s="212" customFormat="1" ht="17.25" customHeight="1">
      <c r="A38" s="877">
        <v>1</v>
      </c>
      <c r="B38" s="878"/>
      <c r="C38" s="888" t="str">
        <f>IF(ＺＥＨデベロッパー実績報告書２!C144="","",ＺＥＨデベロッパー実績報告書２!C144)</f>
        <v/>
      </c>
      <c r="D38" s="889"/>
      <c r="E38" s="889"/>
      <c r="F38" s="889"/>
      <c r="G38" s="889"/>
      <c r="H38" s="889"/>
      <c r="I38" s="889"/>
      <c r="J38" s="889"/>
      <c r="K38" s="889"/>
      <c r="L38" s="889"/>
      <c r="M38" s="889"/>
      <c r="N38" s="889"/>
      <c r="O38" s="889"/>
      <c r="P38" s="889"/>
      <c r="Q38" s="889"/>
      <c r="R38" s="889"/>
      <c r="S38" s="889"/>
      <c r="T38" s="889"/>
      <c r="U38" s="889"/>
      <c r="V38" s="889"/>
      <c r="W38" s="889"/>
      <c r="X38" s="889"/>
      <c r="Y38" s="889"/>
      <c r="Z38" s="889"/>
      <c r="AA38" s="890" t="str">
        <f>IF(OR(ＺＥＨデベロッパー実績報告書２!AD144="",ＺＥＨデベロッパー実績報告書２!AD144="--選択--"),"",ＺＥＨデベロッパー実績報告書２!AD144)</f>
        <v/>
      </c>
      <c r="AB38" s="891"/>
      <c r="AC38" s="891"/>
      <c r="AD38" s="891"/>
      <c r="AE38" s="892"/>
      <c r="AF38" s="879" t="str">
        <f>IF(OR(ＺＥＨデベロッパー実績報告書２!AI144="",ＺＥＨデベロッパー実績報告書２!AI144="--選択--"),"",ＺＥＨデベロッパー実績報告書２!AI144)</f>
        <v/>
      </c>
      <c r="AG38" s="880"/>
      <c r="AH38" s="880"/>
      <c r="AI38" s="881"/>
      <c r="AJ38" s="882" t="str">
        <f>IF(ＺＥＨデベロッパー実績報告書２!AN144="","",ＺＥＨデベロッパー実績報告書２!AN144)</f>
        <v/>
      </c>
      <c r="AK38" s="882"/>
      <c r="AL38" s="882"/>
      <c r="AM38" s="882"/>
      <c r="AN38" s="882"/>
      <c r="AO38" s="882"/>
      <c r="AP38" s="883" t="str">
        <f>IF(ＺＥＨデベロッパー実績報告書２!AT144="","",ＺＥＨデベロッパー実績報告書２!AT144)</f>
        <v/>
      </c>
      <c r="AQ38" s="883"/>
      <c r="AR38" s="883"/>
      <c r="AS38" s="884" t="str">
        <f>IF(ＺＥＨデベロッパー実績報告書２!AX144="","",ＺＥＨデベロッパー実績報告書２!AX144)</f>
        <v/>
      </c>
      <c r="AT38" s="885"/>
      <c r="AU38" s="885"/>
      <c r="AV38" s="886"/>
      <c r="AW38" s="868" t="str">
        <f>IF(ＺＥＨデベロッパー実績報告書２!BB144="","",ＺＥＨデベロッパー実績報告書２!BB144)</f>
        <v/>
      </c>
      <c r="AX38" s="868"/>
      <c r="AY38" s="868"/>
      <c r="AZ38" s="868"/>
      <c r="BA38" s="869" t="str">
        <f>IF(ＺＥＨデベロッパー実績報告書２!BF144="","",ＺＥＨデベロッパー実績報告書２!BF144)</f>
        <v/>
      </c>
      <c r="BB38" s="869"/>
      <c r="BC38" s="869"/>
      <c r="BD38" s="869"/>
      <c r="BE38" s="869"/>
      <c r="BF38" s="869"/>
      <c r="BG38" s="869" t="str">
        <f>IF(ＺＥＨデベロッパー実績報告書２!BL144="","",ＺＥＨデベロッパー実績報告書２!BL144)</f>
        <v/>
      </c>
      <c r="BH38" s="869"/>
      <c r="BI38" s="869"/>
      <c r="BJ38" s="869"/>
      <c r="BK38" s="869"/>
      <c r="BL38" s="869"/>
      <c r="BM38" s="907" t="str">
        <f>IF(OR(ＺＥＨデベロッパー実績報告書２!BR144="",ＺＥＨデベロッパー実績報告書２!BR144="--選択--"),"",ＺＥＨデベロッパー実績報告書２!BR144)</f>
        <v/>
      </c>
      <c r="BN38" s="908"/>
      <c r="BO38" s="908"/>
      <c r="BP38" s="908"/>
      <c r="BQ38" s="908"/>
      <c r="BR38" s="908"/>
      <c r="BS38" s="908"/>
      <c r="BT38" s="908"/>
      <c r="BU38" s="908"/>
      <c r="BV38" s="908"/>
      <c r="BW38" s="912"/>
      <c r="BX38" s="214"/>
      <c r="BY38" s="214"/>
      <c r="BZ38" s="214"/>
      <c r="CA38" s="214"/>
      <c r="CB38" s="214"/>
      <c r="CC38" s="214"/>
      <c r="CD38" s="214"/>
      <c r="CE38" s="214"/>
      <c r="CF38" s="214"/>
      <c r="CG38" s="214"/>
      <c r="CH38" s="214"/>
      <c r="CI38" s="214"/>
      <c r="CJ38" s="214"/>
      <c r="CK38" s="214"/>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row>
    <row r="39" spans="1:114" s="212" customFormat="1" ht="17.25" customHeight="1">
      <c r="A39" s="938">
        <v>2</v>
      </c>
      <c r="B39" s="938"/>
      <c r="C39" s="893" t="str">
        <f>IF(ＺＥＨデベロッパー実績報告書２!C145="","",ＺＥＨデベロッパー実績報告書２!C145)</f>
        <v/>
      </c>
      <c r="D39" s="894"/>
      <c r="E39" s="894"/>
      <c r="F39" s="894"/>
      <c r="G39" s="894"/>
      <c r="H39" s="894"/>
      <c r="I39" s="894"/>
      <c r="J39" s="894"/>
      <c r="K39" s="894"/>
      <c r="L39" s="894"/>
      <c r="M39" s="894"/>
      <c r="N39" s="894"/>
      <c r="O39" s="894"/>
      <c r="P39" s="894"/>
      <c r="Q39" s="894"/>
      <c r="R39" s="894"/>
      <c r="S39" s="894"/>
      <c r="T39" s="894"/>
      <c r="U39" s="894"/>
      <c r="V39" s="894"/>
      <c r="W39" s="894"/>
      <c r="X39" s="894"/>
      <c r="Y39" s="894"/>
      <c r="Z39" s="894"/>
      <c r="AA39" s="895" t="str">
        <f>IF(OR(ＺＥＨデベロッパー実績報告書２!AD145="",ＺＥＨデベロッパー実績報告書２!AD145="--選択--"),"",ＺＥＨデベロッパー実績報告書２!AD145)</f>
        <v/>
      </c>
      <c r="AB39" s="896"/>
      <c r="AC39" s="896"/>
      <c r="AD39" s="896"/>
      <c r="AE39" s="897"/>
      <c r="AF39" s="872" t="str">
        <f>IF(OR(ＺＥＨデベロッパー実績報告書２!AI145="",ＺＥＨデベロッパー実績報告書２!AI145="--選択--"),"",ＺＥＨデベロッパー実績報告書２!AI145)</f>
        <v/>
      </c>
      <c r="AG39" s="872"/>
      <c r="AH39" s="872"/>
      <c r="AI39" s="872"/>
      <c r="AJ39" s="873" t="str">
        <f>IF(ＺＥＨデベロッパー実績報告書２!AN145="","",ＺＥＨデベロッパー実績報告書２!AN145)</f>
        <v/>
      </c>
      <c r="AK39" s="873"/>
      <c r="AL39" s="873"/>
      <c r="AM39" s="873"/>
      <c r="AN39" s="873"/>
      <c r="AO39" s="873"/>
      <c r="AP39" s="874" t="str">
        <f>IF(ＺＥＨデベロッパー実績報告書２!AT145="","",ＺＥＨデベロッパー実績報告書２!AT145)</f>
        <v/>
      </c>
      <c r="AQ39" s="874"/>
      <c r="AR39" s="874"/>
      <c r="AS39" s="875" t="str">
        <f>IF(ＺＥＨデベロッパー実績報告書２!AX145="","",ＺＥＨデベロッパー実績報告書２!AX145)</f>
        <v/>
      </c>
      <c r="AT39" s="875"/>
      <c r="AU39" s="875"/>
      <c r="AV39" s="875"/>
      <c r="AW39" s="876" t="str">
        <f>IF(ＺＥＨデベロッパー実績報告書２!BB145="","",ＺＥＨデベロッパー実績報告書２!BB145)</f>
        <v/>
      </c>
      <c r="AX39" s="876"/>
      <c r="AY39" s="876"/>
      <c r="AZ39" s="876"/>
      <c r="BA39" s="887" t="str">
        <f>IF(ＺＥＨデベロッパー実績報告書２!BF145="","",ＺＥＨデベロッパー実績報告書２!BF145)</f>
        <v/>
      </c>
      <c r="BB39" s="887"/>
      <c r="BC39" s="887"/>
      <c r="BD39" s="887"/>
      <c r="BE39" s="887"/>
      <c r="BF39" s="887"/>
      <c r="BG39" s="887" t="str">
        <f>IF(ＺＥＨデベロッパー実績報告書２!BL145="","",ＺＥＨデベロッパー実績報告書２!BL145)</f>
        <v/>
      </c>
      <c r="BH39" s="887"/>
      <c r="BI39" s="887"/>
      <c r="BJ39" s="887"/>
      <c r="BK39" s="887"/>
      <c r="BL39" s="887"/>
      <c r="BM39" s="872" t="str">
        <f>IF(OR(ＺＥＨデベロッパー実績報告書２!BR145="",ＺＥＨデベロッパー実績報告書２!BR145="--選択--"),"",ＺＥＨデベロッパー実績報告書２!BR145)</f>
        <v/>
      </c>
      <c r="BN39" s="872"/>
      <c r="BO39" s="872"/>
      <c r="BP39" s="872"/>
      <c r="BQ39" s="872"/>
      <c r="BR39" s="872"/>
      <c r="BS39" s="872"/>
      <c r="BT39" s="872"/>
      <c r="BU39" s="872"/>
      <c r="BV39" s="872"/>
      <c r="BW39" s="872"/>
      <c r="BX39" s="214"/>
      <c r="BY39" s="214"/>
      <c r="BZ39" s="214"/>
      <c r="CA39" s="214"/>
      <c r="CB39" s="214"/>
      <c r="CC39" s="214"/>
      <c r="CD39" s="214"/>
      <c r="CE39" s="214"/>
      <c r="CF39" s="214"/>
      <c r="CG39" s="214"/>
      <c r="CH39" s="214"/>
      <c r="CI39" s="214"/>
      <c r="CJ39" s="214"/>
      <c r="CK39" s="214"/>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row>
    <row r="40" spans="1:114" s="212" customFormat="1" ht="17.25" customHeight="1">
      <c r="A40" s="877">
        <v>3</v>
      </c>
      <c r="B40" s="878"/>
      <c r="C40" s="910" t="str">
        <f>IF(ＺＥＨデベロッパー実績報告書２!C146="","",ＺＥＨデベロッパー実績報告書２!C146)</f>
        <v/>
      </c>
      <c r="D40" s="911"/>
      <c r="E40" s="911"/>
      <c r="F40" s="911"/>
      <c r="G40" s="911"/>
      <c r="H40" s="911"/>
      <c r="I40" s="911"/>
      <c r="J40" s="911"/>
      <c r="K40" s="911"/>
      <c r="L40" s="911"/>
      <c r="M40" s="911"/>
      <c r="N40" s="911"/>
      <c r="O40" s="911"/>
      <c r="P40" s="911"/>
      <c r="Q40" s="911"/>
      <c r="R40" s="911"/>
      <c r="S40" s="911"/>
      <c r="T40" s="911"/>
      <c r="U40" s="911"/>
      <c r="V40" s="911"/>
      <c r="W40" s="911"/>
      <c r="X40" s="911"/>
      <c r="Y40" s="911"/>
      <c r="Z40" s="911"/>
      <c r="AA40" s="879" t="str">
        <f>IF(OR(ＺＥＨデベロッパー実績報告書２!AD146="",ＺＥＨデベロッパー実績報告書２!AD146="--選択--"),"",ＺＥＨデベロッパー実績報告書２!AD146)</f>
        <v/>
      </c>
      <c r="AB40" s="880"/>
      <c r="AC40" s="880"/>
      <c r="AD40" s="880"/>
      <c r="AE40" s="881"/>
      <c r="AF40" s="879" t="str">
        <f>IF(OR(ＺＥＨデベロッパー実績報告書２!AI146="",ＺＥＨデベロッパー実績報告書２!AI146="--選択--"),"",ＺＥＨデベロッパー実績報告書２!AI146)</f>
        <v/>
      </c>
      <c r="AG40" s="880"/>
      <c r="AH40" s="880"/>
      <c r="AI40" s="881"/>
      <c r="AJ40" s="898" t="str">
        <f>IF(ＺＥＨデベロッパー実績報告書２!AN146="","",ＺＥＨデベロッパー実績報告書２!AN146)</f>
        <v/>
      </c>
      <c r="AK40" s="899"/>
      <c r="AL40" s="899"/>
      <c r="AM40" s="899"/>
      <c r="AN40" s="899"/>
      <c r="AO40" s="900"/>
      <c r="AP40" s="901" t="str">
        <f>IF(ＺＥＨデベロッパー実績報告書２!AT146="","",ＺＥＨデベロッパー実績報告書２!AT146)</f>
        <v/>
      </c>
      <c r="AQ40" s="902"/>
      <c r="AR40" s="903"/>
      <c r="AS40" s="884" t="str">
        <f>IF(ＺＥＨデベロッパー実績報告書２!AX146="","",ＺＥＨデベロッパー実績報告書２!AX146)</f>
        <v/>
      </c>
      <c r="AT40" s="885"/>
      <c r="AU40" s="885"/>
      <c r="AV40" s="886"/>
      <c r="AW40" s="904" t="str">
        <f>IF(ＺＥＨデベロッパー実績報告書２!BB146="","",ＺＥＨデベロッパー実績報告書２!BB146)</f>
        <v/>
      </c>
      <c r="AX40" s="905"/>
      <c r="AY40" s="905"/>
      <c r="AZ40" s="906"/>
      <c r="BA40" s="907" t="str">
        <f>IF(ＺＥＨデベロッパー実績報告書２!BF146="","",ＺＥＨデベロッパー実績報告書２!BF146)</f>
        <v/>
      </c>
      <c r="BB40" s="908"/>
      <c r="BC40" s="908"/>
      <c r="BD40" s="908"/>
      <c r="BE40" s="908"/>
      <c r="BF40" s="909"/>
      <c r="BG40" s="907" t="str">
        <f>IF(ＺＥＨデベロッパー実績報告書２!BL146="","",ＺＥＨデベロッパー実績報告書２!BL146)</f>
        <v/>
      </c>
      <c r="BH40" s="908"/>
      <c r="BI40" s="908"/>
      <c r="BJ40" s="908"/>
      <c r="BK40" s="908"/>
      <c r="BL40" s="909"/>
      <c r="BM40" s="879" t="str">
        <f>IF(OR(ＺＥＨデベロッパー実績報告書２!BR146="",ＺＥＨデベロッパー実績報告書２!BR146="--選択--"),"",ＺＥＨデベロッパー実績報告書２!BR146)</f>
        <v/>
      </c>
      <c r="BN40" s="880"/>
      <c r="BO40" s="880"/>
      <c r="BP40" s="880"/>
      <c r="BQ40" s="880"/>
      <c r="BR40" s="880"/>
      <c r="BS40" s="880"/>
      <c r="BT40" s="880"/>
      <c r="BU40" s="880"/>
      <c r="BV40" s="880"/>
      <c r="BW40" s="939"/>
      <c r="BX40" s="214"/>
      <c r="BY40" s="214"/>
      <c r="BZ40" s="214"/>
      <c r="CA40" s="214"/>
      <c r="CB40" s="214"/>
      <c r="CC40" s="214"/>
      <c r="CD40" s="214"/>
      <c r="CE40" s="214"/>
      <c r="CF40" s="214"/>
      <c r="CG40" s="214"/>
      <c r="CH40" s="214"/>
      <c r="CI40" s="214"/>
      <c r="CJ40" s="214"/>
      <c r="CK40" s="214"/>
      <c r="CN40" s="113"/>
      <c r="CO40" s="113"/>
      <c r="CP40" s="113"/>
      <c r="CQ40" s="113"/>
      <c r="CR40" s="113"/>
      <c r="CS40" s="113"/>
      <c r="CT40" s="113"/>
      <c r="CU40" s="113"/>
      <c r="CV40" s="113"/>
      <c r="CW40" s="113"/>
      <c r="CX40" s="113"/>
      <c r="CY40" s="113"/>
      <c r="CZ40" s="113"/>
      <c r="DA40" s="113"/>
      <c r="DB40" s="113"/>
      <c r="DC40" s="113"/>
      <c r="DD40" s="113"/>
      <c r="DE40" s="113"/>
      <c r="DF40" s="113"/>
      <c r="DG40" s="113"/>
      <c r="DH40" s="113"/>
      <c r="DI40" s="113"/>
      <c r="DJ40" s="113"/>
    </row>
    <row r="41" spans="1:114" s="212" customFormat="1" ht="17.25" customHeight="1">
      <c r="A41" s="938">
        <v>4</v>
      </c>
      <c r="B41" s="938"/>
      <c r="C41" s="893" t="str">
        <f>IF(ＺＥＨデベロッパー実績報告書２!C147="","",ＺＥＨデベロッパー実績報告書２!C147)</f>
        <v/>
      </c>
      <c r="D41" s="894"/>
      <c r="E41" s="894"/>
      <c r="F41" s="894"/>
      <c r="G41" s="894"/>
      <c r="H41" s="894"/>
      <c r="I41" s="894"/>
      <c r="J41" s="894"/>
      <c r="K41" s="894"/>
      <c r="L41" s="894"/>
      <c r="M41" s="894"/>
      <c r="N41" s="894"/>
      <c r="O41" s="894"/>
      <c r="P41" s="894"/>
      <c r="Q41" s="894"/>
      <c r="R41" s="894"/>
      <c r="S41" s="894"/>
      <c r="T41" s="894"/>
      <c r="U41" s="894"/>
      <c r="V41" s="894"/>
      <c r="W41" s="894"/>
      <c r="X41" s="894"/>
      <c r="Y41" s="894"/>
      <c r="Z41" s="894"/>
      <c r="AA41" s="895" t="str">
        <f>IF(OR(ＺＥＨデベロッパー実績報告書２!AD147="",ＺＥＨデベロッパー実績報告書２!AD147="--選択--"),"",ＺＥＨデベロッパー実績報告書２!AD147)</f>
        <v/>
      </c>
      <c r="AB41" s="896"/>
      <c r="AC41" s="896"/>
      <c r="AD41" s="896"/>
      <c r="AE41" s="897"/>
      <c r="AF41" s="872" t="str">
        <f>IF(OR(ＺＥＨデベロッパー実績報告書２!AI147="",ＺＥＨデベロッパー実績報告書２!AI147="--選択--"),"",ＺＥＨデベロッパー実績報告書２!AI147)</f>
        <v/>
      </c>
      <c r="AG41" s="872"/>
      <c r="AH41" s="872"/>
      <c r="AI41" s="872"/>
      <c r="AJ41" s="873" t="str">
        <f>IF(ＺＥＨデベロッパー実績報告書２!AN147="","",ＺＥＨデベロッパー実績報告書２!AN147)</f>
        <v/>
      </c>
      <c r="AK41" s="873"/>
      <c r="AL41" s="873"/>
      <c r="AM41" s="873"/>
      <c r="AN41" s="873"/>
      <c r="AO41" s="873"/>
      <c r="AP41" s="874" t="str">
        <f>IF(ＺＥＨデベロッパー実績報告書２!AT147="","",ＺＥＨデベロッパー実績報告書２!AT147)</f>
        <v/>
      </c>
      <c r="AQ41" s="874"/>
      <c r="AR41" s="874"/>
      <c r="AS41" s="875" t="str">
        <f>IF(ＺＥＨデベロッパー実績報告書２!AX147="","",ＺＥＨデベロッパー実績報告書２!AX147)</f>
        <v/>
      </c>
      <c r="AT41" s="875"/>
      <c r="AU41" s="875"/>
      <c r="AV41" s="875"/>
      <c r="AW41" s="876" t="str">
        <f>IF(ＺＥＨデベロッパー実績報告書２!BB147="","",ＺＥＨデベロッパー実績報告書２!BB147)</f>
        <v/>
      </c>
      <c r="AX41" s="876"/>
      <c r="AY41" s="876"/>
      <c r="AZ41" s="876"/>
      <c r="BA41" s="887" t="str">
        <f>IF(ＺＥＨデベロッパー実績報告書２!BF147="","",ＺＥＨデベロッパー実績報告書２!BF147)</f>
        <v/>
      </c>
      <c r="BB41" s="887"/>
      <c r="BC41" s="887"/>
      <c r="BD41" s="887"/>
      <c r="BE41" s="887"/>
      <c r="BF41" s="887"/>
      <c r="BG41" s="887" t="str">
        <f>IF(ＺＥＨデベロッパー実績報告書２!BL147="","",ＺＥＨデベロッパー実績報告書２!BL147)</f>
        <v/>
      </c>
      <c r="BH41" s="887"/>
      <c r="BI41" s="887"/>
      <c r="BJ41" s="887"/>
      <c r="BK41" s="887"/>
      <c r="BL41" s="887"/>
      <c r="BM41" s="872" t="str">
        <f>IF(OR(ＺＥＨデベロッパー実績報告書２!BR147="",ＺＥＨデベロッパー実績報告書２!BR147="--選択--"),"",ＺＥＨデベロッパー実績報告書２!BR147)</f>
        <v/>
      </c>
      <c r="BN41" s="872"/>
      <c r="BO41" s="872"/>
      <c r="BP41" s="872"/>
      <c r="BQ41" s="872"/>
      <c r="BR41" s="872"/>
      <c r="BS41" s="872"/>
      <c r="BT41" s="872"/>
      <c r="BU41" s="872"/>
      <c r="BV41" s="872"/>
      <c r="BW41" s="872"/>
      <c r="BX41" s="214"/>
      <c r="BY41" s="214"/>
      <c r="BZ41" s="214"/>
      <c r="CA41" s="214"/>
      <c r="CB41" s="214"/>
      <c r="CC41" s="214"/>
      <c r="CD41" s="214"/>
      <c r="CE41" s="214"/>
      <c r="CF41" s="214"/>
      <c r="CG41" s="214"/>
      <c r="CH41" s="214"/>
      <c r="CI41" s="214"/>
      <c r="CJ41" s="214"/>
      <c r="CK41" s="214" t="s">
        <v>736</v>
      </c>
      <c r="CL41" s="114"/>
      <c r="CN41" s="113"/>
      <c r="CO41" s="113"/>
      <c r="CP41" s="113"/>
      <c r="CQ41" s="113"/>
      <c r="CR41" s="113"/>
      <c r="CS41" s="113"/>
      <c r="CT41" s="113"/>
      <c r="CU41" s="113"/>
      <c r="CV41" s="113"/>
      <c r="CW41" s="113"/>
      <c r="CX41" s="113"/>
      <c r="CY41" s="113"/>
      <c r="CZ41" s="113"/>
      <c r="DA41" s="113"/>
      <c r="DB41" s="113"/>
      <c r="DC41" s="113"/>
      <c r="DD41" s="113"/>
      <c r="DE41" s="113"/>
      <c r="DF41" s="113"/>
      <c r="DG41" s="113"/>
      <c r="DH41" s="113"/>
      <c r="DI41" s="113"/>
      <c r="DJ41" s="113"/>
    </row>
    <row r="42" spans="1:114" s="212" customFormat="1" ht="17.25" customHeight="1">
      <c r="A42" s="920">
        <v>5</v>
      </c>
      <c r="B42" s="921"/>
      <c r="C42" s="936" t="str">
        <f>IF(ＺＥＨデベロッパー実績報告書２!C148="","",ＺＥＨデベロッパー実績報告書２!C148)</f>
        <v/>
      </c>
      <c r="D42" s="937"/>
      <c r="E42" s="937"/>
      <c r="F42" s="937"/>
      <c r="G42" s="937"/>
      <c r="H42" s="937"/>
      <c r="I42" s="937"/>
      <c r="J42" s="937"/>
      <c r="K42" s="937"/>
      <c r="L42" s="937"/>
      <c r="M42" s="937"/>
      <c r="N42" s="937"/>
      <c r="O42" s="937"/>
      <c r="P42" s="937"/>
      <c r="Q42" s="937"/>
      <c r="R42" s="937"/>
      <c r="S42" s="937"/>
      <c r="T42" s="937"/>
      <c r="U42" s="937"/>
      <c r="V42" s="937"/>
      <c r="W42" s="937"/>
      <c r="X42" s="937"/>
      <c r="Y42" s="937"/>
      <c r="Z42" s="937"/>
      <c r="AA42" s="922" t="str">
        <f>IF(OR(ＺＥＨデベロッパー実績報告書２!AD148="",ＺＥＨデベロッパー実績報告書２!AD148="--選択--"),"",ＺＥＨデベロッパー実績報告書２!AD148)</f>
        <v/>
      </c>
      <c r="AB42" s="923"/>
      <c r="AC42" s="923"/>
      <c r="AD42" s="923"/>
      <c r="AE42" s="924"/>
      <c r="AF42" s="922" t="str">
        <f>IF(OR(ＺＥＨデベロッパー実績報告書２!AI148="",ＺＥＨデベロッパー実績報告書２!AI148="--選択--"),"",ＺＥＨデベロッパー実績報告書２!AI148)</f>
        <v/>
      </c>
      <c r="AG42" s="923"/>
      <c r="AH42" s="923"/>
      <c r="AI42" s="924"/>
      <c r="AJ42" s="925" t="str">
        <f>IF(ＺＥＨデベロッパー実績報告書２!AN148="","",ＺＥＨデベロッパー実績報告書２!AN148)</f>
        <v/>
      </c>
      <c r="AK42" s="926"/>
      <c r="AL42" s="926"/>
      <c r="AM42" s="926"/>
      <c r="AN42" s="926"/>
      <c r="AO42" s="927"/>
      <c r="AP42" s="928" t="str">
        <f>IF(ＺＥＨデベロッパー実績報告書２!AT148="","",ＺＥＨデベロッパー実績報告書２!AT148)</f>
        <v/>
      </c>
      <c r="AQ42" s="929"/>
      <c r="AR42" s="930"/>
      <c r="AS42" s="931" t="str">
        <f>IF(ＺＥＨデベロッパー実績報告書２!AX148="","",ＺＥＨデベロッパー実績報告書２!AX148)</f>
        <v/>
      </c>
      <c r="AT42" s="932"/>
      <c r="AU42" s="932"/>
      <c r="AV42" s="933"/>
      <c r="AW42" s="913" t="str">
        <f>IF(ＺＥＨデベロッパー実績報告書２!BB148="","",ＺＥＨデベロッパー実績報告書２!BB148)</f>
        <v/>
      </c>
      <c r="AX42" s="914"/>
      <c r="AY42" s="914"/>
      <c r="AZ42" s="915"/>
      <c r="BA42" s="916" t="str">
        <f>IF(ＺＥＨデベロッパー実績報告書２!BF148="","",ＺＥＨデベロッパー実績報告書２!BF148)</f>
        <v/>
      </c>
      <c r="BB42" s="917"/>
      <c r="BC42" s="917"/>
      <c r="BD42" s="917"/>
      <c r="BE42" s="917"/>
      <c r="BF42" s="918"/>
      <c r="BG42" s="916" t="str">
        <f>IF(ＺＥＨデベロッパー実績報告書２!BL148="","",ＺＥＨデベロッパー実績報告書２!BL148)</f>
        <v/>
      </c>
      <c r="BH42" s="917"/>
      <c r="BI42" s="917"/>
      <c r="BJ42" s="917"/>
      <c r="BK42" s="917"/>
      <c r="BL42" s="918"/>
      <c r="BM42" s="922" t="str">
        <f>IF(OR(ＺＥＨデベロッパー実績報告書２!BR148="",ＺＥＨデベロッパー実績報告書２!BR148="--選択--"),"",ＺＥＨデベロッパー実績報告書２!BR148)</f>
        <v/>
      </c>
      <c r="BN42" s="923"/>
      <c r="BO42" s="923"/>
      <c r="BP42" s="923"/>
      <c r="BQ42" s="923"/>
      <c r="BR42" s="923"/>
      <c r="BS42" s="923"/>
      <c r="BT42" s="923"/>
      <c r="BU42" s="923"/>
      <c r="BV42" s="923"/>
      <c r="BW42" s="945"/>
      <c r="BX42" s="214"/>
      <c r="BY42" s="214"/>
      <c r="BZ42" s="214"/>
      <c r="CA42" s="214"/>
      <c r="CB42" s="214"/>
      <c r="CC42" s="214"/>
      <c r="CD42" s="214"/>
      <c r="CE42" s="214"/>
      <c r="CF42" s="214"/>
      <c r="CG42" s="214"/>
      <c r="CH42" s="214"/>
      <c r="CI42" s="214"/>
      <c r="CJ42" s="214"/>
      <c r="CK42" s="214"/>
      <c r="CL42" s="114"/>
      <c r="CM42" s="114"/>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row>
    <row r="43" spans="1:114" s="212" customFormat="1" ht="15" customHeight="1">
      <c r="A43" s="183"/>
      <c r="B43" s="183"/>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6"/>
      <c r="AK43" s="216"/>
      <c r="AL43" s="216"/>
      <c r="AM43" s="216"/>
      <c r="AN43" s="216"/>
      <c r="AO43" s="216"/>
      <c r="AP43" s="217"/>
      <c r="AQ43" s="217"/>
      <c r="AR43" s="217"/>
      <c r="AS43" s="218"/>
      <c r="AT43" s="218"/>
      <c r="AU43" s="218"/>
      <c r="AV43" s="218"/>
      <c r="AW43" s="215"/>
      <c r="AX43" s="215"/>
      <c r="AY43" s="215"/>
      <c r="AZ43" s="215"/>
      <c r="BA43" s="219"/>
      <c r="BB43" s="219"/>
      <c r="BC43" s="219"/>
      <c r="BD43" s="219"/>
      <c r="BE43" s="219"/>
      <c r="BF43" s="219"/>
      <c r="BG43" s="919" t="s">
        <v>379</v>
      </c>
      <c r="BH43" s="919"/>
      <c r="BI43" s="919"/>
      <c r="BJ43" s="919"/>
      <c r="BK43" s="919"/>
      <c r="BL43" s="919"/>
      <c r="BM43" s="919"/>
      <c r="BN43" s="919"/>
      <c r="BO43" s="919"/>
      <c r="BP43" s="919"/>
      <c r="BQ43" s="919"/>
      <c r="BR43" s="919"/>
      <c r="BS43" s="215"/>
      <c r="BT43" s="280">
        <f>ＺＥＨデベロッパー実績報告書２!BZ138</f>
        <v>0</v>
      </c>
      <c r="BU43" s="215" t="s">
        <v>377</v>
      </c>
      <c r="BV43" s="215"/>
      <c r="BW43" s="214"/>
      <c r="BX43" s="214"/>
      <c r="BY43" s="214"/>
      <c r="BZ43" s="214"/>
      <c r="CA43" s="214"/>
      <c r="CB43" s="214"/>
      <c r="CC43" s="214"/>
      <c r="CD43" s="214"/>
      <c r="CE43" s="214"/>
      <c r="CF43" s="214"/>
      <c r="CG43" s="214"/>
      <c r="CH43" s="214"/>
      <c r="CI43" s="214"/>
      <c r="CJ43" s="214"/>
      <c r="CK43" s="214"/>
      <c r="CL43" s="114"/>
      <c r="CM43" s="114"/>
      <c r="CN43" s="113"/>
      <c r="CO43" s="113"/>
      <c r="CP43" s="113"/>
      <c r="CQ43" s="113"/>
      <c r="CR43" s="113"/>
      <c r="CS43" s="113"/>
      <c r="CT43" s="113"/>
      <c r="CU43" s="113"/>
      <c r="CV43" s="113"/>
      <c r="CW43" s="113"/>
      <c r="CX43" s="113"/>
      <c r="CY43" s="113"/>
      <c r="CZ43" s="113"/>
      <c r="DA43" s="113"/>
      <c r="DB43" s="113"/>
      <c r="DC43" s="113"/>
      <c r="DD43" s="113"/>
      <c r="DE43" s="113"/>
      <c r="DF43" s="113"/>
      <c r="DG43" s="113"/>
      <c r="DH43" s="113"/>
      <c r="DI43" s="113"/>
      <c r="DJ43" s="113"/>
    </row>
    <row r="44" spans="1:114" s="212" customFormat="1" ht="17.25" customHeight="1">
      <c r="A44" s="111"/>
      <c r="B44" s="183"/>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6"/>
      <c r="AK44" s="216"/>
      <c r="AL44" s="216"/>
      <c r="AM44" s="216"/>
      <c r="AN44" s="216"/>
      <c r="AO44" s="216"/>
      <c r="AP44" s="217"/>
      <c r="AQ44" s="217"/>
      <c r="AR44" s="217"/>
      <c r="AS44" s="218"/>
      <c r="AT44" s="218"/>
      <c r="AU44" s="218"/>
      <c r="AV44" s="218"/>
      <c r="AW44" s="215"/>
      <c r="AX44" s="215"/>
      <c r="AY44" s="215"/>
      <c r="AZ44" s="215"/>
      <c r="BA44" s="219"/>
      <c r="BB44" s="219"/>
      <c r="BC44" s="219"/>
      <c r="BD44" s="219"/>
      <c r="BE44" s="219"/>
      <c r="BF44" s="219"/>
      <c r="BG44" s="219"/>
      <c r="BH44" s="219"/>
      <c r="BI44" s="764"/>
      <c r="BJ44" s="764"/>
      <c r="BK44" s="764" t="s">
        <v>380</v>
      </c>
      <c r="BL44" s="764"/>
      <c r="BM44" s="816" t="s">
        <v>381</v>
      </c>
      <c r="BN44" s="816"/>
      <c r="BO44" s="764" t="s">
        <v>382</v>
      </c>
      <c r="BP44" s="764"/>
      <c r="BQ44" s="764"/>
      <c r="BR44" s="816" t="s">
        <v>381</v>
      </c>
      <c r="BS44" s="816"/>
      <c r="BT44" s="175"/>
      <c r="BU44" s="764" t="s">
        <v>350</v>
      </c>
      <c r="BV44" s="764"/>
      <c r="BW44" s="175" t="s">
        <v>370</v>
      </c>
      <c r="BX44" s="214"/>
      <c r="BY44" s="214"/>
      <c r="BZ44" s="214"/>
      <c r="CA44" s="214"/>
      <c r="CB44" s="214"/>
      <c r="CC44" s="214"/>
      <c r="CD44" s="214"/>
      <c r="CE44" s="214"/>
      <c r="CF44" s="214"/>
      <c r="CG44" s="214"/>
      <c r="CH44" s="214"/>
      <c r="CI44" s="214"/>
      <c r="CJ44" s="214"/>
      <c r="CK44" s="214"/>
      <c r="CL44" s="114"/>
      <c r="CM44" s="114"/>
      <c r="CN44" s="113"/>
      <c r="CO44" s="113"/>
      <c r="CP44" s="113"/>
      <c r="CQ44" s="113"/>
      <c r="CR44" s="113"/>
      <c r="CS44" s="113"/>
      <c r="CT44" s="113"/>
      <c r="CU44" s="113"/>
      <c r="CV44" s="113"/>
      <c r="CW44" s="113"/>
      <c r="CX44" s="113"/>
      <c r="CY44" s="113"/>
      <c r="CZ44" s="113"/>
      <c r="DA44" s="113"/>
      <c r="DB44" s="113"/>
      <c r="DC44" s="113"/>
      <c r="DD44" s="113"/>
      <c r="DE44" s="113"/>
      <c r="DF44" s="113"/>
      <c r="DG44" s="113"/>
      <c r="DH44" s="113"/>
      <c r="DI44" s="113"/>
      <c r="DJ44" s="113"/>
    </row>
    <row r="45" spans="1:114" s="212" customFormat="1" ht="3" customHeight="1">
      <c r="A45" s="111"/>
      <c r="B45" s="183"/>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6"/>
      <c r="AK45" s="216"/>
      <c r="AL45" s="216"/>
      <c r="AM45" s="216"/>
      <c r="AN45" s="216"/>
      <c r="AO45" s="216"/>
      <c r="AP45" s="217"/>
      <c r="AQ45" s="217"/>
      <c r="AR45" s="217"/>
      <c r="AS45" s="218"/>
      <c r="AT45" s="218"/>
      <c r="AU45" s="218"/>
      <c r="AV45" s="218"/>
      <c r="AW45" s="215"/>
      <c r="AX45" s="215"/>
      <c r="AY45" s="215"/>
      <c r="AZ45" s="215"/>
      <c r="BA45" s="219"/>
      <c r="BB45" s="219"/>
      <c r="BC45" s="219"/>
      <c r="BD45" s="219"/>
      <c r="BE45" s="219"/>
      <c r="BF45" s="219"/>
      <c r="BG45" s="219"/>
      <c r="BH45" s="219"/>
      <c r="BI45" s="287"/>
      <c r="BJ45" s="287"/>
      <c r="BK45" s="287"/>
      <c r="BL45" s="287"/>
      <c r="BM45" s="288"/>
      <c r="BN45" s="288"/>
      <c r="BO45" s="287"/>
      <c r="BP45" s="287"/>
      <c r="BQ45" s="287"/>
      <c r="BR45" s="288"/>
      <c r="BS45" s="288"/>
      <c r="BT45" s="287"/>
      <c r="BU45" s="287"/>
      <c r="BV45" s="287"/>
      <c r="BW45" s="175"/>
      <c r="BX45" s="214"/>
      <c r="BY45" s="214"/>
      <c r="BZ45" s="214"/>
      <c r="CA45" s="214"/>
      <c r="CB45" s="214"/>
      <c r="CC45" s="214"/>
      <c r="CD45" s="214"/>
      <c r="CE45" s="214"/>
      <c r="CF45" s="214"/>
      <c r="CG45" s="214"/>
      <c r="CH45" s="214"/>
      <c r="CI45" s="214"/>
      <c r="CJ45" s="214"/>
      <c r="CK45" s="214"/>
      <c r="CL45" s="114"/>
      <c r="CM45" s="114"/>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row>
    <row r="46" spans="1:114" ht="15" customHeight="1">
      <c r="A46" s="181"/>
      <c r="B46" s="114" t="s">
        <v>393</v>
      </c>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3"/>
      <c r="AP46" s="220"/>
      <c r="AQ46" s="220"/>
      <c r="AR46" s="220"/>
      <c r="AS46" s="220"/>
      <c r="AT46" s="220"/>
      <c r="AU46" s="220"/>
      <c r="AV46" s="220"/>
      <c r="AW46" s="220"/>
      <c r="AX46" s="220"/>
      <c r="AY46" s="220"/>
      <c r="AZ46" s="220"/>
      <c r="BA46" s="220"/>
      <c r="BB46" s="220"/>
      <c r="BC46" s="220"/>
      <c r="BD46" s="220"/>
      <c r="BE46" s="220"/>
      <c r="BF46" s="220"/>
      <c r="BG46" s="220"/>
      <c r="BH46" s="220"/>
      <c r="BI46" s="287"/>
      <c r="BJ46" s="287"/>
      <c r="BK46" s="288"/>
      <c r="BL46" s="288"/>
      <c r="BM46" s="287"/>
      <c r="BN46" s="287"/>
      <c r="BO46" s="288"/>
      <c r="BP46" s="288"/>
      <c r="BQ46" s="288"/>
      <c r="BR46" s="287"/>
      <c r="BS46" s="287"/>
      <c r="BT46" s="287"/>
      <c r="BU46" s="287"/>
      <c r="BV46" s="287"/>
      <c r="BW46" s="287"/>
      <c r="BX46" s="185"/>
      <c r="BY46" s="185"/>
      <c r="BZ46" s="185"/>
      <c r="CA46" s="185"/>
      <c r="CB46" s="185"/>
      <c r="CC46" s="185"/>
      <c r="CD46" s="185"/>
      <c r="CE46" s="185"/>
      <c r="CF46" s="185"/>
      <c r="CG46" s="185"/>
      <c r="CH46" s="185"/>
      <c r="CI46" s="185"/>
      <c r="CJ46" s="185"/>
      <c r="CK46" s="297"/>
    </row>
    <row r="47" spans="1:114" ht="22.5" customHeight="1">
      <c r="A47" s="820" t="s">
        <v>190</v>
      </c>
      <c r="B47" s="821"/>
      <c r="C47" s="821"/>
      <c r="D47" s="821"/>
      <c r="E47" s="821"/>
      <c r="F47" s="821"/>
      <c r="G47" s="821"/>
      <c r="H47" s="821"/>
      <c r="I47" s="821"/>
      <c r="J47" s="821"/>
      <c r="K47" s="821"/>
      <c r="L47" s="821"/>
      <c r="M47" s="821"/>
      <c r="N47" s="821"/>
      <c r="O47" s="821"/>
      <c r="P47" s="821"/>
      <c r="Q47" s="956" t="str">
        <f>IF(ＺＥＨデベロッパー実績報告書２!N233="","",ＺＥＨデベロッパー実績報告書２!N233)</f>
        <v/>
      </c>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c r="AS47" s="957"/>
      <c r="AT47" s="957"/>
      <c r="AU47" s="957"/>
      <c r="AV47" s="957"/>
      <c r="AW47" s="957"/>
      <c r="AX47" s="957"/>
      <c r="AY47" s="957"/>
      <c r="AZ47" s="957"/>
      <c r="BA47" s="957"/>
      <c r="BB47" s="957"/>
      <c r="BC47" s="957"/>
      <c r="BD47" s="957"/>
      <c r="BE47" s="957"/>
      <c r="BF47" s="957"/>
      <c r="BG47" s="957"/>
      <c r="BH47" s="957"/>
      <c r="BI47" s="957"/>
      <c r="BJ47" s="957"/>
      <c r="BK47" s="957"/>
      <c r="BL47" s="957"/>
      <c r="BM47" s="957"/>
      <c r="BN47" s="957"/>
      <c r="BO47" s="957"/>
      <c r="BP47" s="957"/>
      <c r="BQ47" s="957"/>
      <c r="BR47" s="957"/>
      <c r="BS47" s="957"/>
      <c r="BT47" s="957"/>
      <c r="BU47" s="957"/>
      <c r="BV47" s="957"/>
      <c r="BW47" s="958"/>
      <c r="BX47" s="185"/>
      <c r="BY47" s="185"/>
      <c r="BZ47" s="185"/>
      <c r="CA47" s="185"/>
      <c r="CB47" s="185"/>
      <c r="CC47" s="185"/>
      <c r="CD47" s="185"/>
      <c r="CE47" s="185"/>
      <c r="CF47" s="185"/>
      <c r="CG47" s="185"/>
      <c r="CH47" s="185"/>
      <c r="CI47" s="185"/>
      <c r="CJ47" s="185"/>
      <c r="CK47" s="297"/>
    </row>
    <row r="48" spans="1:114" ht="22.5" customHeight="1">
      <c r="A48" s="959" t="s">
        <v>331</v>
      </c>
      <c r="B48" s="960"/>
      <c r="C48" s="960"/>
      <c r="D48" s="960"/>
      <c r="E48" s="960"/>
      <c r="F48" s="960"/>
      <c r="G48" s="960"/>
      <c r="H48" s="960"/>
      <c r="I48" s="960"/>
      <c r="J48" s="960"/>
      <c r="K48" s="960"/>
      <c r="L48" s="960"/>
      <c r="M48" s="960"/>
      <c r="N48" s="960"/>
      <c r="O48" s="960"/>
      <c r="P48" s="961"/>
      <c r="Q48" s="962" t="str">
        <f>IF(OR(ＺＥＨデベロッパー実績報告書２!N234="",ＺＥＨデベロッパー実績報告書２!T234="",ＺＥＨデベロッパー実績報告書２!Z234=""),"",ＺＥＨデベロッパー実績報告書２!N234&amp;"-"&amp;ＺＥＨデベロッパー実績報告書２!T234&amp;"-"&amp;ＺＥＨデベロッパー実績報告書２!Z234)</f>
        <v/>
      </c>
      <c r="R48" s="963"/>
      <c r="S48" s="963"/>
      <c r="T48" s="963"/>
      <c r="U48" s="963"/>
      <c r="V48" s="963"/>
      <c r="W48" s="963"/>
      <c r="X48" s="963"/>
      <c r="Y48" s="963"/>
      <c r="Z48" s="963"/>
      <c r="AA48" s="963"/>
      <c r="AB48" s="963"/>
      <c r="AC48" s="963"/>
      <c r="AD48" s="963"/>
      <c r="AE48" s="963"/>
      <c r="AF48" s="963"/>
      <c r="AG48" s="963"/>
      <c r="AH48" s="963"/>
      <c r="AI48" s="963"/>
      <c r="AJ48" s="963"/>
      <c r="AK48" s="963"/>
      <c r="AL48" s="963"/>
      <c r="AM48" s="963"/>
      <c r="AN48" s="963"/>
      <c r="AO48" s="963"/>
      <c r="AP48" s="963"/>
      <c r="AQ48" s="963"/>
      <c r="AR48" s="963"/>
      <c r="AS48" s="963"/>
      <c r="AT48" s="963"/>
      <c r="AU48" s="963"/>
      <c r="AV48" s="963"/>
      <c r="AW48" s="963"/>
      <c r="AX48" s="963"/>
      <c r="AY48" s="963"/>
      <c r="AZ48" s="963"/>
      <c r="BA48" s="963"/>
      <c r="BB48" s="963"/>
      <c r="BC48" s="963"/>
      <c r="BD48" s="963"/>
      <c r="BE48" s="963"/>
      <c r="BF48" s="963"/>
      <c r="BG48" s="963"/>
      <c r="BH48" s="963"/>
      <c r="BI48" s="963"/>
      <c r="BJ48" s="963"/>
      <c r="BK48" s="963"/>
      <c r="BL48" s="963"/>
      <c r="BM48" s="963"/>
      <c r="BN48" s="963"/>
      <c r="BO48" s="963"/>
      <c r="BP48" s="963"/>
      <c r="BQ48" s="963"/>
      <c r="BR48" s="963"/>
      <c r="BS48" s="963"/>
      <c r="BT48" s="963"/>
      <c r="BU48" s="963"/>
      <c r="BV48" s="963"/>
      <c r="BW48" s="964"/>
      <c r="BX48" s="185"/>
      <c r="BY48" s="185"/>
      <c r="BZ48" s="185"/>
      <c r="CA48" s="185"/>
      <c r="CB48" s="185"/>
      <c r="CC48" s="185"/>
      <c r="CD48" s="185"/>
      <c r="CE48" s="185"/>
      <c r="CF48" s="185"/>
      <c r="CG48" s="185"/>
      <c r="CH48" s="185"/>
      <c r="CI48" s="185"/>
      <c r="CJ48" s="185"/>
      <c r="CK48" s="297"/>
    </row>
    <row r="49" spans="1:101" ht="22.5" customHeight="1">
      <c r="A49" s="940" t="s">
        <v>383</v>
      </c>
      <c r="B49" s="941"/>
      <c r="C49" s="941"/>
      <c r="D49" s="941"/>
      <c r="E49" s="941"/>
      <c r="F49" s="941"/>
      <c r="G49" s="941"/>
      <c r="H49" s="941"/>
      <c r="I49" s="941"/>
      <c r="J49" s="941"/>
      <c r="K49" s="941"/>
      <c r="L49" s="941"/>
      <c r="M49" s="941"/>
      <c r="N49" s="941"/>
      <c r="O49" s="941"/>
      <c r="P49" s="941"/>
      <c r="Q49" s="942" t="str">
        <f>IF(ＺＥＨデベロッパー実績報告書２!N235="","",ＺＥＨデベロッパー実績報告書２!N235)</f>
        <v/>
      </c>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3"/>
      <c r="AY49" s="943"/>
      <c r="AZ49" s="943"/>
      <c r="BA49" s="943"/>
      <c r="BB49" s="943"/>
      <c r="BC49" s="943"/>
      <c r="BD49" s="943"/>
      <c r="BE49" s="943"/>
      <c r="BF49" s="943"/>
      <c r="BG49" s="943"/>
      <c r="BH49" s="943"/>
      <c r="BI49" s="943"/>
      <c r="BJ49" s="943"/>
      <c r="BK49" s="943"/>
      <c r="BL49" s="943"/>
      <c r="BM49" s="943"/>
      <c r="BN49" s="943"/>
      <c r="BO49" s="943"/>
      <c r="BP49" s="943"/>
      <c r="BQ49" s="943"/>
      <c r="BR49" s="943"/>
      <c r="BS49" s="943"/>
      <c r="BT49" s="943"/>
      <c r="BU49" s="943"/>
      <c r="BV49" s="943"/>
      <c r="BW49" s="944"/>
      <c r="BX49" s="185"/>
      <c r="BY49" s="185"/>
      <c r="BZ49" s="185"/>
      <c r="CA49" s="185"/>
      <c r="CB49" s="185"/>
      <c r="CC49" s="185"/>
      <c r="CD49" s="185"/>
      <c r="CE49" s="185"/>
      <c r="CF49" s="185"/>
      <c r="CG49" s="185"/>
      <c r="CH49" s="185"/>
      <c r="CI49" s="185"/>
      <c r="CJ49" s="185"/>
      <c r="CK49" s="297"/>
    </row>
    <row r="50" spans="1:101" ht="15" customHeight="1">
      <c r="A50" s="215"/>
      <c r="B50" s="215"/>
      <c r="C50" s="215"/>
      <c r="D50" s="215"/>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182"/>
      <c r="AO50" s="183"/>
      <c r="AP50" s="220"/>
      <c r="AQ50" s="220"/>
      <c r="AR50" s="220"/>
      <c r="AS50" s="220"/>
      <c r="AT50" s="220"/>
      <c r="AU50" s="220"/>
      <c r="AV50" s="220"/>
      <c r="AW50" s="220"/>
      <c r="AX50" s="220"/>
      <c r="AY50" s="220"/>
      <c r="AZ50" s="220"/>
      <c r="BA50" s="220"/>
      <c r="BB50" s="220"/>
      <c r="BC50" s="220"/>
      <c r="BD50" s="220"/>
      <c r="BE50" s="220"/>
      <c r="BF50" s="220"/>
      <c r="BG50" s="220"/>
      <c r="BH50" s="220"/>
      <c r="BI50" s="287"/>
      <c r="BJ50" s="287"/>
      <c r="BK50" s="288"/>
      <c r="BL50" s="288"/>
      <c r="BM50" s="287"/>
      <c r="BN50" s="287"/>
      <c r="BO50" s="288"/>
      <c r="BP50" s="288"/>
      <c r="BQ50" s="288"/>
      <c r="BR50" s="287"/>
      <c r="BS50" s="287"/>
      <c r="BT50" s="287"/>
      <c r="BU50" s="287"/>
      <c r="BV50" s="287"/>
      <c r="BW50" s="287"/>
      <c r="BX50" s="185"/>
      <c r="BY50" s="185"/>
      <c r="BZ50" s="185"/>
      <c r="CA50" s="185"/>
      <c r="CB50" s="185"/>
      <c r="CC50" s="185"/>
      <c r="CD50" s="185"/>
      <c r="CE50" s="185"/>
      <c r="CF50" s="185"/>
      <c r="CG50" s="185"/>
      <c r="CH50" s="185"/>
      <c r="CI50" s="185"/>
      <c r="CJ50" s="185"/>
      <c r="CK50" s="297"/>
    </row>
    <row r="51" spans="1:101" ht="15" customHeight="1">
      <c r="A51" s="221"/>
      <c r="B51" s="184" t="s">
        <v>394</v>
      </c>
      <c r="C51" s="215"/>
      <c r="D51" s="215"/>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182"/>
      <c r="AO51" s="183"/>
      <c r="AP51" s="220"/>
      <c r="AQ51" s="220"/>
      <c r="AR51" s="220"/>
      <c r="AS51" s="220"/>
      <c r="AT51" s="220"/>
      <c r="AU51" s="220"/>
      <c r="AV51" s="220"/>
      <c r="AW51" s="220"/>
      <c r="AX51" s="220"/>
      <c r="AY51" s="220"/>
      <c r="AZ51" s="220"/>
      <c r="BA51" s="220"/>
      <c r="BB51" s="220"/>
      <c r="BC51" s="220"/>
      <c r="BD51" s="220"/>
      <c r="BE51" s="220"/>
      <c r="BF51" s="220"/>
      <c r="BG51" s="220"/>
      <c r="BH51" s="220"/>
      <c r="BI51" s="287"/>
      <c r="BJ51" s="287"/>
      <c r="BK51" s="288"/>
      <c r="BL51" s="288"/>
      <c r="BM51" s="287"/>
      <c r="BN51" s="287"/>
      <c r="BO51" s="288"/>
      <c r="BP51" s="288"/>
      <c r="BQ51" s="288"/>
      <c r="BR51" s="287"/>
      <c r="BS51" s="287"/>
      <c r="BT51" s="287"/>
      <c r="BU51" s="287"/>
      <c r="BV51" s="287"/>
      <c r="BW51" s="287"/>
      <c r="BX51" s="185"/>
      <c r="BY51" s="185"/>
      <c r="BZ51" s="185"/>
      <c r="CA51" s="185"/>
      <c r="CB51" s="185"/>
      <c r="CC51" s="185"/>
      <c r="CD51" s="185"/>
      <c r="CE51" s="185"/>
      <c r="CF51" s="185"/>
      <c r="CG51" s="185"/>
      <c r="CH51" s="185"/>
      <c r="CI51" s="185"/>
      <c r="CJ51" s="185"/>
      <c r="CK51" s="297"/>
    </row>
    <row r="52" spans="1:101" s="180" customFormat="1" ht="22.5" customHeight="1">
      <c r="A52" s="974"/>
      <c r="B52" s="975"/>
      <c r="C52" s="976" t="s">
        <v>332</v>
      </c>
      <c r="D52" s="977"/>
      <c r="E52" s="977"/>
      <c r="F52" s="977"/>
      <c r="G52" s="977"/>
      <c r="H52" s="977"/>
      <c r="I52" s="977"/>
      <c r="J52" s="977"/>
      <c r="K52" s="977"/>
      <c r="L52" s="977"/>
      <c r="M52" s="977"/>
      <c r="N52" s="977"/>
      <c r="O52" s="977"/>
      <c r="P52" s="977"/>
      <c r="Q52" s="977"/>
      <c r="R52" s="977"/>
      <c r="S52" s="977"/>
      <c r="T52" s="977"/>
      <c r="U52" s="977"/>
      <c r="V52" s="977"/>
      <c r="W52" s="977"/>
      <c r="X52" s="977"/>
      <c r="Y52" s="977"/>
      <c r="Z52" s="977"/>
      <c r="AA52" s="977"/>
      <c r="AB52" s="977"/>
      <c r="AC52" s="977"/>
      <c r="AD52" s="977"/>
      <c r="AE52" s="978"/>
      <c r="AF52" s="979" t="s">
        <v>331</v>
      </c>
      <c r="AG52" s="980"/>
      <c r="AH52" s="980"/>
      <c r="AI52" s="980"/>
      <c r="AJ52" s="980"/>
      <c r="AK52" s="980"/>
      <c r="AL52" s="980"/>
      <c r="AM52" s="980"/>
      <c r="AN52" s="980"/>
      <c r="AO52" s="980"/>
      <c r="AP52" s="980"/>
      <c r="AQ52" s="980"/>
      <c r="AR52" s="981"/>
      <c r="AS52" s="979" t="s">
        <v>384</v>
      </c>
      <c r="AT52" s="980"/>
      <c r="AU52" s="980"/>
      <c r="AV52" s="980"/>
      <c r="AW52" s="980"/>
      <c r="AX52" s="980"/>
      <c r="AY52" s="980"/>
      <c r="AZ52" s="980"/>
      <c r="BA52" s="980"/>
      <c r="BB52" s="980"/>
      <c r="BC52" s="980"/>
      <c r="BD52" s="980"/>
      <c r="BE52" s="980"/>
      <c r="BF52" s="980"/>
      <c r="BG52" s="980"/>
      <c r="BH52" s="980"/>
      <c r="BI52" s="980"/>
      <c r="BJ52" s="980"/>
      <c r="BK52" s="980"/>
      <c r="BL52" s="980"/>
      <c r="BM52" s="980"/>
      <c r="BN52" s="980"/>
      <c r="BO52" s="980"/>
      <c r="BP52" s="980"/>
      <c r="BQ52" s="980"/>
      <c r="BR52" s="980"/>
      <c r="BS52" s="980"/>
      <c r="BT52" s="980"/>
      <c r="BU52" s="980"/>
      <c r="BV52" s="980"/>
      <c r="BW52" s="982"/>
      <c r="BX52" s="222"/>
      <c r="BY52" s="222"/>
      <c r="BZ52" s="222"/>
      <c r="CA52" s="222"/>
      <c r="CB52" s="222"/>
      <c r="CC52" s="222"/>
      <c r="CD52" s="222"/>
      <c r="CE52" s="222"/>
      <c r="CF52" s="222"/>
      <c r="CG52" s="223"/>
      <c r="CJ52" s="224"/>
      <c r="CK52" s="224"/>
      <c r="CL52" s="224"/>
      <c r="CM52" s="224"/>
      <c r="CN52" s="224"/>
      <c r="CO52" s="224"/>
      <c r="CP52" s="224"/>
      <c r="CQ52" s="224"/>
      <c r="CR52" s="224"/>
      <c r="CS52" s="224"/>
      <c r="CT52" s="224"/>
      <c r="CU52" s="224"/>
      <c r="CV52" s="224"/>
      <c r="CW52" s="224"/>
    </row>
    <row r="53" spans="1:101" s="180" customFormat="1" ht="24.9" customHeight="1">
      <c r="A53" s="983">
        <v>1</v>
      </c>
      <c r="B53" s="984"/>
      <c r="C53" s="985" t="str">
        <f>IF(ＺＥＨデベロッパー実績報告書２!C240="","",ＺＥＨデベロッパー実績報告書２!C240)</f>
        <v/>
      </c>
      <c r="D53" s="986"/>
      <c r="E53" s="986"/>
      <c r="F53" s="986"/>
      <c r="G53" s="986"/>
      <c r="H53" s="986"/>
      <c r="I53" s="986"/>
      <c r="J53" s="986"/>
      <c r="K53" s="986"/>
      <c r="L53" s="986"/>
      <c r="M53" s="986"/>
      <c r="N53" s="986"/>
      <c r="O53" s="986"/>
      <c r="P53" s="986"/>
      <c r="Q53" s="986"/>
      <c r="R53" s="986"/>
      <c r="S53" s="986"/>
      <c r="T53" s="986"/>
      <c r="U53" s="986"/>
      <c r="V53" s="986"/>
      <c r="W53" s="986"/>
      <c r="X53" s="986"/>
      <c r="Y53" s="986"/>
      <c r="Z53" s="986"/>
      <c r="AA53" s="986"/>
      <c r="AB53" s="986"/>
      <c r="AC53" s="986"/>
      <c r="AD53" s="986"/>
      <c r="AE53" s="986"/>
      <c r="AF53" s="987" t="str">
        <f>IF(OR(ＺＥＨデベロッパー実績報告書２!Q240="",ＺＥＨデベロッパー実績報告書２!W240="",ＺＥＨデベロッパー実績報告書２!AC240=""),"",ＺＥＨデベロッパー実績報告書２!Q240&amp;"-"&amp;ＺＥＨデベロッパー実績報告書２!W240&amp;"-"&amp;ＺＥＨデベロッパー実績報告書２!AC240)</f>
        <v/>
      </c>
      <c r="AG53" s="988"/>
      <c r="AH53" s="988"/>
      <c r="AI53" s="988"/>
      <c r="AJ53" s="988"/>
      <c r="AK53" s="988"/>
      <c r="AL53" s="988"/>
      <c r="AM53" s="988"/>
      <c r="AN53" s="988"/>
      <c r="AO53" s="988"/>
      <c r="AP53" s="988"/>
      <c r="AQ53" s="988"/>
      <c r="AR53" s="989"/>
      <c r="AS53" s="990" t="str">
        <f>IF(ＺＥＨデベロッパー実績報告書２!AH240="","",ＺＥＨデベロッパー実績報告書２!AH240)</f>
        <v/>
      </c>
      <c r="AT53" s="990"/>
      <c r="AU53" s="990"/>
      <c r="AV53" s="990"/>
      <c r="AW53" s="990"/>
      <c r="AX53" s="990"/>
      <c r="AY53" s="990"/>
      <c r="AZ53" s="990"/>
      <c r="BA53" s="990"/>
      <c r="BB53" s="990"/>
      <c r="BC53" s="990"/>
      <c r="BD53" s="990"/>
      <c r="BE53" s="990"/>
      <c r="BF53" s="990"/>
      <c r="BG53" s="990"/>
      <c r="BH53" s="990"/>
      <c r="BI53" s="990"/>
      <c r="BJ53" s="990"/>
      <c r="BK53" s="990"/>
      <c r="BL53" s="990"/>
      <c r="BM53" s="990"/>
      <c r="BN53" s="990"/>
      <c r="BO53" s="990"/>
      <c r="BP53" s="990"/>
      <c r="BQ53" s="990"/>
      <c r="BR53" s="990"/>
      <c r="BS53" s="990"/>
      <c r="BT53" s="990"/>
      <c r="BU53" s="990"/>
      <c r="BV53" s="990"/>
      <c r="BW53" s="991"/>
      <c r="BX53" s="222"/>
      <c r="BY53" s="222"/>
      <c r="BZ53" s="222"/>
      <c r="CA53" s="222"/>
      <c r="CB53" s="222"/>
      <c r="CC53" s="222"/>
      <c r="CD53" s="222"/>
      <c r="CE53" s="222"/>
      <c r="CF53" s="222"/>
      <c r="CG53" s="225"/>
    </row>
    <row r="54" spans="1:101" s="180" customFormat="1" ht="24.9" customHeight="1">
      <c r="A54" s="946">
        <v>2</v>
      </c>
      <c r="B54" s="947"/>
      <c r="C54" s="948" t="str">
        <f>IF(ＺＥＨデベロッパー実績報告書２!C241="","",ＺＥＨデベロッパー実績報告書２!C241)</f>
        <v/>
      </c>
      <c r="D54" s="949"/>
      <c r="E54" s="949"/>
      <c r="F54" s="949"/>
      <c r="G54" s="949"/>
      <c r="H54" s="949"/>
      <c r="I54" s="949"/>
      <c r="J54" s="949"/>
      <c r="K54" s="949"/>
      <c r="L54" s="949"/>
      <c r="M54" s="949"/>
      <c r="N54" s="949"/>
      <c r="O54" s="949"/>
      <c r="P54" s="949"/>
      <c r="Q54" s="949"/>
      <c r="R54" s="949"/>
      <c r="S54" s="949"/>
      <c r="T54" s="949"/>
      <c r="U54" s="949"/>
      <c r="V54" s="949"/>
      <c r="W54" s="949"/>
      <c r="X54" s="949"/>
      <c r="Y54" s="949"/>
      <c r="Z54" s="949"/>
      <c r="AA54" s="949"/>
      <c r="AB54" s="949"/>
      <c r="AC54" s="949"/>
      <c r="AD54" s="949"/>
      <c r="AE54" s="949"/>
      <c r="AF54" s="950" t="str">
        <f>IF(OR(ＺＥＨデベロッパー実績報告書２!Q241="",ＺＥＨデベロッパー実績報告書２!W241="",ＺＥＨデベロッパー実績報告書２!AC241=""),"",ＺＥＨデベロッパー実績報告書２!Q241&amp;"-"&amp;ＺＥＨデベロッパー実績報告書２!W241&amp;"-"&amp;ＺＥＨデベロッパー実績報告書２!AC241)</f>
        <v/>
      </c>
      <c r="AG54" s="951"/>
      <c r="AH54" s="951"/>
      <c r="AI54" s="951"/>
      <c r="AJ54" s="951"/>
      <c r="AK54" s="951"/>
      <c r="AL54" s="951"/>
      <c r="AM54" s="951"/>
      <c r="AN54" s="951"/>
      <c r="AO54" s="951"/>
      <c r="AP54" s="951"/>
      <c r="AQ54" s="951"/>
      <c r="AR54" s="952"/>
      <c r="AS54" s="953" t="str">
        <f>IF(ＺＥＨデベロッパー実績報告書２!AH241="","",ＺＥＨデベロッパー実績報告書２!AH241)</f>
        <v/>
      </c>
      <c r="AT54" s="954"/>
      <c r="AU54" s="954"/>
      <c r="AV54" s="954"/>
      <c r="AW54" s="954"/>
      <c r="AX54" s="954"/>
      <c r="AY54" s="954"/>
      <c r="AZ54" s="954"/>
      <c r="BA54" s="954"/>
      <c r="BB54" s="954"/>
      <c r="BC54" s="954"/>
      <c r="BD54" s="954"/>
      <c r="BE54" s="954"/>
      <c r="BF54" s="954"/>
      <c r="BG54" s="954"/>
      <c r="BH54" s="954"/>
      <c r="BI54" s="954"/>
      <c r="BJ54" s="954"/>
      <c r="BK54" s="954"/>
      <c r="BL54" s="954"/>
      <c r="BM54" s="954"/>
      <c r="BN54" s="954"/>
      <c r="BO54" s="954"/>
      <c r="BP54" s="954"/>
      <c r="BQ54" s="954"/>
      <c r="BR54" s="954"/>
      <c r="BS54" s="954"/>
      <c r="BT54" s="954"/>
      <c r="BU54" s="954"/>
      <c r="BV54" s="954"/>
      <c r="BW54" s="955"/>
      <c r="BX54" s="222"/>
      <c r="BY54" s="222"/>
      <c r="BZ54" s="222"/>
      <c r="CA54" s="222"/>
      <c r="CB54" s="222"/>
      <c r="CC54" s="222"/>
      <c r="CD54" s="222"/>
      <c r="CE54" s="222"/>
      <c r="CF54" s="222"/>
      <c r="CG54" s="225"/>
    </row>
    <row r="55" spans="1:101" s="180" customFormat="1" ht="24.9" customHeight="1">
      <c r="A55" s="965">
        <v>3</v>
      </c>
      <c r="B55" s="966"/>
      <c r="C55" s="967" t="str">
        <f>IF(ＺＥＨデベロッパー実績報告書２!C242="","",ＺＥＨデベロッパー実績報告書２!C242)</f>
        <v/>
      </c>
      <c r="D55" s="968"/>
      <c r="E55" s="968"/>
      <c r="F55" s="968"/>
      <c r="G55" s="968"/>
      <c r="H55" s="968"/>
      <c r="I55" s="968"/>
      <c r="J55" s="968"/>
      <c r="K55" s="968"/>
      <c r="L55" s="968"/>
      <c r="M55" s="968"/>
      <c r="N55" s="968"/>
      <c r="O55" s="968"/>
      <c r="P55" s="968"/>
      <c r="Q55" s="968"/>
      <c r="R55" s="968"/>
      <c r="S55" s="968"/>
      <c r="T55" s="968"/>
      <c r="U55" s="968"/>
      <c r="V55" s="968"/>
      <c r="W55" s="968"/>
      <c r="X55" s="968"/>
      <c r="Y55" s="968"/>
      <c r="Z55" s="968"/>
      <c r="AA55" s="968"/>
      <c r="AB55" s="968"/>
      <c r="AC55" s="968"/>
      <c r="AD55" s="968"/>
      <c r="AE55" s="968"/>
      <c r="AF55" s="969" t="str">
        <f>IF(OR(ＺＥＨデベロッパー実績報告書２!Q242="",ＺＥＨデベロッパー実績報告書２!W242="",ＺＥＨデベロッパー実績報告書２!AC242=""),"",ＺＥＨデベロッパー実績報告書２!Q242&amp;"-"&amp;ＺＥＨデベロッパー実績報告書２!W242&amp;"-"&amp;ＺＥＨデベロッパー実績報告書２!AC242)</f>
        <v/>
      </c>
      <c r="AG55" s="970"/>
      <c r="AH55" s="970"/>
      <c r="AI55" s="970"/>
      <c r="AJ55" s="970"/>
      <c r="AK55" s="970"/>
      <c r="AL55" s="970"/>
      <c r="AM55" s="970"/>
      <c r="AN55" s="970"/>
      <c r="AO55" s="970"/>
      <c r="AP55" s="970"/>
      <c r="AQ55" s="970"/>
      <c r="AR55" s="971"/>
      <c r="AS55" s="972" t="str">
        <f>IF(ＺＥＨデベロッパー実績報告書２!AH242="","",ＺＥＨデベロッパー実績報告書２!AH242)</f>
        <v/>
      </c>
      <c r="AT55" s="972"/>
      <c r="AU55" s="972"/>
      <c r="AV55" s="972"/>
      <c r="AW55" s="972"/>
      <c r="AX55" s="972"/>
      <c r="AY55" s="972"/>
      <c r="AZ55" s="972"/>
      <c r="BA55" s="972"/>
      <c r="BB55" s="972"/>
      <c r="BC55" s="972"/>
      <c r="BD55" s="972"/>
      <c r="BE55" s="972"/>
      <c r="BF55" s="972"/>
      <c r="BG55" s="972"/>
      <c r="BH55" s="972"/>
      <c r="BI55" s="972"/>
      <c r="BJ55" s="972"/>
      <c r="BK55" s="972"/>
      <c r="BL55" s="972"/>
      <c r="BM55" s="972"/>
      <c r="BN55" s="972"/>
      <c r="BO55" s="972"/>
      <c r="BP55" s="972"/>
      <c r="BQ55" s="972"/>
      <c r="BR55" s="972"/>
      <c r="BS55" s="972"/>
      <c r="BT55" s="972"/>
      <c r="BU55" s="972"/>
      <c r="BV55" s="972"/>
      <c r="BW55" s="973"/>
      <c r="BX55" s="222"/>
      <c r="BY55" s="222"/>
      <c r="BZ55" s="222"/>
      <c r="CA55" s="222"/>
      <c r="CB55" s="222"/>
      <c r="CC55" s="222"/>
      <c r="CD55" s="222"/>
      <c r="CE55" s="222"/>
      <c r="CF55" s="222"/>
      <c r="CG55" s="225"/>
    </row>
    <row r="56" spans="1:101" s="180" customFormat="1" ht="24.9" customHeight="1">
      <c r="A56" s="946">
        <v>4</v>
      </c>
      <c r="B56" s="947"/>
      <c r="C56" s="948" t="str">
        <f>IF(ＺＥＨデベロッパー実績報告書２!C243="","",ＺＥＨデベロッパー実績報告書２!C243)</f>
        <v/>
      </c>
      <c r="D56" s="949"/>
      <c r="E56" s="949"/>
      <c r="F56" s="949"/>
      <c r="G56" s="949"/>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50" t="str">
        <f>IF(OR(ＺＥＨデベロッパー実績報告書２!Q243="",ＺＥＨデベロッパー実績報告書２!W243="",ＺＥＨデベロッパー実績報告書２!AC243=""),"",ＺＥＨデベロッパー実績報告書２!Q243&amp;"-"&amp;ＺＥＨデベロッパー実績報告書２!W243&amp;"-"&amp;ＺＥＨデベロッパー実績報告書２!AC243)</f>
        <v/>
      </c>
      <c r="AG56" s="951"/>
      <c r="AH56" s="951"/>
      <c r="AI56" s="951"/>
      <c r="AJ56" s="951"/>
      <c r="AK56" s="951"/>
      <c r="AL56" s="951"/>
      <c r="AM56" s="951"/>
      <c r="AN56" s="951"/>
      <c r="AO56" s="951"/>
      <c r="AP56" s="951"/>
      <c r="AQ56" s="951"/>
      <c r="AR56" s="952"/>
      <c r="AS56" s="953" t="str">
        <f>IF(ＺＥＨデベロッパー実績報告書２!AH243="","",ＺＥＨデベロッパー実績報告書２!AH243)</f>
        <v/>
      </c>
      <c r="AT56" s="954"/>
      <c r="AU56" s="954"/>
      <c r="AV56" s="954"/>
      <c r="AW56" s="954"/>
      <c r="AX56" s="954"/>
      <c r="AY56" s="954"/>
      <c r="AZ56" s="954"/>
      <c r="BA56" s="954"/>
      <c r="BB56" s="954"/>
      <c r="BC56" s="954"/>
      <c r="BD56" s="954"/>
      <c r="BE56" s="954"/>
      <c r="BF56" s="954"/>
      <c r="BG56" s="954"/>
      <c r="BH56" s="954"/>
      <c r="BI56" s="954"/>
      <c r="BJ56" s="954"/>
      <c r="BK56" s="954"/>
      <c r="BL56" s="954"/>
      <c r="BM56" s="954"/>
      <c r="BN56" s="954"/>
      <c r="BO56" s="954"/>
      <c r="BP56" s="954"/>
      <c r="BQ56" s="954"/>
      <c r="BR56" s="954"/>
      <c r="BS56" s="954"/>
      <c r="BT56" s="954"/>
      <c r="BU56" s="954"/>
      <c r="BV56" s="954"/>
      <c r="BW56" s="955"/>
      <c r="BX56" s="222"/>
      <c r="BY56" s="222"/>
      <c r="BZ56" s="222"/>
      <c r="CA56" s="222"/>
      <c r="CB56" s="222"/>
      <c r="CC56" s="222"/>
      <c r="CD56" s="222"/>
      <c r="CE56" s="222"/>
      <c r="CF56" s="222"/>
      <c r="CG56" s="225"/>
    </row>
    <row r="57" spans="1:101" s="180" customFormat="1" ht="24.9" customHeight="1">
      <c r="A57" s="965">
        <v>5</v>
      </c>
      <c r="B57" s="966"/>
      <c r="C57" s="967" t="str">
        <f>IF(ＺＥＨデベロッパー実績報告書２!C244="","",ＺＥＨデベロッパー実績報告書２!C244)</f>
        <v/>
      </c>
      <c r="D57" s="968"/>
      <c r="E57" s="968"/>
      <c r="F57" s="968"/>
      <c r="G57" s="968"/>
      <c r="H57" s="968"/>
      <c r="I57" s="968"/>
      <c r="J57" s="968"/>
      <c r="K57" s="968"/>
      <c r="L57" s="968"/>
      <c r="M57" s="968"/>
      <c r="N57" s="968"/>
      <c r="O57" s="968"/>
      <c r="P57" s="968"/>
      <c r="Q57" s="968"/>
      <c r="R57" s="968"/>
      <c r="S57" s="968"/>
      <c r="T57" s="968"/>
      <c r="U57" s="968"/>
      <c r="V57" s="968"/>
      <c r="W57" s="968"/>
      <c r="X57" s="968"/>
      <c r="Y57" s="968"/>
      <c r="Z57" s="968"/>
      <c r="AA57" s="968"/>
      <c r="AB57" s="968"/>
      <c r="AC57" s="968"/>
      <c r="AD57" s="968"/>
      <c r="AE57" s="968"/>
      <c r="AF57" s="969" t="str">
        <f>IF(OR(ＺＥＨデベロッパー実績報告書２!Q244="",ＺＥＨデベロッパー実績報告書２!W244="",ＺＥＨデベロッパー実績報告書２!AC244=""),"",ＺＥＨデベロッパー実績報告書２!Q244&amp;"-"&amp;ＺＥＨデベロッパー実績報告書２!W244&amp;"-"&amp;ＺＥＨデベロッパー実績報告書２!AC244)</f>
        <v/>
      </c>
      <c r="AG57" s="970"/>
      <c r="AH57" s="970"/>
      <c r="AI57" s="970"/>
      <c r="AJ57" s="970"/>
      <c r="AK57" s="970"/>
      <c r="AL57" s="970"/>
      <c r="AM57" s="970"/>
      <c r="AN57" s="970"/>
      <c r="AO57" s="970"/>
      <c r="AP57" s="970"/>
      <c r="AQ57" s="970"/>
      <c r="AR57" s="971"/>
      <c r="AS57" s="972" t="str">
        <f>IF(ＺＥＨデベロッパー実績報告書２!AH244="","",ＺＥＨデベロッパー実績報告書２!AH244)</f>
        <v/>
      </c>
      <c r="AT57" s="972"/>
      <c r="AU57" s="972"/>
      <c r="AV57" s="972"/>
      <c r="AW57" s="972"/>
      <c r="AX57" s="972"/>
      <c r="AY57" s="972"/>
      <c r="AZ57" s="972"/>
      <c r="BA57" s="972"/>
      <c r="BB57" s="972"/>
      <c r="BC57" s="972"/>
      <c r="BD57" s="972"/>
      <c r="BE57" s="972"/>
      <c r="BF57" s="972"/>
      <c r="BG57" s="972"/>
      <c r="BH57" s="972"/>
      <c r="BI57" s="972"/>
      <c r="BJ57" s="972"/>
      <c r="BK57" s="972"/>
      <c r="BL57" s="972"/>
      <c r="BM57" s="972"/>
      <c r="BN57" s="972"/>
      <c r="BO57" s="972"/>
      <c r="BP57" s="972"/>
      <c r="BQ57" s="972"/>
      <c r="BR57" s="972"/>
      <c r="BS57" s="972"/>
      <c r="BT57" s="972"/>
      <c r="BU57" s="972"/>
      <c r="BV57" s="972"/>
      <c r="BW57" s="973"/>
      <c r="BX57" s="222"/>
      <c r="BY57" s="222"/>
      <c r="BZ57" s="222"/>
      <c r="CA57" s="222"/>
      <c r="CB57" s="222"/>
      <c r="CC57" s="222"/>
      <c r="CD57" s="222"/>
      <c r="CE57" s="222"/>
      <c r="CF57" s="222"/>
      <c r="CG57" s="225"/>
    </row>
    <row r="58" spans="1:101" ht="24.9" customHeight="1">
      <c r="A58" s="946">
        <v>6</v>
      </c>
      <c r="B58" s="947"/>
      <c r="C58" s="948" t="str">
        <f>IF(ＺＥＨデベロッパー実績報告書２!C245="","",ＺＥＨデベロッパー実績報告書２!C245)</f>
        <v/>
      </c>
      <c r="D58" s="949"/>
      <c r="E58" s="949"/>
      <c r="F58" s="949"/>
      <c r="G58" s="949"/>
      <c r="H58" s="949"/>
      <c r="I58" s="949"/>
      <c r="J58" s="949"/>
      <c r="K58" s="949"/>
      <c r="L58" s="949"/>
      <c r="M58" s="949"/>
      <c r="N58" s="949"/>
      <c r="O58" s="949"/>
      <c r="P58" s="949"/>
      <c r="Q58" s="949"/>
      <c r="R58" s="949"/>
      <c r="S58" s="949"/>
      <c r="T58" s="949"/>
      <c r="U58" s="949"/>
      <c r="V58" s="949"/>
      <c r="W58" s="949"/>
      <c r="X58" s="949"/>
      <c r="Y58" s="949"/>
      <c r="Z58" s="949"/>
      <c r="AA58" s="949"/>
      <c r="AB58" s="949"/>
      <c r="AC58" s="949"/>
      <c r="AD58" s="949"/>
      <c r="AE58" s="949"/>
      <c r="AF58" s="950" t="str">
        <f>IF(OR(ＺＥＨデベロッパー実績報告書２!Q245="",ＺＥＨデベロッパー実績報告書２!W245="",ＺＥＨデベロッパー実績報告書２!AC245=""),"",ＺＥＨデベロッパー実績報告書２!Q245&amp;"-"&amp;ＺＥＨデベロッパー実績報告書２!W245&amp;"-"&amp;ＺＥＨデベロッパー実績報告書２!AC245)</f>
        <v/>
      </c>
      <c r="AG58" s="951"/>
      <c r="AH58" s="951"/>
      <c r="AI58" s="951"/>
      <c r="AJ58" s="951"/>
      <c r="AK58" s="951"/>
      <c r="AL58" s="951"/>
      <c r="AM58" s="951"/>
      <c r="AN58" s="951"/>
      <c r="AO58" s="951"/>
      <c r="AP58" s="951"/>
      <c r="AQ58" s="951"/>
      <c r="AR58" s="952"/>
      <c r="AS58" s="953" t="str">
        <f>IF(ＺＥＨデベロッパー実績報告書２!AH245="","",ＺＥＨデベロッパー実績報告書２!AH245)</f>
        <v/>
      </c>
      <c r="AT58" s="954"/>
      <c r="AU58" s="954"/>
      <c r="AV58" s="954"/>
      <c r="AW58" s="954"/>
      <c r="AX58" s="954"/>
      <c r="AY58" s="954"/>
      <c r="AZ58" s="954"/>
      <c r="BA58" s="954"/>
      <c r="BB58" s="954"/>
      <c r="BC58" s="954"/>
      <c r="BD58" s="954"/>
      <c r="BE58" s="954"/>
      <c r="BF58" s="954"/>
      <c r="BG58" s="954"/>
      <c r="BH58" s="954"/>
      <c r="BI58" s="954"/>
      <c r="BJ58" s="954"/>
      <c r="BK58" s="954"/>
      <c r="BL58" s="954"/>
      <c r="BM58" s="954"/>
      <c r="BN58" s="954"/>
      <c r="BO58" s="954"/>
      <c r="BP58" s="954"/>
      <c r="BQ58" s="954"/>
      <c r="BR58" s="954"/>
      <c r="BS58" s="954"/>
      <c r="BT58" s="954"/>
      <c r="BU58" s="954"/>
      <c r="BV58" s="954"/>
      <c r="BW58" s="955"/>
    </row>
    <row r="59" spans="1:101" ht="24.9" customHeight="1">
      <c r="A59" s="965">
        <v>7</v>
      </c>
      <c r="B59" s="966"/>
      <c r="C59" s="967" t="str">
        <f>IF(ＺＥＨデベロッパー実績報告書２!C246="","",ＺＥＨデベロッパー実績報告書２!C246)</f>
        <v/>
      </c>
      <c r="D59" s="968"/>
      <c r="E59" s="968"/>
      <c r="F59" s="968"/>
      <c r="G59" s="968"/>
      <c r="H59" s="968"/>
      <c r="I59" s="968"/>
      <c r="J59" s="968"/>
      <c r="K59" s="968"/>
      <c r="L59" s="968"/>
      <c r="M59" s="968"/>
      <c r="N59" s="968"/>
      <c r="O59" s="968"/>
      <c r="P59" s="968"/>
      <c r="Q59" s="968"/>
      <c r="R59" s="968"/>
      <c r="S59" s="968"/>
      <c r="T59" s="968"/>
      <c r="U59" s="968"/>
      <c r="V59" s="968"/>
      <c r="W59" s="968"/>
      <c r="X59" s="968"/>
      <c r="Y59" s="968"/>
      <c r="Z59" s="968"/>
      <c r="AA59" s="968"/>
      <c r="AB59" s="968"/>
      <c r="AC59" s="968"/>
      <c r="AD59" s="968"/>
      <c r="AE59" s="968"/>
      <c r="AF59" s="969" t="str">
        <f>IF(OR(ＺＥＨデベロッパー実績報告書２!Q246="",ＺＥＨデベロッパー実績報告書２!W246="",ＺＥＨデベロッパー実績報告書２!AC246=""),"",ＺＥＨデベロッパー実績報告書２!Q246&amp;"-"&amp;ＺＥＨデベロッパー実績報告書２!W246&amp;"-"&amp;ＺＥＨデベロッパー実績報告書２!AC246)</f>
        <v/>
      </c>
      <c r="AG59" s="970"/>
      <c r="AH59" s="970"/>
      <c r="AI59" s="970"/>
      <c r="AJ59" s="970"/>
      <c r="AK59" s="970"/>
      <c r="AL59" s="970"/>
      <c r="AM59" s="970"/>
      <c r="AN59" s="970"/>
      <c r="AO59" s="970"/>
      <c r="AP59" s="970"/>
      <c r="AQ59" s="970"/>
      <c r="AR59" s="971"/>
      <c r="AS59" s="972" t="str">
        <f>IF(ＺＥＨデベロッパー実績報告書２!AH246="","",ＺＥＨデベロッパー実績報告書２!AH246)</f>
        <v/>
      </c>
      <c r="AT59" s="972"/>
      <c r="AU59" s="972"/>
      <c r="AV59" s="972"/>
      <c r="AW59" s="972"/>
      <c r="AX59" s="972"/>
      <c r="AY59" s="972"/>
      <c r="AZ59" s="972"/>
      <c r="BA59" s="972"/>
      <c r="BB59" s="972"/>
      <c r="BC59" s="972"/>
      <c r="BD59" s="972"/>
      <c r="BE59" s="972"/>
      <c r="BF59" s="972"/>
      <c r="BG59" s="972"/>
      <c r="BH59" s="972"/>
      <c r="BI59" s="972"/>
      <c r="BJ59" s="972"/>
      <c r="BK59" s="972"/>
      <c r="BL59" s="972"/>
      <c r="BM59" s="972"/>
      <c r="BN59" s="972"/>
      <c r="BO59" s="972"/>
      <c r="BP59" s="972"/>
      <c r="BQ59" s="972"/>
      <c r="BR59" s="972"/>
      <c r="BS59" s="972"/>
      <c r="BT59" s="972"/>
      <c r="BU59" s="972"/>
      <c r="BV59" s="972"/>
      <c r="BW59" s="973"/>
    </row>
    <row r="60" spans="1:101" ht="24.9" customHeight="1">
      <c r="A60" s="946">
        <v>8</v>
      </c>
      <c r="B60" s="947"/>
      <c r="C60" s="948" t="str">
        <f>IF(ＺＥＨデベロッパー実績報告書２!C247="","",ＺＥＨデベロッパー実績報告書２!C247)</f>
        <v/>
      </c>
      <c r="D60" s="949"/>
      <c r="E60" s="949"/>
      <c r="F60" s="949"/>
      <c r="G60" s="949"/>
      <c r="H60" s="949"/>
      <c r="I60" s="949"/>
      <c r="J60" s="949"/>
      <c r="K60" s="949"/>
      <c r="L60" s="949"/>
      <c r="M60" s="949"/>
      <c r="N60" s="949"/>
      <c r="O60" s="949"/>
      <c r="P60" s="949"/>
      <c r="Q60" s="949"/>
      <c r="R60" s="949"/>
      <c r="S60" s="949"/>
      <c r="T60" s="949"/>
      <c r="U60" s="949"/>
      <c r="V60" s="949"/>
      <c r="W60" s="949"/>
      <c r="X60" s="949"/>
      <c r="Y60" s="949"/>
      <c r="Z60" s="949"/>
      <c r="AA60" s="949"/>
      <c r="AB60" s="949"/>
      <c r="AC60" s="949"/>
      <c r="AD60" s="949"/>
      <c r="AE60" s="949"/>
      <c r="AF60" s="950" t="str">
        <f>IF(OR(ＺＥＨデベロッパー実績報告書２!Q247="",ＺＥＨデベロッパー実績報告書２!W247="",ＺＥＨデベロッパー実績報告書２!AC247=""),"",ＺＥＨデベロッパー実績報告書２!Q247&amp;"-"&amp;ＺＥＨデベロッパー実績報告書２!W247&amp;"-"&amp;ＺＥＨデベロッパー実績報告書２!AC247)</f>
        <v/>
      </c>
      <c r="AG60" s="951"/>
      <c r="AH60" s="951"/>
      <c r="AI60" s="951"/>
      <c r="AJ60" s="951"/>
      <c r="AK60" s="951"/>
      <c r="AL60" s="951"/>
      <c r="AM60" s="951"/>
      <c r="AN60" s="951"/>
      <c r="AO60" s="951"/>
      <c r="AP60" s="951"/>
      <c r="AQ60" s="951"/>
      <c r="AR60" s="952"/>
      <c r="AS60" s="953" t="str">
        <f>IF(ＺＥＨデベロッパー実績報告書２!AH247="","",ＺＥＨデベロッパー実績報告書２!AH247)</f>
        <v/>
      </c>
      <c r="AT60" s="954"/>
      <c r="AU60" s="954"/>
      <c r="AV60" s="954"/>
      <c r="AW60" s="954"/>
      <c r="AX60" s="954"/>
      <c r="AY60" s="954"/>
      <c r="AZ60" s="954"/>
      <c r="BA60" s="954"/>
      <c r="BB60" s="954"/>
      <c r="BC60" s="954"/>
      <c r="BD60" s="954"/>
      <c r="BE60" s="954"/>
      <c r="BF60" s="954"/>
      <c r="BG60" s="954"/>
      <c r="BH60" s="954"/>
      <c r="BI60" s="954"/>
      <c r="BJ60" s="954"/>
      <c r="BK60" s="954"/>
      <c r="BL60" s="954"/>
      <c r="BM60" s="954"/>
      <c r="BN60" s="954"/>
      <c r="BO60" s="954"/>
      <c r="BP60" s="954"/>
      <c r="BQ60" s="954"/>
      <c r="BR60" s="954"/>
      <c r="BS60" s="954"/>
      <c r="BT60" s="954"/>
      <c r="BU60" s="954"/>
      <c r="BV60" s="954"/>
      <c r="BW60" s="955"/>
    </row>
    <row r="61" spans="1:101" ht="24.9" customHeight="1">
      <c r="A61" s="965">
        <v>9</v>
      </c>
      <c r="B61" s="966"/>
      <c r="C61" s="967" t="str">
        <f>IF(ＺＥＨデベロッパー実績報告書２!C248="","",ＺＥＨデベロッパー実績報告書２!C248)</f>
        <v/>
      </c>
      <c r="D61" s="968"/>
      <c r="E61" s="968"/>
      <c r="F61" s="968"/>
      <c r="G61" s="968"/>
      <c r="H61" s="968"/>
      <c r="I61" s="968"/>
      <c r="J61" s="968"/>
      <c r="K61" s="968"/>
      <c r="L61" s="968"/>
      <c r="M61" s="968"/>
      <c r="N61" s="968"/>
      <c r="O61" s="968"/>
      <c r="P61" s="968"/>
      <c r="Q61" s="968"/>
      <c r="R61" s="968"/>
      <c r="S61" s="968"/>
      <c r="T61" s="968"/>
      <c r="U61" s="968"/>
      <c r="V61" s="968"/>
      <c r="W61" s="968"/>
      <c r="X61" s="968"/>
      <c r="Y61" s="968"/>
      <c r="Z61" s="968"/>
      <c r="AA61" s="968"/>
      <c r="AB61" s="968"/>
      <c r="AC61" s="968"/>
      <c r="AD61" s="968"/>
      <c r="AE61" s="968"/>
      <c r="AF61" s="969" t="str">
        <f>IF(OR(ＺＥＨデベロッパー実績報告書２!Q248="",ＺＥＨデベロッパー実績報告書２!W248="",ＺＥＨデベロッパー実績報告書２!AC248=""),"",ＺＥＨデベロッパー実績報告書２!Q248&amp;"-"&amp;ＺＥＨデベロッパー実績報告書２!W248&amp;"-"&amp;ＺＥＨデベロッパー実績報告書２!AC248)</f>
        <v/>
      </c>
      <c r="AG61" s="970"/>
      <c r="AH61" s="970"/>
      <c r="AI61" s="970"/>
      <c r="AJ61" s="970"/>
      <c r="AK61" s="970"/>
      <c r="AL61" s="970"/>
      <c r="AM61" s="970"/>
      <c r="AN61" s="970"/>
      <c r="AO61" s="970"/>
      <c r="AP61" s="970"/>
      <c r="AQ61" s="970"/>
      <c r="AR61" s="971"/>
      <c r="AS61" s="972" t="str">
        <f>IF(ＺＥＨデベロッパー実績報告書２!AH248="","",ＺＥＨデベロッパー実績報告書２!AH248)</f>
        <v/>
      </c>
      <c r="AT61" s="972"/>
      <c r="AU61" s="972"/>
      <c r="AV61" s="972"/>
      <c r="AW61" s="972"/>
      <c r="AX61" s="972"/>
      <c r="AY61" s="972"/>
      <c r="AZ61" s="972"/>
      <c r="BA61" s="972"/>
      <c r="BB61" s="972"/>
      <c r="BC61" s="972"/>
      <c r="BD61" s="972"/>
      <c r="BE61" s="972"/>
      <c r="BF61" s="972"/>
      <c r="BG61" s="972"/>
      <c r="BH61" s="972"/>
      <c r="BI61" s="972"/>
      <c r="BJ61" s="972"/>
      <c r="BK61" s="972"/>
      <c r="BL61" s="972"/>
      <c r="BM61" s="972"/>
      <c r="BN61" s="972"/>
      <c r="BO61" s="972"/>
      <c r="BP61" s="972"/>
      <c r="BQ61" s="972"/>
      <c r="BR61" s="972"/>
      <c r="BS61" s="972"/>
      <c r="BT61" s="972"/>
      <c r="BU61" s="972"/>
      <c r="BV61" s="972"/>
      <c r="BW61" s="973"/>
    </row>
    <row r="62" spans="1:101" ht="24.9" customHeight="1">
      <c r="A62" s="946">
        <v>10</v>
      </c>
      <c r="B62" s="947"/>
      <c r="C62" s="948" t="str">
        <f>IF(ＺＥＨデベロッパー実績報告書２!C249="","",ＺＥＨデベロッパー実績報告書２!C249)</f>
        <v/>
      </c>
      <c r="D62" s="949"/>
      <c r="E62" s="949"/>
      <c r="F62" s="949"/>
      <c r="G62" s="949"/>
      <c r="H62" s="949"/>
      <c r="I62" s="949"/>
      <c r="J62" s="949"/>
      <c r="K62" s="949"/>
      <c r="L62" s="949"/>
      <c r="M62" s="949"/>
      <c r="N62" s="949"/>
      <c r="O62" s="949"/>
      <c r="P62" s="949"/>
      <c r="Q62" s="949"/>
      <c r="R62" s="949"/>
      <c r="S62" s="949"/>
      <c r="T62" s="949"/>
      <c r="U62" s="949"/>
      <c r="V62" s="949"/>
      <c r="W62" s="949"/>
      <c r="X62" s="949"/>
      <c r="Y62" s="949"/>
      <c r="Z62" s="949"/>
      <c r="AA62" s="949"/>
      <c r="AB62" s="949"/>
      <c r="AC62" s="949"/>
      <c r="AD62" s="949"/>
      <c r="AE62" s="949"/>
      <c r="AF62" s="950" t="str">
        <f>IF(OR(ＺＥＨデベロッパー実績報告書２!Q249="",ＺＥＨデベロッパー実績報告書２!W249="",ＺＥＨデベロッパー実績報告書２!AC249=""),"",ＺＥＨデベロッパー実績報告書２!Q249&amp;"-"&amp;ＺＥＨデベロッパー実績報告書２!W249&amp;"-"&amp;ＺＥＨデベロッパー実績報告書２!AC249)</f>
        <v/>
      </c>
      <c r="AG62" s="951"/>
      <c r="AH62" s="951"/>
      <c r="AI62" s="951"/>
      <c r="AJ62" s="951"/>
      <c r="AK62" s="951"/>
      <c r="AL62" s="951"/>
      <c r="AM62" s="951"/>
      <c r="AN62" s="951"/>
      <c r="AO62" s="951"/>
      <c r="AP62" s="951"/>
      <c r="AQ62" s="951"/>
      <c r="AR62" s="952"/>
      <c r="AS62" s="953" t="str">
        <f>IF(ＺＥＨデベロッパー実績報告書２!AH249="","",ＺＥＨデベロッパー実績報告書２!AH249)</f>
        <v/>
      </c>
      <c r="AT62" s="954"/>
      <c r="AU62" s="954"/>
      <c r="AV62" s="954"/>
      <c r="AW62" s="954"/>
      <c r="AX62" s="954"/>
      <c r="AY62" s="954"/>
      <c r="AZ62" s="954"/>
      <c r="BA62" s="954"/>
      <c r="BB62" s="954"/>
      <c r="BC62" s="954"/>
      <c r="BD62" s="954"/>
      <c r="BE62" s="954"/>
      <c r="BF62" s="954"/>
      <c r="BG62" s="954"/>
      <c r="BH62" s="954"/>
      <c r="BI62" s="954"/>
      <c r="BJ62" s="954"/>
      <c r="BK62" s="954"/>
      <c r="BL62" s="954"/>
      <c r="BM62" s="954"/>
      <c r="BN62" s="954"/>
      <c r="BO62" s="954"/>
      <c r="BP62" s="954"/>
      <c r="BQ62" s="954"/>
      <c r="BR62" s="954"/>
      <c r="BS62" s="954"/>
      <c r="BT62" s="954"/>
      <c r="BU62" s="954"/>
      <c r="BV62" s="954"/>
      <c r="BW62" s="955"/>
    </row>
    <row r="63" spans="1:101" ht="24.9" customHeight="1">
      <c r="A63" s="965">
        <v>11</v>
      </c>
      <c r="B63" s="966"/>
      <c r="C63" s="967" t="str">
        <f>IF(ＺＥＨデベロッパー実績報告書２!C250="","",ＺＥＨデベロッパー実績報告書２!C250)</f>
        <v/>
      </c>
      <c r="D63" s="968"/>
      <c r="E63" s="968"/>
      <c r="F63" s="968"/>
      <c r="G63" s="968"/>
      <c r="H63" s="968"/>
      <c r="I63" s="968"/>
      <c r="J63" s="968"/>
      <c r="K63" s="968"/>
      <c r="L63" s="968"/>
      <c r="M63" s="968"/>
      <c r="N63" s="968"/>
      <c r="O63" s="968"/>
      <c r="P63" s="968"/>
      <c r="Q63" s="968"/>
      <c r="R63" s="968"/>
      <c r="S63" s="968"/>
      <c r="T63" s="968"/>
      <c r="U63" s="968"/>
      <c r="V63" s="968"/>
      <c r="W63" s="968"/>
      <c r="X63" s="968"/>
      <c r="Y63" s="968"/>
      <c r="Z63" s="968"/>
      <c r="AA63" s="968"/>
      <c r="AB63" s="968"/>
      <c r="AC63" s="968"/>
      <c r="AD63" s="968"/>
      <c r="AE63" s="968"/>
      <c r="AF63" s="969" t="str">
        <f>IF(OR(ＺＥＨデベロッパー実績報告書２!Q250="",ＺＥＨデベロッパー実績報告書２!W250="",ＺＥＨデベロッパー実績報告書２!AC250=""),"",ＺＥＨデベロッパー実績報告書２!Q250&amp;"-"&amp;ＺＥＨデベロッパー実績報告書２!W250&amp;"-"&amp;ＺＥＨデベロッパー実績報告書２!AC250)</f>
        <v/>
      </c>
      <c r="AG63" s="970"/>
      <c r="AH63" s="970"/>
      <c r="AI63" s="970"/>
      <c r="AJ63" s="970"/>
      <c r="AK63" s="970"/>
      <c r="AL63" s="970"/>
      <c r="AM63" s="970"/>
      <c r="AN63" s="970"/>
      <c r="AO63" s="970"/>
      <c r="AP63" s="970"/>
      <c r="AQ63" s="970"/>
      <c r="AR63" s="971"/>
      <c r="AS63" s="972" t="str">
        <f>IF(ＺＥＨデベロッパー実績報告書２!AH250="","",ＺＥＨデベロッパー実績報告書２!AH250)</f>
        <v/>
      </c>
      <c r="AT63" s="972"/>
      <c r="AU63" s="972"/>
      <c r="AV63" s="972"/>
      <c r="AW63" s="972"/>
      <c r="AX63" s="972"/>
      <c r="AY63" s="972"/>
      <c r="AZ63" s="972"/>
      <c r="BA63" s="972"/>
      <c r="BB63" s="972"/>
      <c r="BC63" s="972"/>
      <c r="BD63" s="972"/>
      <c r="BE63" s="972"/>
      <c r="BF63" s="972"/>
      <c r="BG63" s="972"/>
      <c r="BH63" s="972"/>
      <c r="BI63" s="972"/>
      <c r="BJ63" s="972"/>
      <c r="BK63" s="972"/>
      <c r="BL63" s="972"/>
      <c r="BM63" s="972"/>
      <c r="BN63" s="972"/>
      <c r="BO63" s="972"/>
      <c r="BP63" s="972"/>
      <c r="BQ63" s="972"/>
      <c r="BR63" s="972"/>
      <c r="BS63" s="972"/>
      <c r="BT63" s="972"/>
      <c r="BU63" s="972"/>
      <c r="BV63" s="972"/>
      <c r="BW63" s="973"/>
    </row>
    <row r="64" spans="1:101" ht="24.9" customHeight="1">
      <c r="A64" s="946">
        <v>12</v>
      </c>
      <c r="B64" s="947"/>
      <c r="C64" s="948" t="str">
        <f>IF(ＺＥＨデベロッパー実績報告書２!C251="","",ＺＥＨデベロッパー実績報告書２!C251)</f>
        <v/>
      </c>
      <c r="D64" s="949"/>
      <c r="E64" s="949"/>
      <c r="F64" s="949"/>
      <c r="G64" s="949"/>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50" t="str">
        <f>IF(OR(ＺＥＨデベロッパー実績報告書２!Q251="",ＺＥＨデベロッパー実績報告書２!W251="",ＺＥＨデベロッパー実績報告書２!AC251=""),"",ＺＥＨデベロッパー実績報告書２!Q251&amp;"-"&amp;ＺＥＨデベロッパー実績報告書２!W251&amp;"-"&amp;ＺＥＨデベロッパー実績報告書２!AC251)</f>
        <v/>
      </c>
      <c r="AG64" s="951"/>
      <c r="AH64" s="951"/>
      <c r="AI64" s="951"/>
      <c r="AJ64" s="951"/>
      <c r="AK64" s="951"/>
      <c r="AL64" s="951"/>
      <c r="AM64" s="951"/>
      <c r="AN64" s="951"/>
      <c r="AO64" s="951"/>
      <c r="AP64" s="951"/>
      <c r="AQ64" s="951"/>
      <c r="AR64" s="952"/>
      <c r="AS64" s="953" t="str">
        <f>IF(ＺＥＨデベロッパー実績報告書２!AH251="","",ＺＥＨデベロッパー実績報告書２!AH251)</f>
        <v/>
      </c>
      <c r="AT64" s="954"/>
      <c r="AU64" s="954"/>
      <c r="AV64" s="954"/>
      <c r="AW64" s="954"/>
      <c r="AX64" s="954"/>
      <c r="AY64" s="954"/>
      <c r="AZ64" s="954"/>
      <c r="BA64" s="954"/>
      <c r="BB64" s="954"/>
      <c r="BC64" s="954"/>
      <c r="BD64" s="954"/>
      <c r="BE64" s="954"/>
      <c r="BF64" s="954"/>
      <c r="BG64" s="954"/>
      <c r="BH64" s="954"/>
      <c r="BI64" s="954"/>
      <c r="BJ64" s="954"/>
      <c r="BK64" s="954"/>
      <c r="BL64" s="954"/>
      <c r="BM64" s="954"/>
      <c r="BN64" s="954"/>
      <c r="BO64" s="954"/>
      <c r="BP64" s="954"/>
      <c r="BQ64" s="954"/>
      <c r="BR64" s="954"/>
      <c r="BS64" s="954"/>
      <c r="BT64" s="954"/>
      <c r="BU64" s="954"/>
      <c r="BV64" s="954"/>
      <c r="BW64" s="955"/>
    </row>
    <row r="65" spans="1:114" ht="24.9" customHeight="1">
      <c r="A65" s="965">
        <v>13</v>
      </c>
      <c r="B65" s="966"/>
      <c r="C65" s="967" t="str">
        <f>IF(ＺＥＨデベロッパー実績報告書２!C252="","",ＺＥＨデベロッパー実績報告書２!C252)</f>
        <v/>
      </c>
      <c r="D65" s="968"/>
      <c r="E65" s="968"/>
      <c r="F65" s="968"/>
      <c r="G65" s="968"/>
      <c r="H65" s="968"/>
      <c r="I65" s="968"/>
      <c r="J65" s="968"/>
      <c r="K65" s="968"/>
      <c r="L65" s="968"/>
      <c r="M65" s="968"/>
      <c r="N65" s="968"/>
      <c r="O65" s="968"/>
      <c r="P65" s="968"/>
      <c r="Q65" s="968"/>
      <c r="R65" s="968"/>
      <c r="S65" s="968"/>
      <c r="T65" s="968"/>
      <c r="U65" s="968"/>
      <c r="V65" s="968"/>
      <c r="W65" s="968"/>
      <c r="X65" s="968"/>
      <c r="Y65" s="968"/>
      <c r="Z65" s="968"/>
      <c r="AA65" s="968"/>
      <c r="AB65" s="968"/>
      <c r="AC65" s="968"/>
      <c r="AD65" s="968"/>
      <c r="AE65" s="968"/>
      <c r="AF65" s="969" t="str">
        <f>IF(OR(ＺＥＨデベロッパー実績報告書２!Q252="",ＺＥＨデベロッパー実績報告書２!W252="",ＺＥＨデベロッパー実績報告書２!AC252=""),"",ＺＥＨデベロッパー実績報告書２!Q252&amp;"-"&amp;ＺＥＨデベロッパー実績報告書２!W252&amp;"-"&amp;ＺＥＨデベロッパー実績報告書２!AC252)</f>
        <v/>
      </c>
      <c r="AG65" s="970"/>
      <c r="AH65" s="970"/>
      <c r="AI65" s="970"/>
      <c r="AJ65" s="970"/>
      <c r="AK65" s="970"/>
      <c r="AL65" s="970"/>
      <c r="AM65" s="970"/>
      <c r="AN65" s="970"/>
      <c r="AO65" s="970"/>
      <c r="AP65" s="970"/>
      <c r="AQ65" s="970"/>
      <c r="AR65" s="971"/>
      <c r="AS65" s="972" t="str">
        <f>IF(ＺＥＨデベロッパー実績報告書２!AH252="","",ＺＥＨデベロッパー実績報告書２!AH252)</f>
        <v/>
      </c>
      <c r="AT65" s="972"/>
      <c r="AU65" s="972"/>
      <c r="AV65" s="972"/>
      <c r="AW65" s="972"/>
      <c r="AX65" s="972"/>
      <c r="AY65" s="972"/>
      <c r="AZ65" s="972"/>
      <c r="BA65" s="972"/>
      <c r="BB65" s="972"/>
      <c r="BC65" s="972"/>
      <c r="BD65" s="972"/>
      <c r="BE65" s="972"/>
      <c r="BF65" s="972"/>
      <c r="BG65" s="972"/>
      <c r="BH65" s="972"/>
      <c r="BI65" s="972"/>
      <c r="BJ65" s="972"/>
      <c r="BK65" s="972"/>
      <c r="BL65" s="972"/>
      <c r="BM65" s="972"/>
      <c r="BN65" s="972"/>
      <c r="BO65" s="972"/>
      <c r="BP65" s="972"/>
      <c r="BQ65" s="972"/>
      <c r="BR65" s="972"/>
      <c r="BS65" s="972"/>
      <c r="BT65" s="972"/>
      <c r="BU65" s="972"/>
      <c r="BV65" s="972"/>
      <c r="BW65" s="973"/>
    </row>
    <row r="66" spans="1:114" ht="24.9" customHeight="1">
      <c r="A66" s="946">
        <v>14</v>
      </c>
      <c r="B66" s="947"/>
      <c r="C66" s="948" t="str">
        <f>IF(ＺＥＨデベロッパー実績報告書２!C253="","",ＺＥＨデベロッパー実績報告書２!C253)</f>
        <v/>
      </c>
      <c r="D66" s="949"/>
      <c r="E66" s="949"/>
      <c r="F66" s="949"/>
      <c r="G66" s="949"/>
      <c r="H66" s="949"/>
      <c r="I66" s="949"/>
      <c r="J66" s="949"/>
      <c r="K66" s="949"/>
      <c r="L66" s="949"/>
      <c r="M66" s="949"/>
      <c r="N66" s="949"/>
      <c r="O66" s="949"/>
      <c r="P66" s="949"/>
      <c r="Q66" s="949"/>
      <c r="R66" s="949"/>
      <c r="S66" s="949"/>
      <c r="T66" s="949"/>
      <c r="U66" s="949"/>
      <c r="V66" s="949"/>
      <c r="W66" s="949"/>
      <c r="X66" s="949"/>
      <c r="Y66" s="949"/>
      <c r="Z66" s="949"/>
      <c r="AA66" s="949"/>
      <c r="AB66" s="949"/>
      <c r="AC66" s="949"/>
      <c r="AD66" s="949"/>
      <c r="AE66" s="949"/>
      <c r="AF66" s="950" t="str">
        <f>IF(OR(ＺＥＨデベロッパー実績報告書２!Q253="",ＺＥＨデベロッパー実績報告書２!W253="",ＺＥＨデベロッパー実績報告書２!AC253=""),"",ＺＥＨデベロッパー実績報告書２!Q253&amp;"-"&amp;ＺＥＨデベロッパー実績報告書２!W253&amp;"-"&amp;ＺＥＨデベロッパー実績報告書２!AC253)</f>
        <v/>
      </c>
      <c r="AG66" s="951"/>
      <c r="AH66" s="951"/>
      <c r="AI66" s="951"/>
      <c r="AJ66" s="951"/>
      <c r="AK66" s="951"/>
      <c r="AL66" s="951"/>
      <c r="AM66" s="951"/>
      <c r="AN66" s="951"/>
      <c r="AO66" s="951"/>
      <c r="AP66" s="951"/>
      <c r="AQ66" s="951"/>
      <c r="AR66" s="952"/>
      <c r="AS66" s="953" t="str">
        <f>IF(ＺＥＨデベロッパー実績報告書２!AH253="","",ＺＥＨデベロッパー実績報告書２!AH253)</f>
        <v/>
      </c>
      <c r="AT66" s="954"/>
      <c r="AU66" s="954"/>
      <c r="AV66" s="954"/>
      <c r="AW66" s="954"/>
      <c r="AX66" s="954"/>
      <c r="AY66" s="954"/>
      <c r="AZ66" s="954"/>
      <c r="BA66" s="954"/>
      <c r="BB66" s="954"/>
      <c r="BC66" s="954"/>
      <c r="BD66" s="954"/>
      <c r="BE66" s="954"/>
      <c r="BF66" s="954"/>
      <c r="BG66" s="954"/>
      <c r="BH66" s="954"/>
      <c r="BI66" s="954"/>
      <c r="BJ66" s="954"/>
      <c r="BK66" s="954"/>
      <c r="BL66" s="954"/>
      <c r="BM66" s="954"/>
      <c r="BN66" s="954"/>
      <c r="BO66" s="954"/>
      <c r="BP66" s="954"/>
      <c r="BQ66" s="954"/>
      <c r="BR66" s="954"/>
      <c r="BS66" s="954"/>
      <c r="BT66" s="954"/>
      <c r="BU66" s="954"/>
      <c r="BV66" s="954"/>
      <c r="BW66" s="955"/>
    </row>
    <row r="67" spans="1:114" ht="24.9" customHeight="1">
      <c r="A67" s="965">
        <v>15</v>
      </c>
      <c r="B67" s="966"/>
      <c r="C67" s="967" t="str">
        <f>IF(ＺＥＨデベロッパー実績報告書２!C254="","",ＺＥＨデベロッパー実績報告書２!C254)</f>
        <v/>
      </c>
      <c r="D67" s="968"/>
      <c r="E67" s="968"/>
      <c r="F67" s="968"/>
      <c r="G67" s="968"/>
      <c r="H67" s="968"/>
      <c r="I67" s="968"/>
      <c r="J67" s="968"/>
      <c r="K67" s="968"/>
      <c r="L67" s="968"/>
      <c r="M67" s="968"/>
      <c r="N67" s="968"/>
      <c r="O67" s="968"/>
      <c r="P67" s="968"/>
      <c r="Q67" s="968"/>
      <c r="R67" s="968"/>
      <c r="S67" s="968"/>
      <c r="T67" s="968"/>
      <c r="U67" s="968"/>
      <c r="V67" s="968"/>
      <c r="W67" s="968"/>
      <c r="X67" s="968"/>
      <c r="Y67" s="968"/>
      <c r="Z67" s="968"/>
      <c r="AA67" s="968"/>
      <c r="AB67" s="968"/>
      <c r="AC67" s="968"/>
      <c r="AD67" s="968"/>
      <c r="AE67" s="968"/>
      <c r="AF67" s="969" t="str">
        <f>IF(OR(ＺＥＨデベロッパー実績報告書２!Q254="",ＺＥＨデベロッパー実績報告書２!W254="",ＺＥＨデベロッパー実績報告書２!AC254=""),"",ＺＥＨデベロッパー実績報告書２!Q254&amp;"-"&amp;ＺＥＨデベロッパー実績報告書２!W254&amp;"-"&amp;ＺＥＨデベロッパー実績報告書２!AC254)</f>
        <v/>
      </c>
      <c r="AG67" s="970"/>
      <c r="AH67" s="970"/>
      <c r="AI67" s="970"/>
      <c r="AJ67" s="970"/>
      <c r="AK67" s="970"/>
      <c r="AL67" s="970"/>
      <c r="AM67" s="970"/>
      <c r="AN67" s="970"/>
      <c r="AO67" s="970"/>
      <c r="AP67" s="970"/>
      <c r="AQ67" s="970"/>
      <c r="AR67" s="971"/>
      <c r="AS67" s="972" t="str">
        <f>IF(ＺＥＨデベロッパー実績報告書２!AH254="","",ＺＥＨデベロッパー実績報告書２!AH254)</f>
        <v/>
      </c>
      <c r="AT67" s="972"/>
      <c r="AU67" s="972"/>
      <c r="AV67" s="972"/>
      <c r="AW67" s="972"/>
      <c r="AX67" s="972"/>
      <c r="AY67" s="972"/>
      <c r="AZ67" s="972"/>
      <c r="BA67" s="972"/>
      <c r="BB67" s="972"/>
      <c r="BC67" s="972"/>
      <c r="BD67" s="972"/>
      <c r="BE67" s="972"/>
      <c r="BF67" s="972"/>
      <c r="BG67" s="972"/>
      <c r="BH67" s="972"/>
      <c r="BI67" s="972"/>
      <c r="BJ67" s="972"/>
      <c r="BK67" s="972"/>
      <c r="BL67" s="972"/>
      <c r="BM67" s="972"/>
      <c r="BN67" s="972"/>
      <c r="BO67" s="972"/>
      <c r="BP67" s="972"/>
      <c r="BQ67" s="972"/>
      <c r="BR67" s="972"/>
      <c r="BS67" s="972"/>
      <c r="BT67" s="972"/>
      <c r="BU67" s="972"/>
      <c r="BV67" s="972"/>
      <c r="BW67" s="973"/>
    </row>
    <row r="68" spans="1:114" ht="24.9" customHeight="1">
      <c r="A68" s="946">
        <v>16</v>
      </c>
      <c r="B68" s="947"/>
      <c r="C68" s="948" t="str">
        <f>IF(ＺＥＨデベロッパー実績報告書２!C255="","",ＺＥＨデベロッパー実績報告書２!C255)</f>
        <v/>
      </c>
      <c r="D68" s="949"/>
      <c r="E68" s="949"/>
      <c r="F68" s="949"/>
      <c r="G68" s="949"/>
      <c r="H68" s="949"/>
      <c r="I68" s="949"/>
      <c r="J68" s="949"/>
      <c r="K68" s="949"/>
      <c r="L68" s="949"/>
      <c r="M68" s="949"/>
      <c r="N68" s="949"/>
      <c r="O68" s="949"/>
      <c r="P68" s="949"/>
      <c r="Q68" s="949"/>
      <c r="R68" s="949"/>
      <c r="S68" s="949"/>
      <c r="T68" s="949"/>
      <c r="U68" s="949"/>
      <c r="V68" s="949"/>
      <c r="W68" s="949"/>
      <c r="X68" s="949"/>
      <c r="Y68" s="949"/>
      <c r="Z68" s="949"/>
      <c r="AA68" s="949"/>
      <c r="AB68" s="949"/>
      <c r="AC68" s="949"/>
      <c r="AD68" s="949"/>
      <c r="AE68" s="949"/>
      <c r="AF68" s="950" t="str">
        <f>IF(OR(ＺＥＨデベロッパー実績報告書２!Q255="",ＺＥＨデベロッパー実績報告書２!W255="",ＺＥＨデベロッパー実績報告書２!AC255=""),"",ＺＥＨデベロッパー実績報告書２!Q255&amp;"-"&amp;ＺＥＨデベロッパー実績報告書２!W255&amp;"-"&amp;ＺＥＨデベロッパー実績報告書２!AC255)</f>
        <v/>
      </c>
      <c r="AG68" s="951"/>
      <c r="AH68" s="951"/>
      <c r="AI68" s="951"/>
      <c r="AJ68" s="951"/>
      <c r="AK68" s="951"/>
      <c r="AL68" s="951"/>
      <c r="AM68" s="951"/>
      <c r="AN68" s="951"/>
      <c r="AO68" s="951"/>
      <c r="AP68" s="951"/>
      <c r="AQ68" s="951"/>
      <c r="AR68" s="952"/>
      <c r="AS68" s="953" t="str">
        <f>IF(ＺＥＨデベロッパー実績報告書２!AH255="","",ＺＥＨデベロッパー実績報告書２!AH255)</f>
        <v/>
      </c>
      <c r="AT68" s="954"/>
      <c r="AU68" s="954"/>
      <c r="AV68" s="954"/>
      <c r="AW68" s="954"/>
      <c r="AX68" s="954"/>
      <c r="AY68" s="954"/>
      <c r="AZ68" s="954"/>
      <c r="BA68" s="954"/>
      <c r="BB68" s="954"/>
      <c r="BC68" s="954"/>
      <c r="BD68" s="954"/>
      <c r="BE68" s="954"/>
      <c r="BF68" s="954"/>
      <c r="BG68" s="954"/>
      <c r="BH68" s="954"/>
      <c r="BI68" s="954"/>
      <c r="BJ68" s="954"/>
      <c r="BK68" s="954"/>
      <c r="BL68" s="954"/>
      <c r="BM68" s="954"/>
      <c r="BN68" s="954"/>
      <c r="BO68" s="954"/>
      <c r="BP68" s="954"/>
      <c r="BQ68" s="954"/>
      <c r="BR68" s="954"/>
      <c r="BS68" s="954"/>
      <c r="BT68" s="954"/>
      <c r="BU68" s="954"/>
      <c r="BV68" s="954"/>
      <c r="BW68" s="955"/>
    </row>
    <row r="69" spans="1:114" ht="24.9" customHeight="1">
      <c r="A69" s="965">
        <v>17</v>
      </c>
      <c r="B69" s="966"/>
      <c r="C69" s="967" t="str">
        <f>IF(ＺＥＨデベロッパー実績報告書２!C256="","",ＺＥＨデベロッパー実績報告書２!C256)</f>
        <v/>
      </c>
      <c r="D69" s="968"/>
      <c r="E69" s="968"/>
      <c r="F69" s="968"/>
      <c r="G69" s="968"/>
      <c r="H69" s="968"/>
      <c r="I69" s="968"/>
      <c r="J69" s="968"/>
      <c r="K69" s="968"/>
      <c r="L69" s="968"/>
      <c r="M69" s="968"/>
      <c r="N69" s="968"/>
      <c r="O69" s="968"/>
      <c r="P69" s="968"/>
      <c r="Q69" s="968"/>
      <c r="R69" s="968"/>
      <c r="S69" s="968"/>
      <c r="T69" s="968"/>
      <c r="U69" s="968"/>
      <c r="V69" s="968"/>
      <c r="W69" s="968"/>
      <c r="X69" s="968"/>
      <c r="Y69" s="968"/>
      <c r="Z69" s="968"/>
      <c r="AA69" s="968"/>
      <c r="AB69" s="968"/>
      <c r="AC69" s="968"/>
      <c r="AD69" s="968"/>
      <c r="AE69" s="968"/>
      <c r="AF69" s="969" t="str">
        <f>IF(OR(ＺＥＨデベロッパー実績報告書２!Q256="",ＺＥＨデベロッパー実績報告書２!W256="",ＺＥＨデベロッパー実績報告書２!AC256=""),"",ＺＥＨデベロッパー実績報告書２!Q256&amp;"-"&amp;ＺＥＨデベロッパー実績報告書２!W256&amp;"-"&amp;ＺＥＨデベロッパー実績報告書２!AC256)</f>
        <v/>
      </c>
      <c r="AG69" s="970"/>
      <c r="AH69" s="970"/>
      <c r="AI69" s="970"/>
      <c r="AJ69" s="970"/>
      <c r="AK69" s="970"/>
      <c r="AL69" s="970"/>
      <c r="AM69" s="970"/>
      <c r="AN69" s="970"/>
      <c r="AO69" s="970"/>
      <c r="AP69" s="970"/>
      <c r="AQ69" s="970"/>
      <c r="AR69" s="971"/>
      <c r="AS69" s="972" t="str">
        <f>IF(ＺＥＨデベロッパー実績報告書２!AH256="","",ＺＥＨデベロッパー実績報告書２!AH256)</f>
        <v/>
      </c>
      <c r="AT69" s="972"/>
      <c r="AU69" s="972"/>
      <c r="AV69" s="972"/>
      <c r="AW69" s="972"/>
      <c r="AX69" s="972"/>
      <c r="AY69" s="972"/>
      <c r="AZ69" s="972"/>
      <c r="BA69" s="972"/>
      <c r="BB69" s="972"/>
      <c r="BC69" s="972"/>
      <c r="BD69" s="972"/>
      <c r="BE69" s="972"/>
      <c r="BF69" s="972"/>
      <c r="BG69" s="972"/>
      <c r="BH69" s="972"/>
      <c r="BI69" s="972"/>
      <c r="BJ69" s="972"/>
      <c r="BK69" s="972"/>
      <c r="BL69" s="972"/>
      <c r="BM69" s="972"/>
      <c r="BN69" s="972"/>
      <c r="BO69" s="972"/>
      <c r="BP69" s="972"/>
      <c r="BQ69" s="972"/>
      <c r="BR69" s="972"/>
      <c r="BS69" s="972"/>
      <c r="BT69" s="972"/>
      <c r="BU69" s="972"/>
      <c r="BV69" s="972"/>
      <c r="BW69" s="973"/>
    </row>
    <row r="70" spans="1:114" ht="24.9" customHeight="1">
      <c r="A70" s="946">
        <v>18</v>
      </c>
      <c r="B70" s="947"/>
      <c r="C70" s="948" t="str">
        <f>IF(ＺＥＨデベロッパー実績報告書２!C257="","",ＺＥＨデベロッパー実績報告書２!C257)</f>
        <v/>
      </c>
      <c r="D70" s="949"/>
      <c r="E70" s="949"/>
      <c r="F70" s="949"/>
      <c r="G70" s="949"/>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F70" s="950" t="str">
        <f>IF(OR(ＺＥＨデベロッパー実績報告書２!Q257="",ＺＥＨデベロッパー実績報告書２!W257="",ＺＥＨデベロッパー実績報告書２!AC257=""),"",ＺＥＨデベロッパー実績報告書２!Q257&amp;"-"&amp;ＺＥＨデベロッパー実績報告書２!W257&amp;"-"&amp;ＺＥＨデベロッパー実績報告書２!AC257)</f>
        <v/>
      </c>
      <c r="AG70" s="951"/>
      <c r="AH70" s="951"/>
      <c r="AI70" s="951"/>
      <c r="AJ70" s="951"/>
      <c r="AK70" s="951"/>
      <c r="AL70" s="951"/>
      <c r="AM70" s="951"/>
      <c r="AN70" s="951"/>
      <c r="AO70" s="951"/>
      <c r="AP70" s="951"/>
      <c r="AQ70" s="951"/>
      <c r="AR70" s="952"/>
      <c r="AS70" s="953" t="str">
        <f>IF(ＺＥＨデベロッパー実績報告書２!AH257="","",ＺＥＨデベロッパー実績報告書２!AH257)</f>
        <v/>
      </c>
      <c r="AT70" s="954"/>
      <c r="AU70" s="954"/>
      <c r="AV70" s="954"/>
      <c r="AW70" s="954"/>
      <c r="AX70" s="954"/>
      <c r="AY70" s="954"/>
      <c r="AZ70" s="954"/>
      <c r="BA70" s="954"/>
      <c r="BB70" s="954"/>
      <c r="BC70" s="954"/>
      <c r="BD70" s="954"/>
      <c r="BE70" s="954"/>
      <c r="BF70" s="954"/>
      <c r="BG70" s="954"/>
      <c r="BH70" s="954"/>
      <c r="BI70" s="954"/>
      <c r="BJ70" s="954"/>
      <c r="BK70" s="954"/>
      <c r="BL70" s="954"/>
      <c r="BM70" s="954"/>
      <c r="BN70" s="954"/>
      <c r="BO70" s="954"/>
      <c r="BP70" s="954"/>
      <c r="BQ70" s="954"/>
      <c r="BR70" s="954"/>
      <c r="BS70" s="954"/>
      <c r="BT70" s="954"/>
      <c r="BU70" s="954"/>
      <c r="BV70" s="954"/>
      <c r="BW70" s="955"/>
    </row>
    <row r="71" spans="1:114" ht="24.9" customHeight="1">
      <c r="A71" s="965">
        <v>19</v>
      </c>
      <c r="B71" s="966"/>
      <c r="C71" s="967" t="str">
        <f>IF(ＺＥＨデベロッパー実績報告書２!C258="","",ＺＥＨデベロッパー実績報告書２!C258)</f>
        <v/>
      </c>
      <c r="D71" s="968"/>
      <c r="E71" s="968"/>
      <c r="F71" s="968"/>
      <c r="G71" s="968"/>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9" t="str">
        <f>IF(OR(ＺＥＨデベロッパー実績報告書２!Q258="",ＺＥＨデベロッパー実績報告書２!W258="",ＺＥＨデベロッパー実績報告書２!AC258=""),"",ＺＥＨデベロッパー実績報告書２!Q258&amp;"-"&amp;ＺＥＨデベロッパー実績報告書２!W258&amp;"-"&amp;ＺＥＨデベロッパー実績報告書２!AC258)</f>
        <v/>
      </c>
      <c r="AG71" s="970"/>
      <c r="AH71" s="970"/>
      <c r="AI71" s="970"/>
      <c r="AJ71" s="970"/>
      <c r="AK71" s="970"/>
      <c r="AL71" s="970"/>
      <c r="AM71" s="970"/>
      <c r="AN71" s="970"/>
      <c r="AO71" s="970"/>
      <c r="AP71" s="970"/>
      <c r="AQ71" s="970"/>
      <c r="AR71" s="971"/>
      <c r="AS71" s="972" t="str">
        <f>IF(ＺＥＨデベロッパー実績報告書２!AH258="","",ＺＥＨデベロッパー実績報告書２!AH258)</f>
        <v/>
      </c>
      <c r="AT71" s="972"/>
      <c r="AU71" s="972"/>
      <c r="AV71" s="972"/>
      <c r="AW71" s="972"/>
      <c r="AX71" s="972"/>
      <c r="AY71" s="972"/>
      <c r="AZ71" s="972"/>
      <c r="BA71" s="972"/>
      <c r="BB71" s="972"/>
      <c r="BC71" s="972"/>
      <c r="BD71" s="972"/>
      <c r="BE71" s="972"/>
      <c r="BF71" s="972"/>
      <c r="BG71" s="972"/>
      <c r="BH71" s="972"/>
      <c r="BI71" s="972"/>
      <c r="BJ71" s="972"/>
      <c r="BK71" s="972"/>
      <c r="BL71" s="972"/>
      <c r="BM71" s="972"/>
      <c r="BN71" s="972"/>
      <c r="BO71" s="972"/>
      <c r="BP71" s="972"/>
      <c r="BQ71" s="972"/>
      <c r="BR71" s="972"/>
      <c r="BS71" s="972"/>
      <c r="BT71" s="972"/>
      <c r="BU71" s="972"/>
      <c r="BV71" s="972"/>
      <c r="BW71" s="973"/>
    </row>
    <row r="72" spans="1:114" ht="24.9" customHeight="1">
      <c r="A72" s="946">
        <v>20</v>
      </c>
      <c r="B72" s="947"/>
      <c r="C72" s="948" t="str">
        <f>IF(ＺＥＨデベロッパー実績報告書２!C259="","",ＺＥＨデベロッパー実績報告書２!C259)</f>
        <v/>
      </c>
      <c r="D72" s="949"/>
      <c r="E72" s="949"/>
      <c r="F72" s="949"/>
      <c r="G72" s="949"/>
      <c r="H72" s="949"/>
      <c r="I72" s="949"/>
      <c r="J72" s="949"/>
      <c r="K72" s="949"/>
      <c r="L72" s="949"/>
      <c r="M72" s="949"/>
      <c r="N72" s="949"/>
      <c r="O72" s="949"/>
      <c r="P72" s="949"/>
      <c r="Q72" s="949"/>
      <c r="R72" s="949"/>
      <c r="S72" s="949"/>
      <c r="T72" s="949"/>
      <c r="U72" s="949"/>
      <c r="V72" s="949"/>
      <c r="W72" s="949"/>
      <c r="X72" s="949"/>
      <c r="Y72" s="949"/>
      <c r="Z72" s="949"/>
      <c r="AA72" s="949"/>
      <c r="AB72" s="949"/>
      <c r="AC72" s="949"/>
      <c r="AD72" s="949"/>
      <c r="AE72" s="949"/>
      <c r="AF72" s="950" t="str">
        <f>IF(OR(ＺＥＨデベロッパー実績報告書２!Q259="",ＺＥＨデベロッパー実績報告書２!W259="",ＺＥＨデベロッパー実績報告書２!AC259=""),"",ＺＥＨデベロッパー実績報告書２!Q259&amp;"-"&amp;ＺＥＨデベロッパー実績報告書２!W259&amp;"-"&amp;ＺＥＨデベロッパー実績報告書２!AC259)</f>
        <v/>
      </c>
      <c r="AG72" s="951"/>
      <c r="AH72" s="951"/>
      <c r="AI72" s="951"/>
      <c r="AJ72" s="951"/>
      <c r="AK72" s="951"/>
      <c r="AL72" s="951"/>
      <c r="AM72" s="951"/>
      <c r="AN72" s="951"/>
      <c r="AO72" s="951"/>
      <c r="AP72" s="951"/>
      <c r="AQ72" s="951"/>
      <c r="AR72" s="952"/>
      <c r="AS72" s="953" t="str">
        <f>IF(ＺＥＨデベロッパー実績報告書２!AH259="","",ＺＥＨデベロッパー実績報告書２!AH259)</f>
        <v/>
      </c>
      <c r="AT72" s="954"/>
      <c r="AU72" s="954"/>
      <c r="AV72" s="954"/>
      <c r="AW72" s="954"/>
      <c r="AX72" s="954"/>
      <c r="AY72" s="954"/>
      <c r="AZ72" s="954"/>
      <c r="BA72" s="954"/>
      <c r="BB72" s="954"/>
      <c r="BC72" s="954"/>
      <c r="BD72" s="954"/>
      <c r="BE72" s="954"/>
      <c r="BF72" s="954"/>
      <c r="BG72" s="954"/>
      <c r="BH72" s="954"/>
      <c r="BI72" s="954"/>
      <c r="BJ72" s="954"/>
      <c r="BK72" s="954"/>
      <c r="BL72" s="954"/>
      <c r="BM72" s="954"/>
      <c r="BN72" s="954"/>
      <c r="BO72" s="954"/>
      <c r="BP72" s="954"/>
      <c r="BQ72" s="954"/>
      <c r="BR72" s="954"/>
      <c r="BS72" s="954"/>
      <c r="BT72" s="954"/>
      <c r="BU72" s="954"/>
      <c r="BV72" s="954"/>
      <c r="BW72" s="955"/>
    </row>
    <row r="73" spans="1:114" s="212" customFormat="1" ht="17.25" customHeight="1">
      <c r="A73" s="111"/>
      <c r="B73" s="183"/>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6"/>
      <c r="AK73" s="216"/>
      <c r="AL73" s="216"/>
      <c r="AM73" s="216"/>
      <c r="AN73" s="216"/>
      <c r="AO73" s="216"/>
      <c r="AP73" s="217"/>
      <c r="AQ73" s="217"/>
      <c r="AR73" s="217"/>
      <c r="AS73" s="218"/>
      <c r="AT73" s="218"/>
      <c r="AU73" s="218"/>
      <c r="AV73" s="218"/>
      <c r="AW73" s="215"/>
      <c r="AX73" s="215"/>
      <c r="AY73" s="215"/>
      <c r="AZ73" s="215"/>
      <c r="BA73" s="219"/>
      <c r="BB73" s="219"/>
      <c r="BC73" s="219"/>
      <c r="BD73" s="219"/>
      <c r="BE73" s="219"/>
      <c r="BF73" s="219"/>
      <c r="BG73" s="219"/>
      <c r="BH73" s="219"/>
      <c r="BI73" s="764"/>
      <c r="BJ73" s="764"/>
      <c r="BK73" s="764"/>
      <c r="BL73" s="764"/>
      <c r="BM73" s="816"/>
      <c r="BN73" s="816"/>
      <c r="BO73" s="764"/>
      <c r="BP73" s="764"/>
      <c r="BQ73" s="764"/>
      <c r="BR73" s="816"/>
      <c r="BS73" s="816"/>
      <c r="BT73" s="764"/>
      <c r="BU73" s="764"/>
      <c r="BV73" s="287"/>
      <c r="BW73" s="175"/>
      <c r="BX73" s="214"/>
      <c r="BY73" s="214"/>
      <c r="BZ73" s="214"/>
      <c r="CA73" s="214"/>
      <c r="CB73" s="214"/>
      <c r="CC73" s="214"/>
      <c r="CD73" s="214"/>
      <c r="CE73" s="214"/>
      <c r="CF73" s="214"/>
      <c r="CG73" s="214"/>
      <c r="CH73" s="214"/>
      <c r="CI73" s="214"/>
      <c r="CJ73" s="214"/>
      <c r="CK73" s="214"/>
      <c r="CL73" s="114"/>
      <c r="CM73" s="114"/>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row>
    <row r="74" spans="1:114" s="212" customFormat="1" ht="3" customHeight="1">
      <c r="A74" s="111"/>
      <c r="B74" s="183"/>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6"/>
      <c r="AK74" s="216"/>
      <c r="AL74" s="216"/>
      <c r="AM74" s="216"/>
      <c r="AN74" s="216"/>
      <c r="AO74" s="216"/>
      <c r="AP74" s="217"/>
      <c r="AQ74" s="217"/>
      <c r="AR74" s="217"/>
      <c r="AS74" s="218"/>
      <c r="AT74" s="218"/>
      <c r="AU74" s="218"/>
      <c r="AV74" s="218"/>
      <c r="AW74" s="215"/>
      <c r="AX74" s="215"/>
      <c r="AY74" s="215"/>
      <c r="AZ74" s="215"/>
      <c r="BA74" s="219"/>
      <c r="BB74" s="219"/>
      <c r="BC74" s="219"/>
      <c r="BD74" s="219"/>
      <c r="BE74" s="219"/>
      <c r="BF74" s="219"/>
      <c r="BG74" s="219"/>
      <c r="BH74" s="219"/>
      <c r="BI74" s="287"/>
      <c r="BJ74" s="287"/>
      <c r="BK74" s="287"/>
      <c r="BL74" s="287"/>
      <c r="BM74" s="288"/>
      <c r="BN74" s="288"/>
      <c r="BO74" s="287"/>
      <c r="BP74" s="287"/>
      <c r="BQ74" s="287"/>
      <c r="BR74" s="288"/>
      <c r="BS74" s="288"/>
      <c r="BT74" s="287"/>
      <c r="BU74" s="287"/>
      <c r="BV74" s="287"/>
      <c r="BW74" s="175"/>
      <c r="BX74" s="214"/>
      <c r="BY74" s="214"/>
      <c r="BZ74" s="214"/>
      <c r="CA74" s="214"/>
      <c r="CB74" s="214"/>
      <c r="CC74" s="214"/>
      <c r="CD74" s="214"/>
      <c r="CE74" s="214"/>
      <c r="CF74" s="214"/>
      <c r="CG74" s="214"/>
      <c r="CH74" s="214"/>
      <c r="CI74" s="214"/>
      <c r="CJ74" s="214"/>
      <c r="CK74" s="214"/>
      <c r="CL74" s="114"/>
      <c r="CM74" s="114"/>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row>
    <row r="75" spans="1:114" ht="15" customHeight="1">
      <c r="A75" s="181"/>
      <c r="B75" s="186" t="s">
        <v>396</v>
      </c>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3"/>
      <c r="AP75" s="220"/>
      <c r="AQ75" s="220"/>
      <c r="AR75" s="220"/>
      <c r="AS75" s="220"/>
      <c r="AT75" s="220"/>
      <c r="AU75" s="220"/>
      <c r="AV75" s="220"/>
      <c r="AW75" s="220"/>
      <c r="AX75" s="220"/>
      <c r="AY75" s="220"/>
      <c r="AZ75" s="220"/>
      <c r="BA75" s="220"/>
      <c r="BB75" s="220"/>
      <c r="BC75" s="220"/>
      <c r="BD75" s="220"/>
      <c r="BE75" s="220"/>
      <c r="BF75" s="220"/>
      <c r="BG75" s="220"/>
      <c r="BH75" s="220"/>
      <c r="BI75" s="287"/>
      <c r="BJ75" s="287"/>
      <c r="BK75" s="288"/>
      <c r="BL75" s="288"/>
      <c r="BM75" s="287"/>
      <c r="BN75" s="287"/>
      <c r="BO75" s="288"/>
      <c r="BP75" s="288"/>
      <c r="BQ75" s="288"/>
      <c r="BR75" s="287"/>
      <c r="BS75" s="287"/>
      <c r="BT75" s="287"/>
      <c r="BU75" s="287"/>
      <c r="BV75" s="287"/>
      <c r="BW75" s="287"/>
      <c r="BX75" s="185"/>
      <c r="BY75" s="185"/>
      <c r="BZ75" s="185"/>
      <c r="CA75" s="185"/>
      <c r="CB75" s="185"/>
      <c r="CC75" s="185"/>
      <c r="CD75" s="185"/>
      <c r="CE75" s="185"/>
      <c r="CF75" s="185"/>
      <c r="CG75" s="185"/>
      <c r="CH75" s="185"/>
      <c r="CI75" s="185"/>
      <c r="CJ75" s="185"/>
      <c r="CK75" s="297"/>
    </row>
    <row r="76" spans="1:114" s="180" customFormat="1" ht="22.5" customHeight="1">
      <c r="A76" s="974"/>
      <c r="B76" s="975"/>
      <c r="C76" s="976" t="s">
        <v>332</v>
      </c>
      <c r="D76" s="977"/>
      <c r="E76" s="977"/>
      <c r="F76" s="977"/>
      <c r="G76" s="977"/>
      <c r="H76" s="977"/>
      <c r="I76" s="977"/>
      <c r="J76" s="977"/>
      <c r="K76" s="977"/>
      <c r="L76" s="977"/>
      <c r="M76" s="977"/>
      <c r="N76" s="977"/>
      <c r="O76" s="977"/>
      <c r="P76" s="977"/>
      <c r="Q76" s="977"/>
      <c r="R76" s="977"/>
      <c r="S76" s="977"/>
      <c r="T76" s="977"/>
      <c r="U76" s="977"/>
      <c r="V76" s="977"/>
      <c r="W76" s="977"/>
      <c r="X76" s="977"/>
      <c r="Y76" s="977"/>
      <c r="Z76" s="977"/>
      <c r="AA76" s="977"/>
      <c r="AB76" s="977"/>
      <c r="AC76" s="977"/>
      <c r="AD76" s="977"/>
      <c r="AE76" s="978"/>
      <c r="AF76" s="979" t="s">
        <v>331</v>
      </c>
      <c r="AG76" s="980"/>
      <c r="AH76" s="980"/>
      <c r="AI76" s="980"/>
      <c r="AJ76" s="980"/>
      <c r="AK76" s="980"/>
      <c r="AL76" s="980"/>
      <c r="AM76" s="980"/>
      <c r="AN76" s="980"/>
      <c r="AO76" s="980"/>
      <c r="AP76" s="980"/>
      <c r="AQ76" s="980"/>
      <c r="AR76" s="981"/>
      <c r="AS76" s="979" t="s">
        <v>384</v>
      </c>
      <c r="AT76" s="980"/>
      <c r="AU76" s="980"/>
      <c r="AV76" s="980"/>
      <c r="AW76" s="980"/>
      <c r="AX76" s="980"/>
      <c r="AY76" s="980"/>
      <c r="AZ76" s="980"/>
      <c r="BA76" s="980"/>
      <c r="BB76" s="980"/>
      <c r="BC76" s="980"/>
      <c r="BD76" s="980"/>
      <c r="BE76" s="980"/>
      <c r="BF76" s="980"/>
      <c r="BG76" s="980"/>
      <c r="BH76" s="980"/>
      <c r="BI76" s="980"/>
      <c r="BJ76" s="980"/>
      <c r="BK76" s="980"/>
      <c r="BL76" s="980"/>
      <c r="BM76" s="980"/>
      <c r="BN76" s="980"/>
      <c r="BO76" s="980"/>
      <c r="BP76" s="980"/>
      <c r="BQ76" s="980"/>
      <c r="BR76" s="980"/>
      <c r="BS76" s="980"/>
      <c r="BT76" s="980"/>
      <c r="BU76" s="980"/>
      <c r="BV76" s="980"/>
      <c r="BW76" s="982"/>
      <c r="BX76" s="222"/>
      <c r="BY76" s="222"/>
      <c r="BZ76" s="222"/>
      <c r="CA76" s="222"/>
      <c r="CB76" s="222"/>
      <c r="CC76" s="222"/>
      <c r="CD76" s="222"/>
      <c r="CE76" s="222"/>
      <c r="CF76" s="222"/>
      <c r="CG76" s="223"/>
      <c r="CJ76" s="224"/>
      <c r="CK76" s="224"/>
      <c r="CL76" s="224"/>
      <c r="CM76" s="224"/>
      <c r="CN76" s="224"/>
      <c r="CO76" s="224"/>
      <c r="CP76" s="224"/>
      <c r="CQ76" s="224"/>
      <c r="CR76" s="224"/>
      <c r="CS76" s="224"/>
      <c r="CT76" s="224"/>
      <c r="CU76" s="224"/>
      <c r="CV76" s="224"/>
      <c r="CW76" s="224"/>
    </row>
    <row r="77" spans="1:114" s="180" customFormat="1" ht="24.9" customHeight="1">
      <c r="A77" s="983">
        <v>21</v>
      </c>
      <c r="B77" s="984"/>
      <c r="C77" s="985" t="str">
        <f>IF(ＺＥＨデベロッパー実績報告書２!C260="","",ＺＥＨデベロッパー実績報告書２!C260)</f>
        <v/>
      </c>
      <c r="D77" s="986"/>
      <c r="E77" s="986"/>
      <c r="F77" s="986"/>
      <c r="G77" s="986"/>
      <c r="H77" s="986"/>
      <c r="I77" s="986"/>
      <c r="J77" s="986"/>
      <c r="K77" s="986"/>
      <c r="L77" s="986"/>
      <c r="M77" s="986"/>
      <c r="N77" s="986"/>
      <c r="O77" s="986"/>
      <c r="P77" s="986"/>
      <c r="Q77" s="986"/>
      <c r="R77" s="986"/>
      <c r="S77" s="986"/>
      <c r="T77" s="986"/>
      <c r="U77" s="986"/>
      <c r="V77" s="986"/>
      <c r="W77" s="986"/>
      <c r="X77" s="986"/>
      <c r="Y77" s="986"/>
      <c r="Z77" s="986"/>
      <c r="AA77" s="986"/>
      <c r="AB77" s="986"/>
      <c r="AC77" s="986"/>
      <c r="AD77" s="986"/>
      <c r="AE77" s="986"/>
      <c r="AF77" s="987" t="str">
        <f>IF(OR(ＺＥＨデベロッパー実績報告書２!Q260="",ＺＥＨデベロッパー実績報告書２!W260="",ＺＥＨデベロッパー実績報告書２!AC260=""),"",ＺＥＨデベロッパー実績報告書２!Q260&amp;"-"&amp;ＺＥＨデベロッパー実績報告書２!W260&amp;"-"&amp;ＺＥＨデベロッパー実績報告書２!AC260)</f>
        <v/>
      </c>
      <c r="AG77" s="988"/>
      <c r="AH77" s="988"/>
      <c r="AI77" s="988"/>
      <c r="AJ77" s="988"/>
      <c r="AK77" s="988"/>
      <c r="AL77" s="988"/>
      <c r="AM77" s="988"/>
      <c r="AN77" s="988"/>
      <c r="AO77" s="988"/>
      <c r="AP77" s="988"/>
      <c r="AQ77" s="988"/>
      <c r="AR77" s="989"/>
      <c r="AS77" s="990" t="str">
        <f>IF(ＺＥＨデベロッパー実績報告書２!AH260="","",ＺＥＨデベロッパー実績報告書２!AH260)</f>
        <v/>
      </c>
      <c r="AT77" s="990"/>
      <c r="AU77" s="990"/>
      <c r="AV77" s="990"/>
      <c r="AW77" s="990"/>
      <c r="AX77" s="990"/>
      <c r="AY77" s="990"/>
      <c r="AZ77" s="990"/>
      <c r="BA77" s="990"/>
      <c r="BB77" s="990"/>
      <c r="BC77" s="990"/>
      <c r="BD77" s="990"/>
      <c r="BE77" s="990"/>
      <c r="BF77" s="990"/>
      <c r="BG77" s="990"/>
      <c r="BH77" s="990"/>
      <c r="BI77" s="990"/>
      <c r="BJ77" s="990"/>
      <c r="BK77" s="990"/>
      <c r="BL77" s="990"/>
      <c r="BM77" s="990"/>
      <c r="BN77" s="990"/>
      <c r="BO77" s="990"/>
      <c r="BP77" s="990"/>
      <c r="BQ77" s="990"/>
      <c r="BR77" s="990"/>
      <c r="BS77" s="990"/>
      <c r="BT77" s="990"/>
      <c r="BU77" s="990"/>
      <c r="BV77" s="990"/>
      <c r="BW77" s="991"/>
      <c r="BX77" s="222"/>
      <c r="BY77" s="222"/>
      <c r="BZ77" s="222"/>
      <c r="CA77" s="222"/>
      <c r="CB77" s="222"/>
      <c r="CC77" s="222"/>
      <c r="CD77" s="222"/>
      <c r="CE77" s="222"/>
      <c r="CF77" s="222"/>
      <c r="CG77" s="225"/>
    </row>
    <row r="78" spans="1:114" s="180" customFormat="1" ht="24.9" customHeight="1">
      <c r="A78" s="946">
        <v>22</v>
      </c>
      <c r="B78" s="947"/>
      <c r="C78" s="948" t="str">
        <f>IF(ＺＥＨデベロッパー実績報告書２!C261="","",ＺＥＨデベロッパー実績報告書２!C261)</f>
        <v/>
      </c>
      <c r="D78" s="949"/>
      <c r="E78" s="949"/>
      <c r="F78" s="949"/>
      <c r="G78" s="949"/>
      <c r="H78" s="949"/>
      <c r="I78" s="949"/>
      <c r="J78" s="949"/>
      <c r="K78" s="949"/>
      <c r="L78" s="949"/>
      <c r="M78" s="949"/>
      <c r="N78" s="949"/>
      <c r="O78" s="949"/>
      <c r="P78" s="949"/>
      <c r="Q78" s="949"/>
      <c r="R78" s="949"/>
      <c r="S78" s="949"/>
      <c r="T78" s="949"/>
      <c r="U78" s="949"/>
      <c r="V78" s="949"/>
      <c r="W78" s="949"/>
      <c r="X78" s="949"/>
      <c r="Y78" s="949"/>
      <c r="Z78" s="949"/>
      <c r="AA78" s="949"/>
      <c r="AB78" s="949"/>
      <c r="AC78" s="949"/>
      <c r="AD78" s="949"/>
      <c r="AE78" s="949"/>
      <c r="AF78" s="950" t="str">
        <f>IF(OR(ＺＥＨデベロッパー実績報告書２!Q261="",ＺＥＨデベロッパー実績報告書２!W261="",ＺＥＨデベロッパー実績報告書２!AC261=""),"",ＺＥＨデベロッパー実績報告書２!Q261&amp;"-"&amp;ＺＥＨデベロッパー実績報告書２!W261&amp;"-"&amp;ＺＥＨデベロッパー実績報告書２!AC261)</f>
        <v/>
      </c>
      <c r="AG78" s="951"/>
      <c r="AH78" s="951"/>
      <c r="AI78" s="951"/>
      <c r="AJ78" s="951"/>
      <c r="AK78" s="951"/>
      <c r="AL78" s="951"/>
      <c r="AM78" s="951"/>
      <c r="AN78" s="951"/>
      <c r="AO78" s="951"/>
      <c r="AP78" s="951"/>
      <c r="AQ78" s="951"/>
      <c r="AR78" s="952"/>
      <c r="AS78" s="953" t="str">
        <f>IF(ＺＥＨデベロッパー実績報告書２!AH261="","",ＺＥＨデベロッパー実績報告書２!AH261)</f>
        <v/>
      </c>
      <c r="AT78" s="954"/>
      <c r="AU78" s="954"/>
      <c r="AV78" s="954"/>
      <c r="AW78" s="954"/>
      <c r="AX78" s="954"/>
      <c r="AY78" s="954"/>
      <c r="AZ78" s="954"/>
      <c r="BA78" s="954"/>
      <c r="BB78" s="954"/>
      <c r="BC78" s="954"/>
      <c r="BD78" s="954"/>
      <c r="BE78" s="954"/>
      <c r="BF78" s="954"/>
      <c r="BG78" s="954"/>
      <c r="BH78" s="954"/>
      <c r="BI78" s="954"/>
      <c r="BJ78" s="954"/>
      <c r="BK78" s="954"/>
      <c r="BL78" s="954"/>
      <c r="BM78" s="954"/>
      <c r="BN78" s="954"/>
      <c r="BO78" s="954"/>
      <c r="BP78" s="954"/>
      <c r="BQ78" s="954"/>
      <c r="BR78" s="954"/>
      <c r="BS78" s="954"/>
      <c r="BT78" s="954"/>
      <c r="BU78" s="954"/>
      <c r="BV78" s="954"/>
      <c r="BW78" s="955"/>
      <c r="BX78" s="222"/>
      <c r="BY78" s="222"/>
      <c r="BZ78" s="222"/>
      <c r="CA78" s="222"/>
      <c r="CB78" s="222"/>
      <c r="CC78" s="222"/>
      <c r="CD78" s="222"/>
      <c r="CE78" s="222"/>
      <c r="CF78" s="222"/>
      <c r="CG78" s="225"/>
    </row>
    <row r="79" spans="1:114" s="180" customFormat="1" ht="24.9" customHeight="1">
      <c r="A79" s="992">
        <v>23</v>
      </c>
      <c r="B79" s="993"/>
      <c r="C79" s="967" t="str">
        <f>IF(ＺＥＨデベロッパー実績報告書２!C262="","",ＺＥＨデベロッパー実績報告書２!C262)</f>
        <v/>
      </c>
      <c r="D79" s="968"/>
      <c r="E79" s="968"/>
      <c r="F79" s="968"/>
      <c r="G79" s="968"/>
      <c r="H79" s="968"/>
      <c r="I79" s="968"/>
      <c r="J79" s="968"/>
      <c r="K79" s="968"/>
      <c r="L79" s="968"/>
      <c r="M79" s="968"/>
      <c r="N79" s="968"/>
      <c r="O79" s="968"/>
      <c r="P79" s="968"/>
      <c r="Q79" s="968"/>
      <c r="R79" s="968"/>
      <c r="S79" s="968"/>
      <c r="T79" s="968"/>
      <c r="U79" s="968"/>
      <c r="V79" s="968"/>
      <c r="W79" s="968"/>
      <c r="X79" s="968"/>
      <c r="Y79" s="968"/>
      <c r="Z79" s="968"/>
      <c r="AA79" s="968"/>
      <c r="AB79" s="968"/>
      <c r="AC79" s="968"/>
      <c r="AD79" s="968"/>
      <c r="AE79" s="968"/>
      <c r="AF79" s="969" t="str">
        <f>IF(OR(ＺＥＨデベロッパー実績報告書２!Q262="",ＺＥＨデベロッパー実績報告書２!W262="",ＺＥＨデベロッパー実績報告書２!AC262=""),"",ＺＥＨデベロッパー実績報告書２!Q262&amp;"-"&amp;ＺＥＨデベロッパー実績報告書２!W262&amp;"-"&amp;ＺＥＨデベロッパー実績報告書２!AC262)</f>
        <v/>
      </c>
      <c r="AG79" s="970"/>
      <c r="AH79" s="970"/>
      <c r="AI79" s="970"/>
      <c r="AJ79" s="970"/>
      <c r="AK79" s="970"/>
      <c r="AL79" s="970"/>
      <c r="AM79" s="970"/>
      <c r="AN79" s="970"/>
      <c r="AO79" s="970"/>
      <c r="AP79" s="970"/>
      <c r="AQ79" s="970"/>
      <c r="AR79" s="971"/>
      <c r="AS79" s="972" t="str">
        <f>IF(ＺＥＨデベロッパー実績報告書２!AH262="","",ＺＥＨデベロッパー実績報告書２!AH262)</f>
        <v/>
      </c>
      <c r="AT79" s="972"/>
      <c r="AU79" s="972"/>
      <c r="AV79" s="972"/>
      <c r="AW79" s="972"/>
      <c r="AX79" s="972"/>
      <c r="AY79" s="972"/>
      <c r="AZ79" s="972"/>
      <c r="BA79" s="972"/>
      <c r="BB79" s="972"/>
      <c r="BC79" s="972"/>
      <c r="BD79" s="972"/>
      <c r="BE79" s="972"/>
      <c r="BF79" s="972"/>
      <c r="BG79" s="972"/>
      <c r="BH79" s="972"/>
      <c r="BI79" s="972"/>
      <c r="BJ79" s="972"/>
      <c r="BK79" s="972"/>
      <c r="BL79" s="972"/>
      <c r="BM79" s="972"/>
      <c r="BN79" s="972"/>
      <c r="BO79" s="972"/>
      <c r="BP79" s="972"/>
      <c r="BQ79" s="972"/>
      <c r="BR79" s="972"/>
      <c r="BS79" s="972"/>
      <c r="BT79" s="972"/>
      <c r="BU79" s="972"/>
      <c r="BV79" s="972"/>
      <c r="BW79" s="973"/>
      <c r="BX79" s="222"/>
      <c r="BY79" s="222"/>
      <c r="BZ79" s="222"/>
      <c r="CA79" s="222"/>
      <c r="CB79" s="222"/>
      <c r="CC79" s="222"/>
      <c r="CD79" s="222"/>
      <c r="CE79" s="222"/>
      <c r="CF79" s="222"/>
      <c r="CG79" s="225"/>
    </row>
    <row r="80" spans="1:114" s="180" customFormat="1" ht="24.9" customHeight="1">
      <c r="A80" s="994">
        <v>24</v>
      </c>
      <c r="B80" s="995"/>
      <c r="C80" s="948" t="str">
        <f>IF(ＺＥＨデベロッパー実績報告書２!C263="","",ＺＥＨデベロッパー実績報告書２!C263)</f>
        <v/>
      </c>
      <c r="D80" s="949"/>
      <c r="E80" s="949"/>
      <c r="F80" s="949"/>
      <c r="G80" s="949"/>
      <c r="H80" s="949"/>
      <c r="I80" s="949"/>
      <c r="J80" s="949"/>
      <c r="K80" s="949"/>
      <c r="L80" s="949"/>
      <c r="M80" s="949"/>
      <c r="N80" s="949"/>
      <c r="O80" s="949"/>
      <c r="P80" s="949"/>
      <c r="Q80" s="949"/>
      <c r="R80" s="949"/>
      <c r="S80" s="949"/>
      <c r="T80" s="949"/>
      <c r="U80" s="949"/>
      <c r="V80" s="949"/>
      <c r="W80" s="949"/>
      <c r="X80" s="949"/>
      <c r="Y80" s="949"/>
      <c r="Z80" s="949"/>
      <c r="AA80" s="949"/>
      <c r="AB80" s="949"/>
      <c r="AC80" s="949"/>
      <c r="AD80" s="949"/>
      <c r="AE80" s="949"/>
      <c r="AF80" s="950" t="str">
        <f>IF(OR(ＺＥＨデベロッパー実績報告書２!Q263="",ＺＥＨデベロッパー実績報告書２!W263="",ＺＥＨデベロッパー実績報告書２!AC263=""),"",ＺＥＨデベロッパー実績報告書２!Q263&amp;"-"&amp;ＺＥＨデベロッパー実績報告書２!W263&amp;"-"&amp;ＺＥＨデベロッパー実績報告書２!AC263)</f>
        <v/>
      </c>
      <c r="AG80" s="951"/>
      <c r="AH80" s="951"/>
      <c r="AI80" s="951"/>
      <c r="AJ80" s="951"/>
      <c r="AK80" s="951"/>
      <c r="AL80" s="951"/>
      <c r="AM80" s="951"/>
      <c r="AN80" s="951"/>
      <c r="AO80" s="951"/>
      <c r="AP80" s="951"/>
      <c r="AQ80" s="951"/>
      <c r="AR80" s="952"/>
      <c r="AS80" s="953" t="str">
        <f>IF(ＺＥＨデベロッパー実績報告書２!AH263="","",ＺＥＨデベロッパー実績報告書２!AH263)</f>
        <v/>
      </c>
      <c r="AT80" s="954"/>
      <c r="AU80" s="954"/>
      <c r="AV80" s="954"/>
      <c r="AW80" s="954"/>
      <c r="AX80" s="954"/>
      <c r="AY80" s="954"/>
      <c r="AZ80" s="954"/>
      <c r="BA80" s="954"/>
      <c r="BB80" s="954"/>
      <c r="BC80" s="954"/>
      <c r="BD80" s="954"/>
      <c r="BE80" s="954"/>
      <c r="BF80" s="954"/>
      <c r="BG80" s="954"/>
      <c r="BH80" s="954"/>
      <c r="BI80" s="954"/>
      <c r="BJ80" s="954"/>
      <c r="BK80" s="954"/>
      <c r="BL80" s="954"/>
      <c r="BM80" s="954"/>
      <c r="BN80" s="954"/>
      <c r="BO80" s="954"/>
      <c r="BP80" s="954"/>
      <c r="BQ80" s="954"/>
      <c r="BR80" s="954"/>
      <c r="BS80" s="954"/>
      <c r="BT80" s="954"/>
      <c r="BU80" s="954"/>
      <c r="BV80" s="954"/>
      <c r="BW80" s="955"/>
      <c r="BX80" s="222"/>
      <c r="BY80" s="222"/>
      <c r="BZ80" s="222"/>
      <c r="CA80" s="222"/>
      <c r="CB80" s="222"/>
      <c r="CC80" s="222"/>
      <c r="CD80" s="222"/>
      <c r="CE80" s="222"/>
      <c r="CF80" s="222"/>
      <c r="CG80" s="225"/>
    </row>
    <row r="81" spans="1:85" s="180" customFormat="1" ht="24.9" customHeight="1">
      <c r="A81" s="992">
        <v>25</v>
      </c>
      <c r="B81" s="993"/>
      <c r="C81" s="967" t="str">
        <f>IF(ＺＥＨデベロッパー実績報告書２!C264="","",ＺＥＨデベロッパー実績報告書２!C264)</f>
        <v/>
      </c>
      <c r="D81" s="968"/>
      <c r="E81" s="968"/>
      <c r="F81" s="968"/>
      <c r="G81" s="968"/>
      <c r="H81" s="968"/>
      <c r="I81" s="968"/>
      <c r="J81" s="968"/>
      <c r="K81" s="968"/>
      <c r="L81" s="968"/>
      <c r="M81" s="968"/>
      <c r="N81" s="968"/>
      <c r="O81" s="968"/>
      <c r="P81" s="968"/>
      <c r="Q81" s="968"/>
      <c r="R81" s="968"/>
      <c r="S81" s="968"/>
      <c r="T81" s="968"/>
      <c r="U81" s="968"/>
      <c r="V81" s="968"/>
      <c r="W81" s="968"/>
      <c r="X81" s="968"/>
      <c r="Y81" s="968"/>
      <c r="Z81" s="968"/>
      <c r="AA81" s="968"/>
      <c r="AB81" s="968"/>
      <c r="AC81" s="968"/>
      <c r="AD81" s="968"/>
      <c r="AE81" s="968"/>
      <c r="AF81" s="969" t="str">
        <f>IF(OR(ＺＥＨデベロッパー実績報告書２!Q264="",ＺＥＨデベロッパー実績報告書２!W264="",ＺＥＨデベロッパー実績報告書２!AC264=""),"",ＺＥＨデベロッパー実績報告書２!Q264&amp;"-"&amp;ＺＥＨデベロッパー実績報告書２!W264&amp;"-"&amp;ＺＥＨデベロッパー実績報告書２!AC264)</f>
        <v/>
      </c>
      <c r="AG81" s="970"/>
      <c r="AH81" s="970"/>
      <c r="AI81" s="970"/>
      <c r="AJ81" s="970"/>
      <c r="AK81" s="970"/>
      <c r="AL81" s="970"/>
      <c r="AM81" s="970"/>
      <c r="AN81" s="970"/>
      <c r="AO81" s="970"/>
      <c r="AP81" s="970"/>
      <c r="AQ81" s="970"/>
      <c r="AR81" s="971"/>
      <c r="AS81" s="972" t="str">
        <f>IF(ＺＥＨデベロッパー実績報告書２!AH264="","",ＺＥＨデベロッパー実績報告書２!AH264)</f>
        <v/>
      </c>
      <c r="AT81" s="972"/>
      <c r="AU81" s="972"/>
      <c r="AV81" s="972"/>
      <c r="AW81" s="972"/>
      <c r="AX81" s="972"/>
      <c r="AY81" s="972"/>
      <c r="AZ81" s="972"/>
      <c r="BA81" s="972"/>
      <c r="BB81" s="972"/>
      <c r="BC81" s="972"/>
      <c r="BD81" s="972"/>
      <c r="BE81" s="972"/>
      <c r="BF81" s="972"/>
      <c r="BG81" s="972"/>
      <c r="BH81" s="972"/>
      <c r="BI81" s="972"/>
      <c r="BJ81" s="972"/>
      <c r="BK81" s="972"/>
      <c r="BL81" s="972"/>
      <c r="BM81" s="972"/>
      <c r="BN81" s="972"/>
      <c r="BO81" s="972"/>
      <c r="BP81" s="972"/>
      <c r="BQ81" s="972"/>
      <c r="BR81" s="972"/>
      <c r="BS81" s="972"/>
      <c r="BT81" s="972"/>
      <c r="BU81" s="972"/>
      <c r="BV81" s="972"/>
      <c r="BW81" s="973"/>
      <c r="BX81" s="222"/>
      <c r="BY81" s="222"/>
      <c r="BZ81" s="222"/>
      <c r="CA81" s="222"/>
      <c r="CB81" s="222"/>
      <c r="CC81" s="222"/>
      <c r="CD81" s="222"/>
      <c r="CE81" s="222"/>
      <c r="CF81" s="222"/>
      <c r="CG81" s="225"/>
    </row>
    <row r="82" spans="1:85" ht="24.9" customHeight="1">
      <c r="A82" s="994">
        <v>26</v>
      </c>
      <c r="B82" s="995"/>
      <c r="C82" s="948" t="str">
        <f>IF(ＺＥＨデベロッパー実績報告書２!C265="","",ＺＥＨデベロッパー実績報告書２!C265)</f>
        <v/>
      </c>
      <c r="D82" s="949"/>
      <c r="E82" s="949"/>
      <c r="F82" s="949"/>
      <c r="G82" s="949"/>
      <c r="H82" s="949"/>
      <c r="I82" s="949"/>
      <c r="J82" s="949"/>
      <c r="K82" s="949"/>
      <c r="L82" s="949"/>
      <c r="M82" s="949"/>
      <c r="N82" s="949"/>
      <c r="O82" s="949"/>
      <c r="P82" s="949"/>
      <c r="Q82" s="949"/>
      <c r="R82" s="949"/>
      <c r="S82" s="949"/>
      <c r="T82" s="949"/>
      <c r="U82" s="949"/>
      <c r="V82" s="949"/>
      <c r="W82" s="949"/>
      <c r="X82" s="949"/>
      <c r="Y82" s="949"/>
      <c r="Z82" s="949"/>
      <c r="AA82" s="949"/>
      <c r="AB82" s="949"/>
      <c r="AC82" s="949"/>
      <c r="AD82" s="949"/>
      <c r="AE82" s="949"/>
      <c r="AF82" s="950" t="str">
        <f>IF(OR(ＺＥＨデベロッパー実績報告書２!Q265="",ＺＥＨデベロッパー実績報告書２!W265="",ＺＥＨデベロッパー実績報告書２!AC265=""),"",ＺＥＨデベロッパー実績報告書２!Q265&amp;"-"&amp;ＺＥＨデベロッパー実績報告書２!W265&amp;"-"&amp;ＺＥＨデベロッパー実績報告書２!AC265)</f>
        <v/>
      </c>
      <c r="AG82" s="951"/>
      <c r="AH82" s="951"/>
      <c r="AI82" s="951"/>
      <c r="AJ82" s="951"/>
      <c r="AK82" s="951"/>
      <c r="AL82" s="951"/>
      <c r="AM82" s="951"/>
      <c r="AN82" s="951"/>
      <c r="AO82" s="951"/>
      <c r="AP82" s="951"/>
      <c r="AQ82" s="951"/>
      <c r="AR82" s="952"/>
      <c r="AS82" s="953" t="str">
        <f>IF(ＺＥＨデベロッパー実績報告書２!AH265="","",ＺＥＨデベロッパー実績報告書２!AH265)</f>
        <v/>
      </c>
      <c r="AT82" s="954"/>
      <c r="AU82" s="954"/>
      <c r="AV82" s="954"/>
      <c r="AW82" s="954"/>
      <c r="AX82" s="954"/>
      <c r="AY82" s="954"/>
      <c r="AZ82" s="954"/>
      <c r="BA82" s="954"/>
      <c r="BB82" s="954"/>
      <c r="BC82" s="954"/>
      <c r="BD82" s="954"/>
      <c r="BE82" s="954"/>
      <c r="BF82" s="954"/>
      <c r="BG82" s="954"/>
      <c r="BH82" s="954"/>
      <c r="BI82" s="954"/>
      <c r="BJ82" s="954"/>
      <c r="BK82" s="954"/>
      <c r="BL82" s="954"/>
      <c r="BM82" s="954"/>
      <c r="BN82" s="954"/>
      <c r="BO82" s="954"/>
      <c r="BP82" s="954"/>
      <c r="BQ82" s="954"/>
      <c r="BR82" s="954"/>
      <c r="BS82" s="954"/>
      <c r="BT82" s="954"/>
      <c r="BU82" s="954"/>
      <c r="BV82" s="954"/>
      <c r="BW82" s="955"/>
    </row>
    <row r="83" spans="1:85" ht="24.9" customHeight="1">
      <c r="A83" s="992">
        <v>27</v>
      </c>
      <c r="B83" s="993"/>
      <c r="C83" s="967" t="str">
        <f>IF(ＺＥＨデベロッパー実績報告書２!C266="","",ＺＥＨデベロッパー実績報告書２!C266)</f>
        <v/>
      </c>
      <c r="D83" s="968"/>
      <c r="E83" s="968"/>
      <c r="F83" s="968"/>
      <c r="G83" s="968"/>
      <c r="H83" s="968"/>
      <c r="I83" s="968"/>
      <c r="J83" s="968"/>
      <c r="K83" s="968"/>
      <c r="L83" s="968"/>
      <c r="M83" s="968"/>
      <c r="N83" s="968"/>
      <c r="O83" s="968"/>
      <c r="P83" s="968"/>
      <c r="Q83" s="968"/>
      <c r="R83" s="968"/>
      <c r="S83" s="968"/>
      <c r="T83" s="968"/>
      <c r="U83" s="968"/>
      <c r="V83" s="968"/>
      <c r="W83" s="968"/>
      <c r="X83" s="968"/>
      <c r="Y83" s="968"/>
      <c r="Z83" s="968"/>
      <c r="AA83" s="968"/>
      <c r="AB83" s="968"/>
      <c r="AC83" s="968"/>
      <c r="AD83" s="968"/>
      <c r="AE83" s="968"/>
      <c r="AF83" s="969" t="str">
        <f>IF(OR(ＺＥＨデベロッパー実績報告書２!Q266="",ＺＥＨデベロッパー実績報告書２!W266="",ＺＥＨデベロッパー実績報告書２!AC266=""),"",ＺＥＨデベロッパー実績報告書２!Q266&amp;"-"&amp;ＺＥＨデベロッパー実績報告書２!W266&amp;"-"&amp;ＺＥＨデベロッパー実績報告書２!AC266)</f>
        <v/>
      </c>
      <c r="AG83" s="970"/>
      <c r="AH83" s="970"/>
      <c r="AI83" s="970"/>
      <c r="AJ83" s="970"/>
      <c r="AK83" s="970"/>
      <c r="AL83" s="970"/>
      <c r="AM83" s="970"/>
      <c r="AN83" s="970"/>
      <c r="AO83" s="970"/>
      <c r="AP83" s="970"/>
      <c r="AQ83" s="970"/>
      <c r="AR83" s="971"/>
      <c r="AS83" s="972" t="str">
        <f>IF(ＺＥＨデベロッパー実績報告書２!AH266="","",ＺＥＨデベロッパー実績報告書２!AH266)</f>
        <v/>
      </c>
      <c r="AT83" s="972"/>
      <c r="AU83" s="972"/>
      <c r="AV83" s="972"/>
      <c r="AW83" s="972"/>
      <c r="AX83" s="972"/>
      <c r="AY83" s="972"/>
      <c r="AZ83" s="972"/>
      <c r="BA83" s="972"/>
      <c r="BB83" s="972"/>
      <c r="BC83" s="972"/>
      <c r="BD83" s="972"/>
      <c r="BE83" s="972"/>
      <c r="BF83" s="972"/>
      <c r="BG83" s="972"/>
      <c r="BH83" s="972"/>
      <c r="BI83" s="972"/>
      <c r="BJ83" s="972"/>
      <c r="BK83" s="972"/>
      <c r="BL83" s="972"/>
      <c r="BM83" s="972"/>
      <c r="BN83" s="972"/>
      <c r="BO83" s="972"/>
      <c r="BP83" s="972"/>
      <c r="BQ83" s="972"/>
      <c r="BR83" s="972"/>
      <c r="BS83" s="972"/>
      <c r="BT83" s="972"/>
      <c r="BU83" s="972"/>
      <c r="BV83" s="972"/>
      <c r="BW83" s="973"/>
    </row>
    <row r="84" spans="1:85" ht="24.9" customHeight="1">
      <c r="A84" s="994">
        <v>28</v>
      </c>
      <c r="B84" s="995"/>
      <c r="C84" s="948" t="str">
        <f>IF(ＺＥＨデベロッパー実績報告書２!C267="","",ＺＥＨデベロッパー実績報告書２!C267)</f>
        <v/>
      </c>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50" t="str">
        <f>IF(OR(ＺＥＨデベロッパー実績報告書２!Q267="",ＺＥＨデベロッパー実績報告書２!W267="",ＺＥＨデベロッパー実績報告書２!AC267=""),"",ＺＥＨデベロッパー実績報告書２!Q267&amp;"-"&amp;ＺＥＨデベロッパー実績報告書２!W267&amp;"-"&amp;ＺＥＨデベロッパー実績報告書２!AC267)</f>
        <v/>
      </c>
      <c r="AG84" s="951"/>
      <c r="AH84" s="951"/>
      <c r="AI84" s="951"/>
      <c r="AJ84" s="951"/>
      <c r="AK84" s="951"/>
      <c r="AL84" s="951"/>
      <c r="AM84" s="951"/>
      <c r="AN84" s="951"/>
      <c r="AO84" s="951"/>
      <c r="AP84" s="951"/>
      <c r="AQ84" s="951"/>
      <c r="AR84" s="952"/>
      <c r="AS84" s="953" t="str">
        <f>IF(ＺＥＨデベロッパー実績報告書２!AH267="","",ＺＥＨデベロッパー実績報告書２!AH267)</f>
        <v/>
      </c>
      <c r="AT84" s="954"/>
      <c r="AU84" s="954"/>
      <c r="AV84" s="954"/>
      <c r="AW84" s="954"/>
      <c r="AX84" s="954"/>
      <c r="AY84" s="954"/>
      <c r="AZ84" s="954"/>
      <c r="BA84" s="954"/>
      <c r="BB84" s="954"/>
      <c r="BC84" s="954"/>
      <c r="BD84" s="954"/>
      <c r="BE84" s="954"/>
      <c r="BF84" s="954"/>
      <c r="BG84" s="954"/>
      <c r="BH84" s="954"/>
      <c r="BI84" s="954"/>
      <c r="BJ84" s="954"/>
      <c r="BK84" s="954"/>
      <c r="BL84" s="954"/>
      <c r="BM84" s="954"/>
      <c r="BN84" s="954"/>
      <c r="BO84" s="954"/>
      <c r="BP84" s="954"/>
      <c r="BQ84" s="954"/>
      <c r="BR84" s="954"/>
      <c r="BS84" s="954"/>
      <c r="BT84" s="954"/>
      <c r="BU84" s="954"/>
      <c r="BV84" s="954"/>
      <c r="BW84" s="955"/>
    </row>
    <row r="85" spans="1:85" ht="24.9" customHeight="1">
      <c r="A85" s="992">
        <v>29</v>
      </c>
      <c r="B85" s="993"/>
      <c r="C85" s="967" t="str">
        <f>IF(ＺＥＨデベロッパー実績報告書２!C268="","",ＺＥＨデベロッパー実績報告書２!C268)</f>
        <v/>
      </c>
      <c r="D85" s="968"/>
      <c r="E85" s="968"/>
      <c r="F85" s="968"/>
      <c r="G85" s="968"/>
      <c r="H85" s="968"/>
      <c r="I85" s="968"/>
      <c r="J85" s="968"/>
      <c r="K85" s="968"/>
      <c r="L85" s="968"/>
      <c r="M85" s="968"/>
      <c r="N85" s="968"/>
      <c r="O85" s="968"/>
      <c r="P85" s="968"/>
      <c r="Q85" s="968"/>
      <c r="R85" s="968"/>
      <c r="S85" s="968"/>
      <c r="T85" s="968"/>
      <c r="U85" s="968"/>
      <c r="V85" s="968"/>
      <c r="W85" s="968"/>
      <c r="X85" s="968"/>
      <c r="Y85" s="968"/>
      <c r="Z85" s="968"/>
      <c r="AA85" s="968"/>
      <c r="AB85" s="968"/>
      <c r="AC85" s="968"/>
      <c r="AD85" s="968"/>
      <c r="AE85" s="968"/>
      <c r="AF85" s="969" t="str">
        <f>IF(OR(ＺＥＨデベロッパー実績報告書２!Q268="",ＺＥＨデベロッパー実績報告書２!W268="",ＺＥＨデベロッパー実績報告書２!AC268=""),"",ＺＥＨデベロッパー実績報告書２!Q268&amp;"-"&amp;ＺＥＨデベロッパー実績報告書２!W268&amp;"-"&amp;ＺＥＨデベロッパー実績報告書２!AC268)</f>
        <v/>
      </c>
      <c r="AG85" s="970"/>
      <c r="AH85" s="970"/>
      <c r="AI85" s="970"/>
      <c r="AJ85" s="970"/>
      <c r="AK85" s="970"/>
      <c r="AL85" s="970"/>
      <c r="AM85" s="970"/>
      <c r="AN85" s="970"/>
      <c r="AO85" s="970"/>
      <c r="AP85" s="970"/>
      <c r="AQ85" s="970"/>
      <c r="AR85" s="971"/>
      <c r="AS85" s="972" t="str">
        <f>IF(ＺＥＨデベロッパー実績報告書２!AH268="","",ＺＥＨデベロッパー実績報告書２!AH268)</f>
        <v/>
      </c>
      <c r="AT85" s="972"/>
      <c r="AU85" s="972"/>
      <c r="AV85" s="972"/>
      <c r="AW85" s="972"/>
      <c r="AX85" s="972"/>
      <c r="AY85" s="972"/>
      <c r="AZ85" s="972"/>
      <c r="BA85" s="972"/>
      <c r="BB85" s="972"/>
      <c r="BC85" s="972"/>
      <c r="BD85" s="972"/>
      <c r="BE85" s="972"/>
      <c r="BF85" s="972"/>
      <c r="BG85" s="972"/>
      <c r="BH85" s="972"/>
      <c r="BI85" s="972"/>
      <c r="BJ85" s="972"/>
      <c r="BK85" s="972"/>
      <c r="BL85" s="972"/>
      <c r="BM85" s="972"/>
      <c r="BN85" s="972"/>
      <c r="BO85" s="972"/>
      <c r="BP85" s="972"/>
      <c r="BQ85" s="972"/>
      <c r="BR85" s="972"/>
      <c r="BS85" s="972"/>
      <c r="BT85" s="972"/>
      <c r="BU85" s="972"/>
      <c r="BV85" s="972"/>
      <c r="BW85" s="973"/>
    </row>
    <row r="86" spans="1:85" ht="24.9" customHeight="1">
      <c r="A86" s="994">
        <v>30</v>
      </c>
      <c r="B86" s="995"/>
      <c r="C86" s="948" t="str">
        <f>IF(ＺＥＨデベロッパー実績報告書２!C269="","",ＺＥＨデベロッパー実績報告書２!C269)</f>
        <v/>
      </c>
      <c r="D86" s="949"/>
      <c r="E86" s="949"/>
      <c r="F86" s="949"/>
      <c r="G86" s="949"/>
      <c r="H86" s="949"/>
      <c r="I86" s="949"/>
      <c r="J86" s="949"/>
      <c r="K86" s="949"/>
      <c r="L86" s="949"/>
      <c r="M86" s="949"/>
      <c r="N86" s="949"/>
      <c r="O86" s="949"/>
      <c r="P86" s="949"/>
      <c r="Q86" s="949"/>
      <c r="R86" s="949"/>
      <c r="S86" s="949"/>
      <c r="T86" s="949"/>
      <c r="U86" s="949"/>
      <c r="V86" s="949"/>
      <c r="W86" s="949"/>
      <c r="X86" s="949"/>
      <c r="Y86" s="949"/>
      <c r="Z86" s="949"/>
      <c r="AA86" s="949"/>
      <c r="AB86" s="949"/>
      <c r="AC86" s="949"/>
      <c r="AD86" s="949"/>
      <c r="AE86" s="949"/>
      <c r="AF86" s="950" t="str">
        <f>IF(OR(ＺＥＨデベロッパー実績報告書２!Q269="",ＺＥＨデベロッパー実績報告書２!W269="",ＺＥＨデベロッパー実績報告書２!AC269=""),"",ＺＥＨデベロッパー実績報告書２!Q269&amp;"-"&amp;ＺＥＨデベロッパー実績報告書２!W269&amp;"-"&amp;ＺＥＨデベロッパー実績報告書２!AC269)</f>
        <v/>
      </c>
      <c r="AG86" s="951"/>
      <c r="AH86" s="951"/>
      <c r="AI86" s="951"/>
      <c r="AJ86" s="951"/>
      <c r="AK86" s="951"/>
      <c r="AL86" s="951"/>
      <c r="AM86" s="951"/>
      <c r="AN86" s="951"/>
      <c r="AO86" s="951"/>
      <c r="AP86" s="951"/>
      <c r="AQ86" s="951"/>
      <c r="AR86" s="952"/>
      <c r="AS86" s="953" t="str">
        <f>IF(ＺＥＨデベロッパー実績報告書２!AH269="","",ＺＥＨデベロッパー実績報告書２!AH269)</f>
        <v/>
      </c>
      <c r="AT86" s="954"/>
      <c r="AU86" s="954"/>
      <c r="AV86" s="954"/>
      <c r="AW86" s="954"/>
      <c r="AX86" s="954"/>
      <c r="AY86" s="954"/>
      <c r="AZ86" s="954"/>
      <c r="BA86" s="954"/>
      <c r="BB86" s="954"/>
      <c r="BC86" s="954"/>
      <c r="BD86" s="954"/>
      <c r="BE86" s="954"/>
      <c r="BF86" s="954"/>
      <c r="BG86" s="954"/>
      <c r="BH86" s="954"/>
      <c r="BI86" s="954"/>
      <c r="BJ86" s="954"/>
      <c r="BK86" s="954"/>
      <c r="BL86" s="954"/>
      <c r="BM86" s="954"/>
      <c r="BN86" s="954"/>
      <c r="BO86" s="954"/>
      <c r="BP86" s="954"/>
      <c r="BQ86" s="954"/>
      <c r="BR86" s="954"/>
      <c r="BS86" s="954"/>
      <c r="BT86" s="954"/>
      <c r="BU86" s="954"/>
      <c r="BV86" s="954"/>
      <c r="BW86" s="955"/>
    </row>
    <row r="87" spans="1:85" ht="24.9" customHeight="1">
      <c r="A87" s="992">
        <v>31</v>
      </c>
      <c r="B87" s="993"/>
      <c r="C87" s="967" t="str">
        <f>IF(ＺＥＨデベロッパー実績報告書２!C270="","",ＺＥＨデベロッパー実績報告書２!C270)</f>
        <v/>
      </c>
      <c r="D87" s="968"/>
      <c r="E87" s="968"/>
      <c r="F87" s="968"/>
      <c r="G87" s="968"/>
      <c r="H87" s="968"/>
      <c r="I87" s="968"/>
      <c r="J87" s="968"/>
      <c r="K87" s="968"/>
      <c r="L87" s="968"/>
      <c r="M87" s="968"/>
      <c r="N87" s="968"/>
      <c r="O87" s="968"/>
      <c r="P87" s="968"/>
      <c r="Q87" s="968"/>
      <c r="R87" s="968"/>
      <c r="S87" s="968"/>
      <c r="T87" s="968"/>
      <c r="U87" s="968"/>
      <c r="V87" s="968"/>
      <c r="W87" s="968"/>
      <c r="X87" s="968"/>
      <c r="Y87" s="968"/>
      <c r="Z87" s="968"/>
      <c r="AA87" s="968"/>
      <c r="AB87" s="968"/>
      <c r="AC87" s="968"/>
      <c r="AD87" s="968"/>
      <c r="AE87" s="968"/>
      <c r="AF87" s="969" t="str">
        <f>IF(OR(ＺＥＨデベロッパー実績報告書２!Q270="",ＺＥＨデベロッパー実績報告書２!W270="",ＺＥＨデベロッパー実績報告書２!AC270=""),"",ＺＥＨデベロッパー実績報告書２!Q270&amp;"-"&amp;ＺＥＨデベロッパー実績報告書２!W270&amp;"-"&amp;ＺＥＨデベロッパー実績報告書２!AC270)</f>
        <v/>
      </c>
      <c r="AG87" s="970"/>
      <c r="AH87" s="970"/>
      <c r="AI87" s="970"/>
      <c r="AJ87" s="970"/>
      <c r="AK87" s="970"/>
      <c r="AL87" s="970"/>
      <c r="AM87" s="970"/>
      <c r="AN87" s="970"/>
      <c r="AO87" s="970"/>
      <c r="AP87" s="970"/>
      <c r="AQ87" s="970"/>
      <c r="AR87" s="971"/>
      <c r="AS87" s="972" t="str">
        <f>IF(ＺＥＨデベロッパー実績報告書２!AH270="","",ＺＥＨデベロッパー実績報告書２!AH270)</f>
        <v/>
      </c>
      <c r="AT87" s="972"/>
      <c r="AU87" s="972"/>
      <c r="AV87" s="972"/>
      <c r="AW87" s="972"/>
      <c r="AX87" s="972"/>
      <c r="AY87" s="972"/>
      <c r="AZ87" s="972"/>
      <c r="BA87" s="972"/>
      <c r="BB87" s="972"/>
      <c r="BC87" s="972"/>
      <c r="BD87" s="972"/>
      <c r="BE87" s="972"/>
      <c r="BF87" s="972"/>
      <c r="BG87" s="972"/>
      <c r="BH87" s="972"/>
      <c r="BI87" s="972"/>
      <c r="BJ87" s="972"/>
      <c r="BK87" s="972"/>
      <c r="BL87" s="972"/>
      <c r="BM87" s="972"/>
      <c r="BN87" s="972"/>
      <c r="BO87" s="972"/>
      <c r="BP87" s="972"/>
      <c r="BQ87" s="972"/>
      <c r="BR87" s="972"/>
      <c r="BS87" s="972"/>
      <c r="BT87" s="972"/>
      <c r="BU87" s="972"/>
      <c r="BV87" s="972"/>
      <c r="BW87" s="973"/>
    </row>
    <row r="88" spans="1:85" ht="24.9" customHeight="1">
      <c r="A88" s="994">
        <v>32</v>
      </c>
      <c r="B88" s="995"/>
      <c r="C88" s="948" t="str">
        <f>IF(ＺＥＨデベロッパー実績報告書２!C271="","",ＺＥＨデベロッパー実績報告書２!C271)</f>
        <v/>
      </c>
      <c r="D88" s="949"/>
      <c r="E88" s="949"/>
      <c r="F88" s="949"/>
      <c r="G88" s="949"/>
      <c r="H88" s="949"/>
      <c r="I88" s="949"/>
      <c r="J88" s="949"/>
      <c r="K88" s="949"/>
      <c r="L88" s="949"/>
      <c r="M88" s="949"/>
      <c r="N88" s="949"/>
      <c r="O88" s="949"/>
      <c r="P88" s="949"/>
      <c r="Q88" s="949"/>
      <c r="R88" s="949"/>
      <c r="S88" s="949"/>
      <c r="T88" s="949"/>
      <c r="U88" s="949"/>
      <c r="V88" s="949"/>
      <c r="W88" s="949"/>
      <c r="X88" s="949"/>
      <c r="Y88" s="949"/>
      <c r="Z88" s="949"/>
      <c r="AA88" s="949"/>
      <c r="AB88" s="949"/>
      <c r="AC88" s="949"/>
      <c r="AD88" s="949"/>
      <c r="AE88" s="949"/>
      <c r="AF88" s="950" t="str">
        <f>IF(OR(ＺＥＨデベロッパー実績報告書２!Q271="",ＺＥＨデベロッパー実績報告書２!W271="",ＺＥＨデベロッパー実績報告書２!AC271=""),"",ＺＥＨデベロッパー実績報告書２!Q271&amp;"-"&amp;ＺＥＨデベロッパー実績報告書２!W271&amp;"-"&amp;ＺＥＨデベロッパー実績報告書２!AC271)</f>
        <v/>
      </c>
      <c r="AG88" s="951"/>
      <c r="AH88" s="951"/>
      <c r="AI88" s="951"/>
      <c r="AJ88" s="951"/>
      <c r="AK88" s="951"/>
      <c r="AL88" s="951"/>
      <c r="AM88" s="951"/>
      <c r="AN88" s="951"/>
      <c r="AO88" s="951"/>
      <c r="AP88" s="951"/>
      <c r="AQ88" s="951"/>
      <c r="AR88" s="952"/>
      <c r="AS88" s="953" t="str">
        <f>IF(ＺＥＨデベロッパー実績報告書２!AH271="","",ＺＥＨデベロッパー実績報告書２!AH271)</f>
        <v/>
      </c>
      <c r="AT88" s="954"/>
      <c r="AU88" s="954"/>
      <c r="AV88" s="954"/>
      <c r="AW88" s="954"/>
      <c r="AX88" s="954"/>
      <c r="AY88" s="954"/>
      <c r="AZ88" s="954"/>
      <c r="BA88" s="954"/>
      <c r="BB88" s="954"/>
      <c r="BC88" s="954"/>
      <c r="BD88" s="954"/>
      <c r="BE88" s="954"/>
      <c r="BF88" s="954"/>
      <c r="BG88" s="954"/>
      <c r="BH88" s="954"/>
      <c r="BI88" s="954"/>
      <c r="BJ88" s="954"/>
      <c r="BK88" s="954"/>
      <c r="BL88" s="954"/>
      <c r="BM88" s="954"/>
      <c r="BN88" s="954"/>
      <c r="BO88" s="954"/>
      <c r="BP88" s="954"/>
      <c r="BQ88" s="954"/>
      <c r="BR88" s="954"/>
      <c r="BS88" s="954"/>
      <c r="BT88" s="954"/>
      <c r="BU88" s="954"/>
      <c r="BV88" s="954"/>
      <c r="BW88" s="955"/>
    </row>
    <row r="89" spans="1:85" ht="24.9" customHeight="1">
      <c r="A89" s="992">
        <v>33</v>
      </c>
      <c r="B89" s="993"/>
      <c r="C89" s="967" t="str">
        <f>IF(ＺＥＨデベロッパー実績報告書２!C272="","",ＺＥＨデベロッパー実績報告書２!C272)</f>
        <v/>
      </c>
      <c r="D89" s="968"/>
      <c r="E89" s="968"/>
      <c r="F89" s="968"/>
      <c r="G89" s="968"/>
      <c r="H89" s="968"/>
      <c r="I89" s="968"/>
      <c r="J89" s="968"/>
      <c r="K89" s="968"/>
      <c r="L89" s="968"/>
      <c r="M89" s="968"/>
      <c r="N89" s="968"/>
      <c r="O89" s="968"/>
      <c r="P89" s="968"/>
      <c r="Q89" s="968"/>
      <c r="R89" s="968"/>
      <c r="S89" s="968"/>
      <c r="T89" s="968"/>
      <c r="U89" s="968"/>
      <c r="V89" s="968"/>
      <c r="W89" s="968"/>
      <c r="X89" s="968"/>
      <c r="Y89" s="968"/>
      <c r="Z89" s="968"/>
      <c r="AA89" s="968"/>
      <c r="AB89" s="968"/>
      <c r="AC89" s="968"/>
      <c r="AD89" s="968"/>
      <c r="AE89" s="968"/>
      <c r="AF89" s="969" t="str">
        <f>IF(OR(ＺＥＨデベロッパー実績報告書２!Q272="",ＺＥＨデベロッパー実績報告書２!W272="",ＺＥＨデベロッパー実績報告書２!AC272=""),"",ＺＥＨデベロッパー実績報告書２!Q272&amp;"-"&amp;ＺＥＨデベロッパー実績報告書２!W272&amp;"-"&amp;ＺＥＨデベロッパー実績報告書２!AC272)</f>
        <v/>
      </c>
      <c r="AG89" s="970"/>
      <c r="AH89" s="970"/>
      <c r="AI89" s="970"/>
      <c r="AJ89" s="970"/>
      <c r="AK89" s="970"/>
      <c r="AL89" s="970"/>
      <c r="AM89" s="970"/>
      <c r="AN89" s="970"/>
      <c r="AO89" s="970"/>
      <c r="AP89" s="970"/>
      <c r="AQ89" s="970"/>
      <c r="AR89" s="971"/>
      <c r="AS89" s="972" t="str">
        <f>IF(ＺＥＨデベロッパー実績報告書２!AH272="","",ＺＥＨデベロッパー実績報告書２!AH272)</f>
        <v/>
      </c>
      <c r="AT89" s="972"/>
      <c r="AU89" s="972"/>
      <c r="AV89" s="972"/>
      <c r="AW89" s="972"/>
      <c r="AX89" s="972"/>
      <c r="AY89" s="972"/>
      <c r="AZ89" s="972"/>
      <c r="BA89" s="972"/>
      <c r="BB89" s="972"/>
      <c r="BC89" s="972"/>
      <c r="BD89" s="972"/>
      <c r="BE89" s="972"/>
      <c r="BF89" s="972"/>
      <c r="BG89" s="972"/>
      <c r="BH89" s="972"/>
      <c r="BI89" s="972"/>
      <c r="BJ89" s="972"/>
      <c r="BK89" s="972"/>
      <c r="BL89" s="972"/>
      <c r="BM89" s="972"/>
      <c r="BN89" s="972"/>
      <c r="BO89" s="972"/>
      <c r="BP89" s="972"/>
      <c r="BQ89" s="972"/>
      <c r="BR89" s="972"/>
      <c r="BS89" s="972"/>
      <c r="BT89" s="972"/>
      <c r="BU89" s="972"/>
      <c r="BV89" s="972"/>
      <c r="BW89" s="973"/>
    </row>
    <row r="90" spans="1:85" ht="24.9" customHeight="1">
      <c r="A90" s="994">
        <v>34</v>
      </c>
      <c r="B90" s="995"/>
      <c r="C90" s="948" t="str">
        <f>IF(ＺＥＨデベロッパー実績報告書２!C273="","",ＺＥＨデベロッパー実績報告書２!C273)</f>
        <v/>
      </c>
      <c r="D90" s="949"/>
      <c r="E90" s="949"/>
      <c r="F90" s="949"/>
      <c r="G90" s="949"/>
      <c r="H90" s="949"/>
      <c r="I90" s="949"/>
      <c r="J90" s="949"/>
      <c r="K90" s="949"/>
      <c r="L90" s="949"/>
      <c r="M90" s="949"/>
      <c r="N90" s="949"/>
      <c r="O90" s="949"/>
      <c r="P90" s="949"/>
      <c r="Q90" s="949"/>
      <c r="R90" s="949"/>
      <c r="S90" s="949"/>
      <c r="T90" s="949"/>
      <c r="U90" s="949"/>
      <c r="V90" s="949"/>
      <c r="W90" s="949"/>
      <c r="X90" s="949"/>
      <c r="Y90" s="949"/>
      <c r="Z90" s="949"/>
      <c r="AA90" s="949"/>
      <c r="AB90" s="949"/>
      <c r="AC90" s="949"/>
      <c r="AD90" s="949"/>
      <c r="AE90" s="949"/>
      <c r="AF90" s="950" t="str">
        <f>IF(OR(ＺＥＨデベロッパー実績報告書２!Q273="",ＺＥＨデベロッパー実績報告書２!W273="",ＺＥＨデベロッパー実績報告書２!AC273=""),"",ＺＥＨデベロッパー実績報告書２!Q273&amp;"-"&amp;ＺＥＨデベロッパー実績報告書２!W273&amp;"-"&amp;ＺＥＨデベロッパー実績報告書２!AC273)</f>
        <v/>
      </c>
      <c r="AG90" s="951"/>
      <c r="AH90" s="951"/>
      <c r="AI90" s="951"/>
      <c r="AJ90" s="951"/>
      <c r="AK90" s="951"/>
      <c r="AL90" s="951"/>
      <c r="AM90" s="951"/>
      <c r="AN90" s="951"/>
      <c r="AO90" s="951"/>
      <c r="AP90" s="951"/>
      <c r="AQ90" s="951"/>
      <c r="AR90" s="952"/>
      <c r="AS90" s="953" t="str">
        <f>IF(ＺＥＨデベロッパー実績報告書２!AH273="","",ＺＥＨデベロッパー実績報告書２!AH273)</f>
        <v/>
      </c>
      <c r="AT90" s="954"/>
      <c r="AU90" s="954"/>
      <c r="AV90" s="954"/>
      <c r="AW90" s="954"/>
      <c r="AX90" s="954"/>
      <c r="AY90" s="954"/>
      <c r="AZ90" s="954"/>
      <c r="BA90" s="954"/>
      <c r="BB90" s="954"/>
      <c r="BC90" s="954"/>
      <c r="BD90" s="954"/>
      <c r="BE90" s="954"/>
      <c r="BF90" s="954"/>
      <c r="BG90" s="954"/>
      <c r="BH90" s="954"/>
      <c r="BI90" s="954"/>
      <c r="BJ90" s="954"/>
      <c r="BK90" s="954"/>
      <c r="BL90" s="954"/>
      <c r="BM90" s="954"/>
      <c r="BN90" s="954"/>
      <c r="BO90" s="954"/>
      <c r="BP90" s="954"/>
      <c r="BQ90" s="954"/>
      <c r="BR90" s="954"/>
      <c r="BS90" s="954"/>
      <c r="BT90" s="954"/>
      <c r="BU90" s="954"/>
      <c r="BV90" s="954"/>
      <c r="BW90" s="955"/>
    </row>
    <row r="91" spans="1:85" ht="24.9" customHeight="1">
      <c r="A91" s="992">
        <v>35</v>
      </c>
      <c r="B91" s="993"/>
      <c r="C91" s="967" t="str">
        <f>IF(ＺＥＨデベロッパー実績報告書２!C274="","",ＺＥＨデベロッパー実績報告書２!C274)</f>
        <v/>
      </c>
      <c r="D91" s="968"/>
      <c r="E91" s="968"/>
      <c r="F91" s="968"/>
      <c r="G91" s="968"/>
      <c r="H91" s="968"/>
      <c r="I91" s="968"/>
      <c r="J91" s="968"/>
      <c r="K91" s="968"/>
      <c r="L91" s="968"/>
      <c r="M91" s="968"/>
      <c r="N91" s="968"/>
      <c r="O91" s="968"/>
      <c r="P91" s="968"/>
      <c r="Q91" s="968"/>
      <c r="R91" s="968"/>
      <c r="S91" s="968"/>
      <c r="T91" s="968"/>
      <c r="U91" s="968"/>
      <c r="V91" s="968"/>
      <c r="W91" s="968"/>
      <c r="X91" s="968"/>
      <c r="Y91" s="968"/>
      <c r="Z91" s="968"/>
      <c r="AA91" s="968"/>
      <c r="AB91" s="968"/>
      <c r="AC91" s="968"/>
      <c r="AD91" s="968"/>
      <c r="AE91" s="968"/>
      <c r="AF91" s="969" t="str">
        <f>IF(OR(ＺＥＨデベロッパー実績報告書２!Q274="",ＺＥＨデベロッパー実績報告書２!W274="",ＺＥＨデベロッパー実績報告書２!AC274=""),"",ＺＥＨデベロッパー実績報告書２!Q274&amp;"-"&amp;ＺＥＨデベロッパー実績報告書２!W274&amp;"-"&amp;ＺＥＨデベロッパー実績報告書２!AC274)</f>
        <v/>
      </c>
      <c r="AG91" s="970"/>
      <c r="AH91" s="970"/>
      <c r="AI91" s="970"/>
      <c r="AJ91" s="970"/>
      <c r="AK91" s="970"/>
      <c r="AL91" s="970"/>
      <c r="AM91" s="970"/>
      <c r="AN91" s="970"/>
      <c r="AO91" s="970"/>
      <c r="AP91" s="970"/>
      <c r="AQ91" s="970"/>
      <c r="AR91" s="971"/>
      <c r="AS91" s="972" t="str">
        <f>IF(ＺＥＨデベロッパー実績報告書２!AH274="","",ＺＥＨデベロッパー実績報告書２!AH274)</f>
        <v/>
      </c>
      <c r="AT91" s="972"/>
      <c r="AU91" s="972"/>
      <c r="AV91" s="972"/>
      <c r="AW91" s="972"/>
      <c r="AX91" s="972"/>
      <c r="AY91" s="972"/>
      <c r="AZ91" s="972"/>
      <c r="BA91" s="972"/>
      <c r="BB91" s="972"/>
      <c r="BC91" s="972"/>
      <c r="BD91" s="972"/>
      <c r="BE91" s="972"/>
      <c r="BF91" s="972"/>
      <c r="BG91" s="972"/>
      <c r="BH91" s="972"/>
      <c r="BI91" s="972"/>
      <c r="BJ91" s="972"/>
      <c r="BK91" s="972"/>
      <c r="BL91" s="972"/>
      <c r="BM91" s="972"/>
      <c r="BN91" s="972"/>
      <c r="BO91" s="972"/>
      <c r="BP91" s="972"/>
      <c r="BQ91" s="972"/>
      <c r="BR91" s="972"/>
      <c r="BS91" s="972"/>
      <c r="BT91" s="972"/>
      <c r="BU91" s="972"/>
      <c r="BV91" s="972"/>
      <c r="BW91" s="973"/>
    </row>
    <row r="92" spans="1:85" ht="24.9" customHeight="1">
      <c r="A92" s="994">
        <v>36</v>
      </c>
      <c r="B92" s="995"/>
      <c r="C92" s="948" t="str">
        <f>IF(ＺＥＨデベロッパー実績報告書２!C275="","",ＺＥＨデベロッパー実績報告書２!C275)</f>
        <v/>
      </c>
      <c r="D92" s="949"/>
      <c r="E92" s="949"/>
      <c r="F92" s="949"/>
      <c r="G92" s="949"/>
      <c r="H92" s="949"/>
      <c r="I92" s="949"/>
      <c r="J92" s="949"/>
      <c r="K92" s="949"/>
      <c r="L92" s="949"/>
      <c r="M92" s="949"/>
      <c r="N92" s="949"/>
      <c r="O92" s="949"/>
      <c r="P92" s="949"/>
      <c r="Q92" s="949"/>
      <c r="R92" s="949"/>
      <c r="S92" s="949"/>
      <c r="T92" s="949"/>
      <c r="U92" s="949"/>
      <c r="V92" s="949"/>
      <c r="W92" s="949"/>
      <c r="X92" s="949"/>
      <c r="Y92" s="949"/>
      <c r="Z92" s="949"/>
      <c r="AA92" s="949"/>
      <c r="AB92" s="949"/>
      <c r="AC92" s="949"/>
      <c r="AD92" s="949"/>
      <c r="AE92" s="949"/>
      <c r="AF92" s="950" t="str">
        <f>IF(OR(ＺＥＨデベロッパー実績報告書２!Q275="",ＺＥＨデベロッパー実績報告書２!W275="",ＺＥＨデベロッパー実績報告書２!AC275=""),"",ＺＥＨデベロッパー実績報告書２!Q275&amp;"-"&amp;ＺＥＨデベロッパー実績報告書２!W275&amp;"-"&amp;ＺＥＨデベロッパー実績報告書２!AC275)</f>
        <v/>
      </c>
      <c r="AG92" s="951"/>
      <c r="AH92" s="951"/>
      <c r="AI92" s="951"/>
      <c r="AJ92" s="951"/>
      <c r="AK92" s="951"/>
      <c r="AL92" s="951"/>
      <c r="AM92" s="951"/>
      <c r="AN92" s="951"/>
      <c r="AO92" s="951"/>
      <c r="AP92" s="951"/>
      <c r="AQ92" s="951"/>
      <c r="AR92" s="952"/>
      <c r="AS92" s="953" t="str">
        <f>IF(ＺＥＨデベロッパー実績報告書２!AH275="","",ＺＥＨデベロッパー実績報告書２!AH275)</f>
        <v/>
      </c>
      <c r="AT92" s="954"/>
      <c r="AU92" s="954"/>
      <c r="AV92" s="954"/>
      <c r="AW92" s="954"/>
      <c r="AX92" s="954"/>
      <c r="AY92" s="954"/>
      <c r="AZ92" s="954"/>
      <c r="BA92" s="954"/>
      <c r="BB92" s="954"/>
      <c r="BC92" s="954"/>
      <c r="BD92" s="954"/>
      <c r="BE92" s="954"/>
      <c r="BF92" s="954"/>
      <c r="BG92" s="954"/>
      <c r="BH92" s="954"/>
      <c r="BI92" s="954"/>
      <c r="BJ92" s="954"/>
      <c r="BK92" s="954"/>
      <c r="BL92" s="954"/>
      <c r="BM92" s="954"/>
      <c r="BN92" s="954"/>
      <c r="BO92" s="954"/>
      <c r="BP92" s="954"/>
      <c r="BQ92" s="954"/>
      <c r="BR92" s="954"/>
      <c r="BS92" s="954"/>
      <c r="BT92" s="954"/>
      <c r="BU92" s="954"/>
      <c r="BV92" s="954"/>
      <c r="BW92" s="955"/>
    </row>
    <row r="93" spans="1:85" ht="24.9" customHeight="1">
      <c r="A93" s="992">
        <v>37</v>
      </c>
      <c r="B93" s="993"/>
      <c r="C93" s="967" t="str">
        <f>IF(ＺＥＨデベロッパー実績報告書２!C276="","",ＺＥＨデベロッパー実績報告書２!C276)</f>
        <v/>
      </c>
      <c r="D93" s="968"/>
      <c r="E93" s="968"/>
      <c r="F93" s="968"/>
      <c r="G93" s="968"/>
      <c r="H93" s="968"/>
      <c r="I93" s="968"/>
      <c r="J93" s="968"/>
      <c r="K93" s="968"/>
      <c r="L93" s="968"/>
      <c r="M93" s="968"/>
      <c r="N93" s="968"/>
      <c r="O93" s="968"/>
      <c r="P93" s="968"/>
      <c r="Q93" s="968"/>
      <c r="R93" s="968"/>
      <c r="S93" s="968"/>
      <c r="T93" s="968"/>
      <c r="U93" s="968"/>
      <c r="V93" s="968"/>
      <c r="W93" s="968"/>
      <c r="X93" s="968"/>
      <c r="Y93" s="968"/>
      <c r="Z93" s="968"/>
      <c r="AA93" s="968"/>
      <c r="AB93" s="968"/>
      <c r="AC93" s="968"/>
      <c r="AD93" s="968"/>
      <c r="AE93" s="968"/>
      <c r="AF93" s="969" t="str">
        <f>IF(OR(ＺＥＨデベロッパー実績報告書２!Q276="",ＺＥＨデベロッパー実績報告書２!W276="",ＺＥＨデベロッパー実績報告書２!AC276=""),"",ＺＥＨデベロッパー実績報告書２!Q276&amp;"-"&amp;ＺＥＨデベロッパー実績報告書２!W276&amp;"-"&amp;ＺＥＨデベロッパー実績報告書２!AC276)</f>
        <v/>
      </c>
      <c r="AG93" s="970"/>
      <c r="AH93" s="970"/>
      <c r="AI93" s="970"/>
      <c r="AJ93" s="970"/>
      <c r="AK93" s="970"/>
      <c r="AL93" s="970"/>
      <c r="AM93" s="970"/>
      <c r="AN93" s="970"/>
      <c r="AO93" s="970"/>
      <c r="AP93" s="970"/>
      <c r="AQ93" s="970"/>
      <c r="AR93" s="971"/>
      <c r="AS93" s="972" t="str">
        <f>IF(ＺＥＨデベロッパー実績報告書２!AH276="","",ＺＥＨデベロッパー実績報告書２!AH276)</f>
        <v/>
      </c>
      <c r="AT93" s="972"/>
      <c r="AU93" s="972"/>
      <c r="AV93" s="972"/>
      <c r="AW93" s="972"/>
      <c r="AX93" s="972"/>
      <c r="AY93" s="972"/>
      <c r="AZ93" s="972"/>
      <c r="BA93" s="972"/>
      <c r="BB93" s="972"/>
      <c r="BC93" s="972"/>
      <c r="BD93" s="972"/>
      <c r="BE93" s="972"/>
      <c r="BF93" s="972"/>
      <c r="BG93" s="972"/>
      <c r="BH93" s="972"/>
      <c r="BI93" s="972"/>
      <c r="BJ93" s="972"/>
      <c r="BK93" s="972"/>
      <c r="BL93" s="972"/>
      <c r="BM93" s="972"/>
      <c r="BN93" s="972"/>
      <c r="BO93" s="972"/>
      <c r="BP93" s="972"/>
      <c r="BQ93" s="972"/>
      <c r="BR93" s="972"/>
      <c r="BS93" s="972"/>
      <c r="BT93" s="972"/>
      <c r="BU93" s="972"/>
      <c r="BV93" s="972"/>
      <c r="BW93" s="973"/>
    </row>
    <row r="94" spans="1:85" ht="24.9" customHeight="1">
      <c r="A94" s="994">
        <v>38</v>
      </c>
      <c r="B94" s="995"/>
      <c r="C94" s="948" t="str">
        <f>IF(ＺＥＨデベロッパー実績報告書２!C277="","",ＺＥＨデベロッパー実績報告書２!C277)</f>
        <v/>
      </c>
      <c r="D94" s="949"/>
      <c r="E94" s="949"/>
      <c r="F94" s="949"/>
      <c r="G94" s="949"/>
      <c r="H94" s="949"/>
      <c r="I94" s="949"/>
      <c r="J94" s="949"/>
      <c r="K94" s="949"/>
      <c r="L94" s="949"/>
      <c r="M94" s="949"/>
      <c r="N94" s="949"/>
      <c r="O94" s="949"/>
      <c r="P94" s="949"/>
      <c r="Q94" s="949"/>
      <c r="R94" s="949"/>
      <c r="S94" s="949"/>
      <c r="T94" s="949"/>
      <c r="U94" s="949"/>
      <c r="V94" s="949"/>
      <c r="W94" s="949"/>
      <c r="X94" s="949"/>
      <c r="Y94" s="949"/>
      <c r="Z94" s="949"/>
      <c r="AA94" s="949"/>
      <c r="AB94" s="949"/>
      <c r="AC94" s="949"/>
      <c r="AD94" s="949"/>
      <c r="AE94" s="949"/>
      <c r="AF94" s="950" t="str">
        <f>IF(OR(ＺＥＨデベロッパー実績報告書２!Q277="",ＺＥＨデベロッパー実績報告書２!W277="",ＺＥＨデベロッパー実績報告書２!AC277=""),"",ＺＥＨデベロッパー実績報告書２!Q277&amp;"-"&amp;ＺＥＨデベロッパー実績報告書２!W277&amp;"-"&amp;ＺＥＨデベロッパー実績報告書２!AC277)</f>
        <v/>
      </c>
      <c r="AG94" s="951"/>
      <c r="AH94" s="951"/>
      <c r="AI94" s="951"/>
      <c r="AJ94" s="951"/>
      <c r="AK94" s="951"/>
      <c r="AL94" s="951"/>
      <c r="AM94" s="951"/>
      <c r="AN94" s="951"/>
      <c r="AO94" s="951"/>
      <c r="AP94" s="951"/>
      <c r="AQ94" s="951"/>
      <c r="AR94" s="952"/>
      <c r="AS94" s="953" t="str">
        <f>IF(ＺＥＨデベロッパー実績報告書２!AH277="","",ＺＥＨデベロッパー実績報告書２!AH277)</f>
        <v/>
      </c>
      <c r="AT94" s="954"/>
      <c r="AU94" s="954"/>
      <c r="AV94" s="954"/>
      <c r="AW94" s="954"/>
      <c r="AX94" s="954"/>
      <c r="AY94" s="954"/>
      <c r="AZ94" s="954"/>
      <c r="BA94" s="954"/>
      <c r="BB94" s="954"/>
      <c r="BC94" s="954"/>
      <c r="BD94" s="954"/>
      <c r="BE94" s="954"/>
      <c r="BF94" s="954"/>
      <c r="BG94" s="954"/>
      <c r="BH94" s="954"/>
      <c r="BI94" s="954"/>
      <c r="BJ94" s="954"/>
      <c r="BK94" s="954"/>
      <c r="BL94" s="954"/>
      <c r="BM94" s="954"/>
      <c r="BN94" s="954"/>
      <c r="BO94" s="954"/>
      <c r="BP94" s="954"/>
      <c r="BQ94" s="954"/>
      <c r="BR94" s="954"/>
      <c r="BS94" s="954"/>
      <c r="BT94" s="954"/>
      <c r="BU94" s="954"/>
      <c r="BV94" s="954"/>
      <c r="BW94" s="955"/>
    </row>
    <row r="95" spans="1:85" ht="24.9" customHeight="1">
      <c r="A95" s="992">
        <v>39</v>
      </c>
      <c r="B95" s="993"/>
      <c r="C95" s="967" t="str">
        <f>IF(ＺＥＨデベロッパー実績報告書２!C278="","",ＺＥＨデベロッパー実績報告書２!C278)</f>
        <v/>
      </c>
      <c r="D95" s="968"/>
      <c r="E95" s="968"/>
      <c r="F95" s="968"/>
      <c r="G95" s="968"/>
      <c r="H95" s="968"/>
      <c r="I95" s="968"/>
      <c r="J95" s="968"/>
      <c r="K95" s="968"/>
      <c r="L95" s="968"/>
      <c r="M95" s="968"/>
      <c r="N95" s="968"/>
      <c r="O95" s="968"/>
      <c r="P95" s="968"/>
      <c r="Q95" s="968"/>
      <c r="R95" s="968"/>
      <c r="S95" s="968"/>
      <c r="T95" s="968"/>
      <c r="U95" s="968"/>
      <c r="V95" s="968"/>
      <c r="W95" s="968"/>
      <c r="X95" s="968"/>
      <c r="Y95" s="968"/>
      <c r="Z95" s="968"/>
      <c r="AA95" s="968"/>
      <c r="AB95" s="968"/>
      <c r="AC95" s="968"/>
      <c r="AD95" s="968"/>
      <c r="AE95" s="968"/>
      <c r="AF95" s="969" t="str">
        <f>IF(OR(ＺＥＨデベロッパー実績報告書２!Q278="",ＺＥＨデベロッパー実績報告書２!W278="",ＺＥＨデベロッパー実績報告書２!AC278=""),"",ＺＥＨデベロッパー実績報告書２!Q278&amp;"-"&amp;ＺＥＨデベロッパー実績報告書２!W278&amp;"-"&amp;ＺＥＨデベロッパー実績報告書２!AC278)</f>
        <v/>
      </c>
      <c r="AG95" s="970"/>
      <c r="AH95" s="970"/>
      <c r="AI95" s="970"/>
      <c r="AJ95" s="970"/>
      <c r="AK95" s="970"/>
      <c r="AL95" s="970"/>
      <c r="AM95" s="970"/>
      <c r="AN95" s="970"/>
      <c r="AO95" s="970"/>
      <c r="AP95" s="970"/>
      <c r="AQ95" s="970"/>
      <c r="AR95" s="971"/>
      <c r="AS95" s="972" t="str">
        <f>IF(ＺＥＨデベロッパー実績報告書２!AH278="","",ＺＥＨデベロッパー実績報告書２!AH278)</f>
        <v/>
      </c>
      <c r="AT95" s="972"/>
      <c r="AU95" s="972"/>
      <c r="AV95" s="972"/>
      <c r="AW95" s="972"/>
      <c r="AX95" s="972"/>
      <c r="AY95" s="972"/>
      <c r="AZ95" s="972"/>
      <c r="BA95" s="972"/>
      <c r="BB95" s="972"/>
      <c r="BC95" s="972"/>
      <c r="BD95" s="972"/>
      <c r="BE95" s="972"/>
      <c r="BF95" s="972"/>
      <c r="BG95" s="972"/>
      <c r="BH95" s="972"/>
      <c r="BI95" s="972"/>
      <c r="BJ95" s="972"/>
      <c r="BK95" s="972"/>
      <c r="BL95" s="972"/>
      <c r="BM95" s="972"/>
      <c r="BN95" s="972"/>
      <c r="BO95" s="972"/>
      <c r="BP95" s="972"/>
      <c r="BQ95" s="972"/>
      <c r="BR95" s="972"/>
      <c r="BS95" s="972"/>
      <c r="BT95" s="972"/>
      <c r="BU95" s="972"/>
      <c r="BV95" s="972"/>
      <c r="BW95" s="973"/>
    </row>
    <row r="96" spans="1:85" ht="24.9" customHeight="1">
      <c r="A96" s="994">
        <v>40</v>
      </c>
      <c r="B96" s="995"/>
      <c r="C96" s="948" t="str">
        <f>IF(ＺＥＨデベロッパー実績報告書２!C279="","",ＺＥＨデベロッパー実績報告書２!C279)</f>
        <v/>
      </c>
      <c r="D96" s="949"/>
      <c r="E96" s="949"/>
      <c r="F96" s="949"/>
      <c r="G96" s="949"/>
      <c r="H96" s="949"/>
      <c r="I96" s="949"/>
      <c r="J96" s="949"/>
      <c r="K96" s="949"/>
      <c r="L96" s="949"/>
      <c r="M96" s="949"/>
      <c r="N96" s="949"/>
      <c r="O96" s="949"/>
      <c r="P96" s="949"/>
      <c r="Q96" s="949"/>
      <c r="R96" s="949"/>
      <c r="S96" s="949"/>
      <c r="T96" s="949"/>
      <c r="U96" s="949"/>
      <c r="V96" s="949"/>
      <c r="W96" s="949"/>
      <c r="X96" s="949"/>
      <c r="Y96" s="949"/>
      <c r="Z96" s="949"/>
      <c r="AA96" s="949"/>
      <c r="AB96" s="949"/>
      <c r="AC96" s="949"/>
      <c r="AD96" s="949"/>
      <c r="AE96" s="949"/>
      <c r="AF96" s="950" t="str">
        <f>IF(OR(ＺＥＨデベロッパー実績報告書２!Q279="",ＺＥＨデベロッパー実績報告書２!W279="",ＺＥＨデベロッパー実績報告書２!AC279=""),"",ＺＥＨデベロッパー実績報告書２!Q279&amp;"-"&amp;ＺＥＨデベロッパー実績報告書２!W279&amp;"-"&amp;ＺＥＨデベロッパー実績報告書２!AC279)</f>
        <v/>
      </c>
      <c r="AG96" s="951"/>
      <c r="AH96" s="951"/>
      <c r="AI96" s="951"/>
      <c r="AJ96" s="951"/>
      <c r="AK96" s="951"/>
      <c r="AL96" s="951"/>
      <c r="AM96" s="951"/>
      <c r="AN96" s="951"/>
      <c r="AO96" s="951"/>
      <c r="AP96" s="951"/>
      <c r="AQ96" s="951"/>
      <c r="AR96" s="952"/>
      <c r="AS96" s="953" t="str">
        <f>IF(ＺＥＨデベロッパー実績報告書２!AH279="","",ＺＥＨデベロッパー実績報告書２!AH279)</f>
        <v/>
      </c>
      <c r="AT96" s="954"/>
      <c r="AU96" s="954"/>
      <c r="AV96" s="954"/>
      <c r="AW96" s="954"/>
      <c r="AX96" s="954"/>
      <c r="AY96" s="954"/>
      <c r="AZ96" s="954"/>
      <c r="BA96" s="954"/>
      <c r="BB96" s="954"/>
      <c r="BC96" s="954"/>
      <c r="BD96" s="954"/>
      <c r="BE96" s="954"/>
      <c r="BF96" s="954"/>
      <c r="BG96" s="954"/>
      <c r="BH96" s="954"/>
      <c r="BI96" s="954"/>
      <c r="BJ96" s="954"/>
      <c r="BK96" s="954"/>
      <c r="BL96" s="954"/>
      <c r="BM96" s="954"/>
      <c r="BN96" s="954"/>
      <c r="BO96" s="954"/>
      <c r="BP96" s="954"/>
      <c r="BQ96" s="954"/>
      <c r="BR96" s="954"/>
      <c r="BS96" s="954"/>
      <c r="BT96" s="954"/>
      <c r="BU96" s="954"/>
      <c r="BV96" s="954"/>
      <c r="BW96" s="955"/>
    </row>
    <row r="97" spans="1:114" s="212" customFormat="1" ht="17.25" customHeight="1">
      <c r="A97" s="111"/>
      <c r="B97" s="183"/>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6"/>
      <c r="AK97" s="216"/>
      <c r="AL97" s="216"/>
      <c r="AM97" s="216"/>
      <c r="AN97" s="216"/>
      <c r="AO97" s="216"/>
      <c r="AP97" s="217"/>
      <c r="AQ97" s="217"/>
      <c r="AR97" s="217"/>
      <c r="AS97" s="218"/>
      <c r="AT97" s="218"/>
      <c r="AU97" s="218"/>
      <c r="AV97" s="218"/>
      <c r="AW97" s="215"/>
      <c r="AX97" s="215"/>
      <c r="AY97" s="215"/>
      <c r="AZ97" s="215"/>
      <c r="BA97" s="219"/>
      <c r="BB97" s="219"/>
      <c r="BC97" s="219"/>
      <c r="BD97" s="219"/>
      <c r="BE97" s="219"/>
      <c r="BF97" s="219"/>
      <c r="BG97" s="219"/>
      <c r="BH97" s="219"/>
      <c r="BI97" s="764"/>
      <c r="BJ97" s="764"/>
      <c r="BK97" s="764"/>
      <c r="BL97" s="764"/>
      <c r="BM97" s="816"/>
      <c r="BN97" s="816"/>
      <c r="BO97" s="764"/>
      <c r="BP97" s="764"/>
      <c r="BQ97" s="764"/>
      <c r="BR97" s="816"/>
      <c r="BS97" s="816"/>
      <c r="BT97" s="764"/>
      <c r="BU97" s="764"/>
      <c r="BV97" s="287"/>
      <c r="BW97" s="175"/>
      <c r="BX97" s="214"/>
      <c r="BY97" s="214"/>
      <c r="BZ97" s="214"/>
      <c r="CA97" s="214"/>
      <c r="CB97" s="214"/>
      <c r="CC97" s="214"/>
      <c r="CD97" s="214"/>
      <c r="CE97" s="214"/>
      <c r="CF97" s="214"/>
      <c r="CG97" s="214"/>
      <c r="CH97" s="214"/>
      <c r="CI97" s="214"/>
      <c r="CJ97" s="214"/>
      <c r="CK97" s="214"/>
      <c r="CL97" s="114"/>
      <c r="CM97" s="114"/>
      <c r="CN97" s="113"/>
      <c r="CO97" s="113"/>
      <c r="CP97" s="113"/>
      <c r="CQ97" s="113"/>
      <c r="CR97" s="113"/>
      <c r="CS97" s="113"/>
      <c r="CT97" s="113"/>
      <c r="CU97" s="113"/>
      <c r="CV97" s="113"/>
      <c r="CW97" s="113"/>
      <c r="CX97" s="113"/>
      <c r="CY97" s="113"/>
      <c r="CZ97" s="113"/>
      <c r="DA97" s="113"/>
      <c r="DB97" s="113"/>
      <c r="DC97" s="113"/>
      <c r="DD97" s="113"/>
      <c r="DE97" s="113"/>
      <c r="DF97" s="113"/>
      <c r="DG97" s="113"/>
      <c r="DH97" s="113"/>
      <c r="DI97" s="113"/>
      <c r="DJ97" s="113"/>
    </row>
    <row r="98" spans="1:114" s="212" customFormat="1" ht="3" customHeight="1">
      <c r="A98" s="111"/>
      <c r="B98" s="183"/>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6"/>
      <c r="AK98" s="216"/>
      <c r="AL98" s="216"/>
      <c r="AM98" s="216"/>
      <c r="AN98" s="216"/>
      <c r="AO98" s="216"/>
      <c r="AP98" s="217"/>
      <c r="AQ98" s="217"/>
      <c r="AR98" s="217"/>
      <c r="AS98" s="218"/>
      <c r="AT98" s="218"/>
      <c r="AU98" s="218"/>
      <c r="AV98" s="218"/>
      <c r="AW98" s="215"/>
      <c r="AX98" s="215"/>
      <c r="AY98" s="215"/>
      <c r="AZ98" s="215"/>
      <c r="BA98" s="219"/>
      <c r="BB98" s="219"/>
      <c r="BC98" s="219"/>
      <c r="BD98" s="219"/>
      <c r="BE98" s="219"/>
      <c r="BF98" s="219"/>
      <c r="BG98" s="219"/>
      <c r="BH98" s="219"/>
      <c r="BI98" s="287"/>
      <c r="BJ98" s="287"/>
      <c r="BK98" s="287"/>
      <c r="BL98" s="287"/>
      <c r="BM98" s="288"/>
      <c r="BN98" s="288"/>
      <c r="BO98" s="287"/>
      <c r="BP98" s="287"/>
      <c r="BQ98" s="287"/>
      <c r="BR98" s="288"/>
      <c r="BS98" s="288"/>
      <c r="BT98" s="287"/>
      <c r="BU98" s="287"/>
      <c r="BV98" s="287"/>
      <c r="BW98" s="175"/>
      <c r="BX98" s="214"/>
      <c r="BY98" s="214"/>
      <c r="BZ98" s="214"/>
      <c r="CA98" s="214"/>
      <c r="CB98" s="214"/>
      <c r="CC98" s="214"/>
      <c r="CD98" s="214"/>
      <c r="CE98" s="214"/>
      <c r="CF98" s="214"/>
      <c r="CG98" s="214"/>
      <c r="CH98" s="214"/>
      <c r="CI98" s="214"/>
      <c r="CJ98" s="214"/>
      <c r="CK98" s="214"/>
      <c r="CL98" s="114"/>
      <c r="CM98" s="114"/>
      <c r="CN98" s="113"/>
      <c r="CO98" s="113"/>
      <c r="CP98" s="113"/>
      <c r="CQ98" s="113"/>
      <c r="CR98" s="113"/>
      <c r="CS98" s="113"/>
      <c r="CT98" s="113"/>
      <c r="CU98" s="113"/>
      <c r="CV98" s="113"/>
      <c r="CW98" s="113"/>
      <c r="CX98" s="113"/>
      <c r="CY98" s="113"/>
      <c r="CZ98" s="113"/>
      <c r="DA98" s="113"/>
      <c r="DB98" s="113"/>
      <c r="DC98" s="113"/>
      <c r="DD98" s="113"/>
      <c r="DE98" s="113"/>
      <c r="DF98" s="113"/>
      <c r="DG98" s="113"/>
      <c r="DH98" s="113"/>
      <c r="DI98" s="113"/>
      <c r="DJ98" s="113"/>
    </row>
    <row r="99" spans="1:114" ht="15" customHeight="1">
      <c r="A99" s="181"/>
      <c r="B99" s="186" t="s">
        <v>396</v>
      </c>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3"/>
      <c r="AP99" s="220"/>
      <c r="AQ99" s="220"/>
      <c r="AR99" s="220"/>
      <c r="AS99" s="220"/>
      <c r="AT99" s="220"/>
      <c r="AU99" s="220"/>
      <c r="AV99" s="220"/>
      <c r="AW99" s="220"/>
      <c r="AX99" s="220"/>
      <c r="AY99" s="220"/>
      <c r="AZ99" s="220"/>
      <c r="BA99" s="220"/>
      <c r="BB99" s="220"/>
      <c r="BC99" s="220"/>
      <c r="BD99" s="220"/>
      <c r="BE99" s="220"/>
      <c r="BF99" s="220"/>
      <c r="BG99" s="220"/>
      <c r="BH99" s="220"/>
      <c r="BI99" s="287"/>
      <c r="BJ99" s="287"/>
      <c r="BK99" s="288"/>
      <c r="BL99" s="288"/>
      <c r="BM99" s="287"/>
      <c r="BN99" s="287"/>
      <c r="BO99" s="288"/>
      <c r="BP99" s="288"/>
      <c r="BQ99" s="288"/>
      <c r="BR99" s="287"/>
      <c r="BS99" s="287"/>
      <c r="BT99" s="287"/>
      <c r="BU99" s="287"/>
      <c r="BV99" s="287"/>
      <c r="BW99" s="287"/>
      <c r="BX99" s="185"/>
      <c r="BY99" s="185"/>
      <c r="BZ99" s="185"/>
      <c r="CA99" s="185"/>
      <c r="CB99" s="185"/>
      <c r="CC99" s="185"/>
      <c r="CD99" s="185"/>
      <c r="CE99" s="185"/>
      <c r="CF99" s="185"/>
      <c r="CG99" s="185"/>
      <c r="CH99" s="185"/>
      <c r="CI99" s="185"/>
      <c r="CJ99" s="185"/>
      <c r="CK99" s="297"/>
    </row>
    <row r="100" spans="1:114" s="180" customFormat="1" ht="22.5" customHeight="1">
      <c r="A100" s="974"/>
      <c r="B100" s="975"/>
      <c r="C100" s="976" t="s">
        <v>332</v>
      </c>
      <c r="D100" s="977"/>
      <c r="E100" s="977"/>
      <c r="F100" s="977"/>
      <c r="G100" s="977"/>
      <c r="H100" s="977"/>
      <c r="I100" s="977"/>
      <c r="J100" s="977"/>
      <c r="K100" s="977"/>
      <c r="L100" s="977"/>
      <c r="M100" s="977"/>
      <c r="N100" s="977"/>
      <c r="O100" s="977"/>
      <c r="P100" s="977"/>
      <c r="Q100" s="977"/>
      <c r="R100" s="977"/>
      <c r="S100" s="977"/>
      <c r="T100" s="977"/>
      <c r="U100" s="977"/>
      <c r="V100" s="977"/>
      <c r="W100" s="977"/>
      <c r="X100" s="977"/>
      <c r="Y100" s="977"/>
      <c r="Z100" s="977"/>
      <c r="AA100" s="977"/>
      <c r="AB100" s="977"/>
      <c r="AC100" s="977"/>
      <c r="AD100" s="977"/>
      <c r="AE100" s="978"/>
      <c r="AF100" s="979" t="s">
        <v>331</v>
      </c>
      <c r="AG100" s="980"/>
      <c r="AH100" s="980"/>
      <c r="AI100" s="980"/>
      <c r="AJ100" s="980"/>
      <c r="AK100" s="980"/>
      <c r="AL100" s="980"/>
      <c r="AM100" s="980"/>
      <c r="AN100" s="980"/>
      <c r="AO100" s="980"/>
      <c r="AP100" s="980"/>
      <c r="AQ100" s="980"/>
      <c r="AR100" s="981"/>
      <c r="AS100" s="979" t="s">
        <v>384</v>
      </c>
      <c r="AT100" s="980"/>
      <c r="AU100" s="980"/>
      <c r="AV100" s="980"/>
      <c r="AW100" s="980"/>
      <c r="AX100" s="980"/>
      <c r="AY100" s="980"/>
      <c r="AZ100" s="980"/>
      <c r="BA100" s="980"/>
      <c r="BB100" s="980"/>
      <c r="BC100" s="980"/>
      <c r="BD100" s="980"/>
      <c r="BE100" s="980"/>
      <c r="BF100" s="980"/>
      <c r="BG100" s="980"/>
      <c r="BH100" s="980"/>
      <c r="BI100" s="980"/>
      <c r="BJ100" s="980"/>
      <c r="BK100" s="980"/>
      <c r="BL100" s="980"/>
      <c r="BM100" s="980"/>
      <c r="BN100" s="980"/>
      <c r="BO100" s="980"/>
      <c r="BP100" s="980"/>
      <c r="BQ100" s="980"/>
      <c r="BR100" s="980"/>
      <c r="BS100" s="980"/>
      <c r="BT100" s="980"/>
      <c r="BU100" s="980"/>
      <c r="BV100" s="980"/>
      <c r="BW100" s="982"/>
      <c r="BX100" s="222"/>
      <c r="BY100" s="222"/>
      <c r="BZ100" s="222"/>
      <c r="CA100" s="222"/>
      <c r="CB100" s="222"/>
      <c r="CC100" s="222"/>
      <c r="CD100" s="222"/>
      <c r="CE100" s="222"/>
      <c r="CF100" s="222"/>
      <c r="CG100" s="223"/>
      <c r="CJ100" s="224"/>
      <c r="CK100" s="224"/>
      <c r="CL100" s="224"/>
      <c r="CM100" s="224"/>
      <c r="CN100" s="224"/>
      <c r="CO100" s="224"/>
      <c r="CP100" s="224"/>
      <c r="CQ100" s="224"/>
      <c r="CR100" s="224"/>
      <c r="CS100" s="224"/>
      <c r="CT100" s="224"/>
      <c r="CU100" s="224"/>
      <c r="CV100" s="224"/>
      <c r="CW100" s="224"/>
    </row>
    <row r="101" spans="1:114" s="180" customFormat="1" ht="24.9" customHeight="1">
      <c r="A101" s="983">
        <v>41</v>
      </c>
      <c r="B101" s="984"/>
      <c r="C101" s="985" t="str">
        <f>IF(ＺＥＨデベロッパー実績報告書２!C286="","",ＺＥＨデベロッパー実績報告書２!C286)</f>
        <v/>
      </c>
      <c r="D101" s="986"/>
      <c r="E101" s="986"/>
      <c r="F101" s="986"/>
      <c r="G101" s="986"/>
      <c r="H101" s="986"/>
      <c r="I101" s="986"/>
      <c r="J101" s="986"/>
      <c r="K101" s="986"/>
      <c r="L101" s="986"/>
      <c r="M101" s="986"/>
      <c r="N101" s="986"/>
      <c r="O101" s="986"/>
      <c r="P101" s="986"/>
      <c r="Q101" s="986"/>
      <c r="R101" s="986"/>
      <c r="S101" s="986"/>
      <c r="T101" s="986"/>
      <c r="U101" s="986"/>
      <c r="V101" s="986"/>
      <c r="W101" s="986"/>
      <c r="X101" s="986"/>
      <c r="Y101" s="986"/>
      <c r="Z101" s="986"/>
      <c r="AA101" s="986"/>
      <c r="AB101" s="986"/>
      <c r="AC101" s="986"/>
      <c r="AD101" s="986"/>
      <c r="AE101" s="986"/>
      <c r="AF101" s="987" t="str">
        <f>IF(OR(ＺＥＨデベロッパー実績報告書２!Q286="",ＺＥＨデベロッパー実績報告書２!W286="",ＺＥＨデベロッパー実績報告書２!AC286=""),"",ＺＥＨデベロッパー実績報告書２!Q286&amp;"-"&amp;ＺＥＨデベロッパー実績報告書２!W286&amp;"-"&amp;ＺＥＨデベロッパー実績報告書２!AC286)</f>
        <v/>
      </c>
      <c r="AG101" s="988"/>
      <c r="AH101" s="988"/>
      <c r="AI101" s="988"/>
      <c r="AJ101" s="988"/>
      <c r="AK101" s="988"/>
      <c r="AL101" s="988"/>
      <c r="AM101" s="988"/>
      <c r="AN101" s="988"/>
      <c r="AO101" s="988"/>
      <c r="AP101" s="988"/>
      <c r="AQ101" s="988"/>
      <c r="AR101" s="989"/>
      <c r="AS101" s="990" t="str">
        <f>IF(ＺＥＨデベロッパー実績報告書２!AH286="","",ＺＥＨデベロッパー実績報告書２!AH286)</f>
        <v/>
      </c>
      <c r="AT101" s="990"/>
      <c r="AU101" s="990"/>
      <c r="AV101" s="990"/>
      <c r="AW101" s="990"/>
      <c r="AX101" s="990"/>
      <c r="AY101" s="990"/>
      <c r="AZ101" s="990"/>
      <c r="BA101" s="990"/>
      <c r="BB101" s="990"/>
      <c r="BC101" s="990"/>
      <c r="BD101" s="990"/>
      <c r="BE101" s="990"/>
      <c r="BF101" s="990"/>
      <c r="BG101" s="990"/>
      <c r="BH101" s="990"/>
      <c r="BI101" s="990"/>
      <c r="BJ101" s="990"/>
      <c r="BK101" s="990"/>
      <c r="BL101" s="990"/>
      <c r="BM101" s="990"/>
      <c r="BN101" s="990"/>
      <c r="BO101" s="990"/>
      <c r="BP101" s="990"/>
      <c r="BQ101" s="990"/>
      <c r="BR101" s="990"/>
      <c r="BS101" s="990"/>
      <c r="BT101" s="990"/>
      <c r="BU101" s="990"/>
      <c r="BV101" s="990"/>
      <c r="BW101" s="991"/>
      <c r="BX101" s="222"/>
      <c r="BY101" s="222"/>
      <c r="BZ101" s="222"/>
      <c r="CA101" s="222"/>
      <c r="CB101" s="222"/>
      <c r="CC101" s="222"/>
      <c r="CD101" s="222"/>
      <c r="CE101" s="222"/>
      <c r="CF101" s="222"/>
      <c r="CG101" s="225"/>
    </row>
    <row r="102" spans="1:114" s="180" customFormat="1" ht="24.9" customHeight="1">
      <c r="A102" s="946">
        <v>42</v>
      </c>
      <c r="B102" s="947"/>
      <c r="C102" s="948" t="str">
        <f>IF(ＺＥＨデベロッパー実績報告書２!C287="","",ＺＥＨデベロッパー実績報告書２!C287)</f>
        <v/>
      </c>
      <c r="D102" s="949"/>
      <c r="E102" s="949"/>
      <c r="F102" s="949"/>
      <c r="G102" s="949"/>
      <c r="H102" s="949"/>
      <c r="I102" s="949"/>
      <c r="J102" s="949"/>
      <c r="K102" s="949"/>
      <c r="L102" s="949"/>
      <c r="M102" s="949"/>
      <c r="N102" s="949"/>
      <c r="O102" s="949"/>
      <c r="P102" s="949"/>
      <c r="Q102" s="949"/>
      <c r="R102" s="949"/>
      <c r="S102" s="949"/>
      <c r="T102" s="949"/>
      <c r="U102" s="949"/>
      <c r="V102" s="949"/>
      <c r="W102" s="949"/>
      <c r="X102" s="949"/>
      <c r="Y102" s="949"/>
      <c r="Z102" s="949"/>
      <c r="AA102" s="949"/>
      <c r="AB102" s="949"/>
      <c r="AC102" s="949"/>
      <c r="AD102" s="949"/>
      <c r="AE102" s="949"/>
      <c r="AF102" s="950" t="str">
        <f>IF(OR(ＺＥＨデベロッパー実績報告書２!Q287="",ＺＥＨデベロッパー実績報告書２!W287="",ＺＥＨデベロッパー実績報告書２!AC287=""),"",ＺＥＨデベロッパー実績報告書２!Q287&amp;"-"&amp;ＺＥＨデベロッパー実績報告書２!W287&amp;"-"&amp;ＺＥＨデベロッパー実績報告書２!AC287)</f>
        <v/>
      </c>
      <c r="AG102" s="951"/>
      <c r="AH102" s="951"/>
      <c r="AI102" s="951"/>
      <c r="AJ102" s="951"/>
      <c r="AK102" s="951"/>
      <c r="AL102" s="951"/>
      <c r="AM102" s="951"/>
      <c r="AN102" s="951"/>
      <c r="AO102" s="951"/>
      <c r="AP102" s="951"/>
      <c r="AQ102" s="951"/>
      <c r="AR102" s="952"/>
      <c r="AS102" s="953" t="str">
        <f>IF(ＺＥＨデベロッパー実績報告書２!AH287="","",ＺＥＨデベロッパー実績報告書２!AH287)</f>
        <v/>
      </c>
      <c r="AT102" s="954"/>
      <c r="AU102" s="954"/>
      <c r="AV102" s="954"/>
      <c r="AW102" s="954"/>
      <c r="AX102" s="954"/>
      <c r="AY102" s="954"/>
      <c r="AZ102" s="954"/>
      <c r="BA102" s="954"/>
      <c r="BB102" s="954"/>
      <c r="BC102" s="954"/>
      <c r="BD102" s="954"/>
      <c r="BE102" s="954"/>
      <c r="BF102" s="954"/>
      <c r="BG102" s="954"/>
      <c r="BH102" s="954"/>
      <c r="BI102" s="954"/>
      <c r="BJ102" s="954"/>
      <c r="BK102" s="954"/>
      <c r="BL102" s="954"/>
      <c r="BM102" s="954"/>
      <c r="BN102" s="954"/>
      <c r="BO102" s="954"/>
      <c r="BP102" s="954"/>
      <c r="BQ102" s="954"/>
      <c r="BR102" s="954"/>
      <c r="BS102" s="954"/>
      <c r="BT102" s="954"/>
      <c r="BU102" s="954"/>
      <c r="BV102" s="954"/>
      <c r="BW102" s="955"/>
      <c r="BX102" s="222"/>
      <c r="BY102" s="222"/>
      <c r="BZ102" s="222"/>
      <c r="CA102" s="222"/>
      <c r="CB102" s="222"/>
      <c r="CC102" s="222"/>
      <c r="CD102" s="222"/>
      <c r="CE102" s="222"/>
      <c r="CF102" s="222"/>
      <c r="CG102" s="225"/>
    </row>
    <row r="103" spans="1:114" s="180" customFormat="1" ht="24.9" customHeight="1">
      <c r="A103" s="992">
        <v>43</v>
      </c>
      <c r="B103" s="993"/>
      <c r="C103" s="967" t="str">
        <f>IF(ＺＥＨデベロッパー実績報告書２!C288="","",ＺＥＨデベロッパー実績報告書２!C288)</f>
        <v/>
      </c>
      <c r="D103" s="968"/>
      <c r="E103" s="968"/>
      <c r="F103" s="968"/>
      <c r="G103" s="968"/>
      <c r="H103" s="968"/>
      <c r="I103" s="968"/>
      <c r="J103" s="968"/>
      <c r="K103" s="968"/>
      <c r="L103" s="968"/>
      <c r="M103" s="968"/>
      <c r="N103" s="968"/>
      <c r="O103" s="968"/>
      <c r="P103" s="968"/>
      <c r="Q103" s="968"/>
      <c r="R103" s="968"/>
      <c r="S103" s="968"/>
      <c r="T103" s="968"/>
      <c r="U103" s="968"/>
      <c r="V103" s="968"/>
      <c r="W103" s="968"/>
      <c r="X103" s="968"/>
      <c r="Y103" s="968"/>
      <c r="Z103" s="968"/>
      <c r="AA103" s="968"/>
      <c r="AB103" s="968"/>
      <c r="AC103" s="968"/>
      <c r="AD103" s="968"/>
      <c r="AE103" s="968"/>
      <c r="AF103" s="969" t="str">
        <f>IF(OR(ＺＥＨデベロッパー実績報告書２!Q288="",ＺＥＨデベロッパー実績報告書２!W288="",ＺＥＨデベロッパー実績報告書２!AC288=""),"",ＺＥＨデベロッパー実績報告書２!Q288&amp;"-"&amp;ＺＥＨデベロッパー実績報告書２!W288&amp;"-"&amp;ＺＥＨデベロッパー実績報告書２!AC288)</f>
        <v/>
      </c>
      <c r="AG103" s="970"/>
      <c r="AH103" s="970"/>
      <c r="AI103" s="970"/>
      <c r="AJ103" s="970"/>
      <c r="AK103" s="970"/>
      <c r="AL103" s="970"/>
      <c r="AM103" s="970"/>
      <c r="AN103" s="970"/>
      <c r="AO103" s="970"/>
      <c r="AP103" s="970"/>
      <c r="AQ103" s="970"/>
      <c r="AR103" s="971"/>
      <c r="AS103" s="972" t="str">
        <f>IF(ＺＥＨデベロッパー実績報告書２!AH288="","",ＺＥＨデベロッパー実績報告書２!AH288)</f>
        <v/>
      </c>
      <c r="AT103" s="972"/>
      <c r="AU103" s="972"/>
      <c r="AV103" s="972"/>
      <c r="AW103" s="972"/>
      <c r="AX103" s="972"/>
      <c r="AY103" s="972"/>
      <c r="AZ103" s="972"/>
      <c r="BA103" s="972"/>
      <c r="BB103" s="972"/>
      <c r="BC103" s="972"/>
      <c r="BD103" s="972"/>
      <c r="BE103" s="972"/>
      <c r="BF103" s="972"/>
      <c r="BG103" s="972"/>
      <c r="BH103" s="972"/>
      <c r="BI103" s="972"/>
      <c r="BJ103" s="972"/>
      <c r="BK103" s="972"/>
      <c r="BL103" s="972"/>
      <c r="BM103" s="972"/>
      <c r="BN103" s="972"/>
      <c r="BO103" s="972"/>
      <c r="BP103" s="972"/>
      <c r="BQ103" s="972"/>
      <c r="BR103" s="972"/>
      <c r="BS103" s="972"/>
      <c r="BT103" s="972"/>
      <c r="BU103" s="972"/>
      <c r="BV103" s="972"/>
      <c r="BW103" s="973"/>
      <c r="BX103" s="222"/>
      <c r="BY103" s="222"/>
      <c r="BZ103" s="222"/>
      <c r="CA103" s="222"/>
      <c r="CB103" s="222"/>
      <c r="CC103" s="222"/>
      <c r="CD103" s="222"/>
      <c r="CE103" s="222"/>
      <c r="CF103" s="222"/>
      <c r="CG103" s="225"/>
    </row>
    <row r="104" spans="1:114" s="180" customFormat="1" ht="24.9" customHeight="1">
      <c r="A104" s="994">
        <v>44</v>
      </c>
      <c r="B104" s="995"/>
      <c r="C104" s="948" t="str">
        <f>IF(ＺＥＨデベロッパー実績報告書２!C289="","",ＺＥＨデベロッパー実績報告書２!C289)</f>
        <v/>
      </c>
      <c r="D104" s="949"/>
      <c r="E104" s="949"/>
      <c r="F104" s="949"/>
      <c r="G104" s="949"/>
      <c r="H104" s="949"/>
      <c r="I104" s="949"/>
      <c r="J104" s="949"/>
      <c r="K104" s="949"/>
      <c r="L104" s="949"/>
      <c r="M104" s="949"/>
      <c r="N104" s="949"/>
      <c r="O104" s="949"/>
      <c r="P104" s="949"/>
      <c r="Q104" s="949"/>
      <c r="R104" s="949"/>
      <c r="S104" s="949"/>
      <c r="T104" s="949"/>
      <c r="U104" s="949"/>
      <c r="V104" s="949"/>
      <c r="W104" s="949"/>
      <c r="X104" s="949"/>
      <c r="Y104" s="949"/>
      <c r="Z104" s="949"/>
      <c r="AA104" s="949"/>
      <c r="AB104" s="949"/>
      <c r="AC104" s="949"/>
      <c r="AD104" s="949"/>
      <c r="AE104" s="949"/>
      <c r="AF104" s="950" t="str">
        <f>IF(OR(ＺＥＨデベロッパー実績報告書２!Q289="",ＺＥＨデベロッパー実績報告書２!W289="",ＺＥＨデベロッパー実績報告書２!AC289=""),"",ＺＥＨデベロッパー実績報告書２!Q289&amp;"-"&amp;ＺＥＨデベロッパー実績報告書２!W289&amp;"-"&amp;ＺＥＨデベロッパー実績報告書２!AC289)</f>
        <v/>
      </c>
      <c r="AG104" s="951"/>
      <c r="AH104" s="951"/>
      <c r="AI104" s="951"/>
      <c r="AJ104" s="951"/>
      <c r="AK104" s="951"/>
      <c r="AL104" s="951"/>
      <c r="AM104" s="951"/>
      <c r="AN104" s="951"/>
      <c r="AO104" s="951"/>
      <c r="AP104" s="951"/>
      <c r="AQ104" s="951"/>
      <c r="AR104" s="952"/>
      <c r="AS104" s="953" t="str">
        <f>IF(ＺＥＨデベロッパー実績報告書２!AH289="","",ＺＥＨデベロッパー実績報告書２!AH289)</f>
        <v/>
      </c>
      <c r="AT104" s="954"/>
      <c r="AU104" s="954"/>
      <c r="AV104" s="954"/>
      <c r="AW104" s="954"/>
      <c r="AX104" s="954"/>
      <c r="AY104" s="954"/>
      <c r="AZ104" s="954"/>
      <c r="BA104" s="954"/>
      <c r="BB104" s="954"/>
      <c r="BC104" s="954"/>
      <c r="BD104" s="954"/>
      <c r="BE104" s="954"/>
      <c r="BF104" s="954"/>
      <c r="BG104" s="954"/>
      <c r="BH104" s="954"/>
      <c r="BI104" s="954"/>
      <c r="BJ104" s="954"/>
      <c r="BK104" s="954"/>
      <c r="BL104" s="954"/>
      <c r="BM104" s="954"/>
      <c r="BN104" s="954"/>
      <c r="BO104" s="954"/>
      <c r="BP104" s="954"/>
      <c r="BQ104" s="954"/>
      <c r="BR104" s="954"/>
      <c r="BS104" s="954"/>
      <c r="BT104" s="954"/>
      <c r="BU104" s="954"/>
      <c r="BV104" s="954"/>
      <c r="BW104" s="955"/>
      <c r="BX104" s="222"/>
      <c r="BY104" s="222"/>
      <c r="BZ104" s="222"/>
      <c r="CA104" s="222"/>
      <c r="CB104" s="222"/>
      <c r="CC104" s="222"/>
      <c r="CD104" s="222"/>
      <c r="CE104" s="222"/>
      <c r="CF104" s="222"/>
      <c r="CG104" s="225"/>
    </row>
    <row r="105" spans="1:114" s="180" customFormat="1" ht="24.9" customHeight="1">
      <c r="A105" s="992">
        <v>45</v>
      </c>
      <c r="B105" s="993"/>
      <c r="C105" s="967" t="str">
        <f>IF(ＺＥＨデベロッパー実績報告書２!C290="","",ＺＥＨデベロッパー実績報告書２!C290)</f>
        <v/>
      </c>
      <c r="D105" s="968"/>
      <c r="E105" s="968"/>
      <c r="F105" s="968"/>
      <c r="G105" s="968"/>
      <c r="H105" s="968"/>
      <c r="I105" s="968"/>
      <c r="J105" s="968"/>
      <c r="K105" s="968"/>
      <c r="L105" s="968"/>
      <c r="M105" s="968"/>
      <c r="N105" s="968"/>
      <c r="O105" s="968"/>
      <c r="P105" s="968"/>
      <c r="Q105" s="968"/>
      <c r="R105" s="968"/>
      <c r="S105" s="968"/>
      <c r="T105" s="968"/>
      <c r="U105" s="968"/>
      <c r="V105" s="968"/>
      <c r="W105" s="968"/>
      <c r="X105" s="968"/>
      <c r="Y105" s="968"/>
      <c r="Z105" s="968"/>
      <c r="AA105" s="968"/>
      <c r="AB105" s="968"/>
      <c r="AC105" s="968"/>
      <c r="AD105" s="968"/>
      <c r="AE105" s="968"/>
      <c r="AF105" s="969" t="str">
        <f>IF(OR(ＺＥＨデベロッパー実績報告書２!Q290="",ＺＥＨデベロッパー実績報告書２!W290="",ＺＥＨデベロッパー実績報告書２!AC290=""),"",ＺＥＨデベロッパー実績報告書２!Q290&amp;"-"&amp;ＺＥＨデベロッパー実績報告書２!W290&amp;"-"&amp;ＺＥＨデベロッパー実績報告書２!AC290)</f>
        <v/>
      </c>
      <c r="AG105" s="970"/>
      <c r="AH105" s="970"/>
      <c r="AI105" s="970"/>
      <c r="AJ105" s="970"/>
      <c r="AK105" s="970"/>
      <c r="AL105" s="970"/>
      <c r="AM105" s="970"/>
      <c r="AN105" s="970"/>
      <c r="AO105" s="970"/>
      <c r="AP105" s="970"/>
      <c r="AQ105" s="970"/>
      <c r="AR105" s="971"/>
      <c r="AS105" s="972" t="str">
        <f>IF(ＺＥＨデベロッパー実績報告書２!AH290="","",ＺＥＨデベロッパー実績報告書２!AH290)</f>
        <v/>
      </c>
      <c r="AT105" s="972"/>
      <c r="AU105" s="972"/>
      <c r="AV105" s="972"/>
      <c r="AW105" s="972"/>
      <c r="AX105" s="972"/>
      <c r="AY105" s="972"/>
      <c r="AZ105" s="972"/>
      <c r="BA105" s="972"/>
      <c r="BB105" s="972"/>
      <c r="BC105" s="972"/>
      <c r="BD105" s="972"/>
      <c r="BE105" s="972"/>
      <c r="BF105" s="972"/>
      <c r="BG105" s="972"/>
      <c r="BH105" s="972"/>
      <c r="BI105" s="972"/>
      <c r="BJ105" s="972"/>
      <c r="BK105" s="972"/>
      <c r="BL105" s="972"/>
      <c r="BM105" s="972"/>
      <c r="BN105" s="972"/>
      <c r="BO105" s="972"/>
      <c r="BP105" s="972"/>
      <c r="BQ105" s="972"/>
      <c r="BR105" s="972"/>
      <c r="BS105" s="972"/>
      <c r="BT105" s="972"/>
      <c r="BU105" s="972"/>
      <c r="BV105" s="972"/>
      <c r="BW105" s="973"/>
      <c r="BX105" s="222"/>
      <c r="BY105" s="222"/>
      <c r="BZ105" s="222"/>
      <c r="CA105" s="222"/>
      <c r="CB105" s="222"/>
      <c r="CC105" s="222"/>
      <c r="CD105" s="222"/>
      <c r="CE105" s="222"/>
      <c r="CF105" s="222"/>
      <c r="CG105" s="225"/>
    </row>
    <row r="106" spans="1:114" ht="24.9" customHeight="1">
      <c r="A106" s="994">
        <v>46</v>
      </c>
      <c r="B106" s="995"/>
      <c r="C106" s="948" t="str">
        <f>IF(ＺＥＨデベロッパー実績報告書２!C291="","",ＺＥＨデベロッパー実績報告書２!C291)</f>
        <v/>
      </c>
      <c r="D106" s="949"/>
      <c r="E106" s="949"/>
      <c r="F106" s="949"/>
      <c r="G106" s="949"/>
      <c r="H106" s="949"/>
      <c r="I106" s="949"/>
      <c r="J106" s="949"/>
      <c r="K106" s="949"/>
      <c r="L106" s="949"/>
      <c r="M106" s="949"/>
      <c r="N106" s="949"/>
      <c r="O106" s="949"/>
      <c r="P106" s="949"/>
      <c r="Q106" s="949"/>
      <c r="R106" s="949"/>
      <c r="S106" s="949"/>
      <c r="T106" s="949"/>
      <c r="U106" s="949"/>
      <c r="V106" s="949"/>
      <c r="W106" s="949"/>
      <c r="X106" s="949"/>
      <c r="Y106" s="949"/>
      <c r="Z106" s="949"/>
      <c r="AA106" s="949"/>
      <c r="AB106" s="949"/>
      <c r="AC106" s="949"/>
      <c r="AD106" s="949"/>
      <c r="AE106" s="949"/>
      <c r="AF106" s="950" t="str">
        <f>IF(OR(ＺＥＨデベロッパー実績報告書２!Q291="",ＺＥＨデベロッパー実績報告書２!W291="",ＺＥＨデベロッパー実績報告書２!AC291=""),"",ＺＥＨデベロッパー実績報告書２!Q291&amp;"-"&amp;ＺＥＨデベロッパー実績報告書２!W291&amp;"-"&amp;ＺＥＨデベロッパー実績報告書２!AC291)</f>
        <v/>
      </c>
      <c r="AG106" s="951"/>
      <c r="AH106" s="951"/>
      <c r="AI106" s="951"/>
      <c r="AJ106" s="951"/>
      <c r="AK106" s="951"/>
      <c r="AL106" s="951"/>
      <c r="AM106" s="951"/>
      <c r="AN106" s="951"/>
      <c r="AO106" s="951"/>
      <c r="AP106" s="951"/>
      <c r="AQ106" s="951"/>
      <c r="AR106" s="952"/>
      <c r="AS106" s="953" t="str">
        <f>IF(ＺＥＨデベロッパー実績報告書２!AH291="","",ＺＥＨデベロッパー実績報告書２!AH291)</f>
        <v/>
      </c>
      <c r="AT106" s="954"/>
      <c r="AU106" s="954"/>
      <c r="AV106" s="954"/>
      <c r="AW106" s="954"/>
      <c r="AX106" s="954"/>
      <c r="AY106" s="954"/>
      <c r="AZ106" s="954"/>
      <c r="BA106" s="954"/>
      <c r="BB106" s="954"/>
      <c r="BC106" s="954"/>
      <c r="BD106" s="954"/>
      <c r="BE106" s="954"/>
      <c r="BF106" s="954"/>
      <c r="BG106" s="954"/>
      <c r="BH106" s="954"/>
      <c r="BI106" s="954"/>
      <c r="BJ106" s="954"/>
      <c r="BK106" s="954"/>
      <c r="BL106" s="954"/>
      <c r="BM106" s="954"/>
      <c r="BN106" s="954"/>
      <c r="BO106" s="954"/>
      <c r="BP106" s="954"/>
      <c r="BQ106" s="954"/>
      <c r="BR106" s="954"/>
      <c r="BS106" s="954"/>
      <c r="BT106" s="954"/>
      <c r="BU106" s="954"/>
      <c r="BV106" s="954"/>
      <c r="BW106" s="955"/>
    </row>
    <row r="107" spans="1:114" ht="24.9" customHeight="1">
      <c r="A107" s="992">
        <v>47</v>
      </c>
      <c r="B107" s="993"/>
      <c r="C107" s="967" t="str">
        <f>IF(ＺＥＨデベロッパー実績報告書２!C292="","",ＺＥＨデベロッパー実績報告書２!C292)</f>
        <v/>
      </c>
      <c r="D107" s="968"/>
      <c r="E107" s="968"/>
      <c r="F107" s="968"/>
      <c r="G107" s="968"/>
      <c r="H107" s="968"/>
      <c r="I107" s="968"/>
      <c r="J107" s="968"/>
      <c r="K107" s="968"/>
      <c r="L107" s="968"/>
      <c r="M107" s="968"/>
      <c r="N107" s="968"/>
      <c r="O107" s="968"/>
      <c r="P107" s="968"/>
      <c r="Q107" s="968"/>
      <c r="R107" s="968"/>
      <c r="S107" s="968"/>
      <c r="T107" s="968"/>
      <c r="U107" s="968"/>
      <c r="V107" s="968"/>
      <c r="W107" s="968"/>
      <c r="X107" s="968"/>
      <c r="Y107" s="968"/>
      <c r="Z107" s="968"/>
      <c r="AA107" s="968"/>
      <c r="AB107" s="968"/>
      <c r="AC107" s="968"/>
      <c r="AD107" s="968"/>
      <c r="AE107" s="968"/>
      <c r="AF107" s="969" t="str">
        <f>IF(OR(ＺＥＨデベロッパー実績報告書２!Q292="",ＺＥＨデベロッパー実績報告書２!W292="",ＺＥＨデベロッパー実績報告書２!AC292=""),"",ＺＥＨデベロッパー実績報告書２!Q292&amp;"-"&amp;ＺＥＨデベロッパー実績報告書２!W292&amp;"-"&amp;ＺＥＨデベロッパー実績報告書２!AC292)</f>
        <v/>
      </c>
      <c r="AG107" s="970"/>
      <c r="AH107" s="970"/>
      <c r="AI107" s="970"/>
      <c r="AJ107" s="970"/>
      <c r="AK107" s="970"/>
      <c r="AL107" s="970"/>
      <c r="AM107" s="970"/>
      <c r="AN107" s="970"/>
      <c r="AO107" s="970"/>
      <c r="AP107" s="970"/>
      <c r="AQ107" s="970"/>
      <c r="AR107" s="971"/>
      <c r="AS107" s="972" t="str">
        <f>IF(ＺＥＨデベロッパー実績報告書２!AH292="","",ＺＥＨデベロッパー実績報告書２!AH292)</f>
        <v/>
      </c>
      <c r="AT107" s="972"/>
      <c r="AU107" s="972"/>
      <c r="AV107" s="972"/>
      <c r="AW107" s="972"/>
      <c r="AX107" s="972"/>
      <c r="AY107" s="972"/>
      <c r="AZ107" s="972"/>
      <c r="BA107" s="972"/>
      <c r="BB107" s="972"/>
      <c r="BC107" s="972"/>
      <c r="BD107" s="972"/>
      <c r="BE107" s="972"/>
      <c r="BF107" s="972"/>
      <c r="BG107" s="972"/>
      <c r="BH107" s="972"/>
      <c r="BI107" s="972"/>
      <c r="BJ107" s="972"/>
      <c r="BK107" s="972"/>
      <c r="BL107" s="972"/>
      <c r="BM107" s="972"/>
      <c r="BN107" s="972"/>
      <c r="BO107" s="972"/>
      <c r="BP107" s="972"/>
      <c r="BQ107" s="972"/>
      <c r="BR107" s="972"/>
      <c r="BS107" s="972"/>
      <c r="BT107" s="972"/>
      <c r="BU107" s="972"/>
      <c r="BV107" s="972"/>
      <c r="BW107" s="973"/>
    </row>
    <row r="108" spans="1:114" ht="24.9" customHeight="1">
      <c r="A108" s="994">
        <v>48</v>
      </c>
      <c r="B108" s="995"/>
      <c r="C108" s="948" t="str">
        <f>IF(ＺＥＨデベロッパー実績報告書２!C293="","",ＺＥＨデベロッパー実績報告書２!C293)</f>
        <v/>
      </c>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50" t="str">
        <f>IF(OR(ＺＥＨデベロッパー実績報告書２!Q293="",ＺＥＨデベロッパー実績報告書２!W293="",ＺＥＨデベロッパー実績報告書２!AC293=""),"",ＺＥＨデベロッパー実績報告書２!Q293&amp;"-"&amp;ＺＥＨデベロッパー実績報告書２!W293&amp;"-"&amp;ＺＥＨデベロッパー実績報告書２!AC293)</f>
        <v/>
      </c>
      <c r="AG108" s="951"/>
      <c r="AH108" s="951"/>
      <c r="AI108" s="951"/>
      <c r="AJ108" s="951"/>
      <c r="AK108" s="951"/>
      <c r="AL108" s="951"/>
      <c r="AM108" s="951"/>
      <c r="AN108" s="951"/>
      <c r="AO108" s="951"/>
      <c r="AP108" s="951"/>
      <c r="AQ108" s="951"/>
      <c r="AR108" s="952"/>
      <c r="AS108" s="953" t="str">
        <f>IF(ＺＥＨデベロッパー実績報告書２!AH293="","",ＺＥＨデベロッパー実績報告書２!AH293)</f>
        <v/>
      </c>
      <c r="AT108" s="954"/>
      <c r="AU108" s="954"/>
      <c r="AV108" s="954"/>
      <c r="AW108" s="954"/>
      <c r="AX108" s="954"/>
      <c r="AY108" s="954"/>
      <c r="AZ108" s="954"/>
      <c r="BA108" s="954"/>
      <c r="BB108" s="954"/>
      <c r="BC108" s="954"/>
      <c r="BD108" s="954"/>
      <c r="BE108" s="954"/>
      <c r="BF108" s="954"/>
      <c r="BG108" s="954"/>
      <c r="BH108" s="954"/>
      <c r="BI108" s="954"/>
      <c r="BJ108" s="954"/>
      <c r="BK108" s="954"/>
      <c r="BL108" s="954"/>
      <c r="BM108" s="954"/>
      <c r="BN108" s="954"/>
      <c r="BO108" s="954"/>
      <c r="BP108" s="954"/>
      <c r="BQ108" s="954"/>
      <c r="BR108" s="954"/>
      <c r="BS108" s="954"/>
      <c r="BT108" s="954"/>
      <c r="BU108" s="954"/>
      <c r="BV108" s="954"/>
      <c r="BW108" s="955"/>
    </row>
    <row r="109" spans="1:114" ht="24.9" customHeight="1">
      <c r="A109" s="992">
        <v>49</v>
      </c>
      <c r="B109" s="993"/>
      <c r="C109" s="967" t="str">
        <f>IF(ＺＥＨデベロッパー実績報告書２!C294="","",ＺＥＨデベロッパー実績報告書２!C294)</f>
        <v/>
      </c>
      <c r="D109" s="968"/>
      <c r="E109" s="968"/>
      <c r="F109" s="968"/>
      <c r="G109" s="968"/>
      <c r="H109" s="968"/>
      <c r="I109" s="968"/>
      <c r="J109" s="968"/>
      <c r="K109" s="968"/>
      <c r="L109" s="968"/>
      <c r="M109" s="968"/>
      <c r="N109" s="968"/>
      <c r="O109" s="968"/>
      <c r="P109" s="968"/>
      <c r="Q109" s="968"/>
      <c r="R109" s="968"/>
      <c r="S109" s="968"/>
      <c r="T109" s="968"/>
      <c r="U109" s="968"/>
      <c r="V109" s="968"/>
      <c r="W109" s="968"/>
      <c r="X109" s="968"/>
      <c r="Y109" s="968"/>
      <c r="Z109" s="968"/>
      <c r="AA109" s="968"/>
      <c r="AB109" s="968"/>
      <c r="AC109" s="968"/>
      <c r="AD109" s="968"/>
      <c r="AE109" s="968"/>
      <c r="AF109" s="969" t="str">
        <f>IF(OR(ＺＥＨデベロッパー実績報告書２!Q294="",ＺＥＨデベロッパー実績報告書２!W294="",ＺＥＨデベロッパー実績報告書２!AC294=""),"",ＺＥＨデベロッパー実績報告書２!Q294&amp;"-"&amp;ＺＥＨデベロッパー実績報告書２!W294&amp;"-"&amp;ＺＥＨデベロッパー実績報告書２!AC294)</f>
        <v/>
      </c>
      <c r="AG109" s="970"/>
      <c r="AH109" s="970"/>
      <c r="AI109" s="970"/>
      <c r="AJ109" s="970"/>
      <c r="AK109" s="970"/>
      <c r="AL109" s="970"/>
      <c r="AM109" s="970"/>
      <c r="AN109" s="970"/>
      <c r="AO109" s="970"/>
      <c r="AP109" s="970"/>
      <c r="AQ109" s="970"/>
      <c r="AR109" s="971"/>
      <c r="AS109" s="972" t="str">
        <f>IF(ＺＥＨデベロッパー実績報告書２!AH294="","",ＺＥＨデベロッパー実績報告書２!AH294)</f>
        <v/>
      </c>
      <c r="AT109" s="972"/>
      <c r="AU109" s="972"/>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2"/>
      <c r="BQ109" s="972"/>
      <c r="BR109" s="972"/>
      <c r="BS109" s="972"/>
      <c r="BT109" s="972"/>
      <c r="BU109" s="972"/>
      <c r="BV109" s="972"/>
      <c r="BW109" s="973"/>
    </row>
    <row r="110" spans="1:114" ht="24.9" customHeight="1">
      <c r="A110" s="994">
        <v>50</v>
      </c>
      <c r="B110" s="995"/>
      <c r="C110" s="948" t="str">
        <f>IF(ＺＥＨデベロッパー実績報告書２!C295="","",ＺＥＨデベロッパー実績報告書２!C295)</f>
        <v/>
      </c>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50" t="str">
        <f>IF(OR(ＺＥＨデベロッパー実績報告書２!Q295="",ＺＥＨデベロッパー実績報告書２!W295="",ＺＥＨデベロッパー実績報告書２!AC295=""),"",ＺＥＨデベロッパー実績報告書２!Q295&amp;"-"&amp;ＺＥＨデベロッパー実績報告書２!W295&amp;"-"&amp;ＺＥＨデベロッパー実績報告書２!AC295)</f>
        <v/>
      </c>
      <c r="AG110" s="951"/>
      <c r="AH110" s="951"/>
      <c r="AI110" s="951"/>
      <c r="AJ110" s="951"/>
      <c r="AK110" s="951"/>
      <c r="AL110" s="951"/>
      <c r="AM110" s="951"/>
      <c r="AN110" s="951"/>
      <c r="AO110" s="951"/>
      <c r="AP110" s="951"/>
      <c r="AQ110" s="951"/>
      <c r="AR110" s="952"/>
      <c r="AS110" s="953" t="str">
        <f>IF(ＺＥＨデベロッパー実績報告書２!AH295="","",ＺＥＨデベロッパー実績報告書２!AH295)</f>
        <v/>
      </c>
      <c r="AT110" s="954"/>
      <c r="AU110" s="954"/>
      <c r="AV110" s="954"/>
      <c r="AW110" s="954"/>
      <c r="AX110" s="954"/>
      <c r="AY110" s="954"/>
      <c r="AZ110" s="954"/>
      <c r="BA110" s="954"/>
      <c r="BB110" s="954"/>
      <c r="BC110" s="954"/>
      <c r="BD110" s="954"/>
      <c r="BE110" s="954"/>
      <c r="BF110" s="954"/>
      <c r="BG110" s="954"/>
      <c r="BH110" s="954"/>
      <c r="BI110" s="954"/>
      <c r="BJ110" s="954"/>
      <c r="BK110" s="954"/>
      <c r="BL110" s="954"/>
      <c r="BM110" s="954"/>
      <c r="BN110" s="954"/>
      <c r="BO110" s="954"/>
      <c r="BP110" s="954"/>
      <c r="BQ110" s="954"/>
      <c r="BR110" s="954"/>
      <c r="BS110" s="954"/>
      <c r="BT110" s="954"/>
      <c r="BU110" s="954"/>
      <c r="BV110" s="954"/>
      <c r="BW110" s="955"/>
    </row>
    <row r="111" spans="1:114" ht="24.9" customHeight="1">
      <c r="A111" s="992">
        <v>51</v>
      </c>
      <c r="B111" s="993"/>
      <c r="C111" s="967" t="str">
        <f>IF(ＺＥＨデベロッパー実績報告書２!C296="","",ＺＥＨデベロッパー実績報告書２!C296)</f>
        <v/>
      </c>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8"/>
      <c r="AA111" s="968"/>
      <c r="AB111" s="968"/>
      <c r="AC111" s="968"/>
      <c r="AD111" s="968"/>
      <c r="AE111" s="968"/>
      <c r="AF111" s="969" t="str">
        <f>IF(OR(ＺＥＨデベロッパー実績報告書２!Q296="",ＺＥＨデベロッパー実績報告書２!W296="",ＺＥＨデベロッパー実績報告書２!AC296=""),"",ＺＥＨデベロッパー実績報告書２!Q296&amp;"-"&amp;ＺＥＨデベロッパー実績報告書２!W296&amp;"-"&amp;ＺＥＨデベロッパー実績報告書２!AC296)</f>
        <v/>
      </c>
      <c r="AG111" s="970"/>
      <c r="AH111" s="970"/>
      <c r="AI111" s="970"/>
      <c r="AJ111" s="970"/>
      <c r="AK111" s="970"/>
      <c r="AL111" s="970"/>
      <c r="AM111" s="970"/>
      <c r="AN111" s="970"/>
      <c r="AO111" s="970"/>
      <c r="AP111" s="970"/>
      <c r="AQ111" s="970"/>
      <c r="AR111" s="971"/>
      <c r="AS111" s="972" t="str">
        <f>IF(ＺＥＨデベロッパー実績報告書２!AH296="","",ＺＥＨデベロッパー実績報告書２!AH296)</f>
        <v/>
      </c>
      <c r="AT111" s="972"/>
      <c r="AU111" s="972"/>
      <c r="AV111" s="972"/>
      <c r="AW111" s="972"/>
      <c r="AX111" s="972"/>
      <c r="AY111" s="972"/>
      <c r="AZ111" s="972"/>
      <c r="BA111" s="972"/>
      <c r="BB111" s="972"/>
      <c r="BC111" s="972"/>
      <c r="BD111" s="972"/>
      <c r="BE111" s="972"/>
      <c r="BF111" s="972"/>
      <c r="BG111" s="972"/>
      <c r="BH111" s="972"/>
      <c r="BI111" s="972"/>
      <c r="BJ111" s="972"/>
      <c r="BK111" s="972"/>
      <c r="BL111" s="972"/>
      <c r="BM111" s="972"/>
      <c r="BN111" s="972"/>
      <c r="BO111" s="972"/>
      <c r="BP111" s="972"/>
      <c r="BQ111" s="972"/>
      <c r="BR111" s="972"/>
      <c r="BS111" s="972"/>
      <c r="BT111" s="972"/>
      <c r="BU111" s="972"/>
      <c r="BV111" s="972"/>
      <c r="BW111" s="973"/>
    </row>
    <row r="112" spans="1:114" ht="24.9" customHeight="1">
      <c r="A112" s="994">
        <v>52</v>
      </c>
      <c r="B112" s="995"/>
      <c r="C112" s="948" t="str">
        <f>IF(ＺＥＨデベロッパー実績報告書２!C297="","",ＺＥＨデベロッパー実績報告書２!C297)</f>
        <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49"/>
      <c r="AA112" s="949"/>
      <c r="AB112" s="949"/>
      <c r="AC112" s="949"/>
      <c r="AD112" s="949"/>
      <c r="AE112" s="949"/>
      <c r="AF112" s="950" t="str">
        <f>IF(OR(ＺＥＨデベロッパー実績報告書２!Q297="",ＺＥＨデベロッパー実績報告書２!W297="",ＺＥＨデベロッパー実績報告書２!AC297=""),"",ＺＥＨデベロッパー実績報告書２!Q297&amp;"-"&amp;ＺＥＨデベロッパー実績報告書２!W297&amp;"-"&amp;ＺＥＨデベロッパー実績報告書２!AC297)</f>
        <v/>
      </c>
      <c r="AG112" s="951"/>
      <c r="AH112" s="951"/>
      <c r="AI112" s="951"/>
      <c r="AJ112" s="951"/>
      <c r="AK112" s="951"/>
      <c r="AL112" s="951"/>
      <c r="AM112" s="951"/>
      <c r="AN112" s="951"/>
      <c r="AO112" s="951"/>
      <c r="AP112" s="951"/>
      <c r="AQ112" s="951"/>
      <c r="AR112" s="952"/>
      <c r="AS112" s="953" t="str">
        <f>IF(ＺＥＨデベロッパー実績報告書２!AH297="","",ＺＥＨデベロッパー実績報告書２!AH297)</f>
        <v/>
      </c>
      <c r="AT112" s="954"/>
      <c r="AU112" s="954"/>
      <c r="AV112" s="954"/>
      <c r="AW112" s="954"/>
      <c r="AX112" s="954"/>
      <c r="AY112" s="954"/>
      <c r="AZ112" s="954"/>
      <c r="BA112" s="954"/>
      <c r="BB112" s="954"/>
      <c r="BC112" s="954"/>
      <c r="BD112" s="954"/>
      <c r="BE112" s="954"/>
      <c r="BF112" s="954"/>
      <c r="BG112" s="954"/>
      <c r="BH112" s="954"/>
      <c r="BI112" s="954"/>
      <c r="BJ112" s="954"/>
      <c r="BK112" s="954"/>
      <c r="BL112" s="954"/>
      <c r="BM112" s="954"/>
      <c r="BN112" s="954"/>
      <c r="BO112" s="954"/>
      <c r="BP112" s="954"/>
      <c r="BQ112" s="954"/>
      <c r="BR112" s="954"/>
      <c r="BS112" s="954"/>
      <c r="BT112" s="954"/>
      <c r="BU112" s="954"/>
      <c r="BV112" s="954"/>
      <c r="BW112" s="955"/>
    </row>
    <row r="113" spans="1:114" ht="24.9" customHeight="1">
      <c r="A113" s="992">
        <v>53</v>
      </c>
      <c r="B113" s="993"/>
      <c r="C113" s="967" t="str">
        <f>IF(ＺＥＨデベロッパー実績報告書２!C298="","",ＺＥＨデベロッパー実績報告書２!C298)</f>
        <v/>
      </c>
      <c r="D113" s="968"/>
      <c r="E113" s="968"/>
      <c r="F113" s="968"/>
      <c r="G113" s="968"/>
      <c r="H113" s="968"/>
      <c r="I113" s="968"/>
      <c r="J113" s="968"/>
      <c r="K113" s="968"/>
      <c r="L113" s="968"/>
      <c r="M113" s="968"/>
      <c r="N113" s="968"/>
      <c r="O113" s="968"/>
      <c r="P113" s="968"/>
      <c r="Q113" s="968"/>
      <c r="R113" s="968"/>
      <c r="S113" s="968"/>
      <c r="T113" s="968"/>
      <c r="U113" s="968"/>
      <c r="V113" s="968"/>
      <c r="W113" s="968"/>
      <c r="X113" s="968"/>
      <c r="Y113" s="968"/>
      <c r="Z113" s="968"/>
      <c r="AA113" s="968"/>
      <c r="AB113" s="968"/>
      <c r="AC113" s="968"/>
      <c r="AD113" s="968"/>
      <c r="AE113" s="968"/>
      <c r="AF113" s="969" t="str">
        <f>IF(OR(ＺＥＨデベロッパー実績報告書２!Q298="",ＺＥＨデベロッパー実績報告書２!W298="",ＺＥＨデベロッパー実績報告書２!AC298=""),"",ＺＥＨデベロッパー実績報告書２!Q298&amp;"-"&amp;ＺＥＨデベロッパー実績報告書２!W298&amp;"-"&amp;ＺＥＨデベロッパー実績報告書２!AC298)</f>
        <v/>
      </c>
      <c r="AG113" s="970"/>
      <c r="AH113" s="970"/>
      <c r="AI113" s="970"/>
      <c r="AJ113" s="970"/>
      <c r="AK113" s="970"/>
      <c r="AL113" s="970"/>
      <c r="AM113" s="970"/>
      <c r="AN113" s="970"/>
      <c r="AO113" s="970"/>
      <c r="AP113" s="970"/>
      <c r="AQ113" s="970"/>
      <c r="AR113" s="971"/>
      <c r="AS113" s="972" t="str">
        <f>IF(ＺＥＨデベロッパー実績報告書２!AH298="","",ＺＥＨデベロッパー実績報告書２!AH298)</f>
        <v/>
      </c>
      <c r="AT113" s="972"/>
      <c r="AU113" s="972"/>
      <c r="AV113" s="972"/>
      <c r="AW113" s="972"/>
      <c r="AX113" s="972"/>
      <c r="AY113" s="972"/>
      <c r="AZ113" s="972"/>
      <c r="BA113" s="972"/>
      <c r="BB113" s="972"/>
      <c r="BC113" s="972"/>
      <c r="BD113" s="972"/>
      <c r="BE113" s="972"/>
      <c r="BF113" s="972"/>
      <c r="BG113" s="972"/>
      <c r="BH113" s="972"/>
      <c r="BI113" s="972"/>
      <c r="BJ113" s="972"/>
      <c r="BK113" s="972"/>
      <c r="BL113" s="972"/>
      <c r="BM113" s="972"/>
      <c r="BN113" s="972"/>
      <c r="BO113" s="972"/>
      <c r="BP113" s="972"/>
      <c r="BQ113" s="972"/>
      <c r="BR113" s="972"/>
      <c r="BS113" s="972"/>
      <c r="BT113" s="972"/>
      <c r="BU113" s="972"/>
      <c r="BV113" s="972"/>
      <c r="BW113" s="973"/>
    </row>
    <row r="114" spans="1:114" ht="24.9" customHeight="1">
      <c r="A114" s="994">
        <v>54</v>
      </c>
      <c r="B114" s="995"/>
      <c r="C114" s="948" t="str">
        <f>IF(ＺＥＨデベロッパー実績報告書２!C299="","",ＺＥＨデベロッパー実績報告書２!C299)</f>
        <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49"/>
      <c r="AA114" s="949"/>
      <c r="AB114" s="949"/>
      <c r="AC114" s="949"/>
      <c r="AD114" s="949"/>
      <c r="AE114" s="949"/>
      <c r="AF114" s="950" t="str">
        <f>IF(OR(ＺＥＨデベロッパー実績報告書２!Q299="",ＺＥＨデベロッパー実績報告書２!W299="",ＺＥＨデベロッパー実績報告書２!AC299=""),"",ＺＥＨデベロッパー実績報告書２!Q299&amp;"-"&amp;ＺＥＨデベロッパー実績報告書２!W299&amp;"-"&amp;ＺＥＨデベロッパー実績報告書２!AC299)</f>
        <v/>
      </c>
      <c r="AG114" s="951"/>
      <c r="AH114" s="951"/>
      <c r="AI114" s="951"/>
      <c r="AJ114" s="951"/>
      <c r="AK114" s="951"/>
      <c r="AL114" s="951"/>
      <c r="AM114" s="951"/>
      <c r="AN114" s="951"/>
      <c r="AO114" s="951"/>
      <c r="AP114" s="951"/>
      <c r="AQ114" s="951"/>
      <c r="AR114" s="952"/>
      <c r="AS114" s="953" t="str">
        <f>IF(ＺＥＨデベロッパー実績報告書２!AH299="","",ＺＥＨデベロッパー実績報告書２!AH299)</f>
        <v/>
      </c>
      <c r="AT114" s="954"/>
      <c r="AU114" s="954"/>
      <c r="AV114" s="954"/>
      <c r="AW114" s="954"/>
      <c r="AX114" s="954"/>
      <c r="AY114" s="954"/>
      <c r="AZ114" s="954"/>
      <c r="BA114" s="954"/>
      <c r="BB114" s="954"/>
      <c r="BC114" s="954"/>
      <c r="BD114" s="954"/>
      <c r="BE114" s="954"/>
      <c r="BF114" s="954"/>
      <c r="BG114" s="954"/>
      <c r="BH114" s="954"/>
      <c r="BI114" s="954"/>
      <c r="BJ114" s="954"/>
      <c r="BK114" s="954"/>
      <c r="BL114" s="954"/>
      <c r="BM114" s="954"/>
      <c r="BN114" s="954"/>
      <c r="BO114" s="954"/>
      <c r="BP114" s="954"/>
      <c r="BQ114" s="954"/>
      <c r="BR114" s="954"/>
      <c r="BS114" s="954"/>
      <c r="BT114" s="954"/>
      <c r="BU114" s="954"/>
      <c r="BV114" s="954"/>
      <c r="BW114" s="955"/>
    </row>
    <row r="115" spans="1:114" ht="24.9" customHeight="1">
      <c r="A115" s="992">
        <v>55</v>
      </c>
      <c r="B115" s="993"/>
      <c r="C115" s="967" t="str">
        <f>IF(ＺＥＨデベロッパー実績報告書２!C300="","",ＺＥＨデベロッパー実績報告書２!C300)</f>
        <v/>
      </c>
      <c r="D115" s="968"/>
      <c r="E115" s="968"/>
      <c r="F115" s="968"/>
      <c r="G115" s="968"/>
      <c r="H115" s="968"/>
      <c r="I115" s="968"/>
      <c r="J115" s="968"/>
      <c r="K115" s="968"/>
      <c r="L115" s="968"/>
      <c r="M115" s="968"/>
      <c r="N115" s="968"/>
      <c r="O115" s="968"/>
      <c r="P115" s="968"/>
      <c r="Q115" s="968"/>
      <c r="R115" s="968"/>
      <c r="S115" s="968"/>
      <c r="T115" s="968"/>
      <c r="U115" s="968"/>
      <c r="V115" s="968"/>
      <c r="W115" s="968"/>
      <c r="X115" s="968"/>
      <c r="Y115" s="968"/>
      <c r="Z115" s="968"/>
      <c r="AA115" s="968"/>
      <c r="AB115" s="968"/>
      <c r="AC115" s="968"/>
      <c r="AD115" s="968"/>
      <c r="AE115" s="968"/>
      <c r="AF115" s="969" t="str">
        <f>IF(OR(ＺＥＨデベロッパー実績報告書２!Q300="",ＺＥＨデベロッパー実績報告書２!W300="",ＺＥＨデベロッパー実績報告書２!AC300=""),"",ＺＥＨデベロッパー実績報告書２!Q300&amp;"-"&amp;ＺＥＨデベロッパー実績報告書２!W300&amp;"-"&amp;ＺＥＨデベロッパー実績報告書２!AC300)</f>
        <v/>
      </c>
      <c r="AG115" s="970"/>
      <c r="AH115" s="970"/>
      <c r="AI115" s="970"/>
      <c r="AJ115" s="970"/>
      <c r="AK115" s="970"/>
      <c r="AL115" s="970"/>
      <c r="AM115" s="970"/>
      <c r="AN115" s="970"/>
      <c r="AO115" s="970"/>
      <c r="AP115" s="970"/>
      <c r="AQ115" s="970"/>
      <c r="AR115" s="971"/>
      <c r="AS115" s="972" t="str">
        <f>IF(ＺＥＨデベロッパー実績報告書２!AH300="","",ＺＥＨデベロッパー実績報告書２!AH300)</f>
        <v/>
      </c>
      <c r="AT115" s="972"/>
      <c r="AU115" s="972"/>
      <c r="AV115" s="972"/>
      <c r="AW115" s="972"/>
      <c r="AX115" s="972"/>
      <c r="AY115" s="972"/>
      <c r="AZ115" s="972"/>
      <c r="BA115" s="972"/>
      <c r="BB115" s="972"/>
      <c r="BC115" s="972"/>
      <c r="BD115" s="972"/>
      <c r="BE115" s="972"/>
      <c r="BF115" s="972"/>
      <c r="BG115" s="972"/>
      <c r="BH115" s="972"/>
      <c r="BI115" s="972"/>
      <c r="BJ115" s="972"/>
      <c r="BK115" s="972"/>
      <c r="BL115" s="972"/>
      <c r="BM115" s="972"/>
      <c r="BN115" s="972"/>
      <c r="BO115" s="972"/>
      <c r="BP115" s="972"/>
      <c r="BQ115" s="972"/>
      <c r="BR115" s="972"/>
      <c r="BS115" s="972"/>
      <c r="BT115" s="972"/>
      <c r="BU115" s="972"/>
      <c r="BV115" s="972"/>
      <c r="BW115" s="973"/>
    </row>
    <row r="116" spans="1:114" ht="24.9" customHeight="1">
      <c r="A116" s="994">
        <v>56</v>
      </c>
      <c r="B116" s="995"/>
      <c r="C116" s="948" t="str">
        <f>IF(ＺＥＨデベロッパー実績報告書２!C301="","",ＺＥＨデベロッパー実績報告書２!C301)</f>
        <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49"/>
      <c r="AA116" s="949"/>
      <c r="AB116" s="949"/>
      <c r="AC116" s="949"/>
      <c r="AD116" s="949"/>
      <c r="AE116" s="949"/>
      <c r="AF116" s="950" t="str">
        <f>IF(OR(ＺＥＨデベロッパー実績報告書２!Q301="",ＺＥＨデベロッパー実績報告書２!W301="",ＺＥＨデベロッパー実績報告書２!AC301=""),"",ＺＥＨデベロッパー実績報告書２!Q301&amp;"-"&amp;ＺＥＨデベロッパー実績報告書２!W301&amp;"-"&amp;ＺＥＨデベロッパー実績報告書２!AC301)</f>
        <v/>
      </c>
      <c r="AG116" s="951"/>
      <c r="AH116" s="951"/>
      <c r="AI116" s="951"/>
      <c r="AJ116" s="951"/>
      <c r="AK116" s="951"/>
      <c r="AL116" s="951"/>
      <c r="AM116" s="951"/>
      <c r="AN116" s="951"/>
      <c r="AO116" s="951"/>
      <c r="AP116" s="951"/>
      <c r="AQ116" s="951"/>
      <c r="AR116" s="952"/>
      <c r="AS116" s="953" t="str">
        <f>IF(ＺＥＨデベロッパー実績報告書２!AH301="","",ＺＥＨデベロッパー実績報告書２!AH301)</f>
        <v/>
      </c>
      <c r="AT116" s="954"/>
      <c r="AU116" s="954"/>
      <c r="AV116" s="954"/>
      <c r="AW116" s="954"/>
      <c r="AX116" s="954"/>
      <c r="AY116" s="954"/>
      <c r="AZ116" s="954"/>
      <c r="BA116" s="954"/>
      <c r="BB116" s="954"/>
      <c r="BC116" s="954"/>
      <c r="BD116" s="954"/>
      <c r="BE116" s="954"/>
      <c r="BF116" s="954"/>
      <c r="BG116" s="954"/>
      <c r="BH116" s="954"/>
      <c r="BI116" s="954"/>
      <c r="BJ116" s="954"/>
      <c r="BK116" s="954"/>
      <c r="BL116" s="954"/>
      <c r="BM116" s="954"/>
      <c r="BN116" s="954"/>
      <c r="BO116" s="954"/>
      <c r="BP116" s="954"/>
      <c r="BQ116" s="954"/>
      <c r="BR116" s="954"/>
      <c r="BS116" s="954"/>
      <c r="BT116" s="954"/>
      <c r="BU116" s="954"/>
      <c r="BV116" s="954"/>
      <c r="BW116" s="955"/>
    </row>
    <row r="117" spans="1:114" ht="24.9" customHeight="1">
      <c r="A117" s="992">
        <v>57</v>
      </c>
      <c r="B117" s="993"/>
      <c r="C117" s="967" t="str">
        <f>IF(ＺＥＨデベロッパー実績報告書２!C302="","",ＺＥＨデベロッパー実績報告書２!C302)</f>
        <v/>
      </c>
      <c r="D117" s="968"/>
      <c r="E117" s="968"/>
      <c r="F117" s="968"/>
      <c r="G117" s="968"/>
      <c r="H117" s="968"/>
      <c r="I117" s="968"/>
      <c r="J117" s="968"/>
      <c r="K117" s="968"/>
      <c r="L117" s="968"/>
      <c r="M117" s="968"/>
      <c r="N117" s="968"/>
      <c r="O117" s="968"/>
      <c r="P117" s="968"/>
      <c r="Q117" s="968"/>
      <c r="R117" s="968"/>
      <c r="S117" s="968"/>
      <c r="T117" s="968"/>
      <c r="U117" s="968"/>
      <c r="V117" s="968"/>
      <c r="W117" s="968"/>
      <c r="X117" s="968"/>
      <c r="Y117" s="968"/>
      <c r="Z117" s="968"/>
      <c r="AA117" s="968"/>
      <c r="AB117" s="968"/>
      <c r="AC117" s="968"/>
      <c r="AD117" s="968"/>
      <c r="AE117" s="968"/>
      <c r="AF117" s="969" t="str">
        <f>IF(OR(ＺＥＨデベロッパー実績報告書２!Q302="",ＺＥＨデベロッパー実績報告書２!W302="",ＺＥＨデベロッパー実績報告書２!AC302=""),"",ＺＥＨデベロッパー実績報告書２!Q302&amp;"-"&amp;ＺＥＨデベロッパー実績報告書２!W302&amp;"-"&amp;ＺＥＨデベロッパー実績報告書２!AC302)</f>
        <v/>
      </c>
      <c r="AG117" s="970"/>
      <c r="AH117" s="970"/>
      <c r="AI117" s="970"/>
      <c r="AJ117" s="970"/>
      <c r="AK117" s="970"/>
      <c r="AL117" s="970"/>
      <c r="AM117" s="970"/>
      <c r="AN117" s="970"/>
      <c r="AO117" s="970"/>
      <c r="AP117" s="970"/>
      <c r="AQ117" s="970"/>
      <c r="AR117" s="971"/>
      <c r="AS117" s="972" t="str">
        <f>IF(ＺＥＨデベロッパー実績報告書２!AH302="","",ＺＥＨデベロッパー実績報告書２!AH302)</f>
        <v/>
      </c>
      <c r="AT117" s="972"/>
      <c r="AU117" s="972"/>
      <c r="AV117" s="972"/>
      <c r="AW117" s="972"/>
      <c r="AX117" s="972"/>
      <c r="AY117" s="972"/>
      <c r="AZ117" s="972"/>
      <c r="BA117" s="972"/>
      <c r="BB117" s="972"/>
      <c r="BC117" s="972"/>
      <c r="BD117" s="972"/>
      <c r="BE117" s="972"/>
      <c r="BF117" s="972"/>
      <c r="BG117" s="972"/>
      <c r="BH117" s="972"/>
      <c r="BI117" s="972"/>
      <c r="BJ117" s="972"/>
      <c r="BK117" s="972"/>
      <c r="BL117" s="972"/>
      <c r="BM117" s="972"/>
      <c r="BN117" s="972"/>
      <c r="BO117" s="972"/>
      <c r="BP117" s="972"/>
      <c r="BQ117" s="972"/>
      <c r="BR117" s="972"/>
      <c r="BS117" s="972"/>
      <c r="BT117" s="972"/>
      <c r="BU117" s="972"/>
      <c r="BV117" s="972"/>
      <c r="BW117" s="973"/>
    </row>
    <row r="118" spans="1:114" ht="24.9" customHeight="1">
      <c r="A118" s="994">
        <v>58</v>
      </c>
      <c r="B118" s="995"/>
      <c r="C118" s="948" t="str">
        <f>IF(ＺＥＨデベロッパー実績報告書２!C303="","",ＺＥＨデベロッパー実績報告書２!C303)</f>
        <v/>
      </c>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49"/>
      <c r="AA118" s="949"/>
      <c r="AB118" s="949"/>
      <c r="AC118" s="949"/>
      <c r="AD118" s="949"/>
      <c r="AE118" s="949"/>
      <c r="AF118" s="950" t="str">
        <f>IF(OR(ＺＥＨデベロッパー実績報告書２!Q303="",ＺＥＨデベロッパー実績報告書２!W303="",ＺＥＨデベロッパー実績報告書２!AC303=""),"",ＺＥＨデベロッパー実績報告書２!Q303&amp;"-"&amp;ＺＥＨデベロッパー実績報告書２!W303&amp;"-"&amp;ＺＥＨデベロッパー実績報告書２!AC303)</f>
        <v/>
      </c>
      <c r="AG118" s="951"/>
      <c r="AH118" s="951"/>
      <c r="AI118" s="951"/>
      <c r="AJ118" s="951"/>
      <c r="AK118" s="951"/>
      <c r="AL118" s="951"/>
      <c r="AM118" s="951"/>
      <c r="AN118" s="951"/>
      <c r="AO118" s="951"/>
      <c r="AP118" s="951"/>
      <c r="AQ118" s="951"/>
      <c r="AR118" s="952"/>
      <c r="AS118" s="953" t="str">
        <f>IF(ＺＥＨデベロッパー実績報告書２!AH303="","",ＺＥＨデベロッパー実績報告書２!AH303)</f>
        <v/>
      </c>
      <c r="AT118" s="954"/>
      <c r="AU118" s="954"/>
      <c r="AV118" s="954"/>
      <c r="AW118" s="954"/>
      <c r="AX118" s="954"/>
      <c r="AY118" s="954"/>
      <c r="AZ118" s="954"/>
      <c r="BA118" s="954"/>
      <c r="BB118" s="954"/>
      <c r="BC118" s="954"/>
      <c r="BD118" s="954"/>
      <c r="BE118" s="954"/>
      <c r="BF118" s="954"/>
      <c r="BG118" s="954"/>
      <c r="BH118" s="954"/>
      <c r="BI118" s="954"/>
      <c r="BJ118" s="954"/>
      <c r="BK118" s="954"/>
      <c r="BL118" s="954"/>
      <c r="BM118" s="954"/>
      <c r="BN118" s="954"/>
      <c r="BO118" s="954"/>
      <c r="BP118" s="954"/>
      <c r="BQ118" s="954"/>
      <c r="BR118" s="954"/>
      <c r="BS118" s="954"/>
      <c r="BT118" s="954"/>
      <c r="BU118" s="954"/>
      <c r="BV118" s="954"/>
      <c r="BW118" s="955"/>
    </row>
    <row r="119" spans="1:114" ht="24.9" customHeight="1">
      <c r="A119" s="992">
        <v>59</v>
      </c>
      <c r="B119" s="993"/>
      <c r="C119" s="967" t="str">
        <f>IF(ＺＥＨデベロッパー実績報告書２!C304="","",ＺＥＨデベロッパー実績報告書２!C304)</f>
        <v/>
      </c>
      <c r="D119" s="968"/>
      <c r="E119" s="968"/>
      <c r="F119" s="968"/>
      <c r="G119" s="968"/>
      <c r="H119" s="968"/>
      <c r="I119" s="968"/>
      <c r="J119" s="968"/>
      <c r="K119" s="968"/>
      <c r="L119" s="968"/>
      <c r="M119" s="968"/>
      <c r="N119" s="968"/>
      <c r="O119" s="968"/>
      <c r="P119" s="968"/>
      <c r="Q119" s="968"/>
      <c r="R119" s="968"/>
      <c r="S119" s="968"/>
      <c r="T119" s="968"/>
      <c r="U119" s="968"/>
      <c r="V119" s="968"/>
      <c r="W119" s="968"/>
      <c r="X119" s="968"/>
      <c r="Y119" s="968"/>
      <c r="Z119" s="968"/>
      <c r="AA119" s="968"/>
      <c r="AB119" s="968"/>
      <c r="AC119" s="968"/>
      <c r="AD119" s="968"/>
      <c r="AE119" s="968"/>
      <c r="AF119" s="969" t="str">
        <f>IF(OR(ＺＥＨデベロッパー実績報告書２!Q304="",ＺＥＨデベロッパー実績報告書２!W304="",ＺＥＨデベロッパー実績報告書２!AC304=""),"",ＺＥＨデベロッパー実績報告書２!Q304&amp;"-"&amp;ＺＥＨデベロッパー実績報告書２!W304&amp;"-"&amp;ＺＥＨデベロッパー実績報告書２!AC304)</f>
        <v/>
      </c>
      <c r="AG119" s="970"/>
      <c r="AH119" s="970"/>
      <c r="AI119" s="970"/>
      <c r="AJ119" s="970"/>
      <c r="AK119" s="970"/>
      <c r="AL119" s="970"/>
      <c r="AM119" s="970"/>
      <c r="AN119" s="970"/>
      <c r="AO119" s="970"/>
      <c r="AP119" s="970"/>
      <c r="AQ119" s="970"/>
      <c r="AR119" s="971"/>
      <c r="AS119" s="972" t="str">
        <f>IF(ＺＥＨデベロッパー実績報告書２!AH304="","",ＺＥＨデベロッパー実績報告書２!AH304)</f>
        <v/>
      </c>
      <c r="AT119" s="972"/>
      <c r="AU119" s="972"/>
      <c r="AV119" s="972"/>
      <c r="AW119" s="972"/>
      <c r="AX119" s="972"/>
      <c r="AY119" s="972"/>
      <c r="AZ119" s="972"/>
      <c r="BA119" s="972"/>
      <c r="BB119" s="972"/>
      <c r="BC119" s="972"/>
      <c r="BD119" s="972"/>
      <c r="BE119" s="972"/>
      <c r="BF119" s="972"/>
      <c r="BG119" s="972"/>
      <c r="BH119" s="972"/>
      <c r="BI119" s="972"/>
      <c r="BJ119" s="972"/>
      <c r="BK119" s="972"/>
      <c r="BL119" s="972"/>
      <c r="BM119" s="972"/>
      <c r="BN119" s="972"/>
      <c r="BO119" s="972"/>
      <c r="BP119" s="972"/>
      <c r="BQ119" s="972"/>
      <c r="BR119" s="972"/>
      <c r="BS119" s="972"/>
      <c r="BT119" s="972"/>
      <c r="BU119" s="972"/>
      <c r="BV119" s="972"/>
      <c r="BW119" s="973"/>
    </row>
    <row r="120" spans="1:114" ht="24.9" customHeight="1">
      <c r="A120" s="994">
        <v>60</v>
      </c>
      <c r="B120" s="995"/>
      <c r="C120" s="948" t="str">
        <f>IF(ＺＥＨデベロッパー実績報告書２!C305="","",ＺＥＨデベロッパー実績報告書２!C305)</f>
        <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49"/>
      <c r="AA120" s="949"/>
      <c r="AB120" s="949"/>
      <c r="AC120" s="949"/>
      <c r="AD120" s="949"/>
      <c r="AE120" s="949"/>
      <c r="AF120" s="950" t="str">
        <f>IF(OR(ＺＥＨデベロッパー実績報告書２!Q305="",ＺＥＨデベロッパー実績報告書２!W305="",ＺＥＨデベロッパー実績報告書２!AC305=""),"",ＺＥＨデベロッパー実績報告書２!Q305&amp;"-"&amp;ＺＥＨデベロッパー実績報告書２!W305&amp;"-"&amp;ＺＥＨデベロッパー実績報告書２!AC305)</f>
        <v/>
      </c>
      <c r="AG120" s="951"/>
      <c r="AH120" s="951"/>
      <c r="AI120" s="951"/>
      <c r="AJ120" s="951"/>
      <c r="AK120" s="951"/>
      <c r="AL120" s="951"/>
      <c r="AM120" s="951"/>
      <c r="AN120" s="951"/>
      <c r="AO120" s="951"/>
      <c r="AP120" s="951"/>
      <c r="AQ120" s="951"/>
      <c r="AR120" s="952"/>
      <c r="AS120" s="953" t="str">
        <f>IF(ＺＥＨデベロッパー実績報告書２!AH305="","",ＺＥＨデベロッパー実績報告書２!AH305)</f>
        <v/>
      </c>
      <c r="AT120" s="954"/>
      <c r="AU120" s="954"/>
      <c r="AV120" s="954"/>
      <c r="AW120" s="954"/>
      <c r="AX120" s="954"/>
      <c r="AY120" s="954"/>
      <c r="AZ120" s="954"/>
      <c r="BA120" s="954"/>
      <c r="BB120" s="954"/>
      <c r="BC120" s="954"/>
      <c r="BD120" s="954"/>
      <c r="BE120" s="954"/>
      <c r="BF120" s="954"/>
      <c r="BG120" s="954"/>
      <c r="BH120" s="954"/>
      <c r="BI120" s="954"/>
      <c r="BJ120" s="954"/>
      <c r="BK120" s="954"/>
      <c r="BL120" s="954"/>
      <c r="BM120" s="954"/>
      <c r="BN120" s="954"/>
      <c r="BO120" s="954"/>
      <c r="BP120" s="954"/>
      <c r="BQ120" s="954"/>
      <c r="BR120" s="954"/>
      <c r="BS120" s="954"/>
      <c r="BT120" s="954"/>
      <c r="BU120" s="954"/>
      <c r="BV120" s="954"/>
      <c r="BW120" s="955"/>
    </row>
    <row r="121" spans="1:114" s="212" customFormat="1" ht="17.25" customHeight="1">
      <c r="A121" s="111"/>
      <c r="B121" s="183"/>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c r="AE121" s="215"/>
      <c r="AF121" s="215"/>
      <c r="AG121" s="215"/>
      <c r="AH121" s="215"/>
      <c r="AI121" s="215"/>
      <c r="AJ121" s="216"/>
      <c r="AK121" s="216"/>
      <c r="AL121" s="216"/>
      <c r="AM121" s="216"/>
      <c r="AN121" s="216"/>
      <c r="AO121" s="216"/>
      <c r="AP121" s="217"/>
      <c r="AQ121" s="217"/>
      <c r="AR121" s="217"/>
      <c r="AS121" s="218"/>
      <c r="AT121" s="218"/>
      <c r="AU121" s="218"/>
      <c r="AV121" s="218"/>
      <c r="AW121" s="215"/>
      <c r="AX121" s="215"/>
      <c r="AY121" s="215"/>
      <c r="AZ121" s="215"/>
      <c r="BA121" s="219"/>
      <c r="BB121" s="219"/>
      <c r="BC121" s="219"/>
      <c r="BD121" s="219"/>
      <c r="BE121" s="219"/>
      <c r="BF121" s="219"/>
      <c r="BG121" s="219"/>
      <c r="BH121" s="219"/>
      <c r="BI121" s="764"/>
      <c r="BJ121" s="764"/>
      <c r="BK121" s="764"/>
      <c r="BL121" s="764"/>
      <c r="BM121" s="816"/>
      <c r="BN121" s="816"/>
      <c r="BO121" s="764"/>
      <c r="BP121" s="764"/>
      <c r="BQ121" s="764"/>
      <c r="BR121" s="816"/>
      <c r="BS121" s="816"/>
      <c r="BT121" s="764"/>
      <c r="BU121" s="764"/>
      <c r="BV121" s="287"/>
      <c r="BW121" s="175"/>
      <c r="BX121" s="214"/>
      <c r="BY121" s="214"/>
      <c r="BZ121" s="214"/>
      <c r="CA121" s="214"/>
      <c r="CB121" s="214"/>
      <c r="CC121" s="214"/>
      <c r="CD121" s="214"/>
      <c r="CE121" s="214"/>
      <c r="CF121" s="214"/>
      <c r="CG121" s="214"/>
      <c r="CH121" s="214"/>
      <c r="CI121" s="214"/>
      <c r="CJ121" s="214"/>
      <c r="CK121" s="214"/>
      <c r="CL121" s="114"/>
      <c r="CM121" s="114"/>
      <c r="CN121" s="113"/>
      <c r="CO121" s="113"/>
      <c r="CP121" s="113"/>
      <c r="CQ121" s="113"/>
      <c r="CR121" s="113"/>
      <c r="CS121" s="113"/>
      <c r="CT121" s="113"/>
      <c r="CU121" s="113"/>
      <c r="CV121" s="113"/>
      <c r="CW121" s="113"/>
      <c r="CX121" s="113"/>
      <c r="CY121" s="113"/>
      <c r="CZ121" s="113"/>
      <c r="DA121" s="113"/>
      <c r="DB121" s="113"/>
      <c r="DC121" s="113"/>
      <c r="DD121" s="113"/>
      <c r="DE121" s="113"/>
      <c r="DF121" s="113"/>
      <c r="DG121" s="113"/>
      <c r="DH121" s="113"/>
      <c r="DI121" s="113"/>
      <c r="DJ121" s="113"/>
    </row>
    <row r="122" spans="1:114" s="212" customFormat="1" ht="3" customHeight="1">
      <c r="A122" s="111"/>
      <c r="B122" s="183"/>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215"/>
      <c r="AH122" s="215"/>
      <c r="AI122" s="215"/>
      <c r="AJ122" s="216"/>
      <c r="AK122" s="216"/>
      <c r="AL122" s="216"/>
      <c r="AM122" s="216"/>
      <c r="AN122" s="216"/>
      <c r="AO122" s="216"/>
      <c r="AP122" s="217"/>
      <c r="AQ122" s="217"/>
      <c r="AR122" s="217"/>
      <c r="AS122" s="218"/>
      <c r="AT122" s="218"/>
      <c r="AU122" s="218"/>
      <c r="AV122" s="218"/>
      <c r="AW122" s="215"/>
      <c r="AX122" s="215"/>
      <c r="AY122" s="215"/>
      <c r="AZ122" s="215"/>
      <c r="BA122" s="219"/>
      <c r="BB122" s="219"/>
      <c r="BC122" s="219"/>
      <c r="BD122" s="219"/>
      <c r="BE122" s="219"/>
      <c r="BF122" s="219"/>
      <c r="BG122" s="219"/>
      <c r="BH122" s="219"/>
      <c r="BI122" s="287"/>
      <c r="BJ122" s="287"/>
      <c r="BK122" s="287"/>
      <c r="BL122" s="287"/>
      <c r="BM122" s="288"/>
      <c r="BN122" s="288"/>
      <c r="BO122" s="287"/>
      <c r="BP122" s="287"/>
      <c r="BQ122" s="287"/>
      <c r="BR122" s="288"/>
      <c r="BS122" s="288"/>
      <c r="BT122" s="287"/>
      <c r="BU122" s="287"/>
      <c r="BV122" s="287"/>
      <c r="BW122" s="175"/>
      <c r="BX122" s="214"/>
      <c r="BY122" s="214"/>
      <c r="BZ122" s="214"/>
      <c r="CA122" s="214"/>
      <c r="CB122" s="214"/>
      <c r="CC122" s="214"/>
      <c r="CD122" s="214"/>
      <c r="CE122" s="214"/>
      <c r="CF122" s="214"/>
      <c r="CG122" s="214"/>
      <c r="CH122" s="214"/>
      <c r="CI122" s="214"/>
      <c r="CJ122" s="214"/>
      <c r="CK122" s="214"/>
      <c r="CL122" s="114"/>
      <c r="CM122" s="114"/>
      <c r="CN122" s="113"/>
      <c r="CO122" s="113"/>
      <c r="CP122" s="113"/>
      <c r="CQ122" s="113"/>
      <c r="CR122" s="113"/>
      <c r="CS122" s="113"/>
      <c r="CT122" s="113"/>
      <c r="CU122" s="113"/>
      <c r="CV122" s="113"/>
      <c r="CW122" s="113"/>
      <c r="CX122" s="113"/>
      <c r="CY122" s="113"/>
      <c r="CZ122" s="113"/>
      <c r="DA122" s="113"/>
      <c r="DB122" s="113"/>
      <c r="DC122" s="113"/>
      <c r="DD122" s="113"/>
      <c r="DE122" s="113"/>
      <c r="DF122" s="113"/>
      <c r="DG122" s="113"/>
      <c r="DH122" s="113"/>
      <c r="DI122" s="113"/>
      <c r="DJ122" s="113"/>
    </row>
    <row r="123" spans="1:114" ht="15" customHeight="1">
      <c r="A123" s="181"/>
      <c r="B123" s="186" t="s">
        <v>396</v>
      </c>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3"/>
      <c r="AP123" s="220"/>
      <c r="AQ123" s="220"/>
      <c r="AR123" s="220"/>
      <c r="AS123" s="220"/>
      <c r="AT123" s="220"/>
      <c r="AU123" s="220"/>
      <c r="AV123" s="220"/>
      <c r="AW123" s="220"/>
      <c r="AX123" s="220"/>
      <c r="AY123" s="220"/>
      <c r="AZ123" s="220"/>
      <c r="BA123" s="220"/>
      <c r="BB123" s="220"/>
      <c r="BC123" s="220"/>
      <c r="BD123" s="220"/>
      <c r="BE123" s="220"/>
      <c r="BF123" s="220"/>
      <c r="BG123" s="220"/>
      <c r="BH123" s="220"/>
      <c r="BI123" s="287"/>
      <c r="BJ123" s="287"/>
      <c r="BK123" s="288"/>
      <c r="BL123" s="288"/>
      <c r="BM123" s="287"/>
      <c r="BN123" s="287"/>
      <c r="BO123" s="288"/>
      <c r="BP123" s="288"/>
      <c r="BQ123" s="288"/>
      <c r="BR123" s="287"/>
      <c r="BS123" s="287"/>
      <c r="BT123" s="287"/>
      <c r="BU123" s="287"/>
      <c r="BV123" s="287"/>
      <c r="BW123" s="287"/>
      <c r="BX123" s="185"/>
      <c r="BY123" s="185"/>
      <c r="BZ123" s="185"/>
      <c r="CA123" s="185"/>
      <c r="CB123" s="185"/>
      <c r="CC123" s="185"/>
      <c r="CD123" s="185"/>
      <c r="CE123" s="185"/>
      <c r="CF123" s="185"/>
      <c r="CG123" s="185"/>
      <c r="CH123" s="185"/>
      <c r="CI123" s="185"/>
      <c r="CJ123" s="185"/>
      <c r="CK123" s="297"/>
    </row>
    <row r="124" spans="1:114" s="180" customFormat="1" ht="22.5" customHeight="1">
      <c r="A124" s="974"/>
      <c r="B124" s="975"/>
      <c r="C124" s="976" t="s">
        <v>332</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7"/>
      <c r="AA124" s="977"/>
      <c r="AB124" s="977"/>
      <c r="AC124" s="977"/>
      <c r="AD124" s="977"/>
      <c r="AE124" s="978"/>
      <c r="AF124" s="979" t="s">
        <v>331</v>
      </c>
      <c r="AG124" s="980"/>
      <c r="AH124" s="980"/>
      <c r="AI124" s="980"/>
      <c r="AJ124" s="980"/>
      <c r="AK124" s="980"/>
      <c r="AL124" s="980"/>
      <c r="AM124" s="980"/>
      <c r="AN124" s="980"/>
      <c r="AO124" s="980"/>
      <c r="AP124" s="980"/>
      <c r="AQ124" s="980"/>
      <c r="AR124" s="981"/>
      <c r="AS124" s="979" t="s">
        <v>384</v>
      </c>
      <c r="AT124" s="980"/>
      <c r="AU124" s="980"/>
      <c r="AV124" s="980"/>
      <c r="AW124" s="980"/>
      <c r="AX124" s="980"/>
      <c r="AY124" s="980"/>
      <c r="AZ124" s="980"/>
      <c r="BA124" s="980"/>
      <c r="BB124" s="980"/>
      <c r="BC124" s="980"/>
      <c r="BD124" s="980"/>
      <c r="BE124" s="980"/>
      <c r="BF124" s="980"/>
      <c r="BG124" s="980"/>
      <c r="BH124" s="980"/>
      <c r="BI124" s="980"/>
      <c r="BJ124" s="980"/>
      <c r="BK124" s="980"/>
      <c r="BL124" s="980"/>
      <c r="BM124" s="980"/>
      <c r="BN124" s="980"/>
      <c r="BO124" s="980"/>
      <c r="BP124" s="980"/>
      <c r="BQ124" s="980"/>
      <c r="BR124" s="980"/>
      <c r="BS124" s="980"/>
      <c r="BT124" s="980"/>
      <c r="BU124" s="980"/>
      <c r="BV124" s="980"/>
      <c r="BW124" s="982"/>
      <c r="BX124" s="222"/>
      <c r="BY124" s="222"/>
      <c r="BZ124" s="222"/>
      <c r="CA124" s="222"/>
      <c r="CB124" s="222"/>
      <c r="CC124" s="222"/>
      <c r="CD124" s="222"/>
      <c r="CE124" s="222"/>
      <c r="CF124" s="222"/>
      <c r="CG124" s="223"/>
      <c r="CJ124" s="224"/>
      <c r="CK124" s="224"/>
      <c r="CL124" s="224"/>
      <c r="CM124" s="224"/>
      <c r="CN124" s="224"/>
      <c r="CO124" s="224"/>
      <c r="CP124" s="224"/>
      <c r="CQ124" s="224"/>
      <c r="CR124" s="224"/>
      <c r="CS124" s="224"/>
      <c r="CT124" s="224"/>
      <c r="CU124" s="224"/>
      <c r="CV124" s="224"/>
      <c r="CW124" s="224"/>
    </row>
    <row r="125" spans="1:114" s="180" customFormat="1" ht="24.9" customHeight="1">
      <c r="A125" s="983">
        <v>61</v>
      </c>
      <c r="B125" s="984"/>
      <c r="C125" s="985" t="str">
        <f>IF(ＺＥＨデベロッパー実績報告書２!C306="","",ＺＥＨデベロッパー実績報告書２!C306)</f>
        <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6"/>
      <c r="AA125" s="986"/>
      <c r="AB125" s="986"/>
      <c r="AC125" s="986"/>
      <c r="AD125" s="986"/>
      <c r="AE125" s="986"/>
      <c r="AF125" s="987" t="str">
        <f>IF(OR(ＺＥＨデベロッパー実績報告書２!Q306="",ＺＥＨデベロッパー実績報告書２!W306="",ＺＥＨデベロッパー実績報告書２!AC306=""),"",ＺＥＨデベロッパー実績報告書２!Q306&amp;"-"&amp;ＺＥＨデベロッパー実績報告書２!W306&amp;"-"&amp;ＺＥＨデベロッパー実績報告書２!AC306)</f>
        <v/>
      </c>
      <c r="AG125" s="988"/>
      <c r="AH125" s="988"/>
      <c r="AI125" s="988"/>
      <c r="AJ125" s="988"/>
      <c r="AK125" s="988"/>
      <c r="AL125" s="988"/>
      <c r="AM125" s="988"/>
      <c r="AN125" s="988"/>
      <c r="AO125" s="988"/>
      <c r="AP125" s="988"/>
      <c r="AQ125" s="988"/>
      <c r="AR125" s="989"/>
      <c r="AS125" s="990" t="str">
        <f>IF(ＺＥＨデベロッパー実績報告書２!AH306="","",ＺＥＨデベロッパー実績報告書２!AH306)</f>
        <v/>
      </c>
      <c r="AT125" s="990"/>
      <c r="AU125" s="990"/>
      <c r="AV125" s="990"/>
      <c r="AW125" s="990"/>
      <c r="AX125" s="990"/>
      <c r="AY125" s="990"/>
      <c r="AZ125" s="990"/>
      <c r="BA125" s="990"/>
      <c r="BB125" s="990"/>
      <c r="BC125" s="990"/>
      <c r="BD125" s="990"/>
      <c r="BE125" s="990"/>
      <c r="BF125" s="990"/>
      <c r="BG125" s="990"/>
      <c r="BH125" s="990"/>
      <c r="BI125" s="990"/>
      <c r="BJ125" s="990"/>
      <c r="BK125" s="990"/>
      <c r="BL125" s="990"/>
      <c r="BM125" s="990"/>
      <c r="BN125" s="990"/>
      <c r="BO125" s="990"/>
      <c r="BP125" s="990"/>
      <c r="BQ125" s="990"/>
      <c r="BR125" s="990"/>
      <c r="BS125" s="990"/>
      <c r="BT125" s="990"/>
      <c r="BU125" s="990"/>
      <c r="BV125" s="990"/>
      <c r="BW125" s="991"/>
      <c r="BX125" s="222"/>
      <c r="BY125" s="222"/>
      <c r="BZ125" s="222"/>
      <c r="CA125" s="222"/>
      <c r="CB125" s="222"/>
      <c r="CC125" s="222"/>
      <c r="CD125" s="222"/>
      <c r="CE125" s="222"/>
      <c r="CF125" s="222"/>
      <c r="CG125" s="225"/>
    </row>
    <row r="126" spans="1:114" s="180" customFormat="1" ht="24.9" customHeight="1">
      <c r="A126" s="946">
        <v>62</v>
      </c>
      <c r="B126" s="947"/>
      <c r="C126" s="948" t="str">
        <f>IF(ＺＥＨデベロッパー実績報告書２!C307="","",ＺＥＨデベロッパー実績報告書２!C307)</f>
        <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49"/>
      <c r="AA126" s="949"/>
      <c r="AB126" s="949"/>
      <c r="AC126" s="949"/>
      <c r="AD126" s="949"/>
      <c r="AE126" s="949"/>
      <c r="AF126" s="950" t="str">
        <f>IF(OR(ＺＥＨデベロッパー実績報告書２!Q307="",ＺＥＨデベロッパー実績報告書２!W307="",ＺＥＨデベロッパー実績報告書２!AC307=""),"",ＺＥＨデベロッパー実績報告書２!Q307&amp;"-"&amp;ＺＥＨデベロッパー実績報告書２!W307&amp;"-"&amp;ＺＥＨデベロッパー実績報告書２!AC307)</f>
        <v/>
      </c>
      <c r="AG126" s="951"/>
      <c r="AH126" s="951"/>
      <c r="AI126" s="951"/>
      <c r="AJ126" s="951"/>
      <c r="AK126" s="951"/>
      <c r="AL126" s="951"/>
      <c r="AM126" s="951"/>
      <c r="AN126" s="951"/>
      <c r="AO126" s="951"/>
      <c r="AP126" s="951"/>
      <c r="AQ126" s="951"/>
      <c r="AR126" s="952"/>
      <c r="AS126" s="953" t="str">
        <f>IF(ＺＥＨデベロッパー実績報告書２!AH307="","",ＺＥＨデベロッパー実績報告書２!AH307)</f>
        <v/>
      </c>
      <c r="AT126" s="954"/>
      <c r="AU126" s="954"/>
      <c r="AV126" s="954"/>
      <c r="AW126" s="954"/>
      <c r="AX126" s="954"/>
      <c r="AY126" s="954"/>
      <c r="AZ126" s="954"/>
      <c r="BA126" s="954"/>
      <c r="BB126" s="954"/>
      <c r="BC126" s="954"/>
      <c r="BD126" s="954"/>
      <c r="BE126" s="954"/>
      <c r="BF126" s="954"/>
      <c r="BG126" s="954"/>
      <c r="BH126" s="954"/>
      <c r="BI126" s="954"/>
      <c r="BJ126" s="954"/>
      <c r="BK126" s="954"/>
      <c r="BL126" s="954"/>
      <c r="BM126" s="954"/>
      <c r="BN126" s="954"/>
      <c r="BO126" s="954"/>
      <c r="BP126" s="954"/>
      <c r="BQ126" s="954"/>
      <c r="BR126" s="954"/>
      <c r="BS126" s="954"/>
      <c r="BT126" s="954"/>
      <c r="BU126" s="954"/>
      <c r="BV126" s="954"/>
      <c r="BW126" s="955"/>
      <c r="BX126" s="222"/>
      <c r="BY126" s="222"/>
      <c r="BZ126" s="222"/>
      <c r="CA126" s="222"/>
      <c r="CB126" s="222"/>
      <c r="CC126" s="222"/>
      <c r="CD126" s="222"/>
      <c r="CE126" s="222"/>
      <c r="CF126" s="222"/>
      <c r="CG126" s="225"/>
    </row>
    <row r="127" spans="1:114" s="180" customFormat="1" ht="24.9" customHeight="1">
      <c r="A127" s="992">
        <v>63</v>
      </c>
      <c r="B127" s="993"/>
      <c r="C127" s="967" t="str">
        <f>IF(ＺＥＨデベロッパー実績報告書２!C308="","",ＺＥＨデベロッパー実績報告書２!C308)</f>
        <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8"/>
      <c r="AA127" s="968"/>
      <c r="AB127" s="968"/>
      <c r="AC127" s="968"/>
      <c r="AD127" s="968"/>
      <c r="AE127" s="968"/>
      <c r="AF127" s="969" t="str">
        <f>IF(OR(ＺＥＨデベロッパー実績報告書２!Q308="",ＺＥＨデベロッパー実績報告書２!W308="",ＺＥＨデベロッパー実績報告書２!AC308=""),"",ＺＥＨデベロッパー実績報告書２!Q308&amp;"-"&amp;ＺＥＨデベロッパー実績報告書２!W308&amp;"-"&amp;ＺＥＨデベロッパー実績報告書２!AC308)</f>
        <v/>
      </c>
      <c r="AG127" s="970"/>
      <c r="AH127" s="970"/>
      <c r="AI127" s="970"/>
      <c r="AJ127" s="970"/>
      <c r="AK127" s="970"/>
      <c r="AL127" s="970"/>
      <c r="AM127" s="970"/>
      <c r="AN127" s="970"/>
      <c r="AO127" s="970"/>
      <c r="AP127" s="970"/>
      <c r="AQ127" s="970"/>
      <c r="AR127" s="971"/>
      <c r="AS127" s="972" t="str">
        <f>IF(ＺＥＨデベロッパー実績報告書２!AH308="","",ＺＥＨデベロッパー実績報告書２!AH308)</f>
        <v/>
      </c>
      <c r="AT127" s="972"/>
      <c r="AU127" s="972"/>
      <c r="AV127" s="972"/>
      <c r="AW127" s="972"/>
      <c r="AX127" s="972"/>
      <c r="AY127" s="972"/>
      <c r="AZ127" s="972"/>
      <c r="BA127" s="972"/>
      <c r="BB127" s="972"/>
      <c r="BC127" s="972"/>
      <c r="BD127" s="972"/>
      <c r="BE127" s="972"/>
      <c r="BF127" s="972"/>
      <c r="BG127" s="972"/>
      <c r="BH127" s="972"/>
      <c r="BI127" s="972"/>
      <c r="BJ127" s="972"/>
      <c r="BK127" s="972"/>
      <c r="BL127" s="972"/>
      <c r="BM127" s="972"/>
      <c r="BN127" s="972"/>
      <c r="BO127" s="972"/>
      <c r="BP127" s="972"/>
      <c r="BQ127" s="972"/>
      <c r="BR127" s="972"/>
      <c r="BS127" s="972"/>
      <c r="BT127" s="972"/>
      <c r="BU127" s="972"/>
      <c r="BV127" s="972"/>
      <c r="BW127" s="973"/>
      <c r="BX127" s="222"/>
      <c r="BY127" s="222"/>
      <c r="BZ127" s="222"/>
      <c r="CA127" s="222"/>
      <c r="CB127" s="222"/>
      <c r="CC127" s="222"/>
      <c r="CD127" s="222"/>
      <c r="CE127" s="222"/>
      <c r="CF127" s="222"/>
      <c r="CG127" s="225"/>
    </row>
    <row r="128" spans="1:114" s="180" customFormat="1" ht="24.9" customHeight="1">
      <c r="A128" s="994">
        <v>64</v>
      </c>
      <c r="B128" s="995"/>
      <c r="C128" s="948" t="str">
        <f>IF(ＺＥＨデベロッパー実績報告書２!C309="","",ＺＥＨデベロッパー実績報告書２!C309)</f>
        <v/>
      </c>
      <c r="D128" s="949"/>
      <c r="E128" s="949"/>
      <c r="F128" s="949"/>
      <c r="G128" s="949"/>
      <c r="H128" s="949"/>
      <c r="I128" s="949"/>
      <c r="J128" s="949"/>
      <c r="K128" s="949"/>
      <c r="L128" s="949"/>
      <c r="M128" s="949"/>
      <c r="N128" s="949"/>
      <c r="O128" s="949"/>
      <c r="P128" s="949"/>
      <c r="Q128" s="949"/>
      <c r="R128" s="949"/>
      <c r="S128" s="949"/>
      <c r="T128" s="949"/>
      <c r="U128" s="949"/>
      <c r="V128" s="949"/>
      <c r="W128" s="949"/>
      <c r="X128" s="949"/>
      <c r="Y128" s="949"/>
      <c r="Z128" s="949"/>
      <c r="AA128" s="949"/>
      <c r="AB128" s="949"/>
      <c r="AC128" s="949"/>
      <c r="AD128" s="949"/>
      <c r="AE128" s="949"/>
      <c r="AF128" s="950" t="str">
        <f>IF(OR(ＺＥＨデベロッパー実績報告書２!Q309="",ＺＥＨデベロッパー実績報告書２!W309="",ＺＥＨデベロッパー実績報告書２!AC309=""),"",ＺＥＨデベロッパー実績報告書２!Q309&amp;"-"&amp;ＺＥＨデベロッパー実績報告書２!W309&amp;"-"&amp;ＺＥＨデベロッパー実績報告書２!AC309)</f>
        <v/>
      </c>
      <c r="AG128" s="951"/>
      <c r="AH128" s="951"/>
      <c r="AI128" s="951"/>
      <c r="AJ128" s="951"/>
      <c r="AK128" s="951"/>
      <c r="AL128" s="951"/>
      <c r="AM128" s="951"/>
      <c r="AN128" s="951"/>
      <c r="AO128" s="951"/>
      <c r="AP128" s="951"/>
      <c r="AQ128" s="951"/>
      <c r="AR128" s="952"/>
      <c r="AS128" s="953" t="str">
        <f>IF(ＺＥＨデベロッパー実績報告書２!AH309="","",ＺＥＨデベロッパー実績報告書２!AH309)</f>
        <v/>
      </c>
      <c r="AT128" s="954"/>
      <c r="AU128" s="954"/>
      <c r="AV128" s="954"/>
      <c r="AW128" s="954"/>
      <c r="AX128" s="954"/>
      <c r="AY128" s="954"/>
      <c r="AZ128" s="954"/>
      <c r="BA128" s="954"/>
      <c r="BB128" s="954"/>
      <c r="BC128" s="954"/>
      <c r="BD128" s="954"/>
      <c r="BE128" s="954"/>
      <c r="BF128" s="954"/>
      <c r="BG128" s="954"/>
      <c r="BH128" s="954"/>
      <c r="BI128" s="954"/>
      <c r="BJ128" s="954"/>
      <c r="BK128" s="954"/>
      <c r="BL128" s="954"/>
      <c r="BM128" s="954"/>
      <c r="BN128" s="954"/>
      <c r="BO128" s="954"/>
      <c r="BP128" s="954"/>
      <c r="BQ128" s="954"/>
      <c r="BR128" s="954"/>
      <c r="BS128" s="954"/>
      <c r="BT128" s="954"/>
      <c r="BU128" s="954"/>
      <c r="BV128" s="954"/>
      <c r="BW128" s="955"/>
      <c r="BX128" s="222"/>
      <c r="BY128" s="222"/>
      <c r="BZ128" s="222"/>
      <c r="CA128" s="222"/>
      <c r="CB128" s="222"/>
      <c r="CC128" s="222"/>
      <c r="CD128" s="222"/>
      <c r="CE128" s="222"/>
      <c r="CF128" s="222"/>
      <c r="CG128" s="225"/>
    </row>
    <row r="129" spans="1:85" s="180" customFormat="1" ht="24.9" customHeight="1">
      <c r="A129" s="992">
        <v>65</v>
      </c>
      <c r="B129" s="993"/>
      <c r="C129" s="967" t="str">
        <f>IF(ＺＥＨデベロッパー実績報告書２!C310="","",ＺＥＨデベロッパー実績報告書２!C310)</f>
        <v/>
      </c>
      <c r="D129" s="968"/>
      <c r="E129" s="968"/>
      <c r="F129" s="968"/>
      <c r="G129" s="968"/>
      <c r="H129" s="968"/>
      <c r="I129" s="968"/>
      <c r="J129" s="968"/>
      <c r="K129" s="968"/>
      <c r="L129" s="968"/>
      <c r="M129" s="968"/>
      <c r="N129" s="968"/>
      <c r="O129" s="968"/>
      <c r="P129" s="968"/>
      <c r="Q129" s="968"/>
      <c r="R129" s="968"/>
      <c r="S129" s="968"/>
      <c r="T129" s="968"/>
      <c r="U129" s="968"/>
      <c r="V129" s="968"/>
      <c r="W129" s="968"/>
      <c r="X129" s="968"/>
      <c r="Y129" s="968"/>
      <c r="Z129" s="968"/>
      <c r="AA129" s="968"/>
      <c r="AB129" s="968"/>
      <c r="AC129" s="968"/>
      <c r="AD129" s="968"/>
      <c r="AE129" s="968"/>
      <c r="AF129" s="969" t="str">
        <f>IF(OR(ＺＥＨデベロッパー実績報告書２!Q310="",ＺＥＨデベロッパー実績報告書２!W310="",ＺＥＨデベロッパー実績報告書２!AC310=""),"",ＺＥＨデベロッパー実績報告書２!Q310&amp;"-"&amp;ＺＥＨデベロッパー実績報告書２!W310&amp;"-"&amp;ＺＥＨデベロッパー実績報告書２!AC310)</f>
        <v/>
      </c>
      <c r="AG129" s="970"/>
      <c r="AH129" s="970"/>
      <c r="AI129" s="970"/>
      <c r="AJ129" s="970"/>
      <c r="AK129" s="970"/>
      <c r="AL129" s="970"/>
      <c r="AM129" s="970"/>
      <c r="AN129" s="970"/>
      <c r="AO129" s="970"/>
      <c r="AP129" s="970"/>
      <c r="AQ129" s="970"/>
      <c r="AR129" s="971"/>
      <c r="AS129" s="972" t="str">
        <f>IF(ＺＥＨデベロッパー実績報告書２!AH310="","",ＺＥＨデベロッパー実績報告書２!AH310)</f>
        <v/>
      </c>
      <c r="AT129" s="972"/>
      <c r="AU129" s="972"/>
      <c r="AV129" s="972"/>
      <c r="AW129" s="972"/>
      <c r="AX129" s="972"/>
      <c r="AY129" s="972"/>
      <c r="AZ129" s="972"/>
      <c r="BA129" s="972"/>
      <c r="BB129" s="972"/>
      <c r="BC129" s="972"/>
      <c r="BD129" s="972"/>
      <c r="BE129" s="972"/>
      <c r="BF129" s="972"/>
      <c r="BG129" s="972"/>
      <c r="BH129" s="972"/>
      <c r="BI129" s="972"/>
      <c r="BJ129" s="972"/>
      <c r="BK129" s="972"/>
      <c r="BL129" s="972"/>
      <c r="BM129" s="972"/>
      <c r="BN129" s="972"/>
      <c r="BO129" s="972"/>
      <c r="BP129" s="972"/>
      <c r="BQ129" s="972"/>
      <c r="BR129" s="972"/>
      <c r="BS129" s="972"/>
      <c r="BT129" s="972"/>
      <c r="BU129" s="972"/>
      <c r="BV129" s="972"/>
      <c r="BW129" s="973"/>
      <c r="BX129" s="222"/>
      <c r="BY129" s="222"/>
      <c r="BZ129" s="222"/>
      <c r="CA129" s="222"/>
      <c r="CB129" s="222"/>
      <c r="CC129" s="222"/>
      <c r="CD129" s="222"/>
      <c r="CE129" s="222"/>
      <c r="CF129" s="222"/>
      <c r="CG129" s="225"/>
    </row>
    <row r="130" spans="1:85" ht="24.9" customHeight="1">
      <c r="A130" s="994">
        <v>66</v>
      </c>
      <c r="B130" s="995"/>
      <c r="C130" s="948" t="str">
        <f>IF(ＺＥＨデベロッパー実績報告書２!C311="","",ＺＥＨデベロッパー実績報告書２!C311)</f>
        <v/>
      </c>
      <c r="D130" s="949"/>
      <c r="E130" s="949"/>
      <c r="F130" s="949"/>
      <c r="G130" s="949"/>
      <c r="H130" s="949"/>
      <c r="I130" s="949"/>
      <c r="J130" s="949"/>
      <c r="K130" s="949"/>
      <c r="L130" s="949"/>
      <c r="M130" s="949"/>
      <c r="N130" s="949"/>
      <c r="O130" s="949"/>
      <c r="P130" s="949"/>
      <c r="Q130" s="949"/>
      <c r="R130" s="949"/>
      <c r="S130" s="949"/>
      <c r="T130" s="949"/>
      <c r="U130" s="949"/>
      <c r="V130" s="949"/>
      <c r="W130" s="949"/>
      <c r="X130" s="949"/>
      <c r="Y130" s="949"/>
      <c r="Z130" s="949"/>
      <c r="AA130" s="949"/>
      <c r="AB130" s="949"/>
      <c r="AC130" s="949"/>
      <c r="AD130" s="949"/>
      <c r="AE130" s="949"/>
      <c r="AF130" s="950" t="str">
        <f>IF(OR(ＺＥＨデベロッパー実績報告書２!Q311="",ＺＥＨデベロッパー実績報告書２!W311="",ＺＥＨデベロッパー実績報告書２!AC311=""),"",ＺＥＨデベロッパー実績報告書２!Q311&amp;"-"&amp;ＺＥＨデベロッパー実績報告書２!W311&amp;"-"&amp;ＺＥＨデベロッパー実績報告書２!AC311)</f>
        <v/>
      </c>
      <c r="AG130" s="951"/>
      <c r="AH130" s="951"/>
      <c r="AI130" s="951"/>
      <c r="AJ130" s="951"/>
      <c r="AK130" s="951"/>
      <c r="AL130" s="951"/>
      <c r="AM130" s="951"/>
      <c r="AN130" s="951"/>
      <c r="AO130" s="951"/>
      <c r="AP130" s="951"/>
      <c r="AQ130" s="951"/>
      <c r="AR130" s="952"/>
      <c r="AS130" s="953" t="str">
        <f>IF(ＺＥＨデベロッパー実績報告書２!AH311="","",ＺＥＨデベロッパー実績報告書２!AH311)</f>
        <v/>
      </c>
      <c r="AT130" s="954"/>
      <c r="AU130" s="954"/>
      <c r="AV130" s="954"/>
      <c r="AW130" s="954"/>
      <c r="AX130" s="954"/>
      <c r="AY130" s="954"/>
      <c r="AZ130" s="954"/>
      <c r="BA130" s="954"/>
      <c r="BB130" s="954"/>
      <c r="BC130" s="954"/>
      <c r="BD130" s="954"/>
      <c r="BE130" s="954"/>
      <c r="BF130" s="954"/>
      <c r="BG130" s="954"/>
      <c r="BH130" s="954"/>
      <c r="BI130" s="954"/>
      <c r="BJ130" s="954"/>
      <c r="BK130" s="954"/>
      <c r="BL130" s="954"/>
      <c r="BM130" s="954"/>
      <c r="BN130" s="954"/>
      <c r="BO130" s="954"/>
      <c r="BP130" s="954"/>
      <c r="BQ130" s="954"/>
      <c r="BR130" s="954"/>
      <c r="BS130" s="954"/>
      <c r="BT130" s="954"/>
      <c r="BU130" s="954"/>
      <c r="BV130" s="954"/>
      <c r="BW130" s="955"/>
    </row>
    <row r="131" spans="1:85" ht="24.9" customHeight="1">
      <c r="A131" s="992">
        <v>67</v>
      </c>
      <c r="B131" s="993"/>
      <c r="C131" s="967" t="str">
        <f>IF(ＺＥＨデベロッパー実績報告書２!C312="","",ＺＥＨデベロッパー実績報告書２!C312)</f>
        <v/>
      </c>
      <c r="D131" s="968"/>
      <c r="E131" s="968"/>
      <c r="F131" s="968"/>
      <c r="G131" s="968"/>
      <c r="H131" s="968"/>
      <c r="I131" s="968"/>
      <c r="J131" s="968"/>
      <c r="K131" s="968"/>
      <c r="L131" s="968"/>
      <c r="M131" s="968"/>
      <c r="N131" s="968"/>
      <c r="O131" s="968"/>
      <c r="P131" s="968"/>
      <c r="Q131" s="968"/>
      <c r="R131" s="968"/>
      <c r="S131" s="968"/>
      <c r="T131" s="968"/>
      <c r="U131" s="968"/>
      <c r="V131" s="968"/>
      <c r="W131" s="968"/>
      <c r="X131" s="968"/>
      <c r="Y131" s="968"/>
      <c r="Z131" s="968"/>
      <c r="AA131" s="968"/>
      <c r="AB131" s="968"/>
      <c r="AC131" s="968"/>
      <c r="AD131" s="968"/>
      <c r="AE131" s="968"/>
      <c r="AF131" s="969" t="str">
        <f>IF(OR(ＺＥＨデベロッパー実績報告書２!Q312="",ＺＥＨデベロッパー実績報告書２!W312="",ＺＥＨデベロッパー実績報告書２!AC312=""),"",ＺＥＨデベロッパー実績報告書２!Q312&amp;"-"&amp;ＺＥＨデベロッパー実績報告書２!W312&amp;"-"&amp;ＺＥＨデベロッパー実績報告書２!AC312)</f>
        <v/>
      </c>
      <c r="AG131" s="970"/>
      <c r="AH131" s="970"/>
      <c r="AI131" s="970"/>
      <c r="AJ131" s="970"/>
      <c r="AK131" s="970"/>
      <c r="AL131" s="970"/>
      <c r="AM131" s="970"/>
      <c r="AN131" s="970"/>
      <c r="AO131" s="970"/>
      <c r="AP131" s="970"/>
      <c r="AQ131" s="970"/>
      <c r="AR131" s="971"/>
      <c r="AS131" s="972" t="str">
        <f>IF(ＺＥＨデベロッパー実績報告書２!AH312="","",ＺＥＨデベロッパー実績報告書２!AH312)</f>
        <v/>
      </c>
      <c r="AT131" s="972"/>
      <c r="AU131" s="972"/>
      <c r="AV131" s="972"/>
      <c r="AW131" s="972"/>
      <c r="AX131" s="972"/>
      <c r="AY131" s="972"/>
      <c r="AZ131" s="972"/>
      <c r="BA131" s="972"/>
      <c r="BB131" s="972"/>
      <c r="BC131" s="972"/>
      <c r="BD131" s="972"/>
      <c r="BE131" s="972"/>
      <c r="BF131" s="972"/>
      <c r="BG131" s="972"/>
      <c r="BH131" s="972"/>
      <c r="BI131" s="972"/>
      <c r="BJ131" s="972"/>
      <c r="BK131" s="972"/>
      <c r="BL131" s="972"/>
      <c r="BM131" s="972"/>
      <c r="BN131" s="972"/>
      <c r="BO131" s="972"/>
      <c r="BP131" s="972"/>
      <c r="BQ131" s="972"/>
      <c r="BR131" s="972"/>
      <c r="BS131" s="972"/>
      <c r="BT131" s="972"/>
      <c r="BU131" s="972"/>
      <c r="BV131" s="972"/>
      <c r="BW131" s="973"/>
    </row>
    <row r="132" spans="1:85" ht="24.9" customHeight="1">
      <c r="A132" s="994">
        <v>68</v>
      </c>
      <c r="B132" s="995"/>
      <c r="C132" s="948" t="str">
        <f>IF(ＺＥＨデベロッパー実績報告書２!C313="","",ＺＥＨデベロッパー実績報告書２!C313)</f>
        <v/>
      </c>
      <c r="D132" s="949"/>
      <c r="E132" s="949"/>
      <c r="F132" s="949"/>
      <c r="G132" s="949"/>
      <c r="H132" s="949"/>
      <c r="I132" s="949"/>
      <c r="J132" s="949"/>
      <c r="K132" s="949"/>
      <c r="L132" s="949"/>
      <c r="M132" s="949"/>
      <c r="N132" s="949"/>
      <c r="O132" s="949"/>
      <c r="P132" s="949"/>
      <c r="Q132" s="949"/>
      <c r="R132" s="949"/>
      <c r="S132" s="949"/>
      <c r="T132" s="949"/>
      <c r="U132" s="949"/>
      <c r="V132" s="949"/>
      <c r="W132" s="949"/>
      <c r="X132" s="949"/>
      <c r="Y132" s="949"/>
      <c r="Z132" s="949"/>
      <c r="AA132" s="949"/>
      <c r="AB132" s="949"/>
      <c r="AC132" s="949"/>
      <c r="AD132" s="949"/>
      <c r="AE132" s="949"/>
      <c r="AF132" s="950" t="str">
        <f>IF(OR(ＺＥＨデベロッパー実績報告書２!Q313="",ＺＥＨデベロッパー実績報告書２!W313="",ＺＥＨデベロッパー実績報告書２!AC313=""),"",ＺＥＨデベロッパー実績報告書２!Q313&amp;"-"&amp;ＺＥＨデベロッパー実績報告書２!W313&amp;"-"&amp;ＺＥＨデベロッパー実績報告書２!AC313)</f>
        <v/>
      </c>
      <c r="AG132" s="951"/>
      <c r="AH132" s="951"/>
      <c r="AI132" s="951"/>
      <c r="AJ132" s="951"/>
      <c r="AK132" s="951"/>
      <c r="AL132" s="951"/>
      <c r="AM132" s="951"/>
      <c r="AN132" s="951"/>
      <c r="AO132" s="951"/>
      <c r="AP132" s="951"/>
      <c r="AQ132" s="951"/>
      <c r="AR132" s="952"/>
      <c r="AS132" s="953" t="str">
        <f>IF(ＺＥＨデベロッパー実績報告書２!AH313="","",ＺＥＨデベロッパー実績報告書２!AH313)</f>
        <v/>
      </c>
      <c r="AT132" s="954"/>
      <c r="AU132" s="954"/>
      <c r="AV132" s="954"/>
      <c r="AW132" s="954"/>
      <c r="AX132" s="954"/>
      <c r="AY132" s="954"/>
      <c r="AZ132" s="954"/>
      <c r="BA132" s="954"/>
      <c r="BB132" s="954"/>
      <c r="BC132" s="954"/>
      <c r="BD132" s="954"/>
      <c r="BE132" s="954"/>
      <c r="BF132" s="954"/>
      <c r="BG132" s="954"/>
      <c r="BH132" s="954"/>
      <c r="BI132" s="954"/>
      <c r="BJ132" s="954"/>
      <c r="BK132" s="954"/>
      <c r="BL132" s="954"/>
      <c r="BM132" s="954"/>
      <c r="BN132" s="954"/>
      <c r="BO132" s="954"/>
      <c r="BP132" s="954"/>
      <c r="BQ132" s="954"/>
      <c r="BR132" s="954"/>
      <c r="BS132" s="954"/>
      <c r="BT132" s="954"/>
      <c r="BU132" s="954"/>
      <c r="BV132" s="954"/>
      <c r="BW132" s="955"/>
    </row>
    <row r="133" spans="1:85" ht="24.9" customHeight="1">
      <c r="A133" s="992">
        <v>69</v>
      </c>
      <c r="B133" s="993"/>
      <c r="C133" s="967" t="str">
        <f>IF(ＺＥＨデベロッパー実績報告書２!C314="","",ＺＥＨデベロッパー実績報告書２!C314)</f>
        <v/>
      </c>
      <c r="D133" s="968"/>
      <c r="E133" s="968"/>
      <c r="F133" s="968"/>
      <c r="G133" s="968"/>
      <c r="H133" s="968"/>
      <c r="I133" s="968"/>
      <c r="J133" s="968"/>
      <c r="K133" s="968"/>
      <c r="L133" s="968"/>
      <c r="M133" s="968"/>
      <c r="N133" s="968"/>
      <c r="O133" s="968"/>
      <c r="P133" s="968"/>
      <c r="Q133" s="968"/>
      <c r="R133" s="968"/>
      <c r="S133" s="968"/>
      <c r="T133" s="968"/>
      <c r="U133" s="968"/>
      <c r="V133" s="968"/>
      <c r="W133" s="968"/>
      <c r="X133" s="968"/>
      <c r="Y133" s="968"/>
      <c r="Z133" s="968"/>
      <c r="AA133" s="968"/>
      <c r="AB133" s="968"/>
      <c r="AC133" s="968"/>
      <c r="AD133" s="968"/>
      <c r="AE133" s="968"/>
      <c r="AF133" s="969" t="str">
        <f>IF(OR(ＺＥＨデベロッパー実績報告書２!Q314="",ＺＥＨデベロッパー実績報告書２!W314="",ＺＥＨデベロッパー実績報告書２!AC314=""),"",ＺＥＨデベロッパー実績報告書２!Q314&amp;"-"&amp;ＺＥＨデベロッパー実績報告書２!W314&amp;"-"&amp;ＺＥＨデベロッパー実績報告書２!AC314)</f>
        <v/>
      </c>
      <c r="AG133" s="970"/>
      <c r="AH133" s="970"/>
      <c r="AI133" s="970"/>
      <c r="AJ133" s="970"/>
      <c r="AK133" s="970"/>
      <c r="AL133" s="970"/>
      <c r="AM133" s="970"/>
      <c r="AN133" s="970"/>
      <c r="AO133" s="970"/>
      <c r="AP133" s="970"/>
      <c r="AQ133" s="970"/>
      <c r="AR133" s="971"/>
      <c r="AS133" s="972" t="str">
        <f>IF(ＺＥＨデベロッパー実績報告書２!AH314="","",ＺＥＨデベロッパー実績報告書２!AH314)</f>
        <v/>
      </c>
      <c r="AT133" s="972"/>
      <c r="AU133" s="972"/>
      <c r="AV133" s="972"/>
      <c r="AW133" s="972"/>
      <c r="AX133" s="972"/>
      <c r="AY133" s="972"/>
      <c r="AZ133" s="972"/>
      <c r="BA133" s="972"/>
      <c r="BB133" s="972"/>
      <c r="BC133" s="972"/>
      <c r="BD133" s="972"/>
      <c r="BE133" s="972"/>
      <c r="BF133" s="972"/>
      <c r="BG133" s="972"/>
      <c r="BH133" s="972"/>
      <c r="BI133" s="972"/>
      <c r="BJ133" s="972"/>
      <c r="BK133" s="972"/>
      <c r="BL133" s="972"/>
      <c r="BM133" s="972"/>
      <c r="BN133" s="972"/>
      <c r="BO133" s="972"/>
      <c r="BP133" s="972"/>
      <c r="BQ133" s="972"/>
      <c r="BR133" s="972"/>
      <c r="BS133" s="972"/>
      <c r="BT133" s="972"/>
      <c r="BU133" s="972"/>
      <c r="BV133" s="972"/>
      <c r="BW133" s="973"/>
    </row>
    <row r="134" spans="1:85" ht="24.9" customHeight="1">
      <c r="A134" s="994">
        <v>70</v>
      </c>
      <c r="B134" s="995"/>
      <c r="C134" s="948" t="str">
        <f>IF(ＺＥＨデベロッパー実績報告書２!C315="","",ＺＥＨデベロッパー実績報告書２!C315)</f>
        <v/>
      </c>
      <c r="D134" s="949"/>
      <c r="E134" s="949"/>
      <c r="F134" s="949"/>
      <c r="G134" s="949"/>
      <c r="H134" s="949"/>
      <c r="I134" s="949"/>
      <c r="J134" s="949"/>
      <c r="K134" s="949"/>
      <c r="L134" s="949"/>
      <c r="M134" s="949"/>
      <c r="N134" s="949"/>
      <c r="O134" s="949"/>
      <c r="P134" s="949"/>
      <c r="Q134" s="949"/>
      <c r="R134" s="949"/>
      <c r="S134" s="949"/>
      <c r="T134" s="949"/>
      <c r="U134" s="949"/>
      <c r="V134" s="949"/>
      <c r="W134" s="949"/>
      <c r="X134" s="949"/>
      <c r="Y134" s="949"/>
      <c r="Z134" s="949"/>
      <c r="AA134" s="949"/>
      <c r="AB134" s="949"/>
      <c r="AC134" s="949"/>
      <c r="AD134" s="949"/>
      <c r="AE134" s="949"/>
      <c r="AF134" s="950" t="str">
        <f>IF(OR(ＺＥＨデベロッパー実績報告書２!Q315="",ＺＥＨデベロッパー実績報告書２!W315="",ＺＥＨデベロッパー実績報告書２!AC315=""),"",ＺＥＨデベロッパー実績報告書２!Q315&amp;"-"&amp;ＺＥＨデベロッパー実績報告書２!W315&amp;"-"&amp;ＺＥＨデベロッパー実績報告書２!AC315)</f>
        <v/>
      </c>
      <c r="AG134" s="951"/>
      <c r="AH134" s="951"/>
      <c r="AI134" s="951"/>
      <c r="AJ134" s="951"/>
      <c r="AK134" s="951"/>
      <c r="AL134" s="951"/>
      <c r="AM134" s="951"/>
      <c r="AN134" s="951"/>
      <c r="AO134" s="951"/>
      <c r="AP134" s="951"/>
      <c r="AQ134" s="951"/>
      <c r="AR134" s="952"/>
      <c r="AS134" s="953" t="str">
        <f>IF(ＺＥＨデベロッパー実績報告書２!AH315="","",ＺＥＨデベロッパー実績報告書２!AH315)</f>
        <v/>
      </c>
      <c r="AT134" s="954"/>
      <c r="AU134" s="954"/>
      <c r="AV134" s="954"/>
      <c r="AW134" s="954"/>
      <c r="AX134" s="954"/>
      <c r="AY134" s="954"/>
      <c r="AZ134" s="954"/>
      <c r="BA134" s="954"/>
      <c r="BB134" s="954"/>
      <c r="BC134" s="954"/>
      <c r="BD134" s="954"/>
      <c r="BE134" s="954"/>
      <c r="BF134" s="954"/>
      <c r="BG134" s="954"/>
      <c r="BH134" s="954"/>
      <c r="BI134" s="954"/>
      <c r="BJ134" s="954"/>
      <c r="BK134" s="954"/>
      <c r="BL134" s="954"/>
      <c r="BM134" s="954"/>
      <c r="BN134" s="954"/>
      <c r="BO134" s="954"/>
      <c r="BP134" s="954"/>
      <c r="BQ134" s="954"/>
      <c r="BR134" s="954"/>
      <c r="BS134" s="954"/>
      <c r="BT134" s="954"/>
      <c r="BU134" s="954"/>
      <c r="BV134" s="954"/>
      <c r="BW134" s="955"/>
    </row>
    <row r="135" spans="1:85" ht="24.9" customHeight="1">
      <c r="A135" s="992">
        <v>71</v>
      </c>
      <c r="B135" s="993"/>
      <c r="C135" s="967" t="str">
        <f>IF(ＺＥＨデベロッパー実績報告書２!C316="","",ＺＥＨデベロッパー実績報告書２!C316)</f>
        <v/>
      </c>
      <c r="D135" s="968"/>
      <c r="E135" s="968"/>
      <c r="F135" s="968"/>
      <c r="G135" s="968"/>
      <c r="H135" s="968"/>
      <c r="I135" s="968"/>
      <c r="J135" s="968"/>
      <c r="K135" s="968"/>
      <c r="L135" s="968"/>
      <c r="M135" s="968"/>
      <c r="N135" s="968"/>
      <c r="O135" s="968"/>
      <c r="P135" s="968"/>
      <c r="Q135" s="968"/>
      <c r="R135" s="968"/>
      <c r="S135" s="968"/>
      <c r="T135" s="968"/>
      <c r="U135" s="968"/>
      <c r="V135" s="968"/>
      <c r="W135" s="968"/>
      <c r="X135" s="968"/>
      <c r="Y135" s="968"/>
      <c r="Z135" s="968"/>
      <c r="AA135" s="968"/>
      <c r="AB135" s="968"/>
      <c r="AC135" s="968"/>
      <c r="AD135" s="968"/>
      <c r="AE135" s="968"/>
      <c r="AF135" s="969" t="str">
        <f>IF(OR(ＺＥＨデベロッパー実績報告書２!Q316="",ＺＥＨデベロッパー実績報告書２!W316="",ＺＥＨデベロッパー実績報告書２!AC316=""),"",ＺＥＨデベロッパー実績報告書２!Q316&amp;"-"&amp;ＺＥＨデベロッパー実績報告書２!W316&amp;"-"&amp;ＺＥＨデベロッパー実績報告書２!AC316)</f>
        <v/>
      </c>
      <c r="AG135" s="970"/>
      <c r="AH135" s="970"/>
      <c r="AI135" s="970"/>
      <c r="AJ135" s="970"/>
      <c r="AK135" s="970"/>
      <c r="AL135" s="970"/>
      <c r="AM135" s="970"/>
      <c r="AN135" s="970"/>
      <c r="AO135" s="970"/>
      <c r="AP135" s="970"/>
      <c r="AQ135" s="970"/>
      <c r="AR135" s="971"/>
      <c r="AS135" s="972" t="str">
        <f>IF(ＺＥＨデベロッパー実績報告書２!AH316="","",ＺＥＨデベロッパー実績報告書２!AH316)</f>
        <v/>
      </c>
      <c r="AT135" s="972"/>
      <c r="AU135" s="972"/>
      <c r="AV135" s="972"/>
      <c r="AW135" s="972"/>
      <c r="AX135" s="972"/>
      <c r="AY135" s="972"/>
      <c r="AZ135" s="972"/>
      <c r="BA135" s="972"/>
      <c r="BB135" s="972"/>
      <c r="BC135" s="972"/>
      <c r="BD135" s="972"/>
      <c r="BE135" s="972"/>
      <c r="BF135" s="972"/>
      <c r="BG135" s="972"/>
      <c r="BH135" s="972"/>
      <c r="BI135" s="972"/>
      <c r="BJ135" s="972"/>
      <c r="BK135" s="972"/>
      <c r="BL135" s="972"/>
      <c r="BM135" s="972"/>
      <c r="BN135" s="972"/>
      <c r="BO135" s="972"/>
      <c r="BP135" s="972"/>
      <c r="BQ135" s="972"/>
      <c r="BR135" s="972"/>
      <c r="BS135" s="972"/>
      <c r="BT135" s="972"/>
      <c r="BU135" s="972"/>
      <c r="BV135" s="972"/>
      <c r="BW135" s="973"/>
    </row>
    <row r="136" spans="1:85" ht="24.9" customHeight="1">
      <c r="A136" s="994">
        <v>72</v>
      </c>
      <c r="B136" s="995"/>
      <c r="C136" s="948" t="str">
        <f>IF(ＺＥＨデベロッパー実績報告書２!C317="","",ＺＥＨデベロッパー実績報告書２!C317)</f>
        <v/>
      </c>
      <c r="D136" s="949"/>
      <c r="E136" s="949"/>
      <c r="F136" s="949"/>
      <c r="G136" s="949"/>
      <c r="H136" s="949"/>
      <c r="I136" s="949"/>
      <c r="J136" s="949"/>
      <c r="K136" s="949"/>
      <c r="L136" s="949"/>
      <c r="M136" s="949"/>
      <c r="N136" s="949"/>
      <c r="O136" s="949"/>
      <c r="P136" s="949"/>
      <c r="Q136" s="949"/>
      <c r="R136" s="949"/>
      <c r="S136" s="949"/>
      <c r="T136" s="949"/>
      <c r="U136" s="949"/>
      <c r="V136" s="949"/>
      <c r="W136" s="949"/>
      <c r="X136" s="949"/>
      <c r="Y136" s="949"/>
      <c r="Z136" s="949"/>
      <c r="AA136" s="949"/>
      <c r="AB136" s="949"/>
      <c r="AC136" s="949"/>
      <c r="AD136" s="949"/>
      <c r="AE136" s="949"/>
      <c r="AF136" s="950" t="str">
        <f>IF(OR(ＺＥＨデベロッパー実績報告書２!Q317="",ＺＥＨデベロッパー実績報告書２!W317="",ＺＥＨデベロッパー実績報告書２!AC317=""),"",ＺＥＨデベロッパー実績報告書２!Q317&amp;"-"&amp;ＺＥＨデベロッパー実績報告書２!W317&amp;"-"&amp;ＺＥＨデベロッパー実績報告書２!AC317)</f>
        <v/>
      </c>
      <c r="AG136" s="951"/>
      <c r="AH136" s="951"/>
      <c r="AI136" s="951"/>
      <c r="AJ136" s="951"/>
      <c r="AK136" s="951"/>
      <c r="AL136" s="951"/>
      <c r="AM136" s="951"/>
      <c r="AN136" s="951"/>
      <c r="AO136" s="951"/>
      <c r="AP136" s="951"/>
      <c r="AQ136" s="951"/>
      <c r="AR136" s="952"/>
      <c r="AS136" s="953" t="str">
        <f>IF(ＺＥＨデベロッパー実績報告書２!AH317="","",ＺＥＨデベロッパー実績報告書２!AH317)</f>
        <v/>
      </c>
      <c r="AT136" s="954"/>
      <c r="AU136" s="954"/>
      <c r="AV136" s="954"/>
      <c r="AW136" s="954"/>
      <c r="AX136" s="954"/>
      <c r="AY136" s="954"/>
      <c r="AZ136" s="954"/>
      <c r="BA136" s="954"/>
      <c r="BB136" s="954"/>
      <c r="BC136" s="954"/>
      <c r="BD136" s="954"/>
      <c r="BE136" s="954"/>
      <c r="BF136" s="954"/>
      <c r="BG136" s="954"/>
      <c r="BH136" s="954"/>
      <c r="BI136" s="954"/>
      <c r="BJ136" s="954"/>
      <c r="BK136" s="954"/>
      <c r="BL136" s="954"/>
      <c r="BM136" s="954"/>
      <c r="BN136" s="954"/>
      <c r="BO136" s="954"/>
      <c r="BP136" s="954"/>
      <c r="BQ136" s="954"/>
      <c r="BR136" s="954"/>
      <c r="BS136" s="954"/>
      <c r="BT136" s="954"/>
      <c r="BU136" s="954"/>
      <c r="BV136" s="954"/>
      <c r="BW136" s="955"/>
    </row>
    <row r="137" spans="1:85" ht="24.9" customHeight="1">
      <c r="A137" s="992">
        <v>73</v>
      </c>
      <c r="B137" s="993"/>
      <c r="C137" s="967" t="str">
        <f>IF(ＺＥＨデベロッパー実績報告書２!C318="","",ＺＥＨデベロッパー実績報告書２!C318)</f>
        <v/>
      </c>
      <c r="D137" s="968"/>
      <c r="E137" s="968"/>
      <c r="F137" s="968"/>
      <c r="G137" s="968"/>
      <c r="H137" s="968"/>
      <c r="I137" s="968"/>
      <c r="J137" s="968"/>
      <c r="K137" s="968"/>
      <c r="L137" s="968"/>
      <c r="M137" s="968"/>
      <c r="N137" s="968"/>
      <c r="O137" s="968"/>
      <c r="P137" s="968"/>
      <c r="Q137" s="968"/>
      <c r="R137" s="968"/>
      <c r="S137" s="968"/>
      <c r="T137" s="968"/>
      <c r="U137" s="968"/>
      <c r="V137" s="968"/>
      <c r="W137" s="968"/>
      <c r="X137" s="968"/>
      <c r="Y137" s="968"/>
      <c r="Z137" s="968"/>
      <c r="AA137" s="968"/>
      <c r="AB137" s="968"/>
      <c r="AC137" s="968"/>
      <c r="AD137" s="968"/>
      <c r="AE137" s="968"/>
      <c r="AF137" s="969" t="str">
        <f>IF(OR(ＺＥＨデベロッパー実績報告書２!Q318="",ＺＥＨデベロッパー実績報告書２!W318="",ＺＥＨデベロッパー実績報告書２!AC318=""),"",ＺＥＨデベロッパー実績報告書２!Q318&amp;"-"&amp;ＺＥＨデベロッパー実績報告書２!W318&amp;"-"&amp;ＺＥＨデベロッパー実績報告書２!AC318)</f>
        <v/>
      </c>
      <c r="AG137" s="970"/>
      <c r="AH137" s="970"/>
      <c r="AI137" s="970"/>
      <c r="AJ137" s="970"/>
      <c r="AK137" s="970"/>
      <c r="AL137" s="970"/>
      <c r="AM137" s="970"/>
      <c r="AN137" s="970"/>
      <c r="AO137" s="970"/>
      <c r="AP137" s="970"/>
      <c r="AQ137" s="970"/>
      <c r="AR137" s="971"/>
      <c r="AS137" s="972" t="str">
        <f>IF(ＺＥＨデベロッパー実績報告書２!AH318="","",ＺＥＨデベロッパー実績報告書２!AH318)</f>
        <v/>
      </c>
      <c r="AT137" s="972"/>
      <c r="AU137" s="972"/>
      <c r="AV137" s="972"/>
      <c r="AW137" s="972"/>
      <c r="AX137" s="972"/>
      <c r="AY137" s="972"/>
      <c r="AZ137" s="972"/>
      <c r="BA137" s="972"/>
      <c r="BB137" s="972"/>
      <c r="BC137" s="972"/>
      <c r="BD137" s="972"/>
      <c r="BE137" s="972"/>
      <c r="BF137" s="972"/>
      <c r="BG137" s="972"/>
      <c r="BH137" s="972"/>
      <c r="BI137" s="972"/>
      <c r="BJ137" s="972"/>
      <c r="BK137" s="972"/>
      <c r="BL137" s="972"/>
      <c r="BM137" s="972"/>
      <c r="BN137" s="972"/>
      <c r="BO137" s="972"/>
      <c r="BP137" s="972"/>
      <c r="BQ137" s="972"/>
      <c r="BR137" s="972"/>
      <c r="BS137" s="972"/>
      <c r="BT137" s="972"/>
      <c r="BU137" s="972"/>
      <c r="BV137" s="972"/>
      <c r="BW137" s="973"/>
    </row>
    <row r="138" spans="1:85" ht="24.9" customHeight="1">
      <c r="A138" s="994">
        <v>74</v>
      </c>
      <c r="B138" s="995"/>
      <c r="C138" s="948" t="str">
        <f>IF(ＺＥＨデベロッパー実績報告書２!C319="","",ＺＥＨデベロッパー実績報告書２!C319)</f>
        <v/>
      </c>
      <c r="D138" s="949"/>
      <c r="E138" s="949"/>
      <c r="F138" s="949"/>
      <c r="G138" s="949"/>
      <c r="H138" s="949"/>
      <c r="I138" s="949"/>
      <c r="J138" s="949"/>
      <c r="K138" s="949"/>
      <c r="L138" s="949"/>
      <c r="M138" s="949"/>
      <c r="N138" s="949"/>
      <c r="O138" s="949"/>
      <c r="P138" s="949"/>
      <c r="Q138" s="949"/>
      <c r="R138" s="949"/>
      <c r="S138" s="949"/>
      <c r="T138" s="949"/>
      <c r="U138" s="949"/>
      <c r="V138" s="949"/>
      <c r="W138" s="949"/>
      <c r="X138" s="949"/>
      <c r="Y138" s="949"/>
      <c r="Z138" s="949"/>
      <c r="AA138" s="949"/>
      <c r="AB138" s="949"/>
      <c r="AC138" s="949"/>
      <c r="AD138" s="949"/>
      <c r="AE138" s="949"/>
      <c r="AF138" s="950" t="str">
        <f>IF(OR(ＺＥＨデベロッパー実績報告書２!Q319="",ＺＥＨデベロッパー実績報告書２!W319="",ＺＥＨデベロッパー実績報告書２!AC319=""),"",ＺＥＨデベロッパー実績報告書２!Q319&amp;"-"&amp;ＺＥＨデベロッパー実績報告書２!W319&amp;"-"&amp;ＺＥＨデベロッパー実績報告書２!AC319)</f>
        <v/>
      </c>
      <c r="AG138" s="951"/>
      <c r="AH138" s="951"/>
      <c r="AI138" s="951"/>
      <c r="AJ138" s="951"/>
      <c r="AK138" s="951"/>
      <c r="AL138" s="951"/>
      <c r="AM138" s="951"/>
      <c r="AN138" s="951"/>
      <c r="AO138" s="951"/>
      <c r="AP138" s="951"/>
      <c r="AQ138" s="951"/>
      <c r="AR138" s="952"/>
      <c r="AS138" s="953" t="str">
        <f>IF(ＺＥＨデベロッパー実績報告書２!AH319="","",ＺＥＨデベロッパー実績報告書２!AH319)</f>
        <v/>
      </c>
      <c r="AT138" s="954"/>
      <c r="AU138" s="954"/>
      <c r="AV138" s="954"/>
      <c r="AW138" s="954"/>
      <c r="AX138" s="954"/>
      <c r="AY138" s="954"/>
      <c r="AZ138" s="954"/>
      <c r="BA138" s="954"/>
      <c r="BB138" s="954"/>
      <c r="BC138" s="954"/>
      <c r="BD138" s="954"/>
      <c r="BE138" s="954"/>
      <c r="BF138" s="954"/>
      <c r="BG138" s="954"/>
      <c r="BH138" s="954"/>
      <c r="BI138" s="954"/>
      <c r="BJ138" s="954"/>
      <c r="BK138" s="954"/>
      <c r="BL138" s="954"/>
      <c r="BM138" s="954"/>
      <c r="BN138" s="954"/>
      <c r="BO138" s="954"/>
      <c r="BP138" s="954"/>
      <c r="BQ138" s="954"/>
      <c r="BR138" s="954"/>
      <c r="BS138" s="954"/>
      <c r="BT138" s="954"/>
      <c r="BU138" s="954"/>
      <c r="BV138" s="954"/>
      <c r="BW138" s="955"/>
    </row>
    <row r="139" spans="1:85" ht="24.9" customHeight="1">
      <c r="A139" s="992">
        <v>75</v>
      </c>
      <c r="B139" s="993"/>
      <c r="C139" s="967" t="str">
        <f>IF(ＺＥＨデベロッパー実績報告書２!C320="","",ＺＥＨデベロッパー実績報告書２!C320)</f>
        <v/>
      </c>
      <c r="D139" s="968"/>
      <c r="E139" s="968"/>
      <c r="F139" s="968"/>
      <c r="G139" s="968"/>
      <c r="H139" s="968"/>
      <c r="I139" s="968"/>
      <c r="J139" s="968"/>
      <c r="K139" s="968"/>
      <c r="L139" s="968"/>
      <c r="M139" s="968"/>
      <c r="N139" s="968"/>
      <c r="O139" s="968"/>
      <c r="P139" s="968"/>
      <c r="Q139" s="968"/>
      <c r="R139" s="968"/>
      <c r="S139" s="968"/>
      <c r="T139" s="968"/>
      <c r="U139" s="968"/>
      <c r="V139" s="968"/>
      <c r="W139" s="968"/>
      <c r="X139" s="968"/>
      <c r="Y139" s="968"/>
      <c r="Z139" s="968"/>
      <c r="AA139" s="968"/>
      <c r="AB139" s="968"/>
      <c r="AC139" s="968"/>
      <c r="AD139" s="968"/>
      <c r="AE139" s="968"/>
      <c r="AF139" s="969" t="str">
        <f>IF(OR(ＺＥＨデベロッパー実績報告書２!Q320="",ＺＥＨデベロッパー実績報告書２!W320="",ＺＥＨデベロッパー実績報告書２!AC320=""),"",ＺＥＨデベロッパー実績報告書２!Q320&amp;"-"&amp;ＺＥＨデベロッパー実績報告書２!W320&amp;"-"&amp;ＺＥＨデベロッパー実績報告書２!AC320)</f>
        <v/>
      </c>
      <c r="AG139" s="970"/>
      <c r="AH139" s="970"/>
      <c r="AI139" s="970"/>
      <c r="AJ139" s="970"/>
      <c r="AK139" s="970"/>
      <c r="AL139" s="970"/>
      <c r="AM139" s="970"/>
      <c r="AN139" s="970"/>
      <c r="AO139" s="970"/>
      <c r="AP139" s="970"/>
      <c r="AQ139" s="970"/>
      <c r="AR139" s="971"/>
      <c r="AS139" s="972" t="str">
        <f>IF(ＺＥＨデベロッパー実績報告書２!AH320="","",ＺＥＨデベロッパー実績報告書２!AH320)</f>
        <v/>
      </c>
      <c r="AT139" s="972"/>
      <c r="AU139" s="972"/>
      <c r="AV139" s="972"/>
      <c r="AW139" s="972"/>
      <c r="AX139" s="972"/>
      <c r="AY139" s="972"/>
      <c r="AZ139" s="972"/>
      <c r="BA139" s="972"/>
      <c r="BB139" s="972"/>
      <c r="BC139" s="972"/>
      <c r="BD139" s="972"/>
      <c r="BE139" s="972"/>
      <c r="BF139" s="972"/>
      <c r="BG139" s="972"/>
      <c r="BH139" s="972"/>
      <c r="BI139" s="972"/>
      <c r="BJ139" s="972"/>
      <c r="BK139" s="972"/>
      <c r="BL139" s="972"/>
      <c r="BM139" s="972"/>
      <c r="BN139" s="972"/>
      <c r="BO139" s="972"/>
      <c r="BP139" s="972"/>
      <c r="BQ139" s="972"/>
      <c r="BR139" s="972"/>
      <c r="BS139" s="972"/>
      <c r="BT139" s="972"/>
      <c r="BU139" s="972"/>
      <c r="BV139" s="972"/>
      <c r="BW139" s="973"/>
    </row>
    <row r="140" spans="1:85" ht="24.9" customHeight="1">
      <c r="A140" s="994">
        <v>76</v>
      </c>
      <c r="B140" s="995"/>
      <c r="C140" s="948" t="str">
        <f>IF(ＺＥＨデベロッパー実績報告書２!C321="","",ＺＥＨデベロッパー実績報告書２!C321)</f>
        <v/>
      </c>
      <c r="D140" s="949"/>
      <c r="E140" s="949"/>
      <c r="F140" s="949"/>
      <c r="G140" s="949"/>
      <c r="H140" s="949"/>
      <c r="I140" s="949"/>
      <c r="J140" s="949"/>
      <c r="K140" s="949"/>
      <c r="L140" s="949"/>
      <c r="M140" s="949"/>
      <c r="N140" s="949"/>
      <c r="O140" s="949"/>
      <c r="P140" s="949"/>
      <c r="Q140" s="949"/>
      <c r="R140" s="949"/>
      <c r="S140" s="949"/>
      <c r="T140" s="949"/>
      <c r="U140" s="949"/>
      <c r="V140" s="949"/>
      <c r="W140" s="949"/>
      <c r="X140" s="949"/>
      <c r="Y140" s="949"/>
      <c r="Z140" s="949"/>
      <c r="AA140" s="949"/>
      <c r="AB140" s="949"/>
      <c r="AC140" s="949"/>
      <c r="AD140" s="949"/>
      <c r="AE140" s="949"/>
      <c r="AF140" s="950" t="str">
        <f>IF(OR(ＺＥＨデベロッパー実績報告書２!Q321="",ＺＥＨデベロッパー実績報告書２!W321="",ＺＥＨデベロッパー実績報告書２!AC321=""),"",ＺＥＨデベロッパー実績報告書２!Q321&amp;"-"&amp;ＺＥＨデベロッパー実績報告書２!W321&amp;"-"&amp;ＺＥＨデベロッパー実績報告書２!AC321)</f>
        <v/>
      </c>
      <c r="AG140" s="951"/>
      <c r="AH140" s="951"/>
      <c r="AI140" s="951"/>
      <c r="AJ140" s="951"/>
      <c r="AK140" s="951"/>
      <c r="AL140" s="951"/>
      <c r="AM140" s="951"/>
      <c r="AN140" s="951"/>
      <c r="AO140" s="951"/>
      <c r="AP140" s="951"/>
      <c r="AQ140" s="951"/>
      <c r="AR140" s="952"/>
      <c r="AS140" s="953" t="str">
        <f>IF(ＺＥＨデベロッパー実績報告書２!AH321="","",ＺＥＨデベロッパー実績報告書２!AH321)</f>
        <v/>
      </c>
      <c r="AT140" s="954"/>
      <c r="AU140" s="954"/>
      <c r="AV140" s="954"/>
      <c r="AW140" s="954"/>
      <c r="AX140" s="954"/>
      <c r="AY140" s="954"/>
      <c r="AZ140" s="954"/>
      <c r="BA140" s="954"/>
      <c r="BB140" s="954"/>
      <c r="BC140" s="954"/>
      <c r="BD140" s="954"/>
      <c r="BE140" s="954"/>
      <c r="BF140" s="954"/>
      <c r="BG140" s="954"/>
      <c r="BH140" s="954"/>
      <c r="BI140" s="954"/>
      <c r="BJ140" s="954"/>
      <c r="BK140" s="954"/>
      <c r="BL140" s="954"/>
      <c r="BM140" s="954"/>
      <c r="BN140" s="954"/>
      <c r="BO140" s="954"/>
      <c r="BP140" s="954"/>
      <c r="BQ140" s="954"/>
      <c r="BR140" s="954"/>
      <c r="BS140" s="954"/>
      <c r="BT140" s="954"/>
      <c r="BU140" s="954"/>
      <c r="BV140" s="954"/>
      <c r="BW140" s="955"/>
    </row>
    <row r="141" spans="1:85" ht="24.9" customHeight="1">
      <c r="A141" s="992">
        <v>77</v>
      </c>
      <c r="B141" s="993"/>
      <c r="C141" s="967" t="str">
        <f>IF(ＺＥＨデベロッパー実績報告書２!C322="","",ＺＥＨデベロッパー実績報告書２!C322)</f>
        <v/>
      </c>
      <c r="D141" s="968"/>
      <c r="E141" s="968"/>
      <c r="F141" s="968"/>
      <c r="G141" s="968"/>
      <c r="H141" s="968"/>
      <c r="I141" s="968"/>
      <c r="J141" s="968"/>
      <c r="K141" s="968"/>
      <c r="L141" s="968"/>
      <c r="M141" s="968"/>
      <c r="N141" s="968"/>
      <c r="O141" s="968"/>
      <c r="P141" s="968"/>
      <c r="Q141" s="968"/>
      <c r="R141" s="968"/>
      <c r="S141" s="968"/>
      <c r="T141" s="968"/>
      <c r="U141" s="968"/>
      <c r="V141" s="968"/>
      <c r="W141" s="968"/>
      <c r="X141" s="968"/>
      <c r="Y141" s="968"/>
      <c r="Z141" s="968"/>
      <c r="AA141" s="968"/>
      <c r="AB141" s="968"/>
      <c r="AC141" s="968"/>
      <c r="AD141" s="968"/>
      <c r="AE141" s="968"/>
      <c r="AF141" s="969" t="str">
        <f>IF(OR(ＺＥＨデベロッパー実績報告書２!Q322="",ＺＥＨデベロッパー実績報告書２!W322="",ＺＥＨデベロッパー実績報告書２!AC322=""),"",ＺＥＨデベロッパー実績報告書２!Q322&amp;"-"&amp;ＺＥＨデベロッパー実績報告書２!W322&amp;"-"&amp;ＺＥＨデベロッパー実績報告書２!AC322)</f>
        <v/>
      </c>
      <c r="AG141" s="970"/>
      <c r="AH141" s="970"/>
      <c r="AI141" s="970"/>
      <c r="AJ141" s="970"/>
      <c r="AK141" s="970"/>
      <c r="AL141" s="970"/>
      <c r="AM141" s="970"/>
      <c r="AN141" s="970"/>
      <c r="AO141" s="970"/>
      <c r="AP141" s="970"/>
      <c r="AQ141" s="970"/>
      <c r="AR141" s="971"/>
      <c r="AS141" s="972" t="str">
        <f>IF(ＺＥＨデベロッパー実績報告書２!AH322="","",ＺＥＨデベロッパー実績報告書２!AH322)</f>
        <v/>
      </c>
      <c r="AT141" s="972"/>
      <c r="AU141" s="972"/>
      <c r="AV141" s="972"/>
      <c r="AW141" s="972"/>
      <c r="AX141" s="972"/>
      <c r="AY141" s="972"/>
      <c r="AZ141" s="972"/>
      <c r="BA141" s="972"/>
      <c r="BB141" s="972"/>
      <c r="BC141" s="972"/>
      <c r="BD141" s="972"/>
      <c r="BE141" s="972"/>
      <c r="BF141" s="972"/>
      <c r="BG141" s="972"/>
      <c r="BH141" s="972"/>
      <c r="BI141" s="972"/>
      <c r="BJ141" s="972"/>
      <c r="BK141" s="972"/>
      <c r="BL141" s="972"/>
      <c r="BM141" s="972"/>
      <c r="BN141" s="972"/>
      <c r="BO141" s="972"/>
      <c r="BP141" s="972"/>
      <c r="BQ141" s="972"/>
      <c r="BR141" s="972"/>
      <c r="BS141" s="972"/>
      <c r="BT141" s="972"/>
      <c r="BU141" s="972"/>
      <c r="BV141" s="972"/>
      <c r="BW141" s="973"/>
    </row>
    <row r="142" spans="1:85" ht="24.9" customHeight="1">
      <c r="A142" s="994">
        <v>78</v>
      </c>
      <c r="B142" s="995"/>
      <c r="C142" s="948" t="str">
        <f>IF(ＺＥＨデベロッパー実績報告書２!C323="","",ＺＥＨデベロッパー実績報告書２!C323)</f>
        <v/>
      </c>
      <c r="D142" s="949"/>
      <c r="E142" s="949"/>
      <c r="F142" s="949"/>
      <c r="G142" s="949"/>
      <c r="H142" s="949"/>
      <c r="I142" s="949"/>
      <c r="J142" s="949"/>
      <c r="K142" s="949"/>
      <c r="L142" s="949"/>
      <c r="M142" s="949"/>
      <c r="N142" s="949"/>
      <c r="O142" s="949"/>
      <c r="P142" s="949"/>
      <c r="Q142" s="949"/>
      <c r="R142" s="949"/>
      <c r="S142" s="949"/>
      <c r="T142" s="949"/>
      <c r="U142" s="949"/>
      <c r="V142" s="949"/>
      <c r="W142" s="949"/>
      <c r="X142" s="949"/>
      <c r="Y142" s="949"/>
      <c r="Z142" s="949"/>
      <c r="AA142" s="949"/>
      <c r="AB142" s="949"/>
      <c r="AC142" s="949"/>
      <c r="AD142" s="949"/>
      <c r="AE142" s="949"/>
      <c r="AF142" s="950" t="str">
        <f>IF(OR(ＺＥＨデベロッパー実績報告書２!Q323="",ＺＥＨデベロッパー実績報告書２!W323="",ＺＥＨデベロッパー実績報告書２!AC323=""),"",ＺＥＨデベロッパー実績報告書２!Q323&amp;"-"&amp;ＺＥＨデベロッパー実績報告書２!W323&amp;"-"&amp;ＺＥＨデベロッパー実績報告書２!AC323)</f>
        <v/>
      </c>
      <c r="AG142" s="951"/>
      <c r="AH142" s="951"/>
      <c r="AI142" s="951"/>
      <c r="AJ142" s="951"/>
      <c r="AK142" s="951"/>
      <c r="AL142" s="951"/>
      <c r="AM142" s="951"/>
      <c r="AN142" s="951"/>
      <c r="AO142" s="951"/>
      <c r="AP142" s="951"/>
      <c r="AQ142" s="951"/>
      <c r="AR142" s="952"/>
      <c r="AS142" s="953" t="str">
        <f>IF(ＺＥＨデベロッパー実績報告書２!AH323="","",ＺＥＨデベロッパー実績報告書２!AH323)</f>
        <v/>
      </c>
      <c r="AT142" s="954"/>
      <c r="AU142" s="954"/>
      <c r="AV142" s="954"/>
      <c r="AW142" s="954"/>
      <c r="AX142" s="954"/>
      <c r="AY142" s="954"/>
      <c r="AZ142" s="954"/>
      <c r="BA142" s="954"/>
      <c r="BB142" s="954"/>
      <c r="BC142" s="954"/>
      <c r="BD142" s="954"/>
      <c r="BE142" s="954"/>
      <c r="BF142" s="954"/>
      <c r="BG142" s="954"/>
      <c r="BH142" s="954"/>
      <c r="BI142" s="954"/>
      <c r="BJ142" s="954"/>
      <c r="BK142" s="954"/>
      <c r="BL142" s="954"/>
      <c r="BM142" s="954"/>
      <c r="BN142" s="954"/>
      <c r="BO142" s="954"/>
      <c r="BP142" s="954"/>
      <c r="BQ142" s="954"/>
      <c r="BR142" s="954"/>
      <c r="BS142" s="954"/>
      <c r="BT142" s="954"/>
      <c r="BU142" s="954"/>
      <c r="BV142" s="954"/>
      <c r="BW142" s="955"/>
    </row>
    <row r="143" spans="1:85" ht="24.9" customHeight="1">
      <c r="A143" s="992">
        <v>79</v>
      </c>
      <c r="B143" s="993"/>
      <c r="C143" s="967" t="str">
        <f>IF(ＺＥＨデベロッパー実績報告書２!C324="","",ＺＥＨデベロッパー実績報告書２!C324)</f>
        <v/>
      </c>
      <c r="D143" s="968"/>
      <c r="E143" s="968"/>
      <c r="F143" s="968"/>
      <c r="G143" s="968"/>
      <c r="H143" s="968"/>
      <c r="I143" s="968"/>
      <c r="J143" s="968"/>
      <c r="K143" s="968"/>
      <c r="L143" s="968"/>
      <c r="M143" s="968"/>
      <c r="N143" s="968"/>
      <c r="O143" s="968"/>
      <c r="P143" s="968"/>
      <c r="Q143" s="968"/>
      <c r="R143" s="968"/>
      <c r="S143" s="968"/>
      <c r="T143" s="968"/>
      <c r="U143" s="968"/>
      <c r="V143" s="968"/>
      <c r="W143" s="968"/>
      <c r="X143" s="968"/>
      <c r="Y143" s="968"/>
      <c r="Z143" s="968"/>
      <c r="AA143" s="968"/>
      <c r="AB143" s="968"/>
      <c r="AC143" s="968"/>
      <c r="AD143" s="968"/>
      <c r="AE143" s="968"/>
      <c r="AF143" s="969" t="str">
        <f>IF(OR(ＺＥＨデベロッパー実績報告書２!Q324="",ＺＥＨデベロッパー実績報告書２!W324="",ＺＥＨデベロッパー実績報告書２!AC324=""),"",ＺＥＨデベロッパー実績報告書２!Q324&amp;"-"&amp;ＺＥＨデベロッパー実績報告書２!W324&amp;"-"&amp;ＺＥＨデベロッパー実績報告書２!AC324)</f>
        <v/>
      </c>
      <c r="AG143" s="970"/>
      <c r="AH143" s="970"/>
      <c r="AI143" s="970"/>
      <c r="AJ143" s="970"/>
      <c r="AK143" s="970"/>
      <c r="AL143" s="970"/>
      <c r="AM143" s="970"/>
      <c r="AN143" s="970"/>
      <c r="AO143" s="970"/>
      <c r="AP143" s="970"/>
      <c r="AQ143" s="970"/>
      <c r="AR143" s="971"/>
      <c r="AS143" s="972" t="str">
        <f>IF(ＺＥＨデベロッパー実績報告書２!AH324="","",ＺＥＨデベロッパー実績報告書２!AH324)</f>
        <v/>
      </c>
      <c r="AT143" s="972"/>
      <c r="AU143" s="972"/>
      <c r="AV143" s="972"/>
      <c r="AW143" s="972"/>
      <c r="AX143" s="972"/>
      <c r="AY143" s="972"/>
      <c r="AZ143" s="972"/>
      <c r="BA143" s="972"/>
      <c r="BB143" s="972"/>
      <c r="BC143" s="972"/>
      <c r="BD143" s="972"/>
      <c r="BE143" s="972"/>
      <c r="BF143" s="972"/>
      <c r="BG143" s="972"/>
      <c r="BH143" s="972"/>
      <c r="BI143" s="972"/>
      <c r="BJ143" s="972"/>
      <c r="BK143" s="972"/>
      <c r="BL143" s="972"/>
      <c r="BM143" s="972"/>
      <c r="BN143" s="972"/>
      <c r="BO143" s="972"/>
      <c r="BP143" s="972"/>
      <c r="BQ143" s="972"/>
      <c r="BR143" s="972"/>
      <c r="BS143" s="972"/>
      <c r="BT143" s="972"/>
      <c r="BU143" s="972"/>
      <c r="BV143" s="972"/>
      <c r="BW143" s="973"/>
    </row>
    <row r="144" spans="1:85" ht="24.9" customHeight="1">
      <c r="A144" s="994">
        <v>80</v>
      </c>
      <c r="B144" s="995"/>
      <c r="C144" s="948" t="str">
        <f>IF(ＺＥＨデベロッパー実績報告書２!C325="","",ＺＥＨデベロッパー実績報告書２!C325)</f>
        <v/>
      </c>
      <c r="D144" s="949"/>
      <c r="E144" s="949"/>
      <c r="F144" s="949"/>
      <c r="G144" s="949"/>
      <c r="H144" s="949"/>
      <c r="I144" s="949"/>
      <c r="J144" s="949"/>
      <c r="K144" s="949"/>
      <c r="L144" s="949"/>
      <c r="M144" s="949"/>
      <c r="N144" s="949"/>
      <c r="O144" s="949"/>
      <c r="P144" s="949"/>
      <c r="Q144" s="949"/>
      <c r="R144" s="949"/>
      <c r="S144" s="949"/>
      <c r="T144" s="949"/>
      <c r="U144" s="949"/>
      <c r="V144" s="949"/>
      <c r="W144" s="949"/>
      <c r="X144" s="949"/>
      <c r="Y144" s="949"/>
      <c r="Z144" s="949"/>
      <c r="AA144" s="949"/>
      <c r="AB144" s="949"/>
      <c r="AC144" s="949"/>
      <c r="AD144" s="949"/>
      <c r="AE144" s="949"/>
      <c r="AF144" s="950" t="str">
        <f>IF(OR(ＺＥＨデベロッパー実績報告書２!Q325="",ＺＥＨデベロッパー実績報告書２!W325="",ＺＥＨデベロッパー実績報告書２!AC325=""),"",ＺＥＨデベロッパー実績報告書２!Q325&amp;"-"&amp;ＺＥＨデベロッパー実績報告書２!W325&amp;"-"&amp;ＺＥＨデベロッパー実績報告書２!AC325)</f>
        <v/>
      </c>
      <c r="AG144" s="951"/>
      <c r="AH144" s="951"/>
      <c r="AI144" s="951"/>
      <c r="AJ144" s="951"/>
      <c r="AK144" s="951"/>
      <c r="AL144" s="951"/>
      <c r="AM144" s="951"/>
      <c r="AN144" s="951"/>
      <c r="AO144" s="951"/>
      <c r="AP144" s="951"/>
      <c r="AQ144" s="951"/>
      <c r="AR144" s="952"/>
      <c r="AS144" s="953" t="str">
        <f>IF(ＺＥＨデベロッパー実績報告書２!AH325="","",ＺＥＨデベロッパー実績報告書２!AH325)</f>
        <v/>
      </c>
      <c r="AT144" s="954"/>
      <c r="AU144" s="954"/>
      <c r="AV144" s="954"/>
      <c r="AW144" s="954"/>
      <c r="AX144" s="954"/>
      <c r="AY144" s="954"/>
      <c r="AZ144" s="954"/>
      <c r="BA144" s="954"/>
      <c r="BB144" s="954"/>
      <c r="BC144" s="954"/>
      <c r="BD144" s="954"/>
      <c r="BE144" s="954"/>
      <c r="BF144" s="954"/>
      <c r="BG144" s="954"/>
      <c r="BH144" s="954"/>
      <c r="BI144" s="954"/>
      <c r="BJ144" s="954"/>
      <c r="BK144" s="954"/>
      <c r="BL144" s="954"/>
      <c r="BM144" s="954"/>
      <c r="BN144" s="954"/>
      <c r="BO144" s="954"/>
      <c r="BP144" s="954"/>
      <c r="BQ144" s="954"/>
      <c r="BR144" s="954"/>
      <c r="BS144" s="954"/>
      <c r="BT144" s="954"/>
      <c r="BU144" s="954"/>
      <c r="BV144" s="954"/>
      <c r="BW144" s="955"/>
    </row>
  </sheetData>
  <sheetProtection algorithmName="SHA-512" hashValue="i5AvNlNTrHpZ1oqBhLtTdYUjh70x+/ieDWzobeUkGOqV2Kcbi+pLw+KK0/iyli3vD0XO8j07zLRBe37bpCqJ+Q==" saltValue="GlGg8S3iK9Vt8QJ3m+qxzA==" spinCount="100000" sheet="1" selectLockedCells="1"/>
  <dataConsolidate/>
  <mergeCells count="683">
    <mergeCell ref="A144:B144"/>
    <mergeCell ref="C144:AE144"/>
    <mergeCell ref="AF144:AR144"/>
    <mergeCell ref="AS144:BW144"/>
    <mergeCell ref="A142:B142"/>
    <mergeCell ref="C142:AE142"/>
    <mergeCell ref="AF142:AR142"/>
    <mergeCell ref="AS142:BW142"/>
    <mergeCell ref="A143:B143"/>
    <mergeCell ref="C143:AE143"/>
    <mergeCell ref="AF143:AR143"/>
    <mergeCell ref="AS143:BW143"/>
    <mergeCell ref="A140:B140"/>
    <mergeCell ref="C140:AE140"/>
    <mergeCell ref="AF140:AR140"/>
    <mergeCell ref="AS140:BW140"/>
    <mergeCell ref="A141:B141"/>
    <mergeCell ref="C141:AE141"/>
    <mergeCell ref="AF141:AR141"/>
    <mergeCell ref="AS141:BW141"/>
    <mergeCell ref="A138:B138"/>
    <mergeCell ref="C138:AE138"/>
    <mergeCell ref="AF138:AR138"/>
    <mergeCell ref="AS138:BW138"/>
    <mergeCell ref="A139:B139"/>
    <mergeCell ref="C139:AE139"/>
    <mergeCell ref="AF139:AR139"/>
    <mergeCell ref="AS139:BW139"/>
    <mergeCell ref="A136:B136"/>
    <mergeCell ref="C136:AE136"/>
    <mergeCell ref="AF136:AR136"/>
    <mergeCell ref="AS136:BW136"/>
    <mergeCell ref="A137:B137"/>
    <mergeCell ref="C137:AE137"/>
    <mergeCell ref="AF137:AR137"/>
    <mergeCell ref="AS137:BW137"/>
    <mergeCell ref="A134:B134"/>
    <mergeCell ref="C134:AE134"/>
    <mergeCell ref="AF134:AR134"/>
    <mergeCell ref="AS134:BW134"/>
    <mergeCell ref="A135:B135"/>
    <mergeCell ref="C135:AE135"/>
    <mergeCell ref="AF135:AR135"/>
    <mergeCell ref="AS135:BW135"/>
    <mergeCell ref="A132:B132"/>
    <mergeCell ref="C132:AE132"/>
    <mergeCell ref="AF132:AR132"/>
    <mergeCell ref="AS132:BW132"/>
    <mergeCell ref="A133:B133"/>
    <mergeCell ref="C133:AE133"/>
    <mergeCell ref="AF133:AR133"/>
    <mergeCell ref="AS133:BW133"/>
    <mergeCell ref="A130:B130"/>
    <mergeCell ref="C130:AE130"/>
    <mergeCell ref="AF130:AR130"/>
    <mergeCell ref="AS130:BW130"/>
    <mergeCell ref="A131:B131"/>
    <mergeCell ref="C131:AE131"/>
    <mergeCell ref="AF131:AR131"/>
    <mergeCell ref="AS131:BW131"/>
    <mergeCell ref="A128:B128"/>
    <mergeCell ref="C128:AE128"/>
    <mergeCell ref="AF128:AR128"/>
    <mergeCell ref="AS128:BW128"/>
    <mergeCell ref="A129:B129"/>
    <mergeCell ref="C129:AE129"/>
    <mergeCell ref="AF129:AR129"/>
    <mergeCell ref="AS129:BW129"/>
    <mergeCell ref="A126:B126"/>
    <mergeCell ref="C126:AE126"/>
    <mergeCell ref="AF126:AR126"/>
    <mergeCell ref="AS126:BW126"/>
    <mergeCell ref="A127:B127"/>
    <mergeCell ref="C127:AE127"/>
    <mergeCell ref="AF127:AR127"/>
    <mergeCell ref="AS127:BW127"/>
    <mergeCell ref="A124:B124"/>
    <mergeCell ref="C124:AE124"/>
    <mergeCell ref="AF124:AR124"/>
    <mergeCell ref="AS124:BW124"/>
    <mergeCell ref="A125:B125"/>
    <mergeCell ref="C125:AE125"/>
    <mergeCell ref="AF125:AR125"/>
    <mergeCell ref="AS125:BW125"/>
    <mergeCell ref="A120:B120"/>
    <mergeCell ref="C120:AE120"/>
    <mergeCell ref="AF120:AR120"/>
    <mergeCell ref="AS120:BW120"/>
    <mergeCell ref="BI121:BJ121"/>
    <mergeCell ref="BK121:BL121"/>
    <mergeCell ref="BM121:BN121"/>
    <mergeCell ref="BO121:BQ121"/>
    <mergeCell ref="BR121:BS121"/>
    <mergeCell ref="BT121:BU121"/>
    <mergeCell ref="A118:B118"/>
    <mergeCell ref="C118:AE118"/>
    <mergeCell ref="AF118:AR118"/>
    <mergeCell ref="AS118:BW118"/>
    <mergeCell ref="A119:B119"/>
    <mergeCell ref="C119:AE119"/>
    <mergeCell ref="AF119:AR119"/>
    <mergeCell ref="AS119:BW119"/>
    <mergeCell ref="A116:B116"/>
    <mergeCell ref="C116:AE116"/>
    <mergeCell ref="AF116:AR116"/>
    <mergeCell ref="AS116:BW116"/>
    <mergeCell ref="A117:B117"/>
    <mergeCell ref="C117:AE117"/>
    <mergeCell ref="AF117:AR117"/>
    <mergeCell ref="AS117:BW117"/>
    <mergeCell ref="A114:B114"/>
    <mergeCell ref="C114:AE114"/>
    <mergeCell ref="AF114:AR114"/>
    <mergeCell ref="AS114:BW114"/>
    <mergeCell ref="A115:B115"/>
    <mergeCell ref="C115:AE115"/>
    <mergeCell ref="AF115:AR115"/>
    <mergeCell ref="AS115:BW115"/>
    <mergeCell ref="A112:B112"/>
    <mergeCell ref="C112:AE112"/>
    <mergeCell ref="AF112:AR112"/>
    <mergeCell ref="AS112:BW112"/>
    <mergeCell ref="A113:B113"/>
    <mergeCell ref="C113:AE113"/>
    <mergeCell ref="AF113:AR113"/>
    <mergeCell ref="AS113:BW113"/>
    <mergeCell ref="A110:B110"/>
    <mergeCell ref="C110:AE110"/>
    <mergeCell ref="AF110:AR110"/>
    <mergeCell ref="AS110:BW110"/>
    <mergeCell ref="A111:B111"/>
    <mergeCell ref="C111:AE111"/>
    <mergeCell ref="AF111:AR111"/>
    <mergeCell ref="AS111:BW111"/>
    <mergeCell ref="A108:B108"/>
    <mergeCell ref="C108:AE108"/>
    <mergeCell ref="AF108:AR108"/>
    <mergeCell ref="AS108:BW108"/>
    <mergeCell ref="A109:B109"/>
    <mergeCell ref="C109:AE109"/>
    <mergeCell ref="AF109:AR109"/>
    <mergeCell ref="AS109:BW109"/>
    <mergeCell ref="A106:B106"/>
    <mergeCell ref="C106:AE106"/>
    <mergeCell ref="AF106:AR106"/>
    <mergeCell ref="AS106:BW106"/>
    <mergeCell ref="A107:B107"/>
    <mergeCell ref="C107:AE107"/>
    <mergeCell ref="AF107:AR107"/>
    <mergeCell ref="AS107:BW107"/>
    <mergeCell ref="A104:B104"/>
    <mergeCell ref="C104:AE104"/>
    <mergeCell ref="AF104:AR104"/>
    <mergeCell ref="AS104:BW104"/>
    <mergeCell ref="A105:B105"/>
    <mergeCell ref="C105:AE105"/>
    <mergeCell ref="AF105:AR105"/>
    <mergeCell ref="AS105:BW105"/>
    <mergeCell ref="A102:B102"/>
    <mergeCell ref="C102:AE102"/>
    <mergeCell ref="AF102:AR102"/>
    <mergeCell ref="AS102:BW102"/>
    <mergeCell ref="A103:B103"/>
    <mergeCell ref="C103:AE103"/>
    <mergeCell ref="AF103:AR103"/>
    <mergeCell ref="AS103:BW103"/>
    <mergeCell ref="A100:B100"/>
    <mergeCell ref="C100:AE100"/>
    <mergeCell ref="AF100:AR100"/>
    <mergeCell ref="AS100:BW100"/>
    <mergeCell ref="A101:B101"/>
    <mergeCell ref="C101:AE101"/>
    <mergeCell ref="AF101:AR101"/>
    <mergeCell ref="AS101:BW101"/>
    <mergeCell ref="A96:B96"/>
    <mergeCell ref="C96:AE96"/>
    <mergeCell ref="AF96:AR96"/>
    <mergeCell ref="AS96:BW96"/>
    <mergeCell ref="BI97:BJ97"/>
    <mergeCell ref="BK97:BL97"/>
    <mergeCell ref="BM97:BN97"/>
    <mergeCell ref="BO97:BQ97"/>
    <mergeCell ref="BR97:BS97"/>
    <mergeCell ref="BT97:BU97"/>
    <mergeCell ref="A94:B94"/>
    <mergeCell ref="C94:AE94"/>
    <mergeCell ref="AF94:AR94"/>
    <mergeCell ref="AS94:BW94"/>
    <mergeCell ref="A95:B95"/>
    <mergeCell ref="C95:AE95"/>
    <mergeCell ref="AF95:AR95"/>
    <mergeCell ref="AS95:BW95"/>
    <mergeCell ref="A92:B92"/>
    <mergeCell ref="C92:AE92"/>
    <mergeCell ref="AF92:AR92"/>
    <mergeCell ref="AS92:BW92"/>
    <mergeCell ref="A93:B93"/>
    <mergeCell ref="C93:AE93"/>
    <mergeCell ref="AF93:AR93"/>
    <mergeCell ref="AS93:BW93"/>
    <mergeCell ref="A90:B90"/>
    <mergeCell ref="C90:AE90"/>
    <mergeCell ref="AF90:AR90"/>
    <mergeCell ref="AS90:BW90"/>
    <mergeCell ref="A91:B91"/>
    <mergeCell ref="C91:AE91"/>
    <mergeCell ref="AF91:AR91"/>
    <mergeCell ref="AS91:BW91"/>
    <mergeCell ref="A88:B88"/>
    <mergeCell ref="C88:AE88"/>
    <mergeCell ref="AF88:AR88"/>
    <mergeCell ref="AS88:BW88"/>
    <mergeCell ref="A89:B89"/>
    <mergeCell ref="C89:AE89"/>
    <mergeCell ref="AF89:AR89"/>
    <mergeCell ref="AS89:BW89"/>
    <mergeCell ref="A86:B86"/>
    <mergeCell ref="C86:AE86"/>
    <mergeCell ref="AF86:AR86"/>
    <mergeCell ref="AS86:BW86"/>
    <mergeCell ref="A87:B87"/>
    <mergeCell ref="C87:AE87"/>
    <mergeCell ref="AF87:AR87"/>
    <mergeCell ref="AS87:BW87"/>
    <mergeCell ref="A84:B84"/>
    <mergeCell ref="C84:AE84"/>
    <mergeCell ref="AF84:AR84"/>
    <mergeCell ref="AS84:BW84"/>
    <mergeCell ref="A85:B85"/>
    <mergeCell ref="C85:AE85"/>
    <mergeCell ref="AF85:AR85"/>
    <mergeCell ref="AS85:BW85"/>
    <mergeCell ref="A82:B82"/>
    <mergeCell ref="C82:AE82"/>
    <mergeCell ref="AF82:AR82"/>
    <mergeCell ref="AS82:BW82"/>
    <mergeCell ref="A83:B83"/>
    <mergeCell ref="C83:AE83"/>
    <mergeCell ref="AF83:AR83"/>
    <mergeCell ref="AS83:BW83"/>
    <mergeCell ref="A80:B80"/>
    <mergeCell ref="C80:AE80"/>
    <mergeCell ref="AF80:AR80"/>
    <mergeCell ref="AS80:BW80"/>
    <mergeCell ref="A81:B81"/>
    <mergeCell ref="C81:AE81"/>
    <mergeCell ref="AF81:AR81"/>
    <mergeCell ref="AS81:BW81"/>
    <mergeCell ref="A78:B78"/>
    <mergeCell ref="C78:AE78"/>
    <mergeCell ref="AF78:AR78"/>
    <mergeCell ref="AS78:BW78"/>
    <mergeCell ref="A79:B79"/>
    <mergeCell ref="C79:AE79"/>
    <mergeCell ref="AF79:AR79"/>
    <mergeCell ref="AS79:BW79"/>
    <mergeCell ref="A76:B76"/>
    <mergeCell ref="C76:AE76"/>
    <mergeCell ref="AF76:AR76"/>
    <mergeCell ref="AS76:BW76"/>
    <mergeCell ref="A77:B77"/>
    <mergeCell ref="C77:AE77"/>
    <mergeCell ref="AF77:AR77"/>
    <mergeCell ref="AS77:BW77"/>
    <mergeCell ref="A72:B72"/>
    <mergeCell ref="C72:AE72"/>
    <mergeCell ref="AF72:AR72"/>
    <mergeCell ref="AS72:BW72"/>
    <mergeCell ref="BI73:BJ73"/>
    <mergeCell ref="BK73:BL73"/>
    <mergeCell ref="BM73:BN73"/>
    <mergeCell ref="BO73:BQ73"/>
    <mergeCell ref="BR73:BS73"/>
    <mergeCell ref="BT73:BU73"/>
    <mergeCell ref="A70:B70"/>
    <mergeCell ref="C70:AE70"/>
    <mergeCell ref="AF70:AR70"/>
    <mergeCell ref="AS70:BW70"/>
    <mergeCell ref="A71:B71"/>
    <mergeCell ref="C71:AE71"/>
    <mergeCell ref="AF71:AR71"/>
    <mergeCell ref="AS71:BW71"/>
    <mergeCell ref="A68:B68"/>
    <mergeCell ref="C68:AE68"/>
    <mergeCell ref="AF68:AR68"/>
    <mergeCell ref="AS68:BW68"/>
    <mergeCell ref="A69:B69"/>
    <mergeCell ref="C69:AE69"/>
    <mergeCell ref="AF69:AR69"/>
    <mergeCell ref="AS69:BW69"/>
    <mergeCell ref="A66:B66"/>
    <mergeCell ref="C66:AE66"/>
    <mergeCell ref="AF66:AR66"/>
    <mergeCell ref="AS66:BW66"/>
    <mergeCell ref="A67:B67"/>
    <mergeCell ref="C67:AE67"/>
    <mergeCell ref="AF67:AR67"/>
    <mergeCell ref="AS67:BW67"/>
    <mergeCell ref="A64:B64"/>
    <mergeCell ref="C64:AE64"/>
    <mergeCell ref="AF64:AR64"/>
    <mergeCell ref="AS64:BW64"/>
    <mergeCell ref="A65:B65"/>
    <mergeCell ref="C65:AE65"/>
    <mergeCell ref="AF65:AR65"/>
    <mergeCell ref="AS65:BW65"/>
    <mergeCell ref="A62:B62"/>
    <mergeCell ref="C62:AE62"/>
    <mergeCell ref="AF62:AR62"/>
    <mergeCell ref="AS62:BW62"/>
    <mergeCell ref="A63:B63"/>
    <mergeCell ref="C63:AE63"/>
    <mergeCell ref="AF63:AR63"/>
    <mergeCell ref="AS63:BW63"/>
    <mergeCell ref="A60:B60"/>
    <mergeCell ref="C60:AE60"/>
    <mergeCell ref="AF60:AR60"/>
    <mergeCell ref="AS60:BW60"/>
    <mergeCell ref="A61:B61"/>
    <mergeCell ref="C61:AE61"/>
    <mergeCell ref="AF61:AR61"/>
    <mergeCell ref="AS61:BW61"/>
    <mergeCell ref="A58:B58"/>
    <mergeCell ref="C58:AE58"/>
    <mergeCell ref="AF58:AR58"/>
    <mergeCell ref="AS58:BW58"/>
    <mergeCell ref="A59:B59"/>
    <mergeCell ref="C59:AE59"/>
    <mergeCell ref="AF59:AR59"/>
    <mergeCell ref="AS59:BW59"/>
    <mergeCell ref="A56:B56"/>
    <mergeCell ref="C56:AE56"/>
    <mergeCell ref="AF56:AR56"/>
    <mergeCell ref="AS56:BW56"/>
    <mergeCell ref="A57:B57"/>
    <mergeCell ref="C57:AE57"/>
    <mergeCell ref="AF57:AR57"/>
    <mergeCell ref="AS57:BW57"/>
    <mergeCell ref="A54:B54"/>
    <mergeCell ref="C54:AE54"/>
    <mergeCell ref="AF54:AR54"/>
    <mergeCell ref="AS54:BW54"/>
    <mergeCell ref="A47:P47"/>
    <mergeCell ref="Q47:BW47"/>
    <mergeCell ref="A48:P48"/>
    <mergeCell ref="Q48:BW48"/>
    <mergeCell ref="A55:B55"/>
    <mergeCell ref="C55:AE55"/>
    <mergeCell ref="AF55:AR55"/>
    <mergeCell ref="AS55:BW55"/>
    <mergeCell ref="A52:B52"/>
    <mergeCell ref="C52:AE52"/>
    <mergeCell ref="AF52:AR52"/>
    <mergeCell ref="AS52:BW52"/>
    <mergeCell ref="A53:B53"/>
    <mergeCell ref="C53:AE53"/>
    <mergeCell ref="AF53:AR53"/>
    <mergeCell ref="AS53:BW53"/>
    <mergeCell ref="A41:B41"/>
    <mergeCell ref="AF41:AI41"/>
    <mergeCell ref="AJ41:AO41"/>
    <mergeCell ref="AP41:AR41"/>
    <mergeCell ref="AP40:AR40"/>
    <mergeCell ref="AS40:AV40"/>
    <mergeCell ref="AW40:AZ40"/>
    <mergeCell ref="BA40:BF40"/>
    <mergeCell ref="A49:P49"/>
    <mergeCell ref="Q49:BW49"/>
    <mergeCell ref="BI44:BJ44"/>
    <mergeCell ref="BK44:BL44"/>
    <mergeCell ref="BM44:BN44"/>
    <mergeCell ref="BO44:BQ44"/>
    <mergeCell ref="BR44:BS44"/>
    <mergeCell ref="BM42:BW42"/>
    <mergeCell ref="BG43:BR43"/>
    <mergeCell ref="AS41:AV41"/>
    <mergeCell ref="AW41:AZ41"/>
    <mergeCell ref="BA41:BF41"/>
    <mergeCell ref="BG41:BL41"/>
    <mergeCell ref="BM41:BW41"/>
    <mergeCell ref="A42:B42"/>
    <mergeCell ref="C41:Z41"/>
    <mergeCell ref="AA39:AE39"/>
    <mergeCell ref="AA40:AE40"/>
    <mergeCell ref="AA41:AE41"/>
    <mergeCell ref="AP42:AR42"/>
    <mergeCell ref="AS42:AV42"/>
    <mergeCell ref="AW42:AZ42"/>
    <mergeCell ref="BA42:BF42"/>
    <mergeCell ref="BG42:BL42"/>
    <mergeCell ref="AF42:AI42"/>
    <mergeCell ref="AJ42:AO42"/>
    <mergeCell ref="C42:Z42"/>
    <mergeCell ref="AA42:AE42"/>
    <mergeCell ref="A39:B39"/>
    <mergeCell ref="AF39:AI39"/>
    <mergeCell ref="AJ39:AO39"/>
    <mergeCell ref="AP39:AR39"/>
    <mergeCell ref="BG40:BL40"/>
    <mergeCell ref="A40:B40"/>
    <mergeCell ref="AF40:AI40"/>
    <mergeCell ref="AJ40:AO40"/>
    <mergeCell ref="A38:B38"/>
    <mergeCell ref="AF38:AI38"/>
    <mergeCell ref="AJ38:AO38"/>
    <mergeCell ref="AP38:AR38"/>
    <mergeCell ref="AS38:AV38"/>
    <mergeCell ref="AW38:AZ38"/>
    <mergeCell ref="BA38:BF38"/>
    <mergeCell ref="BG38:BL38"/>
    <mergeCell ref="C38:Z38"/>
    <mergeCell ref="AA38:AE38"/>
    <mergeCell ref="AS39:AV39"/>
    <mergeCell ref="AW39:AZ39"/>
    <mergeCell ref="BA39:BF39"/>
    <mergeCell ref="BG39:BL39"/>
    <mergeCell ref="C39:Z39"/>
    <mergeCell ref="C40:Z40"/>
    <mergeCell ref="AW33:AZ33"/>
    <mergeCell ref="BA33:BF33"/>
    <mergeCell ref="BG33:BL33"/>
    <mergeCell ref="BG34:BR34"/>
    <mergeCell ref="A36:B37"/>
    <mergeCell ref="AF36:AI37"/>
    <mergeCell ref="AJ36:AO37"/>
    <mergeCell ref="AP36:AR37"/>
    <mergeCell ref="AS36:AV37"/>
    <mergeCell ref="A33:B33"/>
    <mergeCell ref="AF33:AI33"/>
    <mergeCell ref="AJ33:AO33"/>
    <mergeCell ref="AP33:AR33"/>
    <mergeCell ref="AS33:AV33"/>
    <mergeCell ref="AW36:AZ37"/>
    <mergeCell ref="BA36:BL36"/>
    <mergeCell ref="BM36:BW37"/>
    <mergeCell ref="BA37:BF37"/>
    <mergeCell ref="BG37:BL37"/>
    <mergeCell ref="C33:Z33"/>
    <mergeCell ref="AA33:AE33"/>
    <mergeCell ref="C36:Z37"/>
    <mergeCell ref="AA36:AE37"/>
    <mergeCell ref="A32:B32"/>
    <mergeCell ref="AF32:AI32"/>
    <mergeCell ref="AJ32:AO32"/>
    <mergeCell ref="AP32:AR32"/>
    <mergeCell ref="AS32:AV32"/>
    <mergeCell ref="AW32:AZ32"/>
    <mergeCell ref="BA32:BF32"/>
    <mergeCell ref="BG32:BL32"/>
    <mergeCell ref="C32:Z32"/>
    <mergeCell ref="AA32:AE32"/>
    <mergeCell ref="A31:B31"/>
    <mergeCell ref="AF31:AI31"/>
    <mergeCell ref="AJ31:AO31"/>
    <mergeCell ref="AP31:AR31"/>
    <mergeCell ref="AS31:AV31"/>
    <mergeCell ref="AW31:AZ31"/>
    <mergeCell ref="BA31:BF31"/>
    <mergeCell ref="BG31:BL31"/>
    <mergeCell ref="C31:Z31"/>
    <mergeCell ref="AA31:AE31"/>
    <mergeCell ref="AW29:AZ29"/>
    <mergeCell ref="BA29:BF29"/>
    <mergeCell ref="BG29:BL29"/>
    <mergeCell ref="A30:B30"/>
    <mergeCell ref="AF30:AI30"/>
    <mergeCell ref="AJ30:AO30"/>
    <mergeCell ref="AP30:AR30"/>
    <mergeCell ref="AS30:AV30"/>
    <mergeCell ref="AW30:AZ30"/>
    <mergeCell ref="A29:B29"/>
    <mergeCell ref="AF29:AI29"/>
    <mergeCell ref="AJ29:AO29"/>
    <mergeCell ref="AP29:AR29"/>
    <mergeCell ref="AS29:AV29"/>
    <mergeCell ref="BA30:BF30"/>
    <mergeCell ref="BG30:BL30"/>
    <mergeCell ref="C29:Z29"/>
    <mergeCell ref="AA29:AE29"/>
    <mergeCell ref="C30:Z30"/>
    <mergeCell ref="AA30:AE30"/>
    <mergeCell ref="AS27:AV28"/>
    <mergeCell ref="AW27:AZ28"/>
    <mergeCell ref="BA27:BL27"/>
    <mergeCell ref="BM27:BR28"/>
    <mergeCell ref="BS27:BW28"/>
    <mergeCell ref="BA28:BF28"/>
    <mergeCell ref="BG28:BL28"/>
    <mergeCell ref="U24:W24"/>
    <mergeCell ref="X24:Z24"/>
    <mergeCell ref="AF27:AI28"/>
    <mergeCell ref="AJ27:AO28"/>
    <mergeCell ref="A24:E24"/>
    <mergeCell ref="F24:H24"/>
    <mergeCell ref="I24:K24"/>
    <mergeCell ref="L24:N24"/>
    <mergeCell ref="O24:Q24"/>
    <mergeCell ref="R24:T24"/>
    <mergeCell ref="AP27:AR28"/>
    <mergeCell ref="A23:E23"/>
    <mergeCell ref="F23:H23"/>
    <mergeCell ref="I23:K23"/>
    <mergeCell ref="L23:N23"/>
    <mergeCell ref="O23:Q23"/>
    <mergeCell ref="R23:T23"/>
    <mergeCell ref="U23:W23"/>
    <mergeCell ref="X23:Z23"/>
    <mergeCell ref="A27:B28"/>
    <mergeCell ref="C27:Z28"/>
    <mergeCell ref="AA27:AE28"/>
    <mergeCell ref="A22:E22"/>
    <mergeCell ref="F22:H22"/>
    <mergeCell ref="I22:K22"/>
    <mergeCell ref="L22:N22"/>
    <mergeCell ref="O22:Q22"/>
    <mergeCell ref="R22:T22"/>
    <mergeCell ref="U22:W22"/>
    <mergeCell ref="X22:Z22"/>
    <mergeCell ref="AA22:AM22"/>
    <mergeCell ref="A21:E21"/>
    <mergeCell ref="F21:H21"/>
    <mergeCell ref="I21:K21"/>
    <mergeCell ref="L21:N21"/>
    <mergeCell ref="O21:Q21"/>
    <mergeCell ref="R21:T21"/>
    <mergeCell ref="U21:W21"/>
    <mergeCell ref="A20:E20"/>
    <mergeCell ref="F20:H20"/>
    <mergeCell ref="I20:K20"/>
    <mergeCell ref="L20:N20"/>
    <mergeCell ref="O20:Q20"/>
    <mergeCell ref="R20:T20"/>
    <mergeCell ref="A19:E19"/>
    <mergeCell ref="F19:H19"/>
    <mergeCell ref="I19:K19"/>
    <mergeCell ref="L19:N19"/>
    <mergeCell ref="O19:Q19"/>
    <mergeCell ref="R19:T19"/>
    <mergeCell ref="U19:W19"/>
    <mergeCell ref="X19:Z19"/>
    <mergeCell ref="AA19:AM19"/>
    <mergeCell ref="A17:E17"/>
    <mergeCell ref="A18:E18"/>
    <mergeCell ref="F18:H18"/>
    <mergeCell ref="I18:K18"/>
    <mergeCell ref="L18:N18"/>
    <mergeCell ref="O18:Q18"/>
    <mergeCell ref="R18:T18"/>
    <mergeCell ref="U18:W18"/>
    <mergeCell ref="X18:Z18"/>
    <mergeCell ref="F15:H15"/>
    <mergeCell ref="I15:K15"/>
    <mergeCell ref="L15:N15"/>
    <mergeCell ref="O15:Q15"/>
    <mergeCell ref="R15:T15"/>
    <mergeCell ref="U15:W15"/>
    <mergeCell ref="X15:Z15"/>
    <mergeCell ref="X17:Z17"/>
    <mergeCell ref="F17:H17"/>
    <mergeCell ref="I17:K17"/>
    <mergeCell ref="L17:N17"/>
    <mergeCell ref="O17:Q17"/>
    <mergeCell ref="R17:T17"/>
    <mergeCell ref="U17:W17"/>
    <mergeCell ref="BI1:BJ1"/>
    <mergeCell ref="BK1:BL1"/>
    <mergeCell ref="BM1:BN1"/>
    <mergeCell ref="A16:E16"/>
    <mergeCell ref="F16:H16"/>
    <mergeCell ref="I16:K16"/>
    <mergeCell ref="L16:N16"/>
    <mergeCell ref="O16:Q16"/>
    <mergeCell ref="R16:T16"/>
    <mergeCell ref="A3:D3"/>
    <mergeCell ref="P3:BD3"/>
    <mergeCell ref="A5:D5"/>
    <mergeCell ref="E5:AM5"/>
    <mergeCell ref="A6:D6"/>
    <mergeCell ref="E6:AM6"/>
    <mergeCell ref="AO6:BW24"/>
    <mergeCell ref="A9:J11"/>
    <mergeCell ref="L9:U11"/>
    <mergeCell ref="BO1:BQ1"/>
    <mergeCell ref="BR1:BS1"/>
    <mergeCell ref="A14:E14"/>
    <mergeCell ref="F14:Z14"/>
    <mergeCell ref="AA14:AM14"/>
    <mergeCell ref="A15:E15"/>
    <mergeCell ref="CO15:CQ15"/>
    <mergeCell ref="CO17:CQ17"/>
    <mergeCell ref="CO18:CQ18"/>
    <mergeCell ref="CO19:CQ19"/>
    <mergeCell ref="CO20:CQ20"/>
    <mergeCell ref="CO21:CQ21"/>
    <mergeCell ref="CO22:CQ22"/>
    <mergeCell ref="CO23:CQ23"/>
    <mergeCell ref="U16:W16"/>
    <mergeCell ref="X16:Z16"/>
    <mergeCell ref="AA16:AM16"/>
    <mergeCell ref="AA17:AM17"/>
    <mergeCell ref="U20:W20"/>
    <mergeCell ref="X20:Z20"/>
    <mergeCell ref="AA20:AM20"/>
    <mergeCell ref="X21:Z21"/>
    <mergeCell ref="AA21:AM21"/>
    <mergeCell ref="AA18:AM18"/>
    <mergeCell ref="CO24:CQ24"/>
    <mergeCell ref="CR16:CT16"/>
    <mergeCell ref="CR17:CT17"/>
    <mergeCell ref="CR18:CT18"/>
    <mergeCell ref="CR19:CT19"/>
    <mergeCell ref="CR20:CT20"/>
    <mergeCell ref="CR21:CT21"/>
    <mergeCell ref="CR22:CT22"/>
    <mergeCell ref="CR23:CT23"/>
    <mergeCell ref="CR24:CT24"/>
    <mergeCell ref="CO16:CQ16"/>
    <mergeCell ref="CR15:CT15"/>
    <mergeCell ref="CU15:CW15"/>
    <mergeCell ref="CU16:CW16"/>
    <mergeCell ref="CU17:CW17"/>
    <mergeCell ref="CU18:CW18"/>
    <mergeCell ref="CU19:CW19"/>
    <mergeCell ref="CU20:CW20"/>
    <mergeCell ref="CU21:CW21"/>
    <mergeCell ref="CU22:CW22"/>
    <mergeCell ref="CU23:CW23"/>
    <mergeCell ref="CU24:CW24"/>
    <mergeCell ref="CX15:CZ15"/>
    <mergeCell ref="CX16:CZ16"/>
    <mergeCell ref="CX17:CZ17"/>
    <mergeCell ref="CX18:CZ18"/>
    <mergeCell ref="CX19:CZ19"/>
    <mergeCell ref="CX20:CZ20"/>
    <mergeCell ref="CX21:CZ21"/>
    <mergeCell ref="CX22:CZ22"/>
    <mergeCell ref="CX23:CZ23"/>
    <mergeCell ref="CX24:CZ24"/>
    <mergeCell ref="DA24:DC24"/>
    <mergeCell ref="DD15:DF15"/>
    <mergeCell ref="DD16:DF16"/>
    <mergeCell ref="DD17:DF17"/>
    <mergeCell ref="DD18:DF18"/>
    <mergeCell ref="DD19:DF19"/>
    <mergeCell ref="DD20:DF20"/>
    <mergeCell ref="DD21:DF21"/>
    <mergeCell ref="DD22:DF22"/>
    <mergeCell ref="DD23:DF23"/>
    <mergeCell ref="DD24:DF24"/>
    <mergeCell ref="DA15:DC15"/>
    <mergeCell ref="DA16:DC16"/>
    <mergeCell ref="DA17:DC17"/>
    <mergeCell ref="DA18:DC18"/>
    <mergeCell ref="DA19:DC19"/>
    <mergeCell ref="DA20:DC20"/>
    <mergeCell ref="DA21:DC21"/>
    <mergeCell ref="DA22:DC22"/>
    <mergeCell ref="DA23:DC23"/>
    <mergeCell ref="DG24:DI24"/>
    <mergeCell ref="DG15:DI15"/>
    <mergeCell ref="DG16:DI16"/>
    <mergeCell ref="DG17:DI17"/>
    <mergeCell ref="DG18:DI18"/>
    <mergeCell ref="DG19:DI19"/>
    <mergeCell ref="DG20:DI20"/>
    <mergeCell ref="DG21:DI21"/>
    <mergeCell ref="DG22:DI22"/>
    <mergeCell ref="DG23:DI23"/>
    <mergeCell ref="BU1:BV1"/>
    <mergeCell ref="BU44:BV44"/>
    <mergeCell ref="BM29:BR29"/>
    <mergeCell ref="BM30:BR30"/>
    <mergeCell ref="BM31:BR31"/>
    <mergeCell ref="BM32:BR32"/>
    <mergeCell ref="BM33:BR33"/>
    <mergeCell ref="BS29:BW29"/>
    <mergeCell ref="BS30:BW30"/>
    <mergeCell ref="BS31:BW31"/>
    <mergeCell ref="BS32:BW32"/>
    <mergeCell ref="BS33:BW33"/>
    <mergeCell ref="BM38:BW38"/>
    <mergeCell ref="BM39:BW39"/>
    <mergeCell ref="BM40:BW40"/>
  </mergeCells>
  <phoneticPr fontId="1"/>
  <conditionalFormatting sqref="A13:AM24">
    <cfRule type="expression" dxfId="22" priority="9">
      <formula>AND($CM$9=TRUE,$CN$9=FALSE)</formula>
    </cfRule>
  </conditionalFormatting>
  <conditionalFormatting sqref="A9:J11">
    <cfRule type="expression" dxfId="21" priority="21">
      <formula>$CM$9=TRUE</formula>
    </cfRule>
  </conditionalFormatting>
  <conditionalFormatting sqref="L9:U11">
    <cfRule type="expression" dxfId="20" priority="20">
      <formula>$CN$9=TRUE</formula>
    </cfRule>
  </conditionalFormatting>
  <conditionalFormatting sqref="A15:E24">
    <cfRule type="expression" dxfId="19" priority="22">
      <formula>$CN15=TRUE</formula>
    </cfRule>
  </conditionalFormatting>
  <conditionalFormatting sqref="F15:Z24">
    <cfRule type="expression" dxfId="18" priority="23">
      <formula>CO15=TRUE</formula>
    </cfRule>
  </conditionalFormatting>
  <conditionalFormatting sqref="A15:H15">
    <cfRule type="expression" dxfId="17" priority="19">
      <formula>$CM$14=TRUE</formula>
    </cfRule>
  </conditionalFormatting>
  <conditionalFormatting sqref="A16:W16">
    <cfRule type="expression" dxfId="16" priority="18">
      <formula>$CM$14=TRUE</formula>
    </cfRule>
  </conditionalFormatting>
  <conditionalFormatting sqref="A17:Z17">
    <cfRule type="expression" dxfId="15" priority="17">
      <formula>$CM$14=TRUE</formula>
    </cfRule>
  </conditionalFormatting>
  <conditionalFormatting sqref="A18:Q18">
    <cfRule type="expression" dxfId="14" priority="16">
      <formula>$CM$14=TRUE</formula>
    </cfRule>
  </conditionalFormatting>
  <conditionalFormatting sqref="A19:T19">
    <cfRule type="expression" dxfId="13" priority="15">
      <formula>$CM$14=TRUE</formula>
    </cfRule>
  </conditionalFormatting>
  <conditionalFormatting sqref="A20:Z20">
    <cfRule type="expression" dxfId="12" priority="14">
      <formula>$CM$14=TRUE</formula>
    </cfRule>
  </conditionalFormatting>
  <conditionalFormatting sqref="A21:T21">
    <cfRule type="expression" dxfId="11" priority="13">
      <formula>$CM$14=TRUE</formula>
    </cfRule>
  </conditionalFormatting>
  <conditionalFormatting sqref="A22:Q22">
    <cfRule type="expression" dxfId="10" priority="12">
      <formula>$CM$14=TRUE</formula>
    </cfRule>
  </conditionalFormatting>
  <conditionalFormatting sqref="A23:Z23">
    <cfRule type="expression" dxfId="9" priority="11">
      <formula>$CM$14=TRUE</formula>
    </cfRule>
  </conditionalFormatting>
  <conditionalFormatting sqref="A24:H24">
    <cfRule type="expression" dxfId="8" priority="10">
      <formula>$CM$14=TRUE</formula>
    </cfRule>
  </conditionalFormatting>
  <conditionalFormatting sqref="A46:BW72">
    <cfRule type="expression" dxfId="7" priority="8">
      <formula>AND($CM$9=TRUE,$CN$9=FALSE)</formula>
    </cfRule>
  </conditionalFormatting>
  <conditionalFormatting sqref="W9:AM9">
    <cfRule type="expression" dxfId="6" priority="7">
      <formula>$X$9&lt;&gt;""</formula>
    </cfRule>
  </conditionalFormatting>
  <conditionalFormatting sqref="W10:AM10">
    <cfRule type="expression" dxfId="5" priority="6">
      <formula>$X$10&lt;&gt;""</formula>
    </cfRule>
  </conditionalFormatting>
  <conditionalFormatting sqref="W11:AM11">
    <cfRule type="expression" dxfId="4" priority="5">
      <formula>$X$11&lt;&gt;""</formula>
    </cfRule>
  </conditionalFormatting>
  <conditionalFormatting sqref="A75:BW96">
    <cfRule type="expression" dxfId="3" priority="4">
      <formula>AND($CM$9=TRUE,$CN$9=FALSE)</formula>
    </cfRule>
  </conditionalFormatting>
  <conditionalFormatting sqref="A99:BW120">
    <cfRule type="expression" dxfId="2" priority="3">
      <formula>AND($CM$9=TRUE,$CN$9=FALSE)</formula>
    </cfRule>
  </conditionalFormatting>
  <conditionalFormatting sqref="A123:BW144">
    <cfRule type="expression" dxfId="1" priority="2">
      <formula>AND($CM$9=TRUE,$CN$9=FALSE)</formula>
    </cfRule>
  </conditionalFormatting>
  <conditionalFormatting sqref="AO6:BW24">
    <cfRule type="containsBlanks" dxfId="0" priority="24">
      <formula>LEN(TRIM(AO6))=0</formula>
    </cfRule>
  </conditionalFormatting>
  <printOptions horizontalCentered="1" verticalCentered="1"/>
  <pageMargins left="3.937007874015748E-2" right="3.937007874015748E-2" top="0.15748031496062992" bottom="0.15748031496062992" header="0.11811023622047245" footer="0.11811023622047245"/>
  <pageSetup paperSize="9" scale="89" fitToHeight="0" orientation="landscape" r:id="rId1"/>
  <rowBreaks count="1" manualBreakCount="1">
    <brk id="43" max="73" man="1"/>
  </rowBreaks>
  <colBreaks count="1" manualBreakCount="1">
    <brk id="89" min="2" max="39" man="1"/>
  </colBreaks>
  <ignoredErrors>
    <ignoredError sqref="BM1 BR1 BM44 BR4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U32"/>
  <sheetViews>
    <sheetView workbookViewId="0">
      <pane xSplit="1" topLeftCell="L1" activePane="topRight" state="frozen"/>
      <selection activeCell="AO6" sqref="AO6:BV24"/>
      <selection pane="topRight" activeCell="AG41" sqref="AG41"/>
    </sheetView>
  </sheetViews>
  <sheetFormatPr defaultColWidth="9" defaultRowHeight="13.2"/>
  <cols>
    <col min="1" max="1" width="23.77734375" style="10" hidden="1" customWidth="1"/>
    <col min="2" max="2" width="7.77734375" style="10" hidden="1" customWidth="1"/>
    <col min="3" max="3" width="8.33203125" style="10" hidden="1" customWidth="1"/>
    <col min="4" max="4" width="17.44140625" style="10" hidden="1" customWidth="1"/>
    <col min="5" max="5" width="8.33203125" style="10" hidden="1" customWidth="1"/>
    <col min="6" max="6" width="24.77734375" style="10" hidden="1" customWidth="1"/>
    <col min="7" max="7" width="18" style="10" hidden="1" customWidth="1"/>
    <col min="8" max="8" width="19.77734375" style="10" hidden="1" customWidth="1"/>
    <col min="9" max="9" width="18.77734375" style="10" hidden="1" customWidth="1"/>
    <col min="10" max="10" width="23.77734375" style="10" hidden="1" customWidth="1"/>
    <col min="11" max="11" width="33.109375" style="10" hidden="1" customWidth="1"/>
    <col min="12" max="12" width="15.109375" style="10" hidden="1" customWidth="1"/>
    <col min="13" max="13" width="21.77734375" style="10" hidden="1" customWidth="1"/>
    <col min="14" max="14" width="20.33203125" style="10" hidden="1" customWidth="1"/>
    <col min="15" max="15" width="20" style="10" hidden="1" customWidth="1"/>
    <col min="16" max="16" width="18.109375" style="10" hidden="1" customWidth="1"/>
    <col min="17" max="17" width="20.44140625" style="10" hidden="1" customWidth="1"/>
    <col min="18" max="18" width="22.44140625" style="10" hidden="1" customWidth="1"/>
    <col min="19" max="19" width="23.77734375" style="10" hidden="1" customWidth="1"/>
    <col min="20" max="20" width="21.6640625" style="10" hidden="1" customWidth="1"/>
    <col min="21" max="21" width="11.21875" style="9" hidden="1" customWidth="1"/>
    <col min="22" max="16384" width="9" style="9"/>
  </cols>
  <sheetData>
    <row r="1" spans="1:21">
      <c r="A1" s="29" t="s">
        <v>17</v>
      </c>
      <c r="B1" s="30" t="s">
        <v>284</v>
      </c>
      <c r="C1" s="30" t="s">
        <v>285</v>
      </c>
      <c r="D1" s="30" t="s">
        <v>286</v>
      </c>
      <c r="E1" s="30" t="s">
        <v>287</v>
      </c>
      <c r="F1" s="30" t="s">
        <v>288</v>
      </c>
      <c r="G1" s="30" t="s">
        <v>289</v>
      </c>
      <c r="H1" s="30" t="s">
        <v>290</v>
      </c>
      <c r="I1" s="30" t="s">
        <v>291</v>
      </c>
      <c r="J1" s="30" t="s">
        <v>292</v>
      </c>
      <c r="K1" s="30" t="s">
        <v>293</v>
      </c>
      <c r="L1" s="30" t="s">
        <v>294</v>
      </c>
      <c r="M1" s="30" t="s">
        <v>295</v>
      </c>
      <c r="N1" s="30" t="s">
        <v>296</v>
      </c>
      <c r="O1" s="30" t="s">
        <v>297</v>
      </c>
      <c r="P1" s="30" t="s">
        <v>338</v>
      </c>
      <c r="Q1" s="30" t="s">
        <v>298</v>
      </c>
      <c r="R1" s="30" t="s">
        <v>299</v>
      </c>
      <c r="S1" s="30" t="s">
        <v>300</v>
      </c>
      <c r="T1" s="30" t="s">
        <v>301</v>
      </c>
      <c r="U1" s="30" t="s">
        <v>302</v>
      </c>
    </row>
    <row r="2" spans="1:21">
      <c r="A2" s="31" t="s">
        <v>327</v>
      </c>
      <c r="B2" s="31" t="s">
        <v>327</v>
      </c>
      <c r="C2" s="31" t="s">
        <v>327</v>
      </c>
      <c r="D2" s="31" t="s">
        <v>327</v>
      </c>
      <c r="E2" s="31" t="s">
        <v>327</v>
      </c>
      <c r="F2" s="31" t="s">
        <v>327</v>
      </c>
      <c r="G2" s="31" t="s">
        <v>327</v>
      </c>
      <c r="H2" s="31" t="s">
        <v>327</v>
      </c>
      <c r="I2" s="31" t="s">
        <v>327</v>
      </c>
      <c r="J2" s="31" t="s">
        <v>327</v>
      </c>
      <c r="K2" s="31" t="s">
        <v>327</v>
      </c>
      <c r="L2" s="31" t="s">
        <v>327</v>
      </c>
      <c r="M2" s="31" t="s">
        <v>327</v>
      </c>
      <c r="N2" s="31" t="s">
        <v>327</v>
      </c>
      <c r="O2" s="31" t="s">
        <v>327</v>
      </c>
      <c r="P2" s="31" t="s">
        <v>327</v>
      </c>
      <c r="Q2" s="31" t="s">
        <v>327</v>
      </c>
      <c r="R2" s="31" t="s">
        <v>327</v>
      </c>
      <c r="S2" s="31" t="s">
        <v>327</v>
      </c>
      <c r="T2" s="31" t="s">
        <v>327</v>
      </c>
      <c r="U2" s="31" t="s">
        <v>327</v>
      </c>
    </row>
    <row r="3" spans="1:21">
      <c r="A3" s="32" t="s">
        <v>86</v>
      </c>
      <c r="B3" s="32" t="s">
        <v>120</v>
      </c>
      <c r="C3" s="32" t="s">
        <v>87</v>
      </c>
      <c r="D3" s="32" t="s">
        <v>286</v>
      </c>
      <c r="E3" s="32" t="s">
        <v>97</v>
      </c>
      <c r="F3" s="32" t="s">
        <v>599</v>
      </c>
      <c r="G3" s="32" t="s">
        <v>303</v>
      </c>
      <c r="H3" s="32" t="s">
        <v>594</v>
      </c>
      <c r="I3" s="33" t="s">
        <v>587</v>
      </c>
      <c r="J3" s="33" t="s">
        <v>575</v>
      </c>
      <c r="K3" s="32" t="s">
        <v>569</v>
      </c>
      <c r="L3" s="32" t="s">
        <v>304</v>
      </c>
      <c r="M3" s="32" t="s">
        <v>334</v>
      </c>
      <c r="N3" s="32" t="s">
        <v>121</v>
      </c>
      <c r="O3" s="32" t="s">
        <v>124</v>
      </c>
      <c r="P3" s="32" t="s">
        <v>305</v>
      </c>
      <c r="Q3" s="32" t="s">
        <v>306</v>
      </c>
      <c r="R3" s="32" t="s">
        <v>307</v>
      </c>
      <c r="S3" s="32" t="s">
        <v>566</v>
      </c>
      <c r="T3" s="33" t="s">
        <v>183</v>
      </c>
      <c r="U3" s="33" t="s">
        <v>185</v>
      </c>
    </row>
    <row r="4" spans="1:21">
      <c r="A4" s="32" t="s">
        <v>87</v>
      </c>
      <c r="B4" s="32" t="s">
        <v>95</v>
      </c>
      <c r="C4" s="32" t="s">
        <v>96</v>
      </c>
      <c r="D4" s="32"/>
      <c r="E4" s="32" t="s">
        <v>98</v>
      </c>
      <c r="F4" s="32" t="s">
        <v>600</v>
      </c>
      <c r="G4" s="32" t="s">
        <v>308</v>
      </c>
      <c r="H4" s="32" t="s">
        <v>595</v>
      </c>
      <c r="I4" s="33" t="s">
        <v>588</v>
      </c>
      <c r="J4" s="33" t="s">
        <v>576</v>
      </c>
      <c r="K4" s="32" t="s">
        <v>570</v>
      </c>
      <c r="L4" s="32" t="s">
        <v>309</v>
      </c>
      <c r="M4" s="32" t="s">
        <v>336</v>
      </c>
      <c r="N4" s="32" t="s">
        <v>122</v>
      </c>
      <c r="O4" s="32" t="s">
        <v>125</v>
      </c>
      <c r="P4" s="32" t="s">
        <v>127</v>
      </c>
      <c r="Q4" s="32" t="s">
        <v>310</v>
      </c>
      <c r="R4" s="32" t="s">
        <v>311</v>
      </c>
      <c r="S4" s="32" t="s">
        <v>567</v>
      </c>
      <c r="T4" s="32" t="s">
        <v>184</v>
      </c>
      <c r="U4" s="34"/>
    </row>
    <row r="5" spans="1:21">
      <c r="A5" s="32" t="s">
        <v>88</v>
      </c>
      <c r="B5" s="32"/>
      <c r="C5" s="32"/>
      <c r="D5" s="32"/>
      <c r="E5" s="32" t="s">
        <v>99</v>
      </c>
      <c r="F5" s="32" t="s">
        <v>601</v>
      </c>
      <c r="G5" s="32" t="s">
        <v>312</v>
      </c>
      <c r="H5" s="32" t="s">
        <v>596</v>
      </c>
      <c r="I5" s="33" t="s">
        <v>589</v>
      </c>
      <c r="J5" s="33" t="s">
        <v>577</v>
      </c>
      <c r="K5" s="32" t="s">
        <v>571</v>
      </c>
      <c r="L5" s="32" t="s">
        <v>313</v>
      </c>
      <c r="M5" s="32" t="s">
        <v>335</v>
      </c>
      <c r="N5" s="32" t="s">
        <v>123</v>
      </c>
      <c r="O5" s="32" t="s">
        <v>126</v>
      </c>
      <c r="P5" s="32"/>
      <c r="Q5" s="32" t="s">
        <v>314</v>
      </c>
      <c r="R5" s="32"/>
      <c r="S5" s="32" t="s">
        <v>568</v>
      </c>
      <c r="T5" s="32"/>
      <c r="U5" s="34"/>
    </row>
    <row r="6" spans="1:21">
      <c r="A6" s="32" t="s">
        <v>89</v>
      </c>
      <c r="B6" s="32"/>
      <c r="C6" s="32"/>
      <c r="D6" s="32"/>
      <c r="E6" s="32"/>
      <c r="F6" s="32" t="s">
        <v>602</v>
      </c>
      <c r="G6" s="32" t="s">
        <v>315</v>
      </c>
      <c r="H6" s="32" t="s">
        <v>597</v>
      </c>
      <c r="I6" s="33" t="s">
        <v>590</v>
      </c>
      <c r="J6" s="33" t="s">
        <v>578</v>
      </c>
      <c r="K6" s="32" t="s">
        <v>572</v>
      </c>
      <c r="L6" s="32"/>
      <c r="M6" s="32" t="s">
        <v>337</v>
      </c>
      <c r="N6" s="32"/>
      <c r="O6" s="32"/>
      <c r="P6" s="32"/>
      <c r="Q6" s="32"/>
      <c r="R6" s="32"/>
      <c r="S6" s="32" t="s">
        <v>177</v>
      </c>
      <c r="T6" s="32"/>
      <c r="U6" s="34"/>
    </row>
    <row r="7" spans="1:21">
      <c r="A7" s="32" t="s">
        <v>90</v>
      </c>
      <c r="B7" s="32"/>
      <c r="C7" s="32"/>
      <c r="D7" s="32"/>
      <c r="E7" s="32"/>
      <c r="F7" s="32" t="s">
        <v>603</v>
      </c>
      <c r="G7" s="32"/>
      <c r="H7" s="32" t="s">
        <v>598</v>
      </c>
      <c r="I7" s="33" t="s">
        <v>591</v>
      </c>
      <c r="J7" s="33" t="s">
        <v>579</v>
      </c>
      <c r="K7" s="32" t="s">
        <v>573</v>
      </c>
      <c r="L7" s="32"/>
      <c r="M7" s="32"/>
      <c r="N7" s="32"/>
      <c r="O7" s="32"/>
      <c r="P7" s="32"/>
      <c r="Q7" s="32"/>
      <c r="R7" s="32"/>
      <c r="S7" s="32" t="s">
        <v>178</v>
      </c>
      <c r="T7" s="32"/>
      <c r="U7" s="34"/>
    </row>
    <row r="8" spans="1:21">
      <c r="A8" s="32" t="s">
        <v>91</v>
      </c>
      <c r="B8" s="32"/>
      <c r="C8" s="32"/>
      <c r="D8" s="32"/>
      <c r="E8" s="32"/>
      <c r="F8" s="32" t="s">
        <v>604</v>
      </c>
      <c r="G8" s="32"/>
      <c r="H8" s="32"/>
      <c r="I8" s="33" t="s">
        <v>592</v>
      </c>
      <c r="J8" s="33" t="s">
        <v>580</v>
      </c>
      <c r="K8" s="32" t="s">
        <v>574</v>
      </c>
      <c r="L8" s="32"/>
      <c r="M8" s="32"/>
      <c r="N8" s="32"/>
      <c r="O8" s="32"/>
      <c r="P8" s="32"/>
      <c r="Q8" s="32"/>
      <c r="R8" s="32"/>
      <c r="S8" s="32" t="s">
        <v>179</v>
      </c>
      <c r="T8" s="32"/>
      <c r="U8" s="34"/>
    </row>
    <row r="9" spans="1:21">
      <c r="A9" s="32" t="s">
        <v>92</v>
      </c>
      <c r="B9" s="32"/>
      <c r="C9" s="32"/>
      <c r="D9" s="32"/>
      <c r="E9" s="32"/>
      <c r="F9" s="32" t="s">
        <v>605</v>
      </c>
      <c r="G9" s="32"/>
      <c r="H9" s="32"/>
      <c r="I9" s="33" t="s">
        <v>593</v>
      </c>
      <c r="J9" s="33" t="s">
        <v>581</v>
      </c>
      <c r="K9" s="32"/>
      <c r="L9" s="32"/>
      <c r="M9" s="32"/>
      <c r="N9" s="32"/>
      <c r="O9" s="32"/>
      <c r="P9" s="32"/>
      <c r="Q9" s="32"/>
      <c r="R9" s="32"/>
      <c r="S9" s="32" t="s">
        <v>180</v>
      </c>
      <c r="T9" s="32"/>
      <c r="U9" s="34"/>
    </row>
    <row r="10" spans="1:21">
      <c r="A10" s="32" t="s">
        <v>291</v>
      </c>
      <c r="B10" s="32"/>
      <c r="C10" s="32"/>
      <c r="D10" s="32"/>
      <c r="E10" s="32"/>
      <c r="F10" s="32" t="s">
        <v>606</v>
      </c>
      <c r="G10" s="32"/>
      <c r="H10" s="32"/>
      <c r="I10" s="33" t="s">
        <v>119</v>
      </c>
      <c r="J10" s="33" t="s">
        <v>582</v>
      </c>
      <c r="K10" s="32"/>
      <c r="L10" s="32"/>
      <c r="M10" s="32"/>
      <c r="N10" s="32"/>
      <c r="O10" s="32"/>
      <c r="P10" s="32"/>
      <c r="Q10" s="32"/>
      <c r="R10" s="32"/>
      <c r="S10" s="32" t="s">
        <v>181</v>
      </c>
      <c r="T10" s="32"/>
      <c r="U10" s="34"/>
    </row>
    <row r="11" spans="1:21">
      <c r="A11" s="32" t="s">
        <v>93</v>
      </c>
      <c r="B11" s="32"/>
      <c r="C11" s="32"/>
      <c r="D11" s="32"/>
      <c r="E11" s="32"/>
      <c r="F11" s="32" t="s">
        <v>607</v>
      </c>
      <c r="G11" s="32"/>
      <c r="H11" s="32"/>
      <c r="I11" s="32"/>
      <c r="J11" s="33" t="s">
        <v>583</v>
      </c>
      <c r="K11" s="32"/>
      <c r="L11" s="32"/>
      <c r="M11" s="32"/>
      <c r="N11" s="32"/>
      <c r="O11" s="32"/>
      <c r="P11" s="32"/>
      <c r="Q11" s="32"/>
      <c r="R11" s="32"/>
      <c r="S11" s="32" t="s">
        <v>182</v>
      </c>
      <c r="T11" s="32"/>
      <c r="U11" s="34"/>
    </row>
    <row r="12" spans="1:21">
      <c r="A12" s="32" t="s">
        <v>94</v>
      </c>
      <c r="B12" s="32"/>
      <c r="C12" s="32"/>
      <c r="D12" s="32"/>
      <c r="E12" s="32"/>
      <c r="F12" s="32" t="s">
        <v>608</v>
      </c>
      <c r="G12" s="32"/>
      <c r="H12" s="32"/>
      <c r="I12" s="32"/>
      <c r="J12" s="33" t="s">
        <v>584</v>
      </c>
      <c r="K12" s="32"/>
      <c r="L12" s="32"/>
      <c r="M12" s="32"/>
      <c r="N12" s="32"/>
      <c r="O12" s="32"/>
      <c r="P12" s="32"/>
      <c r="Q12" s="32"/>
      <c r="R12" s="32"/>
      <c r="S12" s="32"/>
      <c r="T12" s="32"/>
      <c r="U12" s="34"/>
    </row>
    <row r="13" spans="1:21">
      <c r="A13" s="32" t="s">
        <v>100</v>
      </c>
      <c r="B13" s="32"/>
      <c r="C13" s="32"/>
      <c r="D13" s="32"/>
      <c r="E13" s="32"/>
      <c r="F13" s="32" t="s">
        <v>609</v>
      </c>
      <c r="G13" s="32"/>
      <c r="H13" s="32"/>
      <c r="I13" s="32"/>
      <c r="J13" s="33" t="s">
        <v>585</v>
      </c>
      <c r="K13" s="32"/>
      <c r="L13" s="32"/>
      <c r="M13" s="32"/>
      <c r="N13" s="32"/>
      <c r="O13" s="32"/>
      <c r="P13" s="32"/>
      <c r="Q13" s="32"/>
      <c r="R13" s="32"/>
      <c r="S13" s="32"/>
      <c r="T13" s="32"/>
      <c r="U13" s="34"/>
    </row>
    <row r="14" spans="1:21">
      <c r="A14" s="32" t="s">
        <v>295</v>
      </c>
      <c r="B14" s="32"/>
      <c r="C14" s="32"/>
      <c r="D14" s="32"/>
      <c r="E14" s="32"/>
      <c r="F14" s="32" t="s">
        <v>610</v>
      </c>
      <c r="G14" s="32"/>
      <c r="H14" s="32"/>
      <c r="I14" s="32"/>
      <c r="J14" s="33" t="s">
        <v>586</v>
      </c>
      <c r="K14" s="32"/>
      <c r="L14" s="32"/>
      <c r="M14" s="32"/>
      <c r="N14" s="32"/>
      <c r="O14" s="32"/>
      <c r="P14" s="32"/>
      <c r="Q14" s="32"/>
      <c r="R14" s="32"/>
      <c r="S14" s="32"/>
      <c r="T14" s="32"/>
      <c r="U14" s="34"/>
    </row>
    <row r="15" spans="1:21">
      <c r="A15" s="32" t="s">
        <v>101</v>
      </c>
      <c r="B15" s="32"/>
      <c r="C15" s="32"/>
      <c r="D15" s="32"/>
      <c r="E15" s="32"/>
      <c r="F15" s="32" t="s">
        <v>611</v>
      </c>
      <c r="G15" s="32"/>
      <c r="H15" s="32"/>
      <c r="I15" s="32"/>
      <c r="J15" s="32"/>
      <c r="K15" s="32"/>
      <c r="L15" s="32"/>
      <c r="M15" s="32"/>
      <c r="N15" s="32"/>
      <c r="O15" s="32"/>
      <c r="P15" s="32"/>
      <c r="Q15" s="32"/>
      <c r="R15" s="32"/>
      <c r="S15" s="32"/>
      <c r="T15" s="32"/>
      <c r="U15" s="34"/>
    </row>
    <row r="16" spans="1:21">
      <c r="A16" s="32" t="s">
        <v>102</v>
      </c>
      <c r="B16" s="32"/>
      <c r="C16" s="32"/>
      <c r="D16" s="32"/>
      <c r="E16" s="32"/>
      <c r="F16" s="32" t="s">
        <v>612</v>
      </c>
      <c r="G16" s="32"/>
      <c r="H16" s="32"/>
      <c r="I16" s="32"/>
      <c r="J16" s="32"/>
      <c r="K16" s="32"/>
      <c r="L16" s="32"/>
      <c r="M16" s="32"/>
      <c r="N16" s="32"/>
      <c r="O16" s="32"/>
      <c r="P16" s="32"/>
      <c r="Q16" s="32"/>
      <c r="R16" s="32"/>
      <c r="S16" s="32"/>
      <c r="T16" s="32"/>
      <c r="U16" s="34"/>
    </row>
    <row r="17" spans="1:21">
      <c r="A17" s="32" t="s">
        <v>339</v>
      </c>
      <c r="B17" s="32"/>
      <c r="C17" s="32"/>
      <c r="D17" s="32"/>
      <c r="E17" s="32"/>
      <c r="F17" s="32" t="s">
        <v>111</v>
      </c>
      <c r="G17" s="32"/>
      <c r="H17" s="32"/>
      <c r="I17" s="32"/>
      <c r="J17" s="32"/>
      <c r="K17" s="32"/>
      <c r="L17" s="32"/>
      <c r="M17" s="32"/>
      <c r="N17" s="32"/>
      <c r="O17" s="32"/>
      <c r="P17" s="32"/>
      <c r="Q17" s="32"/>
      <c r="R17" s="32"/>
      <c r="S17" s="32"/>
      <c r="T17" s="32"/>
      <c r="U17" s="34"/>
    </row>
    <row r="18" spans="1:21">
      <c r="A18" s="32" t="s">
        <v>103</v>
      </c>
      <c r="B18" s="32"/>
      <c r="C18" s="32"/>
      <c r="D18" s="32"/>
      <c r="E18" s="32"/>
      <c r="F18" s="32" t="s">
        <v>112</v>
      </c>
      <c r="G18" s="32"/>
      <c r="H18" s="32"/>
      <c r="I18" s="32"/>
      <c r="J18" s="32"/>
      <c r="K18" s="32"/>
      <c r="L18" s="32"/>
      <c r="M18" s="32"/>
      <c r="N18" s="32"/>
      <c r="O18" s="32"/>
      <c r="P18" s="32"/>
      <c r="Q18" s="32"/>
      <c r="R18" s="32"/>
      <c r="S18" s="32"/>
      <c r="T18" s="32"/>
      <c r="U18" s="34"/>
    </row>
    <row r="19" spans="1:21">
      <c r="A19" s="32" t="s">
        <v>104</v>
      </c>
      <c r="B19" s="32"/>
      <c r="C19" s="32"/>
      <c r="D19" s="32"/>
      <c r="E19" s="32"/>
      <c r="F19" s="32" t="s">
        <v>113</v>
      </c>
      <c r="G19" s="32"/>
      <c r="H19" s="32"/>
      <c r="I19" s="32"/>
      <c r="J19" s="32"/>
      <c r="K19" s="32"/>
      <c r="L19" s="32"/>
      <c r="M19" s="32"/>
      <c r="N19" s="32"/>
      <c r="O19" s="32"/>
      <c r="P19" s="32"/>
      <c r="Q19" s="32"/>
      <c r="R19" s="32"/>
      <c r="S19" s="32"/>
      <c r="T19" s="32"/>
      <c r="U19" s="34"/>
    </row>
    <row r="20" spans="1:21">
      <c r="A20" s="33" t="s">
        <v>300</v>
      </c>
      <c r="B20" s="32"/>
      <c r="C20" s="32"/>
      <c r="D20" s="32"/>
      <c r="E20" s="32"/>
      <c r="F20" s="32" t="s">
        <v>114</v>
      </c>
      <c r="G20" s="32"/>
      <c r="H20" s="32"/>
      <c r="I20" s="32"/>
      <c r="J20" s="32"/>
      <c r="K20" s="32"/>
      <c r="L20" s="32"/>
      <c r="M20" s="32"/>
      <c r="N20" s="32"/>
      <c r="O20" s="32"/>
      <c r="P20" s="32"/>
      <c r="Q20" s="32"/>
      <c r="R20" s="32"/>
      <c r="S20" s="32"/>
      <c r="T20" s="32"/>
      <c r="U20" s="34"/>
    </row>
    <row r="21" spans="1:21">
      <c r="A21" s="32" t="s">
        <v>316</v>
      </c>
      <c r="B21" s="32"/>
      <c r="C21" s="32"/>
      <c r="D21" s="32"/>
      <c r="E21" s="32"/>
      <c r="F21" s="32" t="s">
        <v>115</v>
      </c>
      <c r="G21" s="32"/>
      <c r="H21" s="32"/>
      <c r="I21" s="32"/>
      <c r="J21" s="32"/>
      <c r="K21" s="32"/>
      <c r="L21" s="32"/>
      <c r="M21" s="32"/>
      <c r="N21" s="32"/>
      <c r="O21" s="32"/>
      <c r="P21" s="32"/>
      <c r="Q21" s="32"/>
      <c r="R21" s="32"/>
      <c r="S21" s="32"/>
      <c r="T21" s="32"/>
      <c r="U21" s="34"/>
    </row>
    <row r="22" spans="1:21">
      <c r="A22" s="32" t="s">
        <v>105</v>
      </c>
      <c r="B22" s="32"/>
      <c r="C22" s="32"/>
      <c r="D22" s="32"/>
      <c r="E22" s="32"/>
      <c r="F22" s="32" t="s">
        <v>116</v>
      </c>
      <c r="G22" s="32"/>
      <c r="H22" s="32"/>
      <c r="I22" s="32"/>
      <c r="J22" s="32"/>
      <c r="K22" s="32"/>
      <c r="L22" s="32"/>
      <c r="M22" s="32"/>
      <c r="N22" s="32"/>
      <c r="O22" s="32"/>
      <c r="P22" s="32"/>
      <c r="Q22" s="32"/>
      <c r="R22" s="32"/>
      <c r="S22" s="32"/>
      <c r="T22" s="32"/>
      <c r="U22" s="34"/>
    </row>
    <row r="23" spans="1:21">
      <c r="A23" s="32"/>
      <c r="B23" s="32"/>
      <c r="C23" s="32"/>
      <c r="D23" s="32"/>
      <c r="E23" s="32"/>
      <c r="F23" s="32" t="s">
        <v>117</v>
      </c>
      <c r="G23" s="32"/>
      <c r="H23" s="32"/>
      <c r="I23" s="32"/>
      <c r="J23" s="32"/>
      <c r="K23" s="32"/>
      <c r="L23" s="32"/>
      <c r="M23" s="32"/>
      <c r="N23" s="32"/>
      <c r="O23" s="32"/>
      <c r="P23" s="32"/>
      <c r="Q23" s="32"/>
      <c r="R23" s="32"/>
      <c r="S23" s="32"/>
      <c r="T23" s="32"/>
      <c r="U23" s="34"/>
    </row>
    <row r="24" spans="1:21">
      <c r="A24" s="32"/>
      <c r="B24" s="32"/>
      <c r="C24" s="32"/>
      <c r="D24" s="32"/>
      <c r="E24" s="32"/>
      <c r="F24" s="32" t="s">
        <v>118</v>
      </c>
      <c r="G24" s="32"/>
      <c r="H24" s="32"/>
      <c r="I24" s="32"/>
      <c r="J24" s="32"/>
      <c r="K24" s="32"/>
      <c r="L24" s="32"/>
      <c r="M24" s="32"/>
      <c r="N24" s="32"/>
      <c r="O24" s="32"/>
      <c r="P24" s="32"/>
      <c r="Q24" s="32"/>
      <c r="R24" s="32"/>
      <c r="S24" s="32"/>
      <c r="T24" s="32"/>
      <c r="U24" s="34"/>
    </row>
    <row r="25" spans="1:21">
      <c r="A25" s="32"/>
      <c r="B25" s="32"/>
      <c r="C25" s="32"/>
      <c r="D25" s="32"/>
      <c r="E25" s="32"/>
      <c r="F25" s="32" t="s">
        <v>613</v>
      </c>
      <c r="G25" s="32"/>
      <c r="H25" s="32"/>
      <c r="I25" s="32"/>
      <c r="J25" s="32"/>
      <c r="K25" s="32"/>
      <c r="L25" s="32"/>
      <c r="M25" s="32"/>
      <c r="N25" s="32"/>
      <c r="O25" s="32"/>
      <c r="P25" s="32"/>
      <c r="Q25" s="32"/>
      <c r="R25" s="32"/>
      <c r="S25" s="32"/>
      <c r="T25" s="32"/>
      <c r="U25" s="34"/>
    </row>
    <row r="26" spans="1:21">
      <c r="A26" s="32"/>
      <c r="B26" s="32"/>
      <c r="C26" s="32"/>
      <c r="D26" s="32"/>
      <c r="E26" s="32"/>
      <c r="F26" s="32" t="s">
        <v>614</v>
      </c>
      <c r="G26" s="32"/>
      <c r="H26" s="32"/>
      <c r="I26" s="32"/>
      <c r="J26" s="32"/>
      <c r="K26" s="32"/>
      <c r="L26" s="32"/>
      <c r="M26" s="32"/>
      <c r="N26" s="32"/>
      <c r="O26" s="32"/>
      <c r="P26" s="32"/>
      <c r="Q26" s="32"/>
      <c r="R26" s="32"/>
      <c r="S26" s="32"/>
      <c r="T26" s="32"/>
      <c r="U26" s="34"/>
    </row>
    <row r="31" spans="1:21" ht="17.399999999999999">
      <c r="C31" s="11"/>
    </row>
    <row r="32" spans="1:21" ht="13.5" customHeight="1"/>
  </sheetData>
  <sheetProtection algorithmName="SHA-512" hashValue="znMVk8mYE05btQU8hOP4PNExpNYwTfbtX4ZUbx8lYnLJ4fRox8wM/9KJXuWCftuM+AqlaFxQOFtI8PcUHDtsBQ==" saltValue="N1kN+/dobgQN5PhGnH0uXQ==" spinCount="100000" sheet="1" selectLockedCells="1" selectUn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49"/>
  <sheetViews>
    <sheetView showGridLines="0" topLeftCell="E1" zoomScaleNormal="100" workbookViewId="0">
      <selection activeCell="AO6" sqref="AO6:BV24"/>
    </sheetView>
  </sheetViews>
  <sheetFormatPr defaultColWidth="9" defaultRowHeight="13.2"/>
  <cols>
    <col min="1" max="2" width="9" style="7" hidden="1" customWidth="1"/>
    <col min="3" max="3" width="11.33203125" style="12" hidden="1" customWidth="1"/>
    <col min="4" max="4" width="9" style="7" hidden="1" customWidth="1"/>
    <col min="5" max="6" width="9" style="7" customWidth="1"/>
    <col min="7" max="7" width="9" style="7"/>
    <col min="8" max="8" width="8.33203125" style="7" customWidth="1"/>
    <col min="9" max="16384" width="9" style="7"/>
  </cols>
  <sheetData>
    <row r="1" spans="1:4">
      <c r="C1" s="7"/>
    </row>
    <row r="2" spans="1:4">
      <c r="A2" s="8" t="s">
        <v>279</v>
      </c>
      <c r="B2" s="8" t="s">
        <v>279</v>
      </c>
      <c r="C2" s="8" t="s">
        <v>279</v>
      </c>
      <c r="D2" s="8" t="s">
        <v>279</v>
      </c>
    </row>
    <row r="3" spans="1:4">
      <c r="A3" s="7" t="s">
        <v>191</v>
      </c>
      <c r="B3" s="7" t="s">
        <v>278</v>
      </c>
      <c r="C3" s="7" t="s">
        <v>619</v>
      </c>
      <c r="D3" s="7" t="s">
        <v>397</v>
      </c>
    </row>
    <row r="4" spans="1:4">
      <c r="A4" s="7" t="s">
        <v>192</v>
      </c>
      <c r="B4" s="7" t="s">
        <v>232</v>
      </c>
      <c r="C4" s="7" t="s">
        <v>620</v>
      </c>
      <c r="D4" s="7" t="s">
        <v>398</v>
      </c>
    </row>
    <row r="5" spans="1:4">
      <c r="A5" s="7" t="s">
        <v>193</v>
      </c>
      <c r="B5" s="7" t="s">
        <v>233</v>
      </c>
      <c r="C5" s="7" t="s">
        <v>621</v>
      </c>
    </row>
    <row r="6" spans="1:4">
      <c r="A6" s="7" t="s">
        <v>194</v>
      </c>
      <c r="B6" s="7" t="s">
        <v>234</v>
      </c>
      <c r="C6" s="7"/>
    </row>
    <row r="7" spans="1:4">
      <c r="A7" s="7" t="s">
        <v>195</v>
      </c>
      <c r="B7" s="7" t="s">
        <v>235</v>
      </c>
      <c r="C7" s="7"/>
    </row>
    <row r="8" spans="1:4">
      <c r="A8" s="7" t="s">
        <v>196</v>
      </c>
      <c r="B8" s="7" t="s">
        <v>236</v>
      </c>
      <c r="C8" s="7"/>
    </row>
    <row r="9" spans="1:4">
      <c r="A9" s="7" t="s">
        <v>197</v>
      </c>
      <c r="B9" s="7" t="s">
        <v>237</v>
      </c>
      <c r="C9" s="7"/>
      <c r="D9" s="8"/>
    </row>
    <row r="10" spans="1:4">
      <c r="A10" s="7" t="s">
        <v>137</v>
      </c>
      <c r="B10" s="7" t="s">
        <v>238</v>
      </c>
      <c r="C10" s="7"/>
    </row>
    <row r="11" spans="1:4">
      <c r="A11" s="7" t="s">
        <v>138</v>
      </c>
      <c r="B11" s="7" t="s">
        <v>239</v>
      </c>
      <c r="C11" s="7"/>
    </row>
    <row r="12" spans="1:4">
      <c r="A12" s="7" t="s">
        <v>139</v>
      </c>
      <c r="B12" s="7" t="s">
        <v>240</v>
      </c>
      <c r="C12" s="7"/>
    </row>
    <row r="13" spans="1:4">
      <c r="A13" s="7" t="s">
        <v>140</v>
      </c>
      <c r="B13" s="7" t="s">
        <v>241</v>
      </c>
      <c r="C13" s="7"/>
    </row>
    <row r="14" spans="1:4">
      <c r="A14" s="7" t="s">
        <v>141</v>
      </c>
      <c r="B14" s="7" t="s">
        <v>242</v>
      </c>
      <c r="C14" s="7"/>
    </row>
    <row r="15" spans="1:4">
      <c r="A15" s="7" t="s">
        <v>142</v>
      </c>
      <c r="B15" s="7" t="s">
        <v>243</v>
      </c>
      <c r="C15" s="7"/>
    </row>
    <row r="16" spans="1:4">
      <c r="A16" s="7" t="s">
        <v>198</v>
      </c>
      <c r="B16" s="7" t="s">
        <v>244</v>
      </c>
      <c r="C16" s="7"/>
    </row>
    <row r="17" spans="1:3">
      <c r="A17" s="7" t="s">
        <v>199</v>
      </c>
      <c r="B17" s="7" t="s">
        <v>245</v>
      </c>
      <c r="C17" s="7"/>
    </row>
    <row r="18" spans="1:3">
      <c r="A18" s="7" t="s">
        <v>200</v>
      </c>
      <c r="B18" s="7" t="s">
        <v>246</v>
      </c>
      <c r="C18" s="7"/>
    </row>
    <row r="19" spans="1:3">
      <c r="A19" s="7" t="s">
        <v>201</v>
      </c>
      <c r="B19" s="7" t="s">
        <v>247</v>
      </c>
      <c r="C19" s="7"/>
    </row>
    <row r="20" spans="1:3">
      <c r="A20" s="7" t="s">
        <v>202</v>
      </c>
      <c r="B20" s="7" t="s">
        <v>248</v>
      </c>
      <c r="C20" s="7"/>
    </row>
    <row r="21" spans="1:3">
      <c r="A21" s="7" t="s">
        <v>203</v>
      </c>
      <c r="B21" s="7" t="s">
        <v>249</v>
      </c>
    </row>
    <row r="22" spans="1:3">
      <c r="A22" s="7" t="s">
        <v>204</v>
      </c>
      <c r="B22" s="7" t="s">
        <v>250</v>
      </c>
    </row>
    <row r="23" spans="1:3">
      <c r="A23" s="7" t="s">
        <v>205</v>
      </c>
      <c r="B23" s="7" t="s">
        <v>251</v>
      </c>
    </row>
    <row r="24" spans="1:3">
      <c r="A24" s="7" t="s">
        <v>206</v>
      </c>
      <c r="B24" s="7" t="s">
        <v>252</v>
      </c>
    </row>
    <row r="25" spans="1:3">
      <c r="A25" s="7" t="s">
        <v>207</v>
      </c>
      <c r="B25" s="7" t="s">
        <v>253</v>
      </c>
    </row>
    <row r="26" spans="1:3">
      <c r="A26" s="7" t="s">
        <v>208</v>
      </c>
      <c r="B26" s="7" t="s">
        <v>254</v>
      </c>
    </row>
    <row r="27" spans="1:3">
      <c r="A27" s="7" t="s">
        <v>209</v>
      </c>
      <c r="B27" s="7" t="s">
        <v>255</v>
      </c>
    </row>
    <row r="28" spans="1:3">
      <c r="A28" s="7" t="s">
        <v>210</v>
      </c>
      <c r="B28" s="7" t="s">
        <v>256</v>
      </c>
    </row>
    <row r="29" spans="1:3">
      <c r="A29" s="7" t="s">
        <v>211</v>
      </c>
      <c r="B29" s="7" t="s">
        <v>257</v>
      </c>
    </row>
    <row r="30" spans="1:3">
      <c r="A30" s="7" t="s">
        <v>212</v>
      </c>
      <c r="B30" s="7" t="s">
        <v>258</v>
      </c>
    </row>
    <row r="31" spans="1:3">
      <c r="A31" s="7" t="s">
        <v>213</v>
      </c>
      <c r="B31" s="7" t="s">
        <v>259</v>
      </c>
    </row>
    <row r="32" spans="1:3">
      <c r="A32" s="7" t="s">
        <v>214</v>
      </c>
      <c r="B32" s="7" t="s">
        <v>260</v>
      </c>
    </row>
    <row r="33" spans="1:2">
      <c r="A33" s="7" t="s">
        <v>215</v>
      </c>
      <c r="B33" s="7" t="s">
        <v>261</v>
      </c>
    </row>
    <row r="34" spans="1:2">
      <c r="A34" s="7" t="s">
        <v>216</v>
      </c>
      <c r="B34" s="7" t="s">
        <v>262</v>
      </c>
    </row>
    <row r="35" spans="1:2">
      <c r="A35" s="7" t="s">
        <v>217</v>
      </c>
      <c r="B35" s="7" t="s">
        <v>263</v>
      </c>
    </row>
    <row r="36" spans="1:2">
      <c r="A36" s="7" t="s">
        <v>218</v>
      </c>
      <c r="B36" s="7" t="s">
        <v>264</v>
      </c>
    </row>
    <row r="37" spans="1:2">
      <c r="A37" s="7" t="s">
        <v>219</v>
      </c>
      <c r="B37" s="7" t="s">
        <v>265</v>
      </c>
    </row>
    <row r="38" spans="1:2">
      <c r="A38" s="7" t="s">
        <v>220</v>
      </c>
      <c r="B38" s="7" t="s">
        <v>266</v>
      </c>
    </row>
    <row r="39" spans="1:2">
      <c r="A39" s="7" t="s">
        <v>221</v>
      </c>
      <c r="B39" s="7" t="s">
        <v>267</v>
      </c>
    </row>
    <row r="40" spans="1:2">
      <c r="A40" s="7" t="s">
        <v>222</v>
      </c>
      <c r="B40" s="7" t="s">
        <v>268</v>
      </c>
    </row>
    <row r="41" spans="1:2">
      <c r="A41" s="7" t="s">
        <v>223</v>
      </c>
      <c r="B41" s="7" t="s">
        <v>269</v>
      </c>
    </row>
    <row r="42" spans="1:2">
      <c r="A42" s="7" t="s">
        <v>224</v>
      </c>
      <c r="B42" s="7" t="s">
        <v>270</v>
      </c>
    </row>
    <row r="43" spans="1:2">
      <c r="A43" s="7" t="s">
        <v>225</v>
      </c>
      <c r="B43" s="7" t="s">
        <v>271</v>
      </c>
    </row>
    <row r="44" spans="1:2">
      <c r="A44" s="7" t="s">
        <v>226</v>
      </c>
      <c r="B44" s="7" t="s">
        <v>272</v>
      </c>
    </row>
    <row r="45" spans="1:2">
      <c r="A45" s="7" t="s">
        <v>227</v>
      </c>
      <c r="B45" s="7" t="s">
        <v>273</v>
      </c>
    </row>
    <row r="46" spans="1:2">
      <c r="A46" s="7" t="s">
        <v>228</v>
      </c>
      <c r="B46" s="7" t="s">
        <v>274</v>
      </c>
    </row>
    <row r="47" spans="1:2">
      <c r="A47" s="7" t="s">
        <v>229</v>
      </c>
      <c r="B47" s="7" t="s">
        <v>275</v>
      </c>
    </row>
    <row r="48" spans="1:2">
      <c r="A48" s="7" t="s">
        <v>230</v>
      </c>
      <c r="B48" s="7" t="s">
        <v>276</v>
      </c>
    </row>
    <row r="49" spans="1:2">
      <c r="A49" s="7" t="s">
        <v>231</v>
      </c>
      <c r="B49" s="7" t="s">
        <v>277</v>
      </c>
    </row>
  </sheetData>
  <sheetProtection algorithmName="SHA-512" hashValue="xtkzV37cDFF9JXi9QvpG0+hTiU89CUN4OPTUBBwH9sVWQru9MbXXDr//1kQqsPahHNIWal9FeIgKGHRYZETOhw==" saltValue="zRNPlKn/14mF6n8ggrX0eQ==" spinCount="100000" sheet="1" selectLockedCells="1" selectUn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N2"/>
  <sheetViews>
    <sheetView topLeftCell="A3" zoomScale="70" zoomScaleNormal="70" workbookViewId="0">
      <selection activeCell="J60" sqref="J60"/>
    </sheetView>
  </sheetViews>
  <sheetFormatPr defaultColWidth="9" defaultRowHeight="13.2"/>
  <cols>
    <col min="1" max="1" width="13" bestFit="1" customWidth="1"/>
    <col min="2" max="2" width="12.33203125" customWidth="1"/>
    <col min="3" max="3" width="13" bestFit="1" customWidth="1"/>
    <col min="4" max="4" width="20.109375" bestFit="1" customWidth="1"/>
    <col min="5" max="5" width="7.109375" bestFit="1" customWidth="1"/>
    <col min="6" max="6" width="17.88671875" bestFit="1" customWidth="1"/>
    <col min="7" max="7" width="17.88671875" customWidth="1"/>
    <col min="8" max="8" width="20" bestFit="1" customWidth="1"/>
    <col min="9" max="9" width="22" bestFit="1" customWidth="1"/>
    <col min="10" max="14" width="20" bestFit="1" customWidth="1"/>
    <col min="15" max="15" width="24.109375" bestFit="1" customWidth="1"/>
    <col min="16" max="17" width="6.44140625" bestFit="1" customWidth="1"/>
    <col min="18" max="19" width="11.6640625" bestFit="1" customWidth="1"/>
    <col min="20" max="20" width="9.6640625" bestFit="1" customWidth="1"/>
    <col min="21" max="22" width="15.88671875" bestFit="1" customWidth="1"/>
    <col min="23" max="23" width="20" bestFit="1" customWidth="1"/>
    <col min="24" max="24" width="15.88671875" bestFit="1" customWidth="1"/>
    <col min="25" max="27" width="20" bestFit="1" customWidth="1"/>
    <col min="28" max="28" width="24.109375" bestFit="1" customWidth="1"/>
    <col min="29" max="29" width="20" bestFit="1" customWidth="1"/>
    <col min="30" max="30" width="24.109375" bestFit="1" customWidth="1"/>
    <col min="31" max="31" width="19.44140625" bestFit="1" customWidth="1"/>
    <col min="32" max="32" width="26.44140625" bestFit="1" customWidth="1"/>
    <col min="33" max="45" width="12.6640625" bestFit="1" customWidth="1"/>
    <col min="46" max="46" width="14.77734375" bestFit="1" customWidth="1"/>
    <col min="47" max="61" width="12.6640625" bestFit="1" customWidth="1"/>
    <col min="62" max="62" width="14.77734375" bestFit="1" customWidth="1"/>
    <col min="63" max="77" width="12.6640625" bestFit="1" customWidth="1"/>
    <col min="78" max="78" width="14.77734375" bestFit="1" customWidth="1"/>
    <col min="79" max="79" width="12.6640625" bestFit="1" customWidth="1"/>
    <col min="80" max="80" width="24" bestFit="1" customWidth="1"/>
    <col min="81" max="81" width="22" bestFit="1" customWidth="1"/>
    <col min="82" max="82" width="17.88671875" bestFit="1" customWidth="1"/>
    <col min="83" max="83" width="18.77734375" bestFit="1" customWidth="1"/>
    <col min="84" max="84" width="28.109375" bestFit="1" customWidth="1"/>
    <col min="85" max="85" width="28.109375" customWidth="1"/>
    <col min="86" max="87" width="10.6640625" customWidth="1"/>
    <col min="88" max="89" width="14.88671875" bestFit="1" customWidth="1"/>
    <col min="90" max="90" width="10.6640625" bestFit="1" customWidth="1"/>
    <col min="91" max="92" width="12.77734375" bestFit="1" customWidth="1"/>
    <col min="93" max="93" width="25.109375" bestFit="1" customWidth="1"/>
    <col min="94" max="94" width="23.21875" bestFit="1" customWidth="1"/>
    <col min="95" max="95" width="17.77734375" bestFit="1" customWidth="1"/>
    <col min="96" max="96" width="15.44140625" bestFit="1" customWidth="1"/>
    <col min="97" max="98" width="10.6640625" customWidth="1"/>
    <col min="99" max="100" width="14.88671875" bestFit="1" customWidth="1"/>
    <col min="101" max="101" width="10.6640625" bestFit="1" customWidth="1"/>
    <col min="102" max="103" width="12.77734375" bestFit="1" customWidth="1"/>
    <col min="104" max="104" width="25.109375" bestFit="1" customWidth="1"/>
    <col min="105" max="105" width="23.21875" bestFit="1" customWidth="1"/>
    <col min="106" max="106" width="17.77734375" bestFit="1" customWidth="1"/>
    <col min="107" max="107" width="15.44140625" bestFit="1" customWidth="1"/>
    <col min="108" max="109" width="10.6640625" customWidth="1"/>
    <col min="110" max="111" width="14.88671875" bestFit="1" customWidth="1"/>
    <col min="112" max="112" width="10.6640625" bestFit="1" customWidth="1"/>
    <col min="113" max="114" width="12.77734375" bestFit="1" customWidth="1"/>
    <col min="115" max="115" width="25.109375" bestFit="1" customWidth="1"/>
    <col min="116" max="116" width="23.21875" bestFit="1" customWidth="1"/>
    <col min="117" max="117" width="17.77734375" bestFit="1" customWidth="1"/>
    <col min="118" max="118" width="15.44140625" bestFit="1" customWidth="1"/>
    <col min="119" max="119" width="10.6640625" bestFit="1" customWidth="1"/>
    <col min="120" max="120" width="10.6640625" customWidth="1"/>
    <col min="121" max="122" width="14.88671875" bestFit="1" customWidth="1"/>
    <col min="123" max="123" width="10.6640625" bestFit="1" customWidth="1"/>
    <col min="124" max="125" width="12.77734375" bestFit="1" customWidth="1"/>
    <col min="126" max="126" width="25.109375" bestFit="1" customWidth="1"/>
    <col min="127" max="127" width="23.21875" bestFit="1" customWidth="1"/>
    <col min="128" max="128" width="17.77734375" bestFit="1" customWidth="1"/>
    <col min="129" max="129" width="15.44140625" bestFit="1" customWidth="1"/>
    <col min="130" max="130" width="10.6640625" bestFit="1" customWidth="1"/>
    <col min="131" max="131" width="10.6640625" customWidth="1"/>
    <col min="132" max="133" width="14.88671875" bestFit="1" customWidth="1"/>
    <col min="134" max="134" width="10.6640625" bestFit="1" customWidth="1"/>
    <col min="135" max="136" width="12.77734375" bestFit="1" customWidth="1"/>
    <col min="137" max="137" width="25.109375" bestFit="1" customWidth="1"/>
    <col min="138" max="138" width="23.21875" bestFit="1" customWidth="1"/>
    <col min="139" max="139" width="17.77734375" bestFit="1" customWidth="1"/>
    <col min="140" max="140" width="15.44140625" bestFit="1" customWidth="1"/>
    <col min="141" max="141" width="10.6640625" bestFit="1" customWidth="1"/>
    <col min="142" max="142" width="10.6640625" customWidth="1"/>
    <col min="143" max="144" width="14.88671875" bestFit="1" customWidth="1"/>
    <col min="145" max="145" width="10.6640625" bestFit="1" customWidth="1"/>
    <col min="146" max="147" width="12.77734375" bestFit="1" customWidth="1"/>
    <col min="148" max="148" width="25.109375" bestFit="1" customWidth="1"/>
    <col min="149" max="149" width="23.21875" bestFit="1" customWidth="1"/>
    <col min="150" max="150" width="17.77734375" bestFit="1" customWidth="1"/>
    <col min="151" max="151" width="10.6640625" bestFit="1" customWidth="1"/>
    <col min="152" max="152" width="10.6640625" customWidth="1"/>
    <col min="153" max="154" width="14.88671875" bestFit="1" customWidth="1"/>
    <col min="155" max="155" width="10.6640625" bestFit="1" customWidth="1"/>
    <col min="156" max="157" width="12.77734375" bestFit="1" customWidth="1"/>
    <col min="158" max="158" width="25.109375" bestFit="1" customWidth="1"/>
    <col min="159" max="159" width="23.21875" bestFit="1" customWidth="1"/>
    <col min="160" max="160" width="17.77734375" bestFit="1" customWidth="1"/>
    <col min="161" max="161" width="10.6640625" bestFit="1" customWidth="1"/>
    <col min="162" max="162" width="10.6640625" customWidth="1"/>
    <col min="163" max="164" width="14.88671875" bestFit="1" customWidth="1"/>
    <col min="165" max="165" width="10.6640625" bestFit="1" customWidth="1"/>
    <col min="166" max="167" width="12.77734375" bestFit="1" customWidth="1"/>
    <col min="168" max="168" width="25.109375" bestFit="1" customWidth="1"/>
    <col min="169" max="169" width="23.21875" bestFit="1" customWidth="1"/>
    <col min="170" max="170" width="17.77734375" bestFit="1" customWidth="1"/>
    <col min="171" max="171" width="10.6640625" bestFit="1" customWidth="1"/>
    <col min="172" max="172" width="10.6640625" customWidth="1"/>
    <col min="173" max="174" width="14.88671875" bestFit="1" customWidth="1"/>
    <col min="175" max="175" width="10.6640625" bestFit="1" customWidth="1"/>
    <col min="176" max="177" width="12.77734375" bestFit="1" customWidth="1"/>
    <col min="178" max="178" width="25.109375" bestFit="1" customWidth="1"/>
    <col min="179" max="179" width="23.21875" bestFit="1" customWidth="1"/>
    <col min="180" max="180" width="17.77734375" bestFit="1" customWidth="1"/>
    <col min="181" max="181" width="10.6640625" bestFit="1" customWidth="1"/>
    <col min="182" max="182" width="10.6640625" customWidth="1"/>
    <col min="183" max="184" width="14.88671875" bestFit="1" customWidth="1"/>
    <col min="185" max="185" width="10.6640625" bestFit="1" customWidth="1"/>
    <col min="186" max="187" width="12.77734375" bestFit="1" customWidth="1"/>
    <col min="188" max="188" width="25.109375" bestFit="1" customWidth="1"/>
    <col min="189" max="189" width="23.21875" bestFit="1" customWidth="1"/>
    <col min="190" max="190" width="17.77734375" bestFit="1" customWidth="1"/>
    <col min="191" max="191" width="37.109375" bestFit="1" customWidth="1"/>
    <col min="192" max="192" width="19" bestFit="1" customWidth="1"/>
    <col min="193" max="193" width="14.33203125" bestFit="1" customWidth="1"/>
    <col min="194" max="197" width="10.6640625" bestFit="1" customWidth="1"/>
    <col min="198" max="198" width="10.6640625" customWidth="1"/>
    <col min="199" max="199" width="21.77734375" bestFit="1" customWidth="1"/>
    <col min="200" max="201" width="10.6640625" customWidth="1"/>
    <col min="202" max="202" width="27.77734375" bestFit="1" customWidth="1"/>
    <col min="203" max="203" width="23" bestFit="1" customWidth="1"/>
    <col min="204" max="204" width="21.77734375" bestFit="1" customWidth="1"/>
    <col min="205" max="206" width="25.6640625" bestFit="1" customWidth="1"/>
    <col min="207" max="207" width="27.77734375" bestFit="1" customWidth="1"/>
    <col min="208" max="208" width="23" bestFit="1" customWidth="1"/>
    <col min="209" max="209" width="14.6640625" customWidth="1"/>
    <col min="213" max="213" width="33.44140625" bestFit="1" customWidth="1"/>
    <col min="215" max="220" width="17.21875" customWidth="1"/>
    <col min="221" max="221" width="18.6640625" customWidth="1"/>
    <col min="222" max="222" width="17.6640625" bestFit="1" customWidth="1"/>
  </cols>
  <sheetData>
    <row r="1" spans="1:222" ht="26.4" hidden="1">
      <c r="A1" s="17" t="s">
        <v>564</v>
      </c>
      <c r="B1" s="17" t="s">
        <v>330</v>
      </c>
      <c r="C1" s="18" t="s">
        <v>633</v>
      </c>
      <c r="D1" s="17" t="s">
        <v>565</v>
      </c>
      <c r="E1" s="13" t="s">
        <v>399</v>
      </c>
      <c r="F1" s="15" t="s">
        <v>404</v>
      </c>
      <c r="G1" s="15" t="s">
        <v>741</v>
      </c>
      <c r="H1" s="15" t="s">
        <v>405</v>
      </c>
      <c r="I1" s="15" t="s">
        <v>406</v>
      </c>
      <c r="J1" s="15" t="s">
        <v>407</v>
      </c>
      <c r="K1" s="15" t="s">
        <v>408</v>
      </c>
      <c r="L1" s="15" t="s">
        <v>403</v>
      </c>
      <c r="M1" s="15" t="s">
        <v>402</v>
      </c>
      <c r="N1" s="15" t="s">
        <v>401</v>
      </c>
      <c r="O1" s="14" t="s">
        <v>400</v>
      </c>
      <c r="P1" s="20" t="s">
        <v>409</v>
      </c>
      <c r="Q1" s="20" t="s">
        <v>410</v>
      </c>
      <c r="R1" s="20" t="s">
        <v>411</v>
      </c>
      <c r="S1" s="20" t="s">
        <v>412</v>
      </c>
      <c r="T1" s="21" t="s">
        <v>413</v>
      </c>
      <c r="U1" s="21" t="s">
        <v>414</v>
      </c>
      <c r="V1" s="21" t="s">
        <v>415</v>
      </c>
      <c r="W1" s="22" t="s">
        <v>417</v>
      </c>
      <c r="X1" s="22" t="s">
        <v>416</v>
      </c>
      <c r="Y1" s="22" t="s">
        <v>418</v>
      </c>
      <c r="Z1" s="22" t="s">
        <v>419</v>
      </c>
      <c r="AA1" s="22" t="s">
        <v>420</v>
      </c>
      <c r="AB1" s="22" t="s">
        <v>421</v>
      </c>
      <c r="AC1" s="22" t="s">
        <v>422</v>
      </c>
      <c r="AD1" s="22" t="s">
        <v>423</v>
      </c>
      <c r="AE1" s="22" t="s">
        <v>424</v>
      </c>
      <c r="AF1" s="13" t="s">
        <v>425</v>
      </c>
      <c r="AG1" s="23" t="s">
        <v>426</v>
      </c>
      <c r="AH1" s="23" t="s">
        <v>427</v>
      </c>
      <c r="AI1" s="23" t="s">
        <v>428</v>
      </c>
      <c r="AJ1" s="23" t="s">
        <v>429</v>
      </c>
      <c r="AK1" s="23" t="s">
        <v>430</v>
      </c>
      <c r="AL1" s="23" t="s">
        <v>431</v>
      </c>
      <c r="AM1" s="23" t="s">
        <v>432</v>
      </c>
      <c r="AN1" s="23" t="s">
        <v>433</v>
      </c>
      <c r="AO1" s="23" t="s">
        <v>434</v>
      </c>
      <c r="AP1" s="23" t="s">
        <v>435</v>
      </c>
      <c r="AQ1" s="23" t="s">
        <v>436</v>
      </c>
      <c r="AR1" s="23" t="s">
        <v>437</v>
      </c>
      <c r="AS1" s="23" t="s">
        <v>438</v>
      </c>
      <c r="AT1" s="23" t="s">
        <v>439</v>
      </c>
      <c r="AU1" s="23" t="s">
        <v>440</v>
      </c>
      <c r="AV1" s="23" t="s">
        <v>441</v>
      </c>
      <c r="AW1" s="23" t="s">
        <v>442</v>
      </c>
      <c r="AX1" s="23" t="s">
        <v>443</v>
      </c>
      <c r="AY1" s="23" t="s">
        <v>444</v>
      </c>
      <c r="AZ1" s="23" t="s">
        <v>445</v>
      </c>
      <c r="BA1" s="23" t="s">
        <v>446</v>
      </c>
      <c r="BB1" s="23" t="s">
        <v>447</v>
      </c>
      <c r="BC1" s="23" t="s">
        <v>448</v>
      </c>
      <c r="BD1" s="23" t="s">
        <v>449</v>
      </c>
      <c r="BE1" s="23" t="s">
        <v>450</v>
      </c>
      <c r="BF1" s="23" t="s">
        <v>451</v>
      </c>
      <c r="BG1" s="23" t="s">
        <v>452</v>
      </c>
      <c r="BH1" s="23" t="s">
        <v>453</v>
      </c>
      <c r="BI1" s="23" t="s">
        <v>454</v>
      </c>
      <c r="BJ1" s="23" t="s">
        <v>455</v>
      </c>
      <c r="BK1" s="23" t="s">
        <v>456</v>
      </c>
      <c r="BL1" s="23" t="s">
        <v>457</v>
      </c>
      <c r="BM1" s="23" t="s">
        <v>458</v>
      </c>
      <c r="BN1" s="23" t="s">
        <v>459</v>
      </c>
      <c r="BO1" s="23" t="s">
        <v>460</v>
      </c>
      <c r="BP1" s="23" t="s">
        <v>461</v>
      </c>
      <c r="BQ1" s="23" t="s">
        <v>462</v>
      </c>
      <c r="BR1" s="23" t="s">
        <v>463</v>
      </c>
      <c r="BS1" s="23" t="s">
        <v>464</v>
      </c>
      <c r="BT1" s="23" t="s">
        <v>465</v>
      </c>
      <c r="BU1" s="23" t="s">
        <v>466</v>
      </c>
      <c r="BV1" s="23" t="s">
        <v>467</v>
      </c>
      <c r="BW1" s="23" t="s">
        <v>468</v>
      </c>
      <c r="BX1" s="23" t="s">
        <v>469</v>
      </c>
      <c r="BY1" s="23" t="s">
        <v>470</v>
      </c>
      <c r="BZ1" s="23" t="s">
        <v>471</v>
      </c>
      <c r="CA1" s="23" t="s">
        <v>472</v>
      </c>
      <c r="CB1" s="23" t="s">
        <v>473</v>
      </c>
      <c r="CC1" s="23" t="s">
        <v>474</v>
      </c>
      <c r="CD1" s="23" t="s">
        <v>475</v>
      </c>
      <c r="CE1" s="19" t="s">
        <v>497</v>
      </c>
      <c r="CF1" s="16" t="s">
        <v>476</v>
      </c>
      <c r="CG1" s="16" t="s">
        <v>477</v>
      </c>
      <c r="CH1" s="24" t="s">
        <v>662</v>
      </c>
      <c r="CI1" s="24" t="s">
        <v>623</v>
      </c>
      <c r="CJ1" s="24" t="s">
        <v>478</v>
      </c>
      <c r="CK1" s="24" t="s">
        <v>479</v>
      </c>
      <c r="CL1" s="24" t="s">
        <v>480</v>
      </c>
      <c r="CM1" s="24" t="s">
        <v>481</v>
      </c>
      <c r="CN1" s="24" t="s">
        <v>707</v>
      </c>
      <c r="CO1" s="24" t="s">
        <v>482</v>
      </c>
      <c r="CP1" s="24" t="s">
        <v>483</v>
      </c>
      <c r="CQ1" s="24" t="s">
        <v>484</v>
      </c>
      <c r="CR1" s="24" t="s">
        <v>485</v>
      </c>
      <c r="CS1" s="24" t="s">
        <v>664</v>
      </c>
      <c r="CT1" s="24" t="s">
        <v>624</v>
      </c>
      <c r="CU1" s="24" t="s">
        <v>500</v>
      </c>
      <c r="CV1" s="24" t="s">
        <v>501</v>
      </c>
      <c r="CW1" s="24" t="s">
        <v>502</v>
      </c>
      <c r="CX1" s="24" t="s">
        <v>503</v>
      </c>
      <c r="CY1" s="24" t="s">
        <v>708</v>
      </c>
      <c r="CZ1" s="24" t="s">
        <v>504</v>
      </c>
      <c r="DA1" s="24" t="s">
        <v>505</v>
      </c>
      <c r="DB1" s="24" t="s">
        <v>506</v>
      </c>
      <c r="DC1" s="24" t="s">
        <v>507</v>
      </c>
      <c r="DD1" s="24" t="s">
        <v>666</v>
      </c>
      <c r="DE1" s="24" t="s">
        <v>625</v>
      </c>
      <c r="DF1" s="24" t="s">
        <v>508</v>
      </c>
      <c r="DG1" s="24" t="s">
        <v>509</v>
      </c>
      <c r="DH1" s="24" t="s">
        <v>510</v>
      </c>
      <c r="DI1" s="24" t="s">
        <v>511</v>
      </c>
      <c r="DJ1" s="24" t="s">
        <v>709</v>
      </c>
      <c r="DK1" s="24" t="s">
        <v>512</v>
      </c>
      <c r="DL1" s="24" t="s">
        <v>513</v>
      </c>
      <c r="DM1" s="24" t="s">
        <v>514</v>
      </c>
      <c r="DN1" s="24" t="s">
        <v>515</v>
      </c>
      <c r="DO1" s="24" t="s">
        <v>668</v>
      </c>
      <c r="DP1" s="24" t="s">
        <v>626</v>
      </c>
      <c r="DQ1" s="24" t="s">
        <v>516</v>
      </c>
      <c r="DR1" s="24" t="s">
        <v>517</v>
      </c>
      <c r="DS1" s="24" t="s">
        <v>518</v>
      </c>
      <c r="DT1" s="24" t="s">
        <v>519</v>
      </c>
      <c r="DU1" s="24" t="s">
        <v>710</v>
      </c>
      <c r="DV1" s="24" t="s">
        <v>520</v>
      </c>
      <c r="DW1" s="24" t="s">
        <v>521</v>
      </c>
      <c r="DX1" s="24" t="s">
        <v>522</v>
      </c>
      <c r="DY1" s="24" t="s">
        <v>523</v>
      </c>
      <c r="DZ1" s="24" t="s">
        <v>670</v>
      </c>
      <c r="EA1" s="24" t="s">
        <v>627</v>
      </c>
      <c r="EB1" s="24" t="s">
        <v>524</v>
      </c>
      <c r="EC1" s="24" t="s">
        <v>525</v>
      </c>
      <c r="ED1" s="24" t="s">
        <v>526</v>
      </c>
      <c r="EE1" s="24" t="s">
        <v>527</v>
      </c>
      <c r="EF1" s="24" t="s">
        <v>711</v>
      </c>
      <c r="EG1" s="24" t="s">
        <v>528</v>
      </c>
      <c r="EH1" s="24" t="s">
        <v>529</v>
      </c>
      <c r="EI1" s="24" t="s">
        <v>530</v>
      </c>
      <c r="EJ1" s="24" t="s">
        <v>531</v>
      </c>
      <c r="EK1" s="25" t="s">
        <v>486</v>
      </c>
      <c r="EL1" s="25" t="s">
        <v>628</v>
      </c>
      <c r="EM1" s="25" t="s">
        <v>487</v>
      </c>
      <c r="EN1" s="25" t="s">
        <v>488</v>
      </c>
      <c r="EO1" s="25" t="s">
        <v>489</v>
      </c>
      <c r="EP1" s="25" t="s">
        <v>490</v>
      </c>
      <c r="EQ1" s="25" t="s">
        <v>712</v>
      </c>
      <c r="ER1" s="25" t="s">
        <v>491</v>
      </c>
      <c r="ES1" s="25" t="s">
        <v>492</v>
      </c>
      <c r="ET1" s="25" t="s">
        <v>493</v>
      </c>
      <c r="EU1" s="25" t="s">
        <v>532</v>
      </c>
      <c r="EV1" s="25" t="s">
        <v>629</v>
      </c>
      <c r="EW1" s="25" t="s">
        <v>533</v>
      </c>
      <c r="EX1" s="25" t="s">
        <v>534</v>
      </c>
      <c r="EY1" s="25" t="s">
        <v>535</v>
      </c>
      <c r="EZ1" s="25" t="s">
        <v>536</v>
      </c>
      <c r="FA1" s="25" t="s">
        <v>713</v>
      </c>
      <c r="FB1" s="25" t="s">
        <v>537</v>
      </c>
      <c r="FC1" s="25" t="s">
        <v>538</v>
      </c>
      <c r="FD1" s="25" t="s">
        <v>539</v>
      </c>
      <c r="FE1" s="25" t="s">
        <v>540</v>
      </c>
      <c r="FF1" s="25" t="s">
        <v>630</v>
      </c>
      <c r="FG1" s="25" t="s">
        <v>541</v>
      </c>
      <c r="FH1" s="25" t="s">
        <v>542</v>
      </c>
      <c r="FI1" s="25" t="s">
        <v>543</v>
      </c>
      <c r="FJ1" s="25" t="s">
        <v>544</v>
      </c>
      <c r="FK1" s="25" t="s">
        <v>714</v>
      </c>
      <c r="FL1" s="25" t="s">
        <v>545</v>
      </c>
      <c r="FM1" s="25" t="s">
        <v>546</v>
      </c>
      <c r="FN1" s="25" t="s">
        <v>547</v>
      </c>
      <c r="FO1" s="25" t="s">
        <v>548</v>
      </c>
      <c r="FP1" s="25" t="s">
        <v>631</v>
      </c>
      <c r="FQ1" s="25" t="s">
        <v>549</v>
      </c>
      <c r="FR1" s="25" t="s">
        <v>550</v>
      </c>
      <c r="FS1" s="25" t="s">
        <v>551</v>
      </c>
      <c r="FT1" s="25" t="s">
        <v>552</v>
      </c>
      <c r="FU1" s="25" t="s">
        <v>715</v>
      </c>
      <c r="FV1" s="25" t="s">
        <v>553</v>
      </c>
      <c r="FW1" s="25" t="s">
        <v>554</v>
      </c>
      <c r="FX1" s="25" t="s">
        <v>555</v>
      </c>
      <c r="FY1" s="25" t="s">
        <v>556</v>
      </c>
      <c r="FZ1" s="25" t="s">
        <v>632</v>
      </c>
      <c r="GA1" s="25" t="s">
        <v>557</v>
      </c>
      <c r="GB1" s="25" t="s">
        <v>558</v>
      </c>
      <c r="GC1" s="25" t="s">
        <v>559</v>
      </c>
      <c r="GD1" s="25" t="s">
        <v>560</v>
      </c>
      <c r="GE1" s="25" t="s">
        <v>716</v>
      </c>
      <c r="GF1" s="25" t="s">
        <v>561</v>
      </c>
      <c r="GG1" s="25" t="s">
        <v>562</v>
      </c>
      <c r="GH1" s="25" t="s">
        <v>563</v>
      </c>
      <c r="GI1" s="16" t="s">
        <v>494</v>
      </c>
      <c r="GJ1" s="16" t="s">
        <v>495</v>
      </c>
      <c r="GK1" s="16" t="s">
        <v>496</v>
      </c>
      <c r="GL1" s="24" t="s">
        <v>661</v>
      </c>
      <c r="GM1" s="24" t="s">
        <v>663</v>
      </c>
      <c r="GN1" s="24" t="s">
        <v>665</v>
      </c>
      <c r="GO1" s="24" t="s">
        <v>667</v>
      </c>
      <c r="GP1" s="24" t="s">
        <v>669</v>
      </c>
      <c r="GQ1" s="24" t="s">
        <v>683</v>
      </c>
      <c r="GR1" s="24" t="s">
        <v>692</v>
      </c>
      <c r="GS1" s="24" t="s">
        <v>691</v>
      </c>
      <c r="GT1" s="24" t="s">
        <v>690</v>
      </c>
      <c r="GU1" s="24" t="s">
        <v>689</v>
      </c>
      <c r="GV1" s="24" t="s">
        <v>684</v>
      </c>
      <c r="GW1" s="24" t="s">
        <v>685</v>
      </c>
      <c r="GX1" s="24" t="s">
        <v>686</v>
      </c>
      <c r="GY1" s="24" t="s">
        <v>687</v>
      </c>
      <c r="GZ1" s="24" t="s">
        <v>688</v>
      </c>
      <c r="HA1" s="24" t="s">
        <v>718</v>
      </c>
      <c r="HB1" s="24" t="s">
        <v>719</v>
      </c>
      <c r="HC1" s="24" t="s">
        <v>720</v>
      </c>
      <c r="HD1" s="24" t="s">
        <v>721</v>
      </c>
      <c r="HE1" s="24" t="s">
        <v>722</v>
      </c>
      <c r="HF1" s="24" t="s">
        <v>723</v>
      </c>
      <c r="HG1" s="24" t="s">
        <v>724</v>
      </c>
      <c r="HH1" s="24" t="s">
        <v>725</v>
      </c>
      <c r="HI1" s="24" t="s">
        <v>726</v>
      </c>
      <c r="HJ1" s="24" t="s">
        <v>727</v>
      </c>
      <c r="HK1" s="24" t="s">
        <v>728</v>
      </c>
      <c r="HL1" s="24" t="s">
        <v>729</v>
      </c>
      <c r="HM1" s="293" t="s">
        <v>730</v>
      </c>
      <c r="HN1" s="293" t="s">
        <v>731</v>
      </c>
    </row>
    <row r="2" spans="1:222" hidden="1">
      <c r="A2" s="26"/>
      <c r="B2" s="6"/>
      <c r="C2" s="6"/>
      <c r="D2" s="6"/>
      <c r="E2" s="6" t="str">
        <f>ＺＥＨデベロッパー実績報告書!AD2&amp;"/"&amp;ＺＥＨデベロッパー実績報告書!AH2&amp;"/"&amp;ＺＥＨデベロッパー実績報告書!AL2</f>
        <v>//</v>
      </c>
      <c r="F2" s="26">
        <f>ＺＥＨデベロッパー実績報告書!F48</f>
        <v>0</v>
      </c>
      <c r="G2" s="296">
        <f>ＺＥＨデベロッパー実績報告書!F47</f>
        <v>0</v>
      </c>
      <c r="H2" s="26">
        <f>ＺＥＨデベロッパー実績報告書!F49</f>
        <v>0</v>
      </c>
      <c r="I2" s="26">
        <f>ＺＥＨデベロッパー実績報告書!F50</f>
        <v>0</v>
      </c>
      <c r="J2" s="26">
        <f>ＺＥＨデベロッパー実績報告書!H52</f>
        <v>0</v>
      </c>
      <c r="K2" s="26">
        <f>ＺＥＨデベロッパー実績報告書!AA52</f>
        <v>0</v>
      </c>
      <c r="L2" s="6" t="str">
        <f>ＺＥＨデベロッパー実績報告書!H53&amp;"-"&amp;ＺＥＨデベロッパー実績報告書!L53</f>
        <v>-</v>
      </c>
      <c r="M2" s="26" t="str">
        <f>ＺＥＨデベロッパー実績報告書!S53</f>
        <v>--選択--</v>
      </c>
      <c r="N2" s="26">
        <f>ＺＥＨデベロッパー実績報告書!AB53</f>
        <v>0</v>
      </c>
      <c r="O2" s="26">
        <f>ＺＥＨデベロッパー実績報告書!F54</f>
        <v>0</v>
      </c>
      <c r="P2" s="28">
        <f>IF(ＺＥＨデベロッパー登録票!CM9=TRUE,1,0)</f>
        <v>0</v>
      </c>
      <c r="Q2" s="28">
        <f>IF(ＺＥＨデベロッパー登録票!CN9=TRUE,1,0)</f>
        <v>0</v>
      </c>
      <c r="R2" s="6">
        <f>ＺＥＨデベロッパー実績報告書!J56</f>
        <v>0</v>
      </c>
      <c r="S2" s="6">
        <f>ＺＥＨデベロッパー実績報告書!J57</f>
        <v>0</v>
      </c>
      <c r="T2" s="6">
        <f>IF(ＺＥＨデベロッパー実績報告書!W61="",0,1)</f>
        <v>0</v>
      </c>
      <c r="U2" s="6">
        <f>IF(ＺＥＨデベロッパー実績報告書!W64="",0,1)</f>
        <v>0</v>
      </c>
      <c r="V2" s="6">
        <f>IF(ＺＥＨデベロッパー実績報告書!W65="",0,1)</f>
        <v>0</v>
      </c>
      <c r="W2" s="26">
        <f>ＺＥＨデベロッパー実績報告書!F68</f>
        <v>0</v>
      </c>
      <c r="X2" s="26">
        <f>ＺＥＨデベロッパー実績報告書!H70</f>
        <v>0</v>
      </c>
      <c r="Y2" s="6" t="str">
        <f>ＺＥＨデベロッパー実績報告書!H71&amp;"-"&amp;ＺＥＨデベロッパー実績報告書!L71</f>
        <v>-</v>
      </c>
      <c r="Z2" s="26" t="str">
        <f>ＺＥＨデベロッパー実績報告書!S71</f>
        <v>--選択--</v>
      </c>
      <c r="AA2" s="26">
        <f>ＺＥＨデベロッパー実績報告書!AB71</f>
        <v>0</v>
      </c>
      <c r="AB2" s="26">
        <f>ＺＥＨデベロッパー実績報告書!F72</f>
        <v>0</v>
      </c>
      <c r="AC2" s="6" t="str">
        <f>ＺＥＨデベロッパー実績報告書!F73&amp;"-"&amp;ＺＥＨデベロッパー実績報告書!K73&amp;"-"&amp;ＺＥＨデベロッパー実績報告書!P73</f>
        <v>--</v>
      </c>
      <c r="AD2" s="6" t="str">
        <f>ＺＥＨデベロッパー実績報告書!F74&amp;"-"&amp;ＺＥＨデベロッパー実績報告書!K74&amp;"-"&amp;ＺＥＨデベロッパー実績報告書!P74</f>
        <v>--</v>
      </c>
      <c r="AE2" s="6" t="str">
        <f>ＺＥＨデベロッパー実績報告書!F75&amp;"@"&amp;ＺＥＨデベロッパー実績報告書!Z75</f>
        <v>@</v>
      </c>
      <c r="AF2" s="6">
        <f>ＺＥＨデベロッパー実績報告書２!AD24</f>
        <v>0</v>
      </c>
      <c r="AG2" s="28">
        <f>IF(OR(ＺＥＨデベロッパー登録票!CO15,ＺＥＨデベロッパー登録票!CM14)=TRUE,1,0)</f>
        <v>0</v>
      </c>
      <c r="AH2" s="28">
        <f>IF(OR(ＺＥＨデベロッパー登録票!CO16,ＺＥＨデベロッパー登録票!CM14)=TRUE,1,0)</f>
        <v>0</v>
      </c>
      <c r="AI2" s="28">
        <f>IF(OR(ＺＥＨデベロッパー登録票!CR16,ＺＥＨデベロッパー登録票!CM14)=TRUE,1,0)</f>
        <v>0</v>
      </c>
      <c r="AJ2" s="28">
        <f>IF(OR(ＺＥＨデベロッパー登録票!CU16,ＺＥＨデベロッパー登録票!CM14)=TRUE,1,0)</f>
        <v>0</v>
      </c>
      <c r="AK2" s="28">
        <f>IF(OR(ＺＥＨデベロッパー登録票!CX16,ＺＥＨデベロッパー登録票!CM14)=TRUE,1,0)</f>
        <v>0</v>
      </c>
      <c r="AL2" s="28">
        <f>IF(OR(ＺＥＨデベロッパー登録票!DA16,ＺＥＨデベロッパー登録票!CM14)=TRUE,1,0)</f>
        <v>0</v>
      </c>
      <c r="AM2" s="28">
        <f>IF(OR(ＺＥＨデベロッパー登録票!DD16,ＺＥＨデベロッパー登録票!CM14)=TRUE,1,0)</f>
        <v>0</v>
      </c>
      <c r="AN2" s="28">
        <f>IF(OR(ＺＥＨデベロッパー登録票!CO17,ＺＥＨデベロッパー登録票!CM14)=TRUE,1,0)</f>
        <v>0</v>
      </c>
      <c r="AO2" s="28">
        <f>IF(OR(ＺＥＨデベロッパー登録票!CR17,ＺＥＨデベロッパー登録票!CM14)=TRUE,1,0)</f>
        <v>0</v>
      </c>
      <c r="AP2" s="28">
        <f>IF(OR(ＺＥＨデベロッパー登録票!CU17,ＺＥＨデベロッパー登録票!CM14)=TRUE,1,0)</f>
        <v>0</v>
      </c>
      <c r="AQ2" s="28">
        <f>IF(OR(ＺＥＨデベロッパー登録票!CX17,ＺＥＨデベロッパー登録票!CM14)=TRUE,1,0)</f>
        <v>0</v>
      </c>
      <c r="AR2" s="28">
        <f>IF(OR(ＺＥＨデベロッパー登録票!DA17,ＺＥＨデベロッパー登録票!CM14)=TRUE,1,0)</f>
        <v>0</v>
      </c>
      <c r="AS2" s="28">
        <f>IF(OR(ＺＥＨデベロッパー登録票!DD17,ＺＥＨデベロッパー登録票!CM14)=TRUE,1,0)</f>
        <v>0</v>
      </c>
      <c r="AT2" s="28">
        <f>IF(OR(ＺＥＨデベロッパー登録票!DG17,ＺＥＨデベロッパー登録票!CM14)=TRUE,1,0)</f>
        <v>0</v>
      </c>
      <c r="AU2" s="28">
        <f>IF(OR(ＺＥＨデベロッパー登録票!CO18,ＺＥＨデベロッパー登録票!CM14)=TRUE,1,0)</f>
        <v>0</v>
      </c>
      <c r="AV2" s="28">
        <f>IF(OR(ＺＥＨデベロッパー登録票!CR18,ＺＥＨデベロッパー登録票!CM14)=TRUE,1,0)</f>
        <v>0</v>
      </c>
      <c r="AW2" s="28">
        <f>IF(OR(ＺＥＨデベロッパー登録票!CU18,ＺＥＨデベロッパー登録票!CM14)=TRUE,1,0)</f>
        <v>0</v>
      </c>
      <c r="AX2" s="28">
        <f>IF(OR(ＺＥＨデベロッパー登録票!CX18,ＺＥＨデベロッパー登録票!CM14)=TRUE,1,0)</f>
        <v>0</v>
      </c>
      <c r="AY2" s="28">
        <f>IF(OR(ＺＥＨデベロッパー登録票!CO19,ＺＥＨデベロッパー登録票!CM14)=TRUE,1,0)</f>
        <v>0</v>
      </c>
      <c r="AZ2" s="28">
        <f>IF(OR(ＺＥＨデベロッパー登録票!CR19,ＺＥＨデベロッパー登録票!CM14)=TRUE,1,0)</f>
        <v>0</v>
      </c>
      <c r="BA2" s="28">
        <f>IF(OR(ＺＥＨデベロッパー登録票!CU19,ＺＥＨデベロッパー登録票!CM14)=TRUE,1,0)</f>
        <v>0</v>
      </c>
      <c r="BB2" s="28">
        <f>IF(OR(ＺＥＨデベロッパー登録票!CX19,ＺＥＨデベロッパー登録票!CM14)=TRUE,1,0)</f>
        <v>0</v>
      </c>
      <c r="BC2" s="28">
        <f>IF(OR(ＺＥＨデベロッパー登録票!DA19,ＺＥＨデベロッパー登録票!CM14)=TRUE,1,0)</f>
        <v>0</v>
      </c>
      <c r="BD2" s="28">
        <f>IF(OR(ＺＥＨデベロッパー登録票!CO20,ＺＥＨデベロッパー登録票!CM14)=TRUE,1,0)</f>
        <v>0</v>
      </c>
      <c r="BE2" s="28">
        <f>IF(OR(ＺＥＨデベロッパー登録票!CR20,ＺＥＨデベロッパー登録票!CM14)=TRUE,1,0)</f>
        <v>0</v>
      </c>
      <c r="BF2" s="28">
        <f>IF(OR(ＺＥＨデベロッパー登録票!CU20,ＺＥＨデベロッパー登録票!CM14)=TRUE,1,0)</f>
        <v>0</v>
      </c>
      <c r="BG2" s="28">
        <f>IF(OR(ＺＥＨデベロッパー登録票!CX20,ＺＥＨデベロッパー登録票!CM14)=TRUE,1,0)</f>
        <v>0</v>
      </c>
      <c r="BH2" s="28">
        <f>IF(OR(ＺＥＨデベロッパー登録票!DA20,ＺＥＨデベロッパー登録票!CM14)=TRUE,1,0)</f>
        <v>0</v>
      </c>
      <c r="BI2" s="28">
        <f>IF(OR(ＺＥＨデベロッパー登録票!DD20,ＺＥＨデベロッパー登録票!CM14)=TRUE,1,0)</f>
        <v>0</v>
      </c>
      <c r="BJ2" s="28">
        <f>IF(OR(ＺＥＨデベロッパー登録票!DG20,ＺＥＨデベロッパー登録票!CM14)=TRUE,1,0)</f>
        <v>0</v>
      </c>
      <c r="BK2" s="28">
        <f>IF(OR(ＺＥＨデベロッパー登録票!CO21,ＺＥＨデベロッパー登録票!CM14)=TRUE,1,0)</f>
        <v>0</v>
      </c>
      <c r="BL2" s="28">
        <f>IF(OR(ＺＥＨデベロッパー登録票!CR21,ＺＥＨデベロッパー登録票!CM14)=TRUE,1,0)</f>
        <v>0</v>
      </c>
      <c r="BM2" s="28">
        <f>IF(OR(ＺＥＨデベロッパー登録票!CU21,ＺＥＨデベロッパー登録票!CM14)=TRUE,1,0)</f>
        <v>0</v>
      </c>
      <c r="BN2" s="28">
        <f>IF(OR(ＺＥＨデベロッパー登録票!CX21,ＺＥＨデベロッパー登録票!CM14)=TRUE,1,0)</f>
        <v>0</v>
      </c>
      <c r="BO2" s="28">
        <f>IF(OR(ＺＥＨデベロッパー登録票!DA21,ＺＥＨデベロッパー登録票!CM14)=TRUE,1,0)</f>
        <v>0</v>
      </c>
      <c r="BP2" s="28">
        <f>IF(OR(ＺＥＨデベロッパー登録票!CO22,ＺＥＨデベロッパー登録票!CM14)=TRUE,1,0)</f>
        <v>0</v>
      </c>
      <c r="BQ2" s="28">
        <f>IF(OR(ＺＥＨデベロッパー登録票!CR22,ＺＥＨデベロッパー登録票!CM14)=TRUE,1,0)</f>
        <v>0</v>
      </c>
      <c r="BR2" s="28">
        <f>IF(OR(ＺＥＨデベロッパー登録票!CU22,ＺＥＨデベロッパー登録票!CM14)=TRUE,1,0)</f>
        <v>0</v>
      </c>
      <c r="BS2" s="28">
        <f>IF(OR(ＺＥＨデベロッパー登録票!CX22,ＺＥＨデベロッパー登録票!CM14)=TRUE,1,0)</f>
        <v>0</v>
      </c>
      <c r="BT2" s="28">
        <f>IF(OR(ＺＥＨデベロッパー登録票!CO23,ＺＥＨデベロッパー登録票!CM14)=TRUE,1,0)</f>
        <v>0</v>
      </c>
      <c r="BU2" s="28">
        <f>IF(OR(ＺＥＨデベロッパー登録票!CR23,ＺＥＨデベロッパー登録票!CM14)=TRUE,1,0)</f>
        <v>0</v>
      </c>
      <c r="BV2" s="28">
        <f>IF(OR(ＺＥＨデベロッパー登録票!CU23,ＺＥＨデベロッパー登録票!CM14)=TRUE,1,0)</f>
        <v>0</v>
      </c>
      <c r="BW2" s="28">
        <f>IF(OR(ＺＥＨデベロッパー登録票!CX23,ＺＥＨデベロッパー登録票!CM14)=TRUE,1,0)</f>
        <v>0</v>
      </c>
      <c r="BX2" s="28">
        <f>IF(OR(ＺＥＨデベロッパー登録票!DA23,ＺＥＨデベロッパー登録票!CM14)=TRUE,1,0)</f>
        <v>0</v>
      </c>
      <c r="BY2" s="28">
        <f>IF(OR(ＺＥＨデベロッパー登録票!DD23,ＺＥＨデベロッパー登録票!CM14)=TRUE,1,0)</f>
        <v>0</v>
      </c>
      <c r="BZ2" s="28">
        <f>IF(OR(ＺＥＨデベロッパー登録票!DG23,ＺＥＨデベロッパー登録票!CM14)=TRUE,1,0)</f>
        <v>0</v>
      </c>
      <c r="CA2" s="28">
        <f>IF(OR(ＺＥＨデベロッパー登録票!CO24,ＺＥＨデベロッパー登録票!CM14)=TRUE,1,0)</f>
        <v>0</v>
      </c>
      <c r="CB2" s="28">
        <f>IF(ＺＥＨデベロッパー登録票!DJ20=1,1,0)</f>
        <v>1</v>
      </c>
      <c r="CC2" s="28">
        <f>ＺＥＨデベロッパー実績報告書２!U227</f>
        <v>0</v>
      </c>
      <c r="CD2" s="28">
        <f>ＺＥＨデベロッパー実績報告書２!U228</f>
        <v>0</v>
      </c>
      <c r="CE2" s="28">
        <f>ＺＥＨデベロッパー実績報告書２!B201</f>
        <v>0</v>
      </c>
      <c r="CF2" s="35">
        <f>ＺＥＨデベロッパー実績報告書２!BZ44</f>
        <v>0</v>
      </c>
      <c r="CG2" s="35">
        <f>ＺＥＨデベロッパー実績報告書２!BZ138</f>
        <v>0</v>
      </c>
      <c r="CH2" s="27">
        <f>ＺＥＨデベロッパー実績報告書２!H51</f>
        <v>0</v>
      </c>
      <c r="CI2" s="27" t="str">
        <f>ＺＥＨデベロッパー実績報告書２!AD50</f>
        <v>--選択--</v>
      </c>
      <c r="CJ2" s="27" t="str">
        <f>ＺＥＨデベロッパー実績報告書２!AI50</f>
        <v>--選択--</v>
      </c>
      <c r="CK2" s="284">
        <f>ＺＥＨデベロッパー実績報告書２!AN50</f>
        <v>0</v>
      </c>
      <c r="CL2" s="35">
        <f>ＺＥＨデベロッパー実績報告書２!AT50</f>
        <v>0</v>
      </c>
      <c r="CM2" s="35">
        <f>ＺＥＨデベロッパー実績報告書２!AX50</f>
        <v>0</v>
      </c>
      <c r="CN2" s="294" t="str">
        <f>IF(ＺＥＨデベロッパー実績報告書２!BB50="","0",ＺＥＨデベロッパー実績報告書２!BB50)</f>
        <v>0</v>
      </c>
      <c r="CO2" s="292">
        <f>ＺＥＨデベロッパー実績報告書２!BF50</f>
        <v>0</v>
      </c>
      <c r="CP2" s="292">
        <f>ＺＥＨデベロッパー実績報告書２!BL50</f>
        <v>0</v>
      </c>
      <c r="CQ2" s="35" t="str">
        <f>ＺＥＨデベロッパー実績報告書２!BR50</f>
        <v/>
      </c>
      <c r="CR2" s="35" t="str">
        <f>ＺＥＨデベロッパー実績報告書２!BZ50</f>
        <v>--選択--</v>
      </c>
      <c r="CS2" s="27">
        <f>ＺＥＨデベロッパー実績報告書２!H53</f>
        <v>0</v>
      </c>
      <c r="CT2" s="27" t="str">
        <f>ＺＥＨデベロッパー実績報告書２!AD52</f>
        <v>--選択--</v>
      </c>
      <c r="CU2" s="27" t="str">
        <f>ＺＥＨデベロッパー実績報告書２!AI52</f>
        <v>--選択--</v>
      </c>
      <c r="CV2" s="284">
        <f>ＺＥＨデベロッパー実績報告書２!AN52</f>
        <v>0</v>
      </c>
      <c r="CW2" s="35">
        <f>ＺＥＨデベロッパー実績報告書２!AT52</f>
        <v>0</v>
      </c>
      <c r="CX2" s="35">
        <f>ＺＥＨデベロッパー実績報告書２!AX52</f>
        <v>0</v>
      </c>
      <c r="CY2" s="294" t="str">
        <f>IF(ＺＥＨデベロッパー実績報告書２!BB52="","0",ＺＥＨデベロッパー実績報告書２!BB52)</f>
        <v>0</v>
      </c>
      <c r="CZ2" s="35">
        <f>ＺＥＨデベロッパー実績報告書２!BF52</f>
        <v>0</v>
      </c>
      <c r="DA2" s="35">
        <f>ＺＥＨデベロッパー実績報告書２!BL52</f>
        <v>0</v>
      </c>
      <c r="DB2" s="35" t="str">
        <f>ＺＥＨデベロッパー実績報告書２!BR52</f>
        <v/>
      </c>
      <c r="DC2" s="35" t="str">
        <f>ＺＥＨデベロッパー実績報告書２!BZ52</f>
        <v>--選択--</v>
      </c>
      <c r="DD2" s="27">
        <f>ＺＥＨデベロッパー実績報告書２!H55</f>
        <v>0</v>
      </c>
      <c r="DE2" s="27" t="str">
        <f>ＺＥＨデベロッパー実績報告書２!AD54</f>
        <v>--選択--</v>
      </c>
      <c r="DF2" s="27" t="str">
        <f>ＺＥＨデベロッパー実績報告書２!AI54</f>
        <v>--選択--</v>
      </c>
      <c r="DG2" s="284">
        <f>ＺＥＨデベロッパー実績報告書２!AN54</f>
        <v>0</v>
      </c>
      <c r="DH2" s="35">
        <f>ＺＥＨデベロッパー実績報告書２!AT54</f>
        <v>0</v>
      </c>
      <c r="DI2" s="35">
        <f>ＺＥＨデベロッパー実績報告書２!AX54</f>
        <v>0</v>
      </c>
      <c r="DJ2" s="294" t="str">
        <f>IF(ＺＥＨデベロッパー実績報告書２!BB54="","0",ＺＥＨデベロッパー実績報告書２!BB54)</f>
        <v>0</v>
      </c>
      <c r="DK2" s="35">
        <f>ＺＥＨデベロッパー実績報告書２!BF54</f>
        <v>0</v>
      </c>
      <c r="DL2" s="35">
        <f>ＺＥＨデベロッパー実績報告書２!BL54</f>
        <v>0</v>
      </c>
      <c r="DM2" s="35" t="str">
        <f>ＺＥＨデベロッパー実績報告書２!BR54</f>
        <v/>
      </c>
      <c r="DN2" s="35" t="str">
        <f>ＺＥＨデベロッパー実績報告書２!BZ54</f>
        <v>--選択--</v>
      </c>
      <c r="DO2" s="27">
        <f>ＺＥＨデベロッパー実績報告書２!H57</f>
        <v>0</v>
      </c>
      <c r="DP2" s="27" t="str">
        <f>ＺＥＨデベロッパー実績報告書２!AD56</f>
        <v>--選択--</v>
      </c>
      <c r="DQ2" s="27" t="str">
        <f>ＺＥＨデベロッパー実績報告書２!AI56</f>
        <v>--選択--</v>
      </c>
      <c r="DR2" s="284">
        <f>ＺＥＨデベロッパー実績報告書２!AN56</f>
        <v>0</v>
      </c>
      <c r="DS2" s="35">
        <f>ＺＥＨデベロッパー実績報告書２!AT56</f>
        <v>0</v>
      </c>
      <c r="DT2" s="35">
        <f>ＺＥＨデベロッパー実績報告書２!AX56</f>
        <v>0</v>
      </c>
      <c r="DU2" s="294" t="str">
        <f>IF(ＺＥＨデベロッパー実績報告書２!BB56="","0",ＺＥＨデベロッパー実績報告書２!BB56)</f>
        <v>0</v>
      </c>
      <c r="DV2" s="35">
        <f>ＺＥＨデベロッパー実績報告書２!BF56</f>
        <v>0</v>
      </c>
      <c r="DW2" s="35">
        <f>ＺＥＨデベロッパー実績報告書２!BL56</f>
        <v>0</v>
      </c>
      <c r="DX2" s="35" t="str">
        <f>ＺＥＨデベロッパー実績報告書２!BR56</f>
        <v/>
      </c>
      <c r="DY2" s="35" t="str">
        <f>ＺＥＨデベロッパー実績報告書２!BZ56</f>
        <v>--選択--</v>
      </c>
      <c r="DZ2" s="27">
        <f>ＺＥＨデベロッパー実績報告書２!H59</f>
        <v>0</v>
      </c>
      <c r="EA2" s="27" t="str">
        <f>ＺＥＨデベロッパー実績報告書２!AD58</f>
        <v>--選択--</v>
      </c>
      <c r="EB2" s="27" t="str">
        <f>ＺＥＨデベロッパー実績報告書２!AI58</f>
        <v>--選択--</v>
      </c>
      <c r="EC2" s="284">
        <f>ＺＥＨデベロッパー実績報告書２!AN58</f>
        <v>0</v>
      </c>
      <c r="ED2" s="35">
        <f>ＺＥＨデベロッパー実績報告書２!AT58</f>
        <v>0</v>
      </c>
      <c r="EE2" s="35">
        <f>ＺＥＨデベロッパー実績報告書２!AX58</f>
        <v>0</v>
      </c>
      <c r="EF2" s="294" t="str">
        <f>IF(ＺＥＨデベロッパー実績報告書２!BB58="","0",ＺＥＨデベロッパー実績報告書２!BB58)</f>
        <v>0</v>
      </c>
      <c r="EG2" s="35">
        <f>ＺＥＨデベロッパー実績報告書２!BF58</f>
        <v>0</v>
      </c>
      <c r="EH2" s="35">
        <f>ＺＥＨデベロッパー実績報告書２!BL58</f>
        <v>0</v>
      </c>
      <c r="EI2" s="35" t="str">
        <f>ＺＥＨデベロッパー実績報告書２!BR58</f>
        <v/>
      </c>
      <c r="EJ2" s="35" t="str">
        <f>ＺＥＨデベロッパー実績報告書２!BZ58</f>
        <v>--選択--</v>
      </c>
      <c r="EK2" s="27">
        <f>ＺＥＨデベロッパー実績報告書２!C144</f>
        <v>0</v>
      </c>
      <c r="EL2" s="27" t="str">
        <f>ＺＥＨデベロッパー実績報告書２!AD144</f>
        <v>--選択--</v>
      </c>
      <c r="EM2" s="27" t="str">
        <f>ＺＥＨデベロッパー実績報告書２!AI144</f>
        <v>--選択--</v>
      </c>
      <c r="EN2" s="284">
        <f>ＺＥＨデベロッパー実績報告書２!AN144</f>
        <v>0</v>
      </c>
      <c r="EO2" s="35">
        <f>ＺＥＨデベロッパー実績報告書２!AT144</f>
        <v>0</v>
      </c>
      <c r="EP2" s="35">
        <f>ＺＥＨデベロッパー実績報告書２!AX144</f>
        <v>0</v>
      </c>
      <c r="EQ2" s="294" t="str">
        <f>IF(ＺＥＨデベロッパー実績報告書２!BB144="","0",ＺＥＨデベロッパー実績報告書２!BB144)</f>
        <v>0</v>
      </c>
      <c r="ER2" s="35">
        <f>ＺＥＨデベロッパー実績報告書２!BF144</f>
        <v>0</v>
      </c>
      <c r="ES2" s="35">
        <f>ＺＥＨデベロッパー実績報告書２!BL144</f>
        <v>0</v>
      </c>
      <c r="ET2" s="35" t="str">
        <f>ＺＥＨデベロッパー実績報告書２!BR144</f>
        <v/>
      </c>
      <c r="EU2" s="27">
        <f>ＺＥＨデベロッパー実績報告書２!C145</f>
        <v>0</v>
      </c>
      <c r="EV2" s="27" t="str">
        <f>ＺＥＨデベロッパー実績報告書２!AD145</f>
        <v>--選択--</v>
      </c>
      <c r="EW2" s="27" t="str">
        <f>ＺＥＨデベロッパー実績報告書２!AI145</f>
        <v>--選択--</v>
      </c>
      <c r="EX2" s="284">
        <f>ＺＥＨデベロッパー実績報告書２!AN145</f>
        <v>0</v>
      </c>
      <c r="EY2" s="35">
        <f>ＺＥＨデベロッパー実績報告書２!AT145</f>
        <v>0</v>
      </c>
      <c r="EZ2" s="35">
        <f>ＺＥＨデベロッパー実績報告書２!AX145</f>
        <v>0</v>
      </c>
      <c r="FA2" s="294" t="str">
        <f>IF(ＺＥＨデベロッパー実績報告書２!BB145="","0",ＺＥＨデベロッパー実績報告書２!BB145)</f>
        <v>0</v>
      </c>
      <c r="FB2" s="35">
        <f>ＺＥＨデベロッパー実績報告書２!BF145</f>
        <v>0</v>
      </c>
      <c r="FC2" s="35">
        <f>ＺＥＨデベロッパー実績報告書２!BL145</f>
        <v>0</v>
      </c>
      <c r="FD2" s="35" t="str">
        <f>ＺＥＨデベロッパー実績報告書２!BR145</f>
        <v/>
      </c>
      <c r="FE2" s="27">
        <f>ＺＥＨデベロッパー実績報告書２!C146</f>
        <v>0</v>
      </c>
      <c r="FF2" s="27" t="str">
        <f>ＺＥＨデベロッパー実績報告書２!AD146</f>
        <v>--選択--</v>
      </c>
      <c r="FG2" s="27" t="str">
        <f>ＺＥＨデベロッパー実績報告書２!AI146</f>
        <v>--選択--</v>
      </c>
      <c r="FH2" s="284">
        <f>ＺＥＨデベロッパー実績報告書２!AN146</f>
        <v>0</v>
      </c>
      <c r="FI2" s="35">
        <f>ＺＥＨデベロッパー実績報告書２!AT146</f>
        <v>0</v>
      </c>
      <c r="FJ2" s="35">
        <f>ＺＥＨデベロッパー実績報告書２!AX146</f>
        <v>0</v>
      </c>
      <c r="FK2" s="294" t="str">
        <f>IF(ＺＥＨデベロッパー実績報告書２!BB146="","0",ＺＥＨデベロッパー実績報告書２!BB146)</f>
        <v>0</v>
      </c>
      <c r="FL2" s="35">
        <f>ＺＥＨデベロッパー実績報告書２!BF146</f>
        <v>0</v>
      </c>
      <c r="FM2" s="35">
        <f>ＺＥＨデベロッパー実績報告書２!BL146</f>
        <v>0</v>
      </c>
      <c r="FN2" s="35" t="str">
        <f>ＺＥＨデベロッパー実績報告書２!BR146</f>
        <v/>
      </c>
      <c r="FO2" s="27">
        <f>ＺＥＨデベロッパー実績報告書２!C147</f>
        <v>0</v>
      </c>
      <c r="FP2" s="27" t="str">
        <f>ＺＥＨデベロッパー実績報告書２!AD147</f>
        <v>--選択--</v>
      </c>
      <c r="FQ2" s="27" t="str">
        <f>ＺＥＨデベロッパー実績報告書２!AI147</f>
        <v>--選択--</v>
      </c>
      <c r="FR2" s="284">
        <f>ＺＥＨデベロッパー実績報告書２!AN147</f>
        <v>0</v>
      </c>
      <c r="FS2" s="35">
        <f>ＺＥＨデベロッパー実績報告書２!AT147</f>
        <v>0</v>
      </c>
      <c r="FT2" s="35">
        <f>ＺＥＨデベロッパー実績報告書２!AX147</f>
        <v>0</v>
      </c>
      <c r="FU2" s="294" t="str">
        <f>IF(ＺＥＨデベロッパー実績報告書２!BB147="","0",ＺＥＨデベロッパー実績報告書２!BB147)</f>
        <v>0</v>
      </c>
      <c r="FV2" s="35">
        <f>ＺＥＨデベロッパー実績報告書２!BF147</f>
        <v>0</v>
      </c>
      <c r="FW2" s="35">
        <f>ＺＥＨデベロッパー実績報告書２!BL147</f>
        <v>0</v>
      </c>
      <c r="FX2" s="35" t="str">
        <f>ＺＥＨデベロッパー実績報告書２!BR147</f>
        <v/>
      </c>
      <c r="FY2" s="27">
        <f>ＺＥＨデベロッパー実績報告書２!C148</f>
        <v>0</v>
      </c>
      <c r="FZ2" s="27" t="str">
        <f>ＺＥＨデベロッパー実績報告書２!AD148</f>
        <v>--選択--</v>
      </c>
      <c r="GA2" s="27" t="str">
        <f>ＺＥＨデベロッパー実績報告書２!AI148</f>
        <v>--選択--</v>
      </c>
      <c r="GB2" s="284">
        <f>ＺＥＨデベロッパー実績報告書２!AN148</f>
        <v>0</v>
      </c>
      <c r="GC2" s="35">
        <f>ＺＥＨデベロッパー実績報告書２!AT148</f>
        <v>0</v>
      </c>
      <c r="GD2" s="35">
        <f>ＺＥＨデベロッパー実績報告書２!AX148</f>
        <v>0</v>
      </c>
      <c r="GE2" s="294" t="str">
        <f>IF(ＺＥＨデベロッパー実績報告書２!BB148="","0",ＺＥＨデベロッパー実績報告書２!BB148)</f>
        <v>0</v>
      </c>
      <c r="GF2" s="35">
        <f>ＺＥＨデベロッパー実績報告書２!BF148</f>
        <v>0</v>
      </c>
      <c r="GG2" s="35">
        <f>ＺＥＨデベロッパー実績報告書２!BL148</f>
        <v>0</v>
      </c>
      <c r="GH2" s="35" t="str">
        <f>ＺＥＨデベロッパー実績報告書２!BR148</f>
        <v/>
      </c>
      <c r="GI2" s="27">
        <f>ＺＥＨデベロッパー実績報告書２!N233</f>
        <v>0</v>
      </c>
      <c r="GJ2" s="35" t="str">
        <f>ＺＥＨデベロッパー実績報告書２!N234&amp;"-"&amp;ＺＥＨデベロッパー実績報告書２!T234&amp;"-"&amp;ＺＥＨデベロッパー実績報告書２!Z234</f>
        <v>--</v>
      </c>
      <c r="GK2" s="27">
        <f>ＺＥＨデベロッパー実績報告書２!N235</f>
        <v>0</v>
      </c>
      <c r="GL2" s="27">
        <f>ＺＥＨデベロッパー実績報告書２!H50</f>
        <v>0</v>
      </c>
      <c r="GM2" s="27">
        <f>ＺＥＨデベロッパー実績報告書２!H52</f>
        <v>0</v>
      </c>
      <c r="GN2" s="27">
        <f>ＺＥＨデベロッパー実績報告書２!H54</f>
        <v>0</v>
      </c>
      <c r="GO2" s="27">
        <f>ＺＥＨデベロッパー実績報告書２!H56</f>
        <v>0</v>
      </c>
      <c r="GP2" s="27">
        <f>ＺＥＨデベロッパー実績報告書２!H58</f>
        <v>0</v>
      </c>
      <c r="GQ2" s="35">
        <f>ＺＥＨデベロッパー実績報告書２!J32</f>
        <v>0</v>
      </c>
      <c r="GR2" s="35">
        <f>ＺＥＨデベロッパー実績報告書２!R32</f>
        <v>0</v>
      </c>
      <c r="GS2" s="35">
        <f>ＺＥＨデベロッパー実績報告書２!Z32</f>
        <v>0</v>
      </c>
      <c r="GT2" s="35">
        <f>ＺＥＨデベロッパー実績報告書２!AH32</f>
        <v>0</v>
      </c>
      <c r="GU2" s="35">
        <f>ＺＥＨデベロッパー実績報告書２!AP32</f>
        <v>0</v>
      </c>
      <c r="GV2" s="35">
        <f ca="1">ＺＥＨデベロッパー実績報告書２!J34</f>
        <v>0</v>
      </c>
      <c r="GW2" s="35">
        <f ca="1">ＺＥＨデベロッパー実績報告書２!R34</f>
        <v>0</v>
      </c>
      <c r="GX2" s="35">
        <f ca="1">ＺＥＨデベロッパー実績報告書２!Z34</f>
        <v>0</v>
      </c>
      <c r="GY2" s="35">
        <f ca="1">ＺＥＨデベロッパー実績報告書２!AH34</f>
        <v>0</v>
      </c>
      <c r="GZ2" s="35">
        <f ca="1">ＺＥＨデベロッパー実績報告書２!AP34</f>
        <v>0</v>
      </c>
      <c r="HA2" s="35">
        <f>ＺＥＨデベロッパー実績報告書２!J39</f>
        <v>0</v>
      </c>
      <c r="HB2" s="35">
        <f>ＺＥＨデベロッパー実績報告書２!R39</f>
        <v>0</v>
      </c>
      <c r="HC2" s="35">
        <f>ＺＥＨデベロッパー実績報告書２!Z39</f>
        <v>0</v>
      </c>
      <c r="HD2" s="35">
        <f>ＺＥＨデベロッパー実績報告書２!AH39</f>
        <v>0</v>
      </c>
      <c r="HE2" s="35">
        <f>ＺＥＨデベロッパー実績報告書２!AP39</f>
        <v>0</v>
      </c>
      <c r="HF2" s="35">
        <f>ＺＥＨデベロッパー実績報告書２!AX39</f>
        <v>0</v>
      </c>
      <c r="HG2" s="35">
        <f>ＺＥＨデベロッパー実績報告書２!J41</f>
        <v>0</v>
      </c>
      <c r="HH2" s="35">
        <f>ＺＥＨデベロッパー実績報告書２!R41</f>
        <v>0</v>
      </c>
      <c r="HI2" s="35">
        <f>ＺＥＨデベロッパー実績報告書２!Z41</f>
        <v>0</v>
      </c>
      <c r="HJ2" s="35">
        <f>ＺＥＨデベロッパー実績報告書２!AH41</f>
        <v>0</v>
      </c>
      <c r="HK2" s="35">
        <f>ＺＥＨデベロッパー実績報告書２!AP41</f>
        <v>0</v>
      </c>
      <c r="HL2" s="35">
        <f>ＺＥＨデベロッパー実績報告書２!AX41</f>
        <v>0</v>
      </c>
      <c r="HM2" s="35">
        <f>ＺＥＨデベロッパー実績報告書２!BI39</f>
        <v>0</v>
      </c>
      <c r="HN2" s="35">
        <f ca="1">ＺＥＨデベロッパー実績報告書２!BI41</f>
        <v>0</v>
      </c>
    </row>
  </sheetData>
  <sheetProtection algorithmName="SHA-512" hashValue="an05nIMEVKdd8QL54x1ofRJ4waCEwl/60N8aAFA3Y3rts/hRhFmpjJUDqsK4g7OHU9ZuTnSyuLGtR5b9IZG+8A==" saltValue="h5UqtIOPQlJlIJzk+G8bEQ==" spinCount="100000" sheet="1" selectLockedCells="1" selectUnlockedCells="1"/>
  <phoneticPr fontId="1"/>
  <pageMargins left="0.70866141732283472" right="0.70866141732283472" top="0.74803149606299213" bottom="0.74803149606299213" header="0.31496062992125984" footer="0.31496062992125984"/>
  <pageSetup paperSize="8" scale="5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30</vt:i4>
      </vt:variant>
    </vt:vector>
  </HeadingPairs>
  <TitlesOfParts>
    <vt:vector size="36" baseType="lpstr">
      <vt:lpstr>ＺＥＨデベロッパー実績報告書</vt:lpstr>
      <vt:lpstr>ＺＥＨデベロッパー実績報告書２</vt:lpstr>
      <vt:lpstr>ＺＥＨデベロッパー登録票</vt:lpstr>
      <vt:lpstr>data1</vt:lpstr>
      <vt:lpstr>data2</vt:lpstr>
      <vt:lpstr>data3</vt:lpstr>
      <vt:lpstr>ＺＥＨデベロッパー実績報告書!Print_Area</vt:lpstr>
      <vt:lpstr>ＺＥＨデベロッパー実績報告書２!Print_Area</vt:lpstr>
      <vt:lpstr>ＺＥＨデベロッパー登録票!Print_Area</vt:lpstr>
      <vt:lpstr>コンサルＡ</vt:lpstr>
      <vt:lpstr>コンサルＢ</vt:lpstr>
      <vt:lpstr>サービス業＿他に分類されないもの</vt:lpstr>
      <vt:lpstr>医療・福祉</vt:lpstr>
      <vt:lpstr>運輸業・郵便業</vt:lpstr>
      <vt:lpstr>卸売業・小売業</vt:lpstr>
      <vt:lpstr>学術研究・専門＿技術サービス業</vt:lpstr>
      <vt:lpstr>漁業</vt:lpstr>
      <vt:lpstr>教育・学習支援業</vt:lpstr>
      <vt:lpstr>金融業・保険業</vt:lpstr>
      <vt:lpstr>建設業</vt:lpstr>
      <vt:lpstr>公務＿他に分類されるものを除く</vt:lpstr>
      <vt:lpstr>鉱業・採石業・砂利採取業</vt:lpstr>
      <vt:lpstr>宿泊業・飲食サービス業</vt:lpstr>
      <vt:lpstr>情報通信業</vt:lpstr>
      <vt:lpstr>生活関連サービス業・娯楽業</vt:lpstr>
      <vt:lpstr>製造業</vt:lpstr>
      <vt:lpstr>設計Ａ</vt:lpstr>
      <vt:lpstr>設計Ｂ</vt:lpstr>
      <vt:lpstr>設計施工Ａ</vt:lpstr>
      <vt:lpstr>設計施工Ｂ</vt:lpstr>
      <vt:lpstr>大分類</vt:lpstr>
      <vt:lpstr>電気・ガス・熱供給・水道業</vt:lpstr>
      <vt:lpstr>農業・林業</vt:lpstr>
      <vt:lpstr>不動産業・物品賃貸業</vt:lpstr>
      <vt:lpstr>複合サービス事業</vt:lpstr>
      <vt:lpstr>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2023-03-24T07:51:23Z</cp:lastPrinted>
  <dcterms:created xsi:type="dcterms:W3CDTF">2016-02-17T03:17:22Z</dcterms:created>
  <dcterms:modified xsi:type="dcterms:W3CDTF">2023-03-30T10:55:59Z</dcterms:modified>
</cp:coreProperties>
</file>