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05" windowWidth="14430" windowHeight="12660" tabRatio="894" activeTab="0"/>
  </bookViews>
  <sheets>
    <sheet name="様式第７　補助事業実績報告書" sheetId="1" r:id="rId1"/>
    <sheet name="定型様式4　総括表" sheetId="2" r:id="rId2"/>
    <sheet name="定型様式5　明細書【断熱材パネル】" sheetId="3" r:id="rId3"/>
    <sheet name="定型様式5　明細書【潜熱蓄熱建材】" sheetId="4" r:id="rId4"/>
    <sheet name="定型様式5　明細書【窓・玄関ドア】" sheetId="5" r:id="rId5"/>
    <sheet name="定型様式5　明細書【ガラス・調湿建材】" sheetId="6" r:id="rId6"/>
    <sheet name="定型様式7　実績報告確認写真【表紙】" sheetId="7" r:id="rId7"/>
    <sheet name="定型様式7　実績報告確認写真" sheetId="8" r:id="rId8"/>
    <sheet name="様式第9　精算払請求書" sheetId="9" r:id="rId9"/>
    <sheet name="様式第9　別紙１" sheetId="10" r:id="rId10"/>
  </sheets>
  <definedNames>
    <definedName name="_xlfn.IFERROR" hidden="1">#NAME?</definedName>
    <definedName name="_xlfn.SUMIFS" hidden="1">#NAME?</definedName>
    <definedName name="_xlnm.Print_Area" localSheetId="1">'定型様式4　総括表'!$A$1:$AP$48</definedName>
    <definedName name="_xlnm.Print_Area" localSheetId="5">'定型様式5　明細書【ガラス・調湿建材】'!$A$1:$BC$74</definedName>
    <definedName name="_xlnm.Print_Area" localSheetId="3">'定型様式5　明細書【潜熱蓄熱建材】'!$A$1:$BC$59</definedName>
    <definedName name="_xlnm.Print_Area" localSheetId="4">'定型様式5　明細書【窓・玄関ドア】'!$A$1:$BC$79</definedName>
    <definedName name="_xlnm.Print_Area" localSheetId="2">'定型様式5　明細書【断熱材パネル】'!$A$1:$BC$44</definedName>
    <definedName name="_xlnm.Print_Area" localSheetId="7">'定型様式7　実績報告確認写真'!$A$1:$AV$50</definedName>
    <definedName name="_xlnm.Print_Area" localSheetId="6">'定型様式7　実績報告確認写真【表紙】'!$A$1:$AZ$50</definedName>
    <definedName name="_xlnm.Print_Area" localSheetId="0">'様式第７　補助事業実績報告書'!$A$1:$CM$81</definedName>
    <definedName name="_xlnm.Print_Area" localSheetId="8">'様式第9　精算払請求書'!$A$1:$CN$53</definedName>
    <definedName name="_xlnm.Print_Area" localSheetId="9">'様式第9　別紙１'!$A$1:$CN$42</definedName>
    <definedName name="ガラス">'定型様式7　実績報告確認写真'!$BB$12:$BB$13</definedName>
    <definedName name="玄関ドア">'定型様式7　実績報告確認写真'!$AZ$12</definedName>
    <definedName name="潜熱蓄熱建材">'定型様式7　実績報告確認写真'!$AY$12:$AY$14</definedName>
    <definedName name="窓">'定型様式7　実績報告確認写真'!$BA$12:$BA$13</definedName>
    <definedName name="断熱パネル">'定型様式7　実績報告確認写真'!$AX$12:$AX$14</definedName>
    <definedName name="調湿建材">'定型様式7　実績報告確認写真'!$BC$12:$BC$14</definedName>
    <definedName name="導入製品">'定型様式7　実績報告確認写真'!$AX$11:$BC$11</definedName>
  </definedNames>
  <calcPr fullCalcOnLoad="1"/>
</workbook>
</file>

<file path=xl/sharedStrings.xml><?xml version="1.0" encoding="utf-8"?>
<sst xmlns="http://schemas.openxmlformats.org/spreadsheetml/2006/main" count="820" uniqueCount="316">
  <si>
    <t>円</t>
  </si>
  <si>
    <t>金額(円）
［税抜］</t>
  </si>
  <si>
    <t>費目</t>
  </si>
  <si>
    <t>製品名</t>
  </si>
  <si>
    <t>※複数枚に及ぶ場合</t>
  </si>
  <si>
    <t>□</t>
  </si>
  <si>
    <t>日</t>
  </si>
  <si>
    <t>月</t>
  </si>
  <si>
    <t>年</t>
  </si>
  <si>
    <t>メーカー名</t>
  </si>
  <si>
    <t>材料費</t>
  </si>
  <si>
    <t>ＳＩＩ登録型番</t>
  </si>
  <si>
    <t>構成</t>
  </si>
  <si>
    <t>改修工法</t>
  </si>
  <si>
    <t>幅（W)</t>
  </si>
  <si>
    <t>×</t>
  </si>
  <si>
    <t>高さ（H)</t>
  </si>
  <si>
    <t>・窓番号は平面図との整合性をとり記入すること。</t>
  </si>
  <si>
    <t>計</t>
  </si>
  <si>
    <t>㎡</t>
  </si>
  <si>
    <t>部位</t>
  </si>
  <si>
    <t>…申請者入力欄</t>
  </si>
  <si>
    <t>数量・面積・材料費計</t>
  </si>
  <si>
    <t>面積（㎡）
(ａ)</t>
  </si>
  <si>
    <t>面積計
(ａ)×(ｂ)</t>
  </si>
  <si>
    <t>単価（円）
（ｃ)</t>
  </si>
  <si>
    <t>金額(円）［税抜］
(ｂ)×（ｃ)</t>
  </si>
  <si>
    <t>メーカー名</t>
  </si>
  <si>
    <t>製品名</t>
  </si>
  <si>
    <t>窓サイズ（mm）</t>
  </si>
  <si>
    <t>平成</t>
  </si>
  <si>
    <t>郵便番号</t>
  </si>
  <si>
    <t>住所</t>
  </si>
  <si>
    <t>共同申請者</t>
  </si>
  <si>
    <t>（リース業者等）</t>
  </si>
  <si>
    <t>会社名</t>
  </si>
  <si>
    <t>代表者等名</t>
  </si>
  <si>
    <t>手続代行者</t>
  </si>
  <si>
    <t>記</t>
  </si>
  <si>
    <t>電話番号</t>
  </si>
  <si>
    <t>ＦＡＸ番号</t>
  </si>
  <si>
    <t>緊急連絡先
（携帯等）</t>
  </si>
  <si>
    <t>所　属</t>
  </si>
  <si>
    <t>担当者</t>
  </si>
  <si>
    <t>住　所</t>
  </si>
  <si>
    <t>…明細書が複数ページに渡る場合等は、自動計算不可（リンク含む）</t>
  </si>
  <si>
    <t>…自動計算（リンク含む）</t>
  </si>
  <si>
    <t>県</t>
  </si>
  <si>
    <t>市</t>
  </si>
  <si>
    <t>製品名
（シリーズ名）</t>
  </si>
  <si>
    <t>窓数
(ｂ)</t>
  </si>
  <si>
    <t>玄関ドア</t>
  </si>
  <si>
    <t>調湿建材</t>
  </si>
  <si>
    <t>総括表</t>
  </si>
  <si>
    <t>床面積（㎡）</t>
  </si>
  <si>
    <t>①</t>
  </si>
  <si>
    <t>㎡</t>
  </si>
  <si>
    <t>②</t>
  </si>
  <si>
    <t>③</t>
  </si>
  <si>
    <t>④</t>
  </si>
  <si>
    <t>⑤</t>
  </si>
  <si>
    <t>合計</t>
  </si>
  <si>
    <t>ＳＩＩ登録型番</t>
  </si>
  <si>
    <t>㎡</t>
  </si>
  <si>
    <t>㎡</t>
  </si>
  <si>
    <t>㎡</t>
  </si>
  <si>
    <t>居室No</t>
  </si>
  <si>
    <t>工事費（一式）</t>
  </si>
  <si>
    <t>居室No.</t>
  </si>
  <si>
    <t>居室No.</t>
  </si>
  <si>
    <t>蓄熱量
（kJ/㎡）</t>
  </si>
  <si>
    <t>費目</t>
  </si>
  <si>
    <t>材料費</t>
  </si>
  <si>
    <t>窓番号</t>
  </si>
  <si>
    <t>工事費（一式）</t>
  </si>
  <si>
    <t>カバー工法</t>
  </si>
  <si>
    <t>計</t>
  </si>
  <si>
    <t>ガラス
番号</t>
  </si>
  <si>
    <t>ガラス交換</t>
  </si>
  <si>
    <t>枚数
(ｂ)</t>
  </si>
  <si>
    <t>金額(円)［税抜］
(ｂ)×（ｃ)</t>
  </si>
  <si>
    <t>建具交換</t>
  </si>
  <si>
    <t>材料費</t>
  </si>
  <si>
    <t>金額(円）［税抜］
(ｂ)×（ｃ)</t>
  </si>
  <si>
    <t>数量
(b)</t>
  </si>
  <si>
    <t>玄関ドア</t>
  </si>
  <si>
    <t>①</t>
  </si>
  <si>
    <t>⑥</t>
  </si>
  <si>
    <t>⑦</t>
  </si>
  <si>
    <t>⑧</t>
  </si>
  <si>
    <t>⑨</t>
  </si>
  <si>
    <t>⑩</t>
  </si>
  <si>
    <t>壁</t>
  </si>
  <si>
    <t>天井</t>
  </si>
  <si>
    <t>蓄熱量合計（kJ）</t>
  </si>
  <si>
    <t>床面積（㎡）</t>
  </si>
  <si>
    <t>＜居室ごとの床面積あたりの蓄熱量の算出＞</t>
  </si>
  <si>
    <t>床面積あたりの蓄熱量
（ｋJ/㎡）</t>
  </si>
  <si>
    <t>＜居室ごとの施工面積計算＞</t>
  </si>
  <si>
    <t>施工面積
合計（㎡）</t>
  </si>
  <si>
    <t>居室の
床面積（㎡）</t>
  </si>
  <si>
    <t>居室No.</t>
  </si>
  <si>
    <t>居室等の名称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</si>
  <si>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</si>
  <si>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</si>
  <si>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</si>
  <si>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</si>
  <si>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</si>
  <si>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</si>
  <si>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</si>
  <si>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</si>
  <si>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</si>
  <si>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蓄熱量
合計
（kJ/㎡）</t>
  </si>
  <si>
    <t>計算用</t>
  </si>
  <si>
    <t>厚み
(mm)</t>
  </si>
  <si>
    <t>厚み
合計
（mm）</t>
  </si>
  <si>
    <t>＜全館空調の有無＞　</t>
  </si>
  <si>
    <t>無</t>
  </si>
  <si>
    <t>有</t>
  </si>
  <si>
    <t>ガラスサイズ（mm）</t>
  </si>
  <si>
    <t>調湿建材</t>
  </si>
  <si>
    <t>金額(円）［税抜］</t>
  </si>
  <si>
    <t>材料費</t>
  </si>
  <si>
    <t>①</t>
  </si>
  <si>
    <t>㎡</t>
  </si>
  <si>
    <t>②</t>
  </si>
  <si>
    <t>③</t>
  </si>
  <si>
    <t>④</t>
  </si>
  <si>
    <t>⑤</t>
  </si>
  <si>
    <t>㎡</t>
  </si>
  <si>
    <t>㎡</t>
  </si>
  <si>
    <t>㎡</t>
  </si>
  <si>
    <t>床</t>
  </si>
  <si>
    <t>延床面積</t>
  </si>
  <si>
    <t>㎡</t>
  </si>
  <si>
    <t>有の場合、延床面積を記入してください。⇒</t>
  </si>
  <si>
    <t>導入製品</t>
  </si>
  <si>
    <t>断熱パネル</t>
  </si>
  <si>
    <t>潜熱蓄熱建材</t>
  </si>
  <si>
    <t>・補助対象経費の合計は、必ず[税抜]で記入すること。</t>
  </si>
  <si>
    <t>補助対象経費の合計　[税抜]</t>
  </si>
  <si>
    <t>＜補助対象外経費＞</t>
  </si>
  <si>
    <t>明細書　【断熱パネル】</t>
  </si>
  <si>
    <t>明細書　【潜熱蓄熱建材】</t>
  </si>
  <si>
    <t>施工面積（㎡）</t>
  </si>
  <si>
    <t>窓の補助対象経費の合計[税抜]</t>
  </si>
  <si>
    <t>施工
面積（㎡）</t>
  </si>
  <si>
    <t>隣接した居室の名称</t>
  </si>
  <si>
    <t>ガラスの交換の補助対象経費の合計[税抜]</t>
  </si>
  <si>
    <t>※「明細書」を先に記入すること</t>
  </si>
  <si>
    <r>
      <t>窓</t>
    </r>
    <r>
      <rPr>
        <sz val="11"/>
        <rFont val="ＭＳ Ｐゴシック"/>
        <family val="3"/>
      </rPr>
      <t>（カバー工法・内窓取付）</t>
    </r>
  </si>
  <si>
    <r>
      <t>ガラス</t>
    </r>
    <r>
      <rPr>
        <sz val="11"/>
        <rFont val="ＭＳ Ｐゴシック"/>
        <family val="3"/>
      </rPr>
      <t>（ガラス交換・建具交換）</t>
    </r>
  </si>
  <si>
    <t>必須製品</t>
  </si>
  <si>
    <t>任意の製品</t>
  </si>
  <si>
    <t>導入必須製品の補助対象経費合計（A）</t>
  </si>
  <si>
    <r>
      <t xml:space="preserve">任意の製品の補助対象経費合計（B）
</t>
    </r>
    <r>
      <rPr>
        <sz val="10"/>
        <rFont val="ＭＳ Ｐゴシック"/>
        <family val="3"/>
      </rPr>
      <t>※（A)以下であること</t>
    </r>
  </si>
  <si>
    <t>補助率の計算（D） [（C）／２]</t>
  </si>
  <si>
    <t>　　　　　　 その他工事費用・諸経費（F）</t>
  </si>
  <si>
    <t>　　　　　　 消費税（G）</t>
  </si>
  <si>
    <t>断熱パネルの補助対象経費の合計[税抜]</t>
  </si>
  <si>
    <t>潜熱蓄熱建材の補助対象経費の合計[税抜]</t>
  </si>
  <si>
    <t>内窓取付</t>
  </si>
  <si>
    <t>■全館空調「無」の場合</t>
  </si>
  <si>
    <t>■全館空調「有」の場合</t>
  </si>
  <si>
    <t>延床面積あたりの
蓄熱量（ｋJ/㎡）</t>
  </si>
  <si>
    <t>全館空調</t>
  </si>
  <si>
    <t>施工面積
（㎡）</t>
  </si>
  <si>
    <t>隣接する居室の
居室No.</t>
  </si>
  <si>
    <t>＜補助対象経費の算出＞　</t>
  </si>
  <si>
    <t>（</t>
  </si>
  <si>
    <t>ページ）</t>
  </si>
  <si>
    <t>/</t>
  </si>
  <si>
    <t>↓小数点第2位まで、3位切捨て</t>
  </si>
  <si>
    <t>製品名
（シリーズ名）</t>
  </si>
  <si>
    <t>↑小数点第2位まで、3位切捨て</t>
  </si>
  <si>
    <t>交付決定番号</t>
  </si>
  <si>
    <t>様式第７（補助事業実績報告書）</t>
  </si>
  <si>
    <t>　代　表　理　事　赤池　学　殿</t>
  </si>
  <si>
    <t>補助事業者</t>
  </si>
  <si>
    <t>実印</t>
  </si>
  <si>
    <t>補助事業実績報告書</t>
  </si>
  <si>
    <t>様式第７－２（補助事業実績報告書）</t>
  </si>
  <si>
    <t>１.工事完了日</t>
  </si>
  <si>
    <t>氏名 または
代表者等名</t>
  </si>
  <si>
    <t>　省エネルギー投資促進に向けた支援補助金（住宅・ビルの革新的省エネルギー技術導入促進事業）（次世代省エネ建材支援事業）交付規程第１２条の規定に基づき、以下のとおり経済産業省からの省エネルギー投資促進に向けた支援補助金（住宅・ビルの革新的省エネルギー技術導入促進事業）交付要綱第３条に基づく国庫補助金に係る補助事業の状況について報告します。</t>
  </si>
  <si>
    <t>３.申請者連絡先</t>
  </si>
  <si>
    <t>４.共同申請者　担当者連絡先</t>
  </si>
  <si>
    <t>５.手続代行者連絡先</t>
  </si>
  <si>
    <t/>
  </si>
  <si>
    <t>（備考）用紙は日本工業規格Ａ４とし、縦位置とする。</t>
  </si>
  <si>
    <t>－</t>
  </si>
  <si>
    <t>）</t>
  </si>
  <si>
    <t>（</t>
  </si>
  <si>
    <t>〒</t>
  </si>
  <si>
    <t>＠</t>
  </si>
  <si>
    <t>E-mail</t>
  </si>
  <si>
    <t>)</t>
  </si>
  <si>
    <t xml:space="preserve"> 円（税抜）</t>
  </si>
  <si>
    <t>２.補助金交付申請額</t>
  </si>
  <si>
    <t>（備考）用紙は日本工業規格Ａ４とし、縦位置とする。</t>
  </si>
  <si>
    <t>（次世代省エネ建材支援事業）</t>
  </si>
  <si>
    <t>（住宅・ビルの革新的省エネルギー技術導入促進事業）</t>
  </si>
  <si>
    <t>省エネルギー投資促進に向けた支援補助金</t>
  </si>
  <si>
    <t>-</t>
  </si>
  <si>
    <t>(ふりがな)</t>
  </si>
  <si>
    <t>一般社団法人　環境共創イニシアチブ</t>
  </si>
  <si>
    <t>-K</t>
  </si>
  <si>
    <t>-JK-</t>
  </si>
  <si>
    <t>SII30</t>
  </si>
  <si>
    <t>【戸建住宅】</t>
  </si>
  <si>
    <t>【戸建】定型様式４</t>
  </si>
  <si>
    <t>・明細書を基に、導入製品ごとの補助対象経費の合計を下表に記入すること。</t>
  </si>
  <si>
    <t>・明細書の金額と整合性が取れていること。</t>
  </si>
  <si>
    <t>補助対象経費の合計（C） [（A）＋（B）]</t>
  </si>
  <si>
    <t>＜断熱パネル及び潜熱蓄熱建材を導入した居室等の情報＞　</t>
  </si>
  <si>
    <t>　　　　　　交付決定通知金額（Ｉ）</t>
  </si>
  <si>
    <t>↓別添の工事請負契約書の合計金額及び、領収書の金額と一致していること。</t>
  </si>
  <si>
    <t>＜補助対象経費・補助対象外経費の合計金額＞</t>
  </si>
  <si>
    <t>　　　　　　 合計金額（H） [（C）＋（F）＋（G）]</t>
  </si>
  <si>
    <t>【戸建】定型様式５</t>
  </si>
  <si>
    <r>
      <t>明細書　【窓</t>
    </r>
    <r>
      <rPr>
        <sz val="18"/>
        <rFont val="HGP創英角ｺﾞｼｯｸUB"/>
        <family val="3"/>
      </rPr>
      <t>（カバー工法・内窓）</t>
    </r>
    <r>
      <rPr>
        <sz val="22"/>
        <rFont val="HGP創英角ｺﾞｼｯｸUB"/>
        <family val="3"/>
      </rPr>
      <t>及び玄関ドア】</t>
    </r>
  </si>
  <si>
    <r>
      <t>明細書　【ガラス</t>
    </r>
    <r>
      <rPr>
        <sz val="18"/>
        <rFont val="HGP創英角ｺﾞｼｯｸUB"/>
        <family val="3"/>
      </rPr>
      <t>（ガラス交換・建具交換）</t>
    </r>
    <r>
      <rPr>
        <sz val="22"/>
        <rFont val="HGP創英角ｺﾞｼｯｸUB"/>
        <family val="3"/>
      </rPr>
      <t>及び調湿建材】</t>
    </r>
  </si>
  <si>
    <t>・必ず[税抜]で記入すること。</t>
  </si>
  <si>
    <t>＜補助対象経費＞</t>
  </si>
  <si>
    <t>■断熱パネル及び潜熱蓄熱建材を導入した居室等</t>
  </si>
  <si>
    <t>■上記以外で調湿建材を施工した居室等</t>
  </si>
  <si>
    <t>実績報告確認写真</t>
  </si>
  <si>
    <t>／</t>
  </si>
  <si>
    <t>ページ）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</si>
  <si>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</si>
  <si>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</si>
  <si>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t>現場名</t>
  </si>
  <si>
    <t>改修内容</t>
  </si>
  <si>
    <t>ガラス交換</t>
  </si>
  <si>
    <t>内窓</t>
  </si>
  <si>
    <t>【全景】</t>
  </si>
  <si>
    <t>／</t>
  </si>
  <si>
    <t>ページ）</t>
  </si>
  <si>
    <t>設置場所</t>
  </si>
  <si>
    <t>窓番号</t>
  </si>
  <si>
    <t>【施工前】</t>
  </si>
  <si>
    <t>【施工後】</t>
  </si>
  <si>
    <t>【戸建】定型様式７</t>
  </si>
  <si>
    <r>
      <t xml:space="preserve">交付決定番号
</t>
    </r>
    <r>
      <rPr>
        <sz val="10.5"/>
        <color indexed="8"/>
        <rFont val="ＭＳ Ｐゴシック"/>
        <family val="3"/>
      </rPr>
      <t>（「ＪＫ-」以降の数字５桁）</t>
    </r>
  </si>
  <si>
    <t>必須の導入製品</t>
  </si>
  <si>
    <t>断熱パネル</t>
  </si>
  <si>
    <t>潜熱蓄熱建材</t>
  </si>
  <si>
    <t>任意の導入製品</t>
  </si>
  <si>
    <t>玄関ドア</t>
  </si>
  <si>
    <t>カバー工法</t>
  </si>
  <si>
    <t>建具交換</t>
  </si>
  <si>
    <t>調湿建材</t>
  </si>
  <si>
    <t>窓</t>
  </si>
  <si>
    <t>ガラス</t>
  </si>
  <si>
    <t>※ボード等の文字が鮮明に読み取れるものであること。</t>
  </si>
  <si>
    <t>断熱パネル</t>
  </si>
  <si>
    <t>潜熱蓄熱建材</t>
  </si>
  <si>
    <t>玄関ドア</t>
  </si>
  <si>
    <t>窓</t>
  </si>
  <si>
    <t>ガラス</t>
  </si>
  <si>
    <t>調湿建材</t>
  </si>
  <si>
    <t>壁</t>
  </si>
  <si>
    <t>天井</t>
  </si>
  <si>
    <t>床</t>
  </si>
  <si>
    <t>玄関</t>
  </si>
  <si>
    <t>内窓取付</t>
  </si>
  <si>
    <t>ガラス交換</t>
  </si>
  <si>
    <t>SII30</t>
  </si>
  <si>
    <t>-K</t>
  </si>
  <si>
    <t>一般社団法人　環境共創イニシアチブ</t>
  </si>
  <si>
    <t>代表理事</t>
  </si>
  <si>
    <t>赤池　学</t>
  </si>
  <si>
    <t>殿</t>
  </si>
  <si>
    <t>-</t>
  </si>
  <si>
    <t>（ふりがな）</t>
  </si>
  <si>
    <t>-</t>
  </si>
  <si>
    <t>代表者名等</t>
  </si>
  <si>
    <t>平成３０年度</t>
  </si>
  <si>
    <t>精算払請求書</t>
  </si>
  <si>
    <t>平成 30 年</t>
  </si>
  <si>
    <t>月</t>
  </si>
  <si>
    <t>別紙１</t>
  </si>
  <si>
    <t>１．　補助事業者情報</t>
  </si>
  <si>
    <t xml:space="preserve"> ふりがな</t>
  </si>
  <si>
    <t>２．　補助金交付額（精算払請求金額）</t>
  </si>
  <si>
    <t>円（税抜）</t>
  </si>
  <si>
    <t>３．　補助金の振込先</t>
  </si>
  <si>
    <t xml:space="preserve"> 金融機関コード</t>
  </si>
  <si>
    <t xml:space="preserve"> 金融機関名</t>
  </si>
  <si>
    <t xml:space="preserve"> 支店コード</t>
  </si>
  <si>
    <t xml:space="preserve"> 支店名</t>
  </si>
  <si>
    <t xml:space="preserve"> 預金の種類（該当するものに■をつけること）</t>
  </si>
  <si>
    <t>普通</t>
  </si>
  <si>
    <t>貯蓄</t>
  </si>
  <si>
    <t>その他（</t>
  </si>
  <si>
    <t>）</t>
  </si>
  <si>
    <t xml:space="preserve"> 口座番号</t>
  </si>
  <si>
    <t xml:space="preserve"> 口座名義人（カタカナで記入）</t>
  </si>
  <si>
    <t>省エネルギー投資促進に向けた支援補助金</t>
  </si>
  <si>
    <t>様式第９（精算払請求書）</t>
  </si>
  <si>
    <t>氏名 または
法人名・代表者名等</t>
  </si>
  <si>
    <t>日付をもって交付決定のあった経済産業省からの省エネルギー投資促進に向けた支援補助金</t>
  </si>
  <si>
    <t>（住宅・ビルの革新的省エネルギー技術導入促進事業）交付要綱第３条に基づく国庫補助金を受けたいので、省エネルギー投資促進に向けた支援補助金（住宅・ビルの革新的省エネルギー技術導入促進事業）（次世代省エネ建材支援事業）交付規程第１６条第２項の規定に基づき、別紙のとおり請求します。</t>
  </si>
  <si>
    <t>氏名または法人名・代表者名等</t>
  </si>
  <si>
    <t>利用方法</t>
  </si>
  <si>
    <t>着工日</t>
  </si>
  <si>
    <t>工事完了日</t>
  </si>
  <si>
    <t>月</t>
  </si>
  <si>
    <t>日</t>
  </si>
  <si>
    <t>平成３０年度</t>
  </si>
  <si>
    <t>＜補助金交付算定額の算出＞　</t>
  </si>
  <si>
    <r>
      <t>　　　　　　補助金交付算定額（E）
　　　　　　</t>
    </r>
    <r>
      <rPr>
        <sz val="12"/>
        <rFont val="HGPｺﾞｼｯｸE"/>
        <family val="3"/>
      </rPr>
      <t>※（D）又は200万円のいずれか低い金額</t>
    </r>
  </si>
  <si>
    <t>補助金交付算定額（Ｅ）と交付決定通知金額（Ｉ）を比較して低い方の額が【様式７－２　補助事業実績報告書】の「２．補助金交付申請額」に自動計算で転記されます。</t>
  </si>
  <si>
    <t>↑製品ごとの着工日と工事完了日を記入してください。</t>
  </si>
  <si>
    <t>（</t>
  </si>
  <si>
    <t>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</si>
</sst>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[$-411]ggg&quot;年&quot;m&quot;月&quot;d&quot;日&quot;"/>
    <numFmt numFmtId="198" formatCode="[$-411]ggg\ yy&quot;年&quot;m&quot;月&quot;d&quot;日&quot;"/>
    <numFmt numFmtId="199" formatCode="[$-411]gggyy&quot;年&quot;m&quot;月&quot;d&quot;日&quot;"/>
    <numFmt numFmtId="200" formatCode="[DBNum3][$-411]0"/>
    <numFmt numFmtId="201" formatCode="[DBNum3][$-411]00"/>
    <numFmt numFmtId="202" formatCode="#,##0.00_ ;[Red]\-#,##0.00\ "/>
    <numFmt numFmtId="203" formatCode="#,##0.00_);[Red]\(#,##0.00\)"/>
    <numFmt numFmtId="204" formatCode="0;\-0;;@"/>
    <numFmt numFmtId="205" formatCode="0.00;\-0.00;;@"/>
    <numFmt numFmtId="206" formatCode="[$-411]ge\.m\.d;@"/>
    <numFmt numFmtId="207" formatCode="0.0%"/>
    <numFmt numFmtId="208" formatCode="0.0000_ "/>
    <numFmt numFmtId="209" formatCode="00"/>
    <numFmt numFmtId="210" formatCode="0.00_ ;[Red]\-0.00\ "/>
    <numFmt numFmtId="211" formatCode="0.000_ ;[Red]\-0.000\ "/>
    <numFmt numFmtId="212" formatCode="#,##0.000_ ;[Red]\-#,##0.000\ "/>
    <numFmt numFmtId="213" formatCode="#,##0_ ;[Red]\-#,##0\ "/>
    <numFmt numFmtId="214" formatCode="#,##0.0_ ;[Red]\-#,##0.0\ "/>
  </numFmts>
  <fonts count="13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8"/>
      <color indexed="9"/>
      <name val="HGP創英角ｺﾞｼｯｸUB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HGP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2"/>
      <name val="HGPｺﾞｼｯｸE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b/>
      <sz val="15"/>
      <name val="ＭＳ 明朝"/>
      <family val="1"/>
    </font>
    <font>
      <sz val="9"/>
      <name val="ＭＳ 明朝"/>
      <family val="1"/>
    </font>
    <font>
      <b/>
      <sz val="26"/>
      <name val="ＭＳ Ｐゴシック"/>
      <family val="3"/>
    </font>
    <font>
      <sz val="13"/>
      <name val="ＭＳ ゴシック"/>
      <family val="3"/>
    </font>
    <font>
      <sz val="11"/>
      <color indexed="30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11.5"/>
      <name val="ＭＳ Ｐゴシック"/>
      <family val="3"/>
    </font>
    <font>
      <sz val="20"/>
      <name val="ＭＳ 明朝"/>
      <family val="1"/>
    </font>
    <font>
      <sz val="18"/>
      <name val="HGP創英角ｺﾞｼｯｸUB"/>
      <family val="3"/>
    </font>
    <font>
      <sz val="22"/>
      <name val="HGP創英角ｺﾞｼｯｸUB"/>
      <family val="3"/>
    </font>
    <font>
      <sz val="10.5"/>
      <color indexed="8"/>
      <name val="ＭＳ Ｐゴシック"/>
      <family val="3"/>
    </font>
    <font>
      <sz val="16"/>
      <name val="ＭＳ 明朝"/>
      <family val="1"/>
    </font>
    <font>
      <sz val="2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HGP創英角ｺﾞｼｯｸUB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HGP創英角ｺﾞｼｯｸUB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Calibri"/>
      <family val="2"/>
    </font>
    <font>
      <sz val="10.5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HGP創英角ｺﾞｼｯｸUB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rgb="FFFF0000"/>
      <name val="ＭＳ Ｐゴシック"/>
      <family val="3"/>
    </font>
    <font>
      <sz val="18"/>
      <color theme="1"/>
      <name val="HGP創英角ｺﾞｼｯｸUB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medium"/>
      <bottom style="hair"/>
    </border>
    <border>
      <left/>
      <right/>
      <top style="double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/>
    </border>
    <border>
      <left/>
      <right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double"/>
      <bottom style="medium"/>
    </border>
    <border>
      <left style="hair"/>
      <right/>
      <top style="medium"/>
      <bottom style="medium"/>
    </border>
    <border>
      <left style="hair"/>
      <right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/>
      <top style="medium"/>
      <bottom style="double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double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double"/>
      <bottom style="hair"/>
    </border>
    <border>
      <left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/>
      <right style="thin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double"/>
    </border>
    <border>
      <left style="double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hair"/>
      <bottom style="hair"/>
    </border>
    <border>
      <left style="medium"/>
      <right/>
      <top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double"/>
      <bottom style="hair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double"/>
    </border>
    <border>
      <left/>
      <right style="medium"/>
      <top/>
      <bottom style="double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/>
      <bottom style="double"/>
    </border>
    <border>
      <left/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double"/>
    </border>
    <border>
      <left>
        <color indexed="63"/>
      </left>
      <right style="double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 style="medium"/>
      <right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medium"/>
    </border>
    <border>
      <left/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1" applyNumberFormat="0" applyAlignment="0" applyProtection="0"/>
    <xf numFmtId="0" fontId="91" fillId="26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93" fillId="0" borderId="3" applyNumberFormat="0" applyFill="0" applyAlignment="0" applyProtection="0"/>
    <xf numFmtId="0" fontId="94" fillId="28" borderId="0" applyNumberFormat="0" applyBorder="0" applyAlignment="0" applyProtection="0"/>
    <xf numFmtId="0" fontId="95" fillId="29" borderId="4" applyNumberFormat="0" applyAlignment="0" applyProtection="0"/>
    <xf numFmtId="0" fontId="9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29" borderId="9" applyNumberFormat="0" applyAlignment="0" applyProtection="0"/>
    <xf numFmtId="0" fontId="10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4" fillId="0" borderId="0" applyNumberFormat="0" applyFill="0" applyBorder="0" applyAlignment="0" applyProtection="0"/>
    <xf numFmtId="0" fontId="105" fillId="31" borderId="0" applyNumberFormat="0" applyBorder="0" applyAlignment="0" applyProtection="0"/>
  </cellStyleXfs>
  <cellXfs count="1384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38" fontId="4" fillId="32" borderId="0" xfId="56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4" fillId="0" borderId="0" xfId="56" applyFont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8" fontId="17" fillId="0" borderId="0" xfId="54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38" fontId="17" fillId="0" borderId="0" xfId="54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9" fontId="7" fillId="32" borderId="0" xfId="0" applyNumberFormat="1" applyFont="1" applyFill="1" applyBorder="1" applyAlignment="1" applyProtection="1">
      <alignment horizontal="center" vertical="center"/>
      <protection hidden="1"/>
    </xf>
    <xf numFmtId="38" fontId="4" fillId="0" borderId="0" xfId="64" applyFont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22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hidden="1"/>
    </xf>
    <xf numFmtId="3" fontId="4" fillId="32" borderId="0" xfId="0" applyNumberFormat="1" applyFont="1" applyFill="1" applyBorder="1" applyAlignment="1" applyProtection="1">
      <alignment vertical="center" shrinkToFit="1"/>
      <protection hidden="1"/>
    </xf>
    <xf numFmtId="0" fontId="7" fillId="32" borderId="0" xfId="0" applyFont="1" applyFill="1" applyBorder="1" applyAlignment="1" applyProtection="1">
      <alignment horizontal="left"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49" fontId="12" fillId="32" borderId="0" xfId="0" applyNumberFormat="1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38" fontId="4" fillId="33" borderId="10" xfId="64" applyFont="1" applyFill="1" applyBorder="1" applyAlignment="1" applyProtection="1">
      <alignment vertical="center"/>
      <protection hidden="1"/>
    </xf>
    <xf numFmtId="38" fontId="4" fillId="33" borderId="11" xfId="64" applyFont="1" applyFill="1" applyBorder="1" applyAlignment="1" applyProtection="1">
      <alignment vertical="center"/>
      <protection hidden="1"/>
    </xf>
    <xf numFmtId="38" fontId="7" fillId="0" borderId="0" xfId="64" applyFont="1" applyFill="1" applyBorder="1" applyAlignment="1" applyProtection="1">
      <alignment vertical="center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38" fontId="4" fillId="34" borderId="10" xfId="64" applyFont="1" applyFill="1" applyBorder="1" applyAlignment="1" applyProtection="1">
      <alignment vertical="center"/>
      <protection hidden="1"/>
    </xf>
    <xf numFmtId="38" fontId="4" fillId="34" borderId="11" xfId="64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4" fillId="13" borderId="10" xfId="64" applyFont="1" applyFill="1" applyBorder="1" applyAlignment="1" applyProtection="1">
      <alignment vertical="center"/>
      <protection hidden="1"/>
    </xf>
    <xf numFmtId="38" fontId="4" fillId="13" borderId="11" xfId="64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38" fontId="19" fillId="0" borderId="0" xfId="60" applyFont="1" applyFill="1" applyBorder="1" applyAlignment="1" applyProtection="1">
      <alignment horizontal="center" vertical="center" shrinkToFit="1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38" fontId="17" fillId="0" borderId="0" xfId="56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 textRotation="255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6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38" fontId="24" fillId="0" borderId="0" xfId="54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0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4" fillId="32" borderId="0" xfId="61" applyFont="1" applyFill="1" applyAlignment="1" applyProtection="1">
      <alignment vertical="center"/>
      <protection hidden="1"/>
    </xf>
    <xf numFmtId="0" fontId="4" fillId="32" borderId="12" xfId="0" applyFont="1" applyFill="1" applyBorder="1" applyAlignment="1" applyProtection="1">
      <alignment vertical="center"/>
      <protection hidden="1"/>
    </xf>
    <xf numFmtId="0" fontId="4" fillId="32" borderId="13" xfId="0" applyFont="1" applyFill="1" applyBorder="1" applyAlignment="1" applyProtection="1">
      <alignment vertical="center"/>
      <protection hidden="1"/>
    </xf>
    <xf numFmtId="0" fontId="27" fillId="32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38" fontId="27" fillId="0" borderId="0" xfId="56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top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vertical="center" wrapText="1" shrinkToFit="1"/>
      <protection hidden="1"/>
    </xf>
    <xf numFmtId="0" fontId="32" fillId="0" borderId="0" xfId="0" applyFont="1" applyFill="1" applyBorder="1" applyAlignment="1" applyProtection="1">
      <alignment vertical="center" wrapText="1" shrinkToFit="1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 wrapText="1" shrinkToFit="1"/>
      <protection hidden="1"/>
    </xf>
    <xf numFmtId="38" fontId="28" fillId="0" borderId="0" xfId="56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 applyProtection="1">
      <alignment horizontal="right" vertical="center"/>
      <protection hidden="1"/>
    </xf>
    <xf numFmtId="0" fontId="32" fillId="0" borderId="14" xfId="0" applyFont="1" applyFill="1" applyBorder="1" applyAlignment="1" applyProtection="1">
      <alignment vertical="center" shrinkToFit="1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2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 textRotation="255" shrinkToFit="1"/>
      <protection hidden="1"/>
    </xf>
    <xf numFmtId="0" fontId="28" fillId="0" borderId="0" xfId="0" applyFont="1" applyFill="1" applyBorder="1" applyAlignment="1" applyProtection="1">
      <alignment horizontal="center" vertical="center" shrinkToFit="1"/>
      <protection hidden="1"/>
    </xf>
    <xf numFmtId="38" fontId="28" fillId="0" borderId="0" xfId="56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wrapText="1" shrinkToFi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Border="1" applyAlignment="1" applyProtection="1">
      <alignment vertical="center"/>
      <protection hidden="1"/>
    </xf>
    <xf numFmtId="0" fontId="32" fillId="35" borderId="0" xfId="0" applyFont="1" applyFill="1" applyBorder="1" applyAlignment="1" applyProtection="1">
      <alignment horizontal="center" vertical="center" wrapText="1" shrinkToFit="1"/>
      <protection hidden="1"/>
    </xf>
    <xf numFmtId="0" fontId="32" fillId="35" borderId="0" xfId="0" applyFont="1" applyFill="1" applyBorder="1" applyAlignment="1" applyProtection="1">
      <alignment horizontal="center" vertical="center" shrinkToFit="1"/>
      <protection hidden="1"/>
    </xf>
    <xf numFmtId="0" fontId="28" fillId="35" borderId="0" xfId="0" applyFont="1" applyFill="1" applyBorder="1" applyAlignment="1" applyProtection="1">
      <alignment horizontal="center" vertical="center" shrinkToFit="1"/>
      <protection hidden="1"/>
    </xf>
    <xf numFmtId="0" fontId="28" fillId="35" borderId="0" xfId="0" applyFont="1" applyFill="1" applyBorder="1" applyAlignment="1" applyProtection="1">
      <alignment vertical="center" shrinkToFit="1"/>
      <protection hidden="1"/>
    </xf>
    <xf numFmtId="0" fontId="28" fillId="0" borderId="16" xfId="0" applyFont="1" applyFill="1" applyBorder="1" applyAlignment="1" applyProtection="1">
      <alignment vertical="center" shrinkToFit="1"/>
      <protection hidden="1"/>
    </xf>
    <xf numFmtId="0" fontId="28" fillId="0" borderId="17" xfId="0" applyFont="1" applyFill="1" applyBorder="1" applyAlignment="1" applyProtection="1">
      <alignment vertical="center" shrinkToFit="1"/>
      <protection hidden="1"/>
    </xf>
    <xf numFmtId="0" fontId="32" fillId="0" borderId="12" xfId="0" applyFont="1" applyFill="1" applyBorder="1" applyAlignment="1" applyProtection="1">
      <alignment vertical="center" shrinkToFit="1"/>
      <protection hidden="1"/>
    </xf>
    <xf numFmtId="49" fontId="32" fillId="0" borderId="14" xfId="0" applyNumberFormat="1" applyFont="1" applyFill="1" applyBorder="1" applyAlignment="1" applyProtection="1">
      <alignment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/>
      <protection hidden="1"/>
    </xf>
    <xf numFmtId="49" fontId="32" fillId="0" borderId="14" xfId="0" applyNumberFormat="1" applyFont="1" applyFill="1" applyBorder="1" applyAlignment="1" applyProtection="1">
      <alignment vertical="center"/>
      <protection hidden="1"/>
    </xf>
    <xf numFmtId="49" fontId="32" fillId="0" borderId="15" xfId="0" applyNumberFormat="1" applyFont="1" applyFill="1" applyBorder="1" applyAlignment="1" applyProtection="1">
      <alignment vertical="center"/>
      <protection hidden="1"/>
    </xf>
    <xf numFmtId="49" fontId="28" fillId="0" borderId="16" xfId="0" applyNumberFormat="1" applyFont="1" applyFill="1" applyBorder="1" applyAlignment="1" applyProtection="1">
      <alignment vertical="center" shrinkToFit="1"/>
      <protection hidden="1"/>
    </xf>
    <xf numFmtId="49" fontId="28" fillId="0" borderId="17" xfId="0" applyNumberFormat="1" applyFont="1" applyFill="1" applyBorder="1" applyAlignment="1" applyProtection="1">
      <alignment vertical="center" shrinkToFit="1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08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 textRotation="255" shrinkToFit="1"/>
      <protection hidden="1"/>
    </xf>
    <xf numFmtId="49" fontId="32" fillId="0" borderId="0" xfId="0" applyNumberFormat="1" applyFont="1" applyFill="1" applyBorder="1" applyAlignment="1" applyProtection="1">
      <alignment vertical="center" shrinkToFit="1"/>
      <protection hidden="1"/>
    </xf>
    <xf numFmtId="49" fontId="3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38" fontId="26" fillId="0" borderId="0" xfId="54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0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9" fillId="32" borderId="0" xfId="0" applyFont="1" applyFill="1" applyBorder="1" applyAlignment="1" applyProtection="1">
      <alignment horizontal="center" vertical="center"/>
      <protection hidden="1"/>
    </xf>
    <xf numFmtId="49" fontId="28" fillId="35" borderId="0" xfId="0" applyNumberFormat="1" applyFont="1" applyFill="1" applyBorder="1" applyAlignment="1" applyProtection="1">
      <alignment horizontal="center" vertical="center" shrinkToFit="1"/>
      <protection hidden="1"/>
    </xf>
    <xf numFmtId="38" fontId="17" fillId="32" borderId="0" xfId="54" applyFont="1" applyFill="1" applyBorder="1" applyAlignment="1" applyProtection="1">
      <alignment horizontal="right" vertical="center"/>
      <protection hidden="1"/>
    </xf>
    <xf numFmtId="0" fontId="4" fillId="32" borderId="18" xfId="0" applyFont="1" applyFill="1" applyBorder="1" applyAlignment="1" applyProtection="1">
      <alignment vertical="center"/>
      <protection hidden="1"/>
    </xf>
    <xf numFmtId="0" fontId="18" fillId="32" borderId="12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2" fillId="32" borderId="19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39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 shrinkToFit="1"/>
      <protection hidden="1"/>
    </xf>
    <xf numFmtId="0" fontId="7" fillId="32" borderId="20" xfId="0" applyFont="1" applyFill="1" applyBorder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181" fontId="7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38" fontId="19" fillId="0" borderId="0" xfId="61" applyFont="1" applyFill="1" applyBorder="1" applyAlignment="1" applyProtection="1">
      <alignment horizontal="right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4" fillId="32" borderId="2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vertical="center" wrapText="1"/>
      <protection hidden="1"/>
    </xf>
    <xf numFmtId="0" fontId="109" fillId="0" borderId="0" xfId="0" applyFont="1" applyBorder="1" applyAlignment="1" applyProtection="1">
      <alignment vertical="center"/>
      <protection hidden="1"/>
    </xf>
    <xf numFmtId="0" fontId="110" fillId="0" borderId="0" xfId="0" applyFont="1" applyBorder="1" applyAlignment="1" applyProtection="1">
      <alignment vertical="top"/>
      <protection hidden="1"/>
    </xf>
    <xf numFmtId="0" fontId="110" fillId="0" borderId="0" xfId="0" applyFont="1" applyBorder="1" applyAlignment="1" applyProtection="1">
      <alignment/>
      <protection hidden="1"/>
    </xf>
    <xf numFmtId="0" fontId="19" fillId="0" borderId="0" xfId="61" applyNumberFormat="1" applyFont="1" applyFill="1" applyBorder="1" applyAlignment="1" applyProtection="1">
      <alignment horizontal="right" vertical="center" shrinkToFit="1"/>
      <protection hidden="1"/>
    </xf>
    <xf numFmtId="0" fontId="19" fillId="0" borderId="0" xfId="61" applyNumberFormat="1" applyFont="1" applyFill="1" applyBorder="1" applyAlignment="1" applyProtection="1">
      <alignment vertical="center" shrinkToFit="1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61" applyNumberFormat="1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38" fontId="40" fillId="0" borderId="0" xfId="54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7" fillId="32" borderId="0" xfId="0" applyFont="1" applyFill="1" applyBorder="1" applyAlignment="1" applyProtection="1">
      <alignment vertical="center" shrinkToFit="1"/>
      <protection hidden="1"/>
    </xf>
    <xf numFmtId="0" fontId="12" fillId="0" borderId="23" xfId="0" applyFont="1" applyFill="1" applyBorder="1" applyAlignment="1" applyProtection="1">
      <alignment vertical="center" shrinkToFit="1"/>
      <protection hidden="1"/>
    </xf>
    <xf numFmtId="0" fontId="12" fillId="0" borderId="24" xfId="0" applyFont="1" applyFill="1" applyBorder="1" applyAlignment="1" applyProtection="1">
      <alignment vertical="center" shrinkToFit="1"/>
      <protection hidden="1"/>
    </xf>
    <xf numFmtId="0" fontId="12" fillId="0" borderId="25" xfId="0" applyFont="1" applyFill="1" applyBorder="1" applyAlignment="1" applyProtection="1">
      <alignment vertical="center" shrinkToFit="1"/>
      <protection hidden="1"/>
    </xf>
    <xf numFmtId="0" fontId="12" fillId="0" borderId="26" xfId="0" applyFont="1" applyFill="1" applyBorder="1" applyAlignment="1" applyProtection="1">
      <alignment vertical="center" shrinkToFit="1"/>
      <protection hidden="1"/>
    </xf>
    <xf numFmtId="0" fontId="12" fillId="0" borderId="27" xfId="0" applyFont="1" applyFill="1" applyBorder="1" applyAlignment="1" applyProtection="1">
      <alignment vertical="center" shrinkToFit="1"/>
      <protection hidden="1"/>
    </xf>
    <xf numFmtId="0" fontId="12" fillId="0" borderId="28" xfId="0" applyFont="1" applyFill="1" applyBorder="1" applyAlignment="1" applyProtection="1">
      <alignment vertical="center" shrinkToFit="1"/>
      <protection hidden="1"/>
    </xf>
    <xf numFmtId="0" fontId="12" fillId="0" borderId="29" xfId="0" applyFont="1" applyFill="1" applyBorder="1" applyAlignment="1" applyProtection="1">
      <alignment vertical="center" shrinkToFit="1"/>
      <protection hidden="1"/>
    </xf>
    <xf numFmtId="0" fontId="12" fillId="0" borderId="30" xfId="0" applyFont="1" applyFill="1" applyBorder="1" applyAlignment="1" applyProtection="1">
      <alignment vertical="center" shrinkToFit="1"/>
      <protection hidden="1"/>
    </xf>
    <xf numFmtId="38" fontId="23" fillId="32" borderId="31" xfId="60" applyFont="1" applyFill="1" applyBorder="1" applyAlignment="1" applyProtection="1">
      <alignment vertical="center" shrinkToFit="1"/>
      <protection hidden="1"/>
    </xf>
    <xf numFmtId="38" fontId="23" fillId="32" borderId="24" xfId="60" applyFont="1" applyFill="1" applyBorder="1" applyAlignment="1" applyProtection="1">
      <alignment vertical="center" shrinkToFit="1"/>
      <protection hidden="1"/>
    </xf>
    <xf numFmtId="38" fontId="23" fillId="32" borderId="25" xfId="60" applyFont="1" applyFill="1" applyBorder="1" applyAlignment="1" applyProtection="1">
      <alignment vertical="center" shrinkToFit="1"/>
      <protection hidden="1"/>
    </xf>
    <xf numFmtId="0" fontId="12" fillId="0" borderId="32" xfId="0" applyFont="1" applyFill="1" applyBorder="1" applyAlignment="1" applyProtection="1">
      <alignment vertical="center" shrinkToFit="1"/>
      <protection hidden="1"/>
    </xf>
    <xf numFmtId="0" fontId="12" fillId="0" borderId="33" xfId="0" applyFont="1" applyFill="1" applyBorder="1" applyAlignment="1" applyProtection="1">
      <alignment vertical="center" shrinkToFit="1"/>
      <protection hidden="1"/>
    </xf>
    <xf numFmtId="0" fontId="12" fillId="0" borderId="34" xfId="0" applyFont="1" applyFill="1" applyBorder="1" applyAlignment="1" applyProtection="1">
      <alignment vertical="center" shrinkToFit="1"/>
      <protection hidden="1"/>
    </xf>
    <xf numFmtId="0" fontId="12" fillId="0" borderId="35" xfId="0" applyFont="1" applyFill="1" applyBorder="1" applyAlignment="1" applyProtection="1">
      <alignment vertical="center" shrinkToFit="1"/>
      <protection hidden="1"/>
    </xf>
    <xf numFmtId="0" fontId="12" fillId="0" borderId="11" xfId="0" applyFont="1" applyFill="1" applyBorder="1" applyAlignment="1" applyProtection="1">
      <alignment vertical="center" shrinkToFit="1"/>
      <protection hidden="1"/>
    </xf>
    <xf numFmtId="0" fontId="12" fillId="0" borderId="36" xfId="0" applyFont="1" applyFill="1" applyBorder="1" applyAlignment="1" applyProtection="1">
      <alignment vertical="center" shrinkToFit="1"/>
      <protection hidden="1"/>
    </xf>
    <xf numFmtId="0" fontId="12" fillId="0" borderId="37" xfId="0" applyFont="1" applyFill="1" applyBorder="1" applyAlignment="1" applyProtection="1">
      <alignment vertical="center" shrinkToFit="1"/>
      <protection hidden="1"/>
    </xf>
    <xf numFmtId="0" fontId="12" fillId="0" borderId="38" xfId="0" applyFont="1" applyFill="1" applyBorder="1" applyAlignment="1" applyProtection="1">
      <alignment vertical="center" shrinkToFit="1"/>
      <protection hidden="1"/>
    </xf>
    <xf numFmtId="0" fontId="12" fillId="0" borderId="39" xfId="0" applyFont="1" applyFill="1" applyBorder="1" applyAlignment="1" applyProtection="1">
      <alignment vertical="center" shrinkToFit="1"/>
      <protection hidden="1"/>
    </xf>
    <xf numFmtId="38" fontId="12" fillId="0" borderId="0" xfId="64" applyFont="1" applyFill="1" applyBorder="1" applyAlignment="1" applyProtection="1">
      <alignment vertical="center"/>
      <protection hidden="1"/>
    </xf>
    <xf numFmtId="38" fontId="11" fillId="0" borderId="0" xfId="64" applyFont="1" applyFill="1" applyBorder="1" applyAlignment="1" applyProtection="1">
      <alignment vertical="center"/>
      <protection hidden="1"/>
    </xf>
    <xf numFmtId="0" fontId="27" fillId="35" borderId="0" xfId="0" applyFont="1" applyFill="1" applyAlignment="1">
      <alignment vertical="center"/>
    </xf>
    <xf numFmtId="0" fontId="28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38" fontId="28" fillId="35" borderId="0" xfId="56" applyFont="1" applyFill="1" applyBorder="1" applyAlignment="1">
      <alignment vertical="center"/>
    </xf>
    <xf numFmtId="0" fontId="28" fillId="35" borderId="0" xfId="0" applyFont="1" applyFill="1" applyBorder="1" applyAlignment="1">
      <alignment horizontal="right" vertical="center"/>
    </xf>
    <xf numFmtId="0" fontId="28" fillId="35" borderId="0" xfId="0" applyFont="1" applyFill="1" applyAlignment="1">
      <alignment vertical="center"/>
    </xf>
    <xf numFmtId="0" fontId="15" fillId="35" borderId="0" xfId="0" applyFont="1" applyFill="1" applyAlignment="1">
      <alignment horizontal="distributed" vertical="center"/>
    </xf>
    <xf numFmtId="0" fontId="28" fillId="35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 textRotation="255"/>
      <protection hidden="1"/>
    </xf>
    <xf numFmtId="38" fontId="27" fillId="0" borderId="0" xfId="56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49" fontId="36" fillId="0" borderId="0" xfId="0" applyNumberFormat="1" applyFont="1" applyFill="1" applyBorder="1" applyAlignment="1" applyProtection="1">
      <alignment vertical="center" wrapText="1" shrinkToFit="1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49" fontId="28" fillId="0" borderId="0" xfId="0" applyNumberFormat="1" applyFont="1" applyFill="1" applyBorder="1" applyAlignment="1" applyProtection="1">
      <alignment vertical="center" wrapText="1"/>
      <protection hidden="1"/>
    </xf>
    <xf numFmtId="0" fontId="34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111" fillId="0" borderId="0" xfId="0" applyFont="1" applyFill="1" applyBorder="1" applyAlignment="1" applyProtection="1">
      <alignment horizontal="left" vertical="center"/>
      <protection hidden="1"/>
    </xf>
    <xf numFmtId="0" fontId="28" fillId="35" borderId="0" xfId="0" applyFont="1" applyFill="1" applyAlignment="1">
      <alignment horizontal="center" vertical="center"/>
    </xf>
    <xf numFmtId="0" fontId="112" fillId="32" borderId="0" xfId="0" applyFont="1" applyFill="1" applyAlignment="1" applyProtection="1">
      <alignment vertical="center"/>
      <protection hidden="1"/>
    </xf>
    <xf numFmtId="0" fontId="113" fillId="32" borderId="0" xfId="0" applyFont="1" applyFill="1" applyAlignment="1" applyProtection="1">
      <alignment horizontal="right" vertical="center"/>
      <protection hidden="1"/>
    </xf>
    <xf numFmtId="0" fontId="113" fillId="32" borderId="0" xfId="0" applyFont="1" applyFill="1" applyBorder="1" applyAlignment="1" applyProtection="1">
      <alignment horizontal="right" vertical="center"/>
      <protection hidden="1"/>
    </xf>
    <xf numFmtId="0" fontId="112" fillId="0" borderId="0" xfId="0" applyFont="1" applyFill="1" applyAlignment="1" applyProtection="1">
      <alignment horizontal="right" vertical="center"/>
      <protection hidden="1"/>
    </xf>
    <xf numFmtId="0" fontId="114" fillId="32" borderId="0" xfId="0" applyFont="1" applyFill="1" applyAlignment="1" applyProtection="1">
      <alignment vertical="center"/>
      <protection hidden="1"/>
    </xf>
    <xf numFmtId="0" fontId="115" fillId="32" borderId="0" xfId="0" applyFont="1" applyFill="1" applyAlignment="1" applyProtection="1">
      <alignment horizontal="center" vertical="center" wrapText="1"/>
      <protection hidden="1"/>
    </xf>
    <xf numFmtId="0" fontId="115" fillId="32" borderId="0" xfId="0" applyFont="1" applyFill="1" applyAlignment="1" applyProtection="1">
      <alignment horizontal="center" vertical="center"/>
      <protection hidden="1"/>
    </xf>
    <xf numFmtId="0" fontId="115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right" vertical="center"/>
      <protection hidden="1"/>
    </xf>
    <xf numFmtId="0" fontId="116" fillId="32" borderId="0" xfId="0" applyFont="1" applyFill="1" applyAlignment="1" applyProtection="1">
      <alignment vertical="center"/>
      <protection hidden="1"/>
    </xf>
    <xf numFmtId="0" fontId="117" fillId="32" borderId="0" xfId="0" applyFont="1" applyFill="1" applyAlignment="1" applyProtection="1">
      <alignment vertical="center"/>
      <protection hidden="1"/>
    </xf>
    <xf numFmtId="0" fontId="118" fillId="32" borderId="0" xfId="0" applyFont="1" applyFill="1" applyAlignment="1" applyProtection="1">
      <alignment horizontal="right" vertical="center"/>
      <protection hidden="1"/>
    </xf>
    <xf numFmtId="0" fontId="119" fillId="32" borderId="0" xfId="0" applyFont="1" applyFill="1" applyBorder="1" applyAlignment="1" applyProtection="1">
      <alignment horizontal="center" vertical="center" wrapText="1"/>
      <protection hidden="1"/>
    </xf>
    <xf numFmtId="0" fontId="118" fillId="32" borderId="0" xfId="0" applyFont="1" applyFill="1" applyBorder="1" applyAlignment="1" applyProtection="1">
      <alignment horizontal="center" vertical="center" wrapText="1"/>
      <protection hidden="1"/>
    </xf>
    <xf numFmtId="49" fontId="119" fillId="0" borderId="40" xfId="0" applyNumberFormat="1" applyFont="1" applyFill="1" applyBorder="1" applyAlignment="1" applyProtection="1">
      <alignment vertical="center" shrinkToFit="1"/>
      <protection hidden="1"/>
    </xf>
    <xf numFmtId="49" fontId="119" fillId="0" borderId="0" xfId="0" applyNumberFormat="1" applyFont="1" applyFill="1" applyBorder="1" applyAlignment="1" applyProtection="1">
      <alignment vertical="center" shrinkToFit="1"/>
      <protection hidden="1"/>
    </xf>
    <xf numFmtId="0" fontId="119" fillId="32" borderId="40" xfId="81" applyFont="1" applyFill="1" applyBorder="1" applyAlignment="1" applyProtection="1">
      <alignment vertical="center"/>
      <protection hidden="1"/>
    </xf>
    <xf numFmtId="0" fontId="119" fillId="32" borderId="0" xfId="81" applyFont="1" applyFill="1" applyBorder="1" applyAlignment="1" applyProtection="1">
      <alignment vertical="center"/>
      <protection hidden="1"/>
    </xf>
    <xf numFmtId="0" fontId="119" fillId="32" borderId="0" xfId="81" applyFont="1" applyFill="1" applyBorder="1" applyAlignment="1" applyProtection="1">
      <alignment vertical="center"/>
      <protection locked="0"/>
    </xf>
    <xf numFmtId="0" fontId="120" fillId="32" borderId="0" xfId="0" applyFont="1" applyFill="1" applyAlignment="1" applyProtection="1">
      <alignment vertical="center"/>
      <protection locked="0"/>
    </xf>
    <xf numFmtId="0" fontId="112" fillId="32" borderId="0" xfId="0" applyFont="1" applyFill="1" applyAlignment="1" applyProtection="1">
      <alignment vertical="center"/>
      <protection locked="0"/>
    </xf>
    <xf numFmtId="0" fontId="121" fillId="32" borderId="0" xfId="0" applyFont="1" applyFill="1" applyBorder="1" applyAlignment="1" applyProtection="1">
      <alignment vertical="center" wrapText="1"/>
      <protection locked="0"/>
    </xf>
    <xf numFmtId="0" fontId="121" fillId="32" borderId="0" xfId="0" applyFont="1" applyFill="1" applyBorder="1" applyAlignment="1" applyProtection="1">
      <alignment vertical="center" shrinkToFit="1"/>
      <protection locked="0"/>
    </xf>
    <xf numFmtId="0" fontId="120" fillId="32" borderId="0" xfId="0" applyFont="1" applyFill="1" applyBorder="1" applyAlignment="1" applyProtection="1">
      <alignment vertical="center" wrapText="1"/>
      <protection locked="0"/>
    </xf>
    <xf numFmtId="0" fontId="122" fillId="32" borderId="0" xfId="0" applyFont="1" applyFill="1" applyBorder="1" applyAlignment="1" applyProtection="1">
      <alignment vertical="center" wrapText="1"/>
      <protection locked="0"/>
    </xf>
    <xf numFmtId="0" fontId="118" fillId="32" borderId="0" xfId="0" applyFont="1" applyFill="1" applyBorder="1" applyAlignment="1" applyProtection="1">
      <alignment horizontal="center" vertical="center" shrinkToFit="1"/>
      <protection locked="0"/>
    </xf>
    <xf numFmtId="0" fontId="118" fillId="32" borderId="0" xfId="0" applyFont="1" applyFill="1" applyBorder="1" applyAlignment="1" applyProtection="1">
      <alignment vertical="center" shrinkToFit="1"/>
      <protection locked="0"/>
    </xf>
    <xf numFmtId="0" fontId="119" fillId="32" borderId="0" xfId="0" applyFont="1" applyFill="1" applyBorder="1" applyAlignment="1" applyProtection="1">
      <alignment vertical="center" wrapText="1"/>
      <protection locked="0"/>
    </xf>
    <xf numFmtId="0" fontId="112" fillId="32" borderId="0" xfId="0" applyFont="1" applyFill="1" applyBorder="1" applyAlignment="1" applyProtection="1">
      <alignment horizontal="left" vertical="center"/>
      <protection locked="0"/>
    </xf>
    <xf numFmtId="0" fontId="112" fillId="32" borderId="0" xfId="0" applyFont="1" applyFill="1" applyBorder="1" applyAlignment="1" applyProtection="1">
      <alignment horizontal="center" vertical="center"/>
      <protection locked="0"/>
    </xf>
    <xf numFmtId="0" fontId="112" fillId="32" borderId="0" xfId="0" applyFont="1" applyFill="1" applyBorder="1" applyAlignment="1" applyProtection="1">
      <alignment vertical="center"/>
      <protection locked="0"/>
    </xf>
    <xf numFmtId="0" fontId="112" fillId="32" borderId="0" xfId="0" applyFont="1" applyFill="1" applyBorder="1" applyAlignment="1" applyProtection="1">
      <alignment horizontal="left" vertical="center"/>
      <protection hidden="1"/>
    </xf>
    <xf numFmtId="0" fontId="118" fillId="32" borderId="0" xfId="0" applyFont="1" applyFill="1" applyBorder="1" applyAlignment="1" applyProtection="1">
      <alignment vertical="center" wrapText="1"/>
      <protection hidden="1"/>
    </xf>
    <xf numFmtId="0" fontId="119" fillId="32" borderId="0" xfId="0" applyFont="1" applyFill="1" applyBorder="1" applyAlignment="1" applyProtection="1">
      <alignment vertical="center" wrapText="1"/>
      <protection hidden="1"/>
    </xf>
    <xf numFmtId="0" fontId="123" fillId="32" borderId="0" xfId="0" applyFont="1" applyFill="1" applyBorder="1" applyAlignment="1" applyProtection="1">
      <alignment vertical="center" wrapText="1"/>
      <protection locked="0"/>
    </xf>
    <xf numFmtId="0" fontId="124" fillId="32" borderId="0" xfId="0" applyFont="1" applyFill="1" applyBorder="1" applyAlignment="1" applyProtection="1">
      <alignment vertical="center" wrapText="1"/>
      <protection locked="0"/>
    </xf>
    <xf numFmtId="0" fontId="121" fillId="32" borderId="12" xfId="0" applyFont="1" applyFill="1" applyBorder="1" applyAlignment="1" applyProtection="1">
      <alignment vertical="center" wrapText="1"/>
      <protection locked="0"/>
    </xf>
    <xf numFmtId="0" fontId="120" fillId="32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38" fontId="27" fillId="0" borderId="0" xfId="56" applyFont="1" applyFill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27" fillId="35" borderId="0" xfId="0" applyFont="1" applyFill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38" fontId="28" fillId="35" borderId="0" xfId="56" applyFont="1" applyFill="1" applyBorder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horizontal="right" vertical="center"/>
      <protection/>
    </xf>
    <xf numFmtId="0" fontId="28" fillId="35" borderId="0" xfId="0" applyFont="1" applyFill="1" applyAlignment="1" applyProtection="1">
      <alignment vertical="center"/>
      <protection/>
    </xf>
    <xf numFmtId="0" fontId="31" fillId="35" borderId="0" xfId="0" applyFont="1" applyFill="1" applyBorder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28" fillId="35" borderId="0" xfId="0" applyFont="1" applyFill="1" applyAlignment="1">
      <alignment horizontal="right" vertical="center"/>
    </xf>
    <xf numFmtId="0" fontId="28" fillId="35" borderId="0" xfId="0" applyFont="1" applyFill="1" applyBorder="1" applyAlignment="1">
      <alignment horizontal="left" vertical="center" wrapText="1"/>
    </xf>
    <xf numFmtId="38" fontId="27" fillId="35" borderId="0" xfId="56" applyFont="1" applyFill="1" applyAlignment="1">
      <alignment vertical="center"/>
    </xf>
    <xf numFmtId="0" fontId="28" fillId="35" borderId="0" xfId="0" applyFont="1" applyFill="1" applyBorder="1" applyAlignment="1">
      <alignment vertical="center" shrinkToFit="1"/>
    </xf>
    <xf numFmtId="0" fontId="28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 shrinkToFit="1"/>
    </xf>
    <xf numFmtId="0" fontId="32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 applyProtection="1">
      <alignment vertical="top" wrapText="1"/>
      <protection hidden="1"/>
    </xf>
    <xf numFmtId="0" fontId="125" fillId="0" borderId="0" xfId="0" applyFont="1" applyFill="1" applyAlignment="1" applyProtection="1">
      <alignment vertical="center"/>
      <protection hidden="1"/>
    </xf>
    <xf numFmtId="0" fontId="28" fillId="35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 textRotation="255"/>
    </xf>
    <xf numFmtId="0" fontId="27" fillId="35" borderId="0" xfId="0" applyFont="1" applyFill="1" applyBorder="1" applyAlignment="1">
      <alignment horizontal="center" vertical="center"/>
    </xf>
    <xf numFmtId="38" fontId="27" fillId="35" borderId="0" xfId="56" applyFont="1" applyFill="1" applyBorder="1" applyAlignment="1">
      <alignment vertical="center"/>
    </xf>
    <xf numFmtId="0" fontId="28" fillId="35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/>
    </xf>
    <xf numFmtId="38" fontId="27" fillId="0" borderId="0" xfId="56" applyFont="1" applyFill="1" applyAlignment="1">
      <alignment vertical="center"/>
    </xf>
    <xf numFmtId="0" fontId="32" fillId="35" borderId="0" xfId="0" applyNumberFormat="1" applyFont="1" applyFill="1" applyBorder="1" applyAlignment="1" applyProtection="1">
      <alignment vertical="center"/>
      <protection/>
    </xf>
    <xf numFmtId="0" fontId="32" fillId="35" borderId="0" xfId="0" applyNumberFormat="1" applyFont="1" applyFill="1" applyBorder="1" applyAlignment="1">
      <alignment vertical="center"/>
    </xf>
    <xf numFmtId="0" fontId="27" fillId="35" borderId="0" xfId="0" applyFont="1" applyFill="1" applyBorder="1" applyAlignment="1">
      <alignment vertical="center" wrapText="1" shrinkToFit="1"/>
    </xf>
    <xf numFmtId="0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/>
    </xf>
    <xf numFmtId="0" fontId="32" fillId="36" borderId="10" xfId="56" applyNumberFormat="1" applyFont="1" applyFill="1" applyBorder="1" applyAlignment="1">
      <alignment vertical="center"/>
    </xf>
    <xf numFmtId="0" fontId="32" fillId="36" borderId="41" xfId="56" applyNumberFormat="1" applyFont="1" applyFill="1" applyBorder="1" applyAlignment="1">
      <alignment vertical="center"/>
    </xf>
    <xf numFmtId="0" fontId="32" fillId="36" borderId="41" xfId="0" applyNumberFormat="1" applyFont="1" applyFill="1" applyBorder="1" applyAlignment="1">
      <alignment vertical="center"/>
    </xf>
    <xf numFmtId="0" fontId="32" fillId="36" borderId="11" xfId="0" applyNumberFormat="1" applyFont="1" applyFill="1" applyBorder="1" applyAlignment="1">
      <alignment vertical="center"/>
    </xf>
    <xf numFmtId="0" fontId="32" fillId="0" borderId="0" xfId="56" applyNumberFormat="1" applyFont="1" applyFill="1" applyAlignment="1">
      <alignment vertical="center"/>
    </xf>
    <xf numFmtId="0" fontId="12" fillId="0" borderId="42" xfId="0" applyFont="1" applyFill="1" applyBorder="1" applyAlignment="1" applyProtection="1">
      <alignment vertical="center" shrinkToFit="1"/>
      <protection hidden="1"/>
    </xf>
    <xf numFmtId="0" fontId="119" fillId="32" borderId="43" xfId="81" applyFont="1" applyFill="1" applyBorder="1" applyAlignment="1" applyProtection="1">
      <alignment horizontal="center" vertical="center" shrinkToFit="1"/>
      <protection locked="0"/>
    </xf>
    <xf numFmtId="0" fontId="119" fillId="32" borderId="44" xfId="81" applyFont="1" applyFill="1" applyBorder="1" applyAlignment="1" applyProtection="1">
      <alignment horizontal="center" vertical="center" shrinkToFit="1"/>
      <protection locked="0"/>
    </xf>
    <xf numFmtId="0" fontId="119" fillId="32" borderId="45" xfId="0" applyFont="1" applyFill="1" applyBorder="1" applyAlignment="1" applyProtection="1">
      <alignment horizontal="center" vertical="center" wrapText="1"/>
      <protection hidden="1"/>
    </xf>
    <xf numFmtId="0" fontId="119" fillId="32" borderId="46" xfId="0" applyFont="1" applyFill="1" applyBorder="1" applyAlignment="1" applyProtection="1">
      <alignment horizontal="center" vertical="center" wrapText="1"/>
      <protection hidden="1"/>
    </xf>
    <xf numFmtId="0" fontId="119" fillId="32" borderId="47" xfId="0" applyFont="1" applyFill="1" applyBorder="1" applyAlignment="1" applyProtection="1">
      <alignment horizontal="center" vertical="center" wrapText="1"/>
      <protection hidden="1"/>
    </xf>
    <xf numFmtId="0" fontId="119" fillId="32" borderId="48" xfId="0" applyFont="1" applyFill="1" applyBorder="1" applyAlignment="1" applyProtection="1">
      <alignment horizontal="center" vertical="center" wrapText="1"/>
      <protection hidden="1"/>
    </xf>
    <xf numFmtId="0" fontId="119" fillId="32" borderId="0" xfId="0" applyFont="1" applyFill="1" applyBorder="1" applyAlignment="1" applyProtection="1">
      <alignment horizontal="center" vertical="center"/>
      <protection hidden="1"/>
    </xf>
    <xf numFmtId="0" fontId="119" fillId="32" borderId="0" xfId="0" applyFont="1" applyFill="1" applyBorder="1" applyAlignment="1" applyProtection="1">
      <alignment vertical="center"/>
      <protection hidden="1"/>
    </xf>
    <xf numFmtId="0" fontId="122" fillId="32" borderId="0" xfId="0" applyFont="1" applyFill="1" applyBorder="1" applyAlignment="1" applyProtection="1">
      <alignment vertical="center" wrapText="1"/>
      <protection hidden="1"/>
    </xf>
    <xf numFmtId="0" fontId="118" fillId="32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49" fontId="28" fillId="32" borderId="12" xfId="0" applyNumberFormat="1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Alignment="1">
      <alignment horizontal="center" vertical="center"/>
    </xf>
    <xf numFmtId="0" fontId="28" fillId="32" borderId="0" xfId="0" applyFont="1" applyFill="1" applyAlignment="1" applyProtection="1">
      <alignment horizontal="center" vertical="center"/>
      <protection locked="0"/>
    </xf>
    <xf numFmtId="0" fontId="28" fillId="35" borderId="12" xfId="0" applyFont="1" applyFill="1" applyBorder="1" applyAlignment="1">
      <alignment horizontal="center" vertical="center"/>
    </xf>
    <xf numFmtId="0" fontId="28" fillId="32" borderId="12" xfId="0" applyFont="1" applyFill="1" applyBorder="1" applyAlignment="1" applyProtection="1">
      <alignment horizontal="center" vertical="center"/>
      <protection hidden="1"/>
    </xf>
    <xf numFmtId="49" fontId="28" fillId="32" borderId="12" xfId="0" applyNumberFormat="1" applyFont="1" applyFill="1" applyBorder="1" applyAlignment="1" applyProtection="1">
      <alignment horizontal="center" vertical="center"/>
      <protection locked="0"/>
    </xf>
    <xf numFmtId="49" fontId="125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distributed" vertical="distributed"/>
      <protection hidden="1"/>
    </xf>
    <xf numFmtId="0" fontId="28" fillId="35" borderId="0" xfId="0" applyFont="1" applyFill="1" applyBorder="1" applyAlignment="1" applyProtection="1">
      <alignment horizontal="distributed" vertical="center" wrapText="1"/>
      <protection hidden="1"/>
    </xf>
    <xf numFmtId="0" fontId="28" fillId="0" borderId="0" xfId="0" applyFont="1" applyFill="1" applyAlignment="1" applyProtection="1">
      <alignment horizontal="distributed" vertical="center"/>
      <protection hidden="1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28" fillId="0" borderId="0" xfId="0" applyFont="1" applyFill="1" applyAlignment="1" applyProtection="1">
      <alignment horizontal="distributed" vertical="center" wrapText="1"/>
      <protection hidden="1"/>
    </xf>
    <xf numFmtId="0" fontId="28" fillId="0" borderId="0" xfId="0" applyFont="1" applyFill="1" applyAlignment="1" applyProtection="1">
      <alignment horizontal="left" vertical="center" shrinkToFit="1"/>
      <protection locked="0"/>
    </xf>
    <xf numFmtId="0" fontId="34" fillId="0" borderId="0" xfId="0" applyFont="1" applyFill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distributed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38" fontId="48" fillId="0" borderId="10" xfId="56" applyFont="1" applyFill="1" applyBorder="1" applyAlignment="1" applyProtection="1">
      <alignment horizontal="center" vertical="center" shrinkToFit="1"/>
      <protection hidden="1" locked="0"/>
    </xf>
    <xf numFmtId="38" fontId="48" fillId="0" borderId="41" xfId="56" applyFont="1" applyFill="1" applyBorder="1" applyAlignment="1" applyProtection="1">
      <alignment horizontal="center" vertical="center" shrinkToFit="1"/>
      <protection hidden="1" locked="0"/>
    </xf>
    <xf numFmtId="38" fontId="48" fillId="0" borderId="11" xfId="56" applyFont="1" applyFill="1" applyBorder="1" applyAlignment="1" applyProtection="1">
      <alignment horizontal="center" vertical="center" shrinkToFit="1"/>
      <protection hidden="1" locked="0"/>
    </xf>
    <xf numFmtId="0" fontId="32" fillId="0" borderId="19" xfId="0" applyFont="1" applyFill="1" applyBorder="1" applyAlignment="1" applyProtection="1">
      <alignment horizontal="center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41" xfId="0" applyFont="1" applyFill="1" applyBorder="1" applyAlignment="1" applyProtection="1">
      <alignment horizontal="center" vertical="center" shrinkToFit="1"/>
      <protection hidden="1"/>
    </xf>
    <xf numFmtId="49" fontId="28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41" xfId="0" applyNumberFormat="1" applyFont="1" applyFill="1" applyBorder="1" applyAlignment="1" applyProtection="1">
      <alignment horizontal="center" vertical="center"/>
      <protection hidden="1"/>
    </xf>
    <xf numFmtId="49" fontId="38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2" fillId="37" borderId="10" xfId="0" applyFont="1" applyFill="1" applyBorder="1" applyAlignment="1" applyProtection="1">
      <alignment horizontal="center" vertical="center" wrapText="1" shrinkToFit="1"/>
      <protection hidden="1"/>
    </xf>
    <xf numFmtId="0" fontId="32" fillId="37" borderId="41" xfId="0" applyFont="1" applyFill="1" applyBorder="1" applyAlignment="1" applyProtection="1">
      <alignment horizontal="center" vertical="center" shrinkToFit="1"/>
      <protection hidden="1"/>
    </xf>
    <xf numFmtId="0" fontId="32" fillId="37" borderId="11" xfId="0" applyFont="1" applyFill="1" applyBorder="1" applyAlignment="1" applyProtection="1">
      <alignment horizontal="center" vertical="center" shrinkToFit="1"/>
      <protection hidden="1"/>
    </xf>
    <xf numFmtId="0" fontId="28" fillId="0" borderId="10" xfId="0" applyFont="1" applyFill="1" applyBorder="1" applyAlignment="1" applyProtection="1">
      <alignment horizontal="center" vertical="center" shrinkToFit="1"/>
      <protection hidden="1"/>
    </xf>
    <xf numFmtId="0" fontId="32" fillId="37" borderId="10" xfId="0" applyFont="1" applyFill="1" applyBorder="1" applyAlignment="1" applyProtection="1">
      <alignment horizontal="center" vertical="center" shrinkToFit="1"/>
      <protection hidden="1"/>
    </xf>
    <xf numFmtId="49" fontId="2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32" fillId="38" borderId="10" xfId="0" applyFont="1" applyFill="1" applyBorder="1" applyAlignment="1" applyProtection="1">
      <alignment horizontal="center" vertical="center"/>
      <protection hidden="1"/>
    </xf>
    <xf numFmtId="0" fontId="32" fillId="38" borderId="41" xfId="0" applyFont="1" applyFill="1" applyBorder="1" applyAlignment="1" applyProtection="1">
      <alignment horizontal="center" vertical="center"/>
      <protection hidden="1"/>
    </xf>
    <xf numFmtId="0" fontId="32" fillId="38" borderId="11" xfId="0" applyFont="1" applyFill="1" applyBorder="1" applyAlignment="1" applyProtection="1">
      <alignment horizontal="center" vertical="center"/>
      <protection hidden="1"/>
    </xf>
    <xf numFmtId="49" fontId="3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41" xfId="0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0" fontId="32" fillId="38" borderId="17" xfId="0" applyFont="1" applyFill="1" applyBorder="1" applyAlignment="1" applyProtection="1">
      <alignment horizontal="center" vertical="center" wrapText="1" shrinkToFit="1"/>
      <protection hidden="1"/>
    </xf>
    <xf numFmtId="0" fontId="32" fillId="38" borderId="12" xfId="0" applyFont="1" applyFill="1" applyBorder="1" applyAlignment="1" applyProtection="1">
      <alignment horizontal="center" vertical="center" wrapText="1" shrinkToFit="1"/>
      <protection hidden="1"/>
    </xf>
    <xf numFmtId="0" fontId="32" fillId="38" borderId="13" xfId="0" applyFont="1" applyFill="1" applyBorder="1" applyAlignment="1" applyProtection="1">
      <alignment horizontal="center" vertical="center" wrapText="1" shrinkToFit="1"/>
      <protection hidden="1"/>
    </xf>
    <xf numFmtId="49" fontId="32" fillId="0" borderId="12" xfId="0" applyNumberFormat="1" applyFont="1" applyFill="1" applyBorder="1" applyAlignment="1" applyProtection="1">
      <alignment horizontal="center" vertical="center"/>
      <protection hidden="1"/>
    </xf>
    <xf numFmtId="0" fontId="32" fillId="37" borderId="16" xfId="0" applyFont="1" applyFill="1" applyBorder="1" applyAlignment="1" applyProtection="1">
      <alignment horizontal="center" vertical="center" shrinkToFit="1"/>
      <protection hidden="1"/>
    </xf>
    <xf numFmtId="0" fontId="32" fillId="39" borderId="14" xfId="0" applyFont="1" applyFill="1" applyBorder="1" applyAlignment="1" applyProtection="1">
      <alignment horizontal="center" vertical="center" shrinkToFit="1"/>
      <protection hidden="1"/>
    </xf>
    <xf numFmtId="0" fontId="32" fillId="39" borderId="15" xfId="0" applyFont="1" applyFill="1" applyBorder="1" applyAlignment="1" applyProtection="1">
      <alignment horizontal="center" vertical="center" shrinkToFit="1"/>
      <protection hidden="1"/>
    </xf>
    <xf numFmtId="0" fontId="32" fillId="39" borderId="17" xfId="0" applyFont="1" applyFill="1" applyBorder="1" applyAlignment="1" applyProtection="1">
      <alignment horizontal="center" vertical="center" shrinkToFit="1"/>
      <protection hidden="1"/>
    </xf>
    <xf numFmtId="0" fontId="32" fillId="39" borderId="12" xfId="0" applyFont="1" applyFill="1" applyBorder="1" applyAlignment="1" applyProtection="1">
      <alignment horizontal="center" vertical="center" shrinkToFit="1"/>
      <protection hidden="1"/>
    </xf>
    <xf numFmtId="0" fontId="32" fillId="39" borderId="13" xfId="0" applyFont="1" applyFill="1" applyBorder="1" applyAlignment="1" applyProtection="1">
      <alignment horizontal="center" vertical="center" shrinkToFit="1"/>
      <protection hidden="1"/>
    </xf>
    <xf numFmtId="0" fontId="32" fillId="0" borderId="16" xfId="0" applyFont="1" applyFill="1" applyBorder="1" applyAlignment="1" applyProtection="1">
      <alignment horizontal="center" vertical="center" shrinkToFit="1"/>
      <protection hidden="1"/>
    </xf>
    <xf numFmtId="0" fontId="32" fillId="0" borderId="14" xfId="0" applyFont="1" applyFill="1" applyBorder="1" applyAlignment="1" applyProtection="1">
      <alignment horizontal="center"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hidden="1"/>
    </xf>
    <xf numFmtId="0" fontId="28" fillId="0" borderId="12" xfId="0" applyFont="1" applyFill="1" applyBorder="1" applyAlignment="1" applyProtection="1">
      <alignment horizontal="center" vertical="center" shrinkToFit="1"/>
      <protection hidden="1"/>
    </xf>
    <xf numFmtId="49" fontId="2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32" fillId="38" borderId="16" xfId="0" applyFont="1" applyFill="1" applyBorder="1" applyAlignment="1" applyProtection="1">
      <alignment horizontal="center" vertical="center" wrapText="1" shrinkToFit="1"/>
      <protection hidden="1"/>
    </xf>
    <xf numFmtId="0" fontId="32" fillId="38" borderId="14" xfId="0" applyFont="1" applyFill="1" applyBorder="1" applyAlignment="1" applyProtection="1">
      <alignment horizontal="center" vertical="center" shrinkToFit="1"/>
      <protection hidden="1"/>
    </xf>
    <xf numFmtId="0" fontId="32" fillId="38" borderId="15" xfId="0" applyFont="1" applyFill="1" applyBorder="1" applyAlignment="1" applyProtection="1">
      <alignment horizontal="center" vertical="center" shrinkToFit="1"/>
      <protection hidden="1"/>
    </xf>
    <xf numFmtId="0" fontId="32" fillId="38" borderId="17" xfId="0" applyFont="1" applyFill="1" applyBorder="1" applyAlignment="1" applyProtection="1">
      <alignment horizontal="center" vertical="center" shrinkToFit="1"/>
      <protection hidden="1"/>
    </xf>
    <xf numFmtId="0" fontId="32" fillId="38" borderId="12" xfId="0" applyFont="1" applyFill="1" applyBorder="1" applyAlignment="1" applyProtection="1">
      <alignment horizontal="center" vertical="center" shrinkToFit="1"/>
      <protection hidden="1"/>
    </xf>
    <xf numFmtId="0" fontId="32" fillId="38" borderId="13" xfId="0" applyFont="1" applyFill="1" applyBorder="1" applyAlignment="1" applyProtection="1">
      <alignment horizontal="center" vertical="center" shrinkToFit="1"/>
      <protection hidden="1"/>
    </xf>
    <xf numFmtId="0" fontId="32" fillId="0" borderId="12" xfId="0" applyFont="1" applyFill="1" applyBorder="1" applyAlignment="1" applyProtection="1">
      <alignment horizontal="left" vertical="center" shrinkToFit="1"/>
      <protection hidden="1"/>
    </xf>
    <xf numFmtId="49" fontId="32" fillId="37" borderId="10" xfId="0" applyNumberFormat="1" applyFont="1" applyFill="1" applyBorder="1" applyAlignment="1" applyProtection="1">
      <alignment horizontal="center" vertical="center" shrinkToFit="1"/>
      <protection hidden="1"/>
    </xf>
    <xf numFmtId="49" fontId="32" fillId="37" borderId="41" xfId="0" applyNumberFormat="1" applyFont="1" applyFill="1" applyBorder="1" applyAlignment="1" applyProtection="1">
      <alignment horizontal="center" vertical="center" shrinkToFit="1"/>
      <protection hidden="1"/>
    </xf>
    <xf numFmtId="49" fontId="32" fillId="37" borderId="11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2" fillId="38" borderId="10" xfId="0" applyNumberFormat="1" applyFont="1" applyFill="1" applyBorder="1" applyAlignment="1" applyProtection="1">
      <alignment horizontal="center" vertical="center"/>
      <protection hidden="1"/>
    </xf>
    <xf numFmtId="49" fontId="32" fillId="38" borderId="41" xfId="0" applyNumberFormat="1" applyFont="1" applyFill="1" applyBorder="1" applyAlignment="1" applyProtection="1">
      <alignment horizontal="center" vertical="center"/>
      <protection hidden="1"/>
    </xf>
    <xf numFmtId="49" fontId="32" fillId="38" borderId="11" xfId="0" applyNumberFormat="1" applyFont="1" applyFill="1" applyBorder="1" applyAlignment="1" applyProtection="1">
      <alignment horizontal="center" vertical="center"/>
      <protection hidden="1"/>
    </xf>
    <xf numFmtId="49" fontId="32" fillId="37" borderId="16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4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5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7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3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6" xfId="0" applyNumberFormat="1" applyFont="1" applyFill="1" applyBorder="1" applyAlignment="1" applyProtection="1">
      <alignment horizontal="center" vertical="center" wrapText="1" shrinkToFit="1"/>
      <protection hidden="1"/>
    </xf>
    <xf numFmtId="49" fontId="32" fillId="38" borderId="14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5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7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3" xfId="0" applyNumberFormat="1" applyFont="1" applyFill="1" applyBorder="1" applyAlignment="1" applyProtection="1">
      <alignment horizontal="center" vertical="center" shrinkToFit="1"/>
      <protection hidden="1"/>
    </xf>
    <xf numFmtId="0" fontId="36" fillId="35" borderId="0" xfId="0" applyFont="1" applyFill="1" applyAlignment="1" applyProtection="1">
      <alignment horizontal="left" vertical="center" wrapText="1"/>
      <protection hidden="1"/>
    </xf>
    <xf numFmtId="49" fontId="32" fillId="37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41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38" fontId="17" fillId="0" borderId="50" xfId="56" applyFont="1" applyBorder="1" applyAlignment="1" applyProtection="1">
      <alignment vertical="center" shrinkToFit="1"/>
      <protection hidden="1"/>
    </xf>
    <xf numFmtId="38" fontId="17" fillId="0" borderId="41" xfId="56" applyFont="1" applyBorder="1" applyAlignment="1" applyProtection="1">
      <alignment vertical="center" shrinkToFit="1"/>
      <protection hidden="1"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12" fillId="33" borderId="41" xfId="0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vertical="center" wrapTex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38" fontId="17" fillId="0" borderId="50" xfId="56" applyFont="1" applyBorder="1" applyAlignment="1" applyProtection="1">
      <alignment vertical="center" shrinkToFit="1"/>
      <protection locked="0"/>
    </xf>
    <xf numFmtId="38" fontId="17" fillId="0" borderId="41" xfId="56" applyFont="1" applyBorder="1" applyAlignment="1" applyProtection="1">
      <alignment vertical="center" shrinkToFit="1"/>
      <protection locked="0"/>
    </xf>
    <xf numFmtId="0" fontId="12" fillId="0" borderId="10" xfId="0" applyFont="1" applyBorder="1" applyAlignment="1" applyProtection="1">
      <alignment horizontal="left" vertical="center" indent="2"/>
      <protection hidden="1"/>
    </xf>
    <xf numFmtId="0" fontId="12" fillId="0" borderId="41" xfId="0" applyFont="1" applyBorder="1" applyAlignment="1" applyProtection="1">
      <alignment horizontal="left" vertical="center" indent="2"/>
      <protection hidden="1"/>
    </xf>
    <xf numFmtId="0" fontId="12" fillId="0" borderId="11" xfId="0" applyFont="1" applyBorder="1" applyAlignment="1" applyProtection="1">
      <alignment horizontal="left" vertical="center" indent="2"/>
      <protection hidden="1"/>
    </xf>
    <xf numFmtId="0" fontId="12" fillId="0" borderId="16" xfId="0" applyFont="1" applyBorder="1" applyAlignment="1" applyProtection="1">
      <alignment horizontal="left" vertical="center" indent="2"/>
      <protection hidden="1"/>
    </xf>
    <xf numFmtId="0" fontId="12" fillId="0" borderId="14" xfId="0" applyFont="1" applyBorder="1" applyAlignment="1" applyProtection="1">
      <alignment horizontal="left" vertical="center" indent="2"/>
      <protection hidden="1"/>
    </xf>
    <xf numFmtId="0" fontId="12" fillId="0" borderId="15" xfId="0" applyFont="1" applyBorder="1" applyAlignment="1" applyProtection="1">
      <alignment horizontal="left" vertical="center" indent="2"/>
      <protection hidden="1"/>
    </xf>
    <xf numFmtId="0" fontId="12" fillId="33" borderId="10" xfId="0" applyFont="1" applyFill="1" applyBorder="1" applyAlignment="1" applyProtection="1">
      <alignment horizontal="left" vertical="center" wrapText="1" indent="5"/>
      <protection hidden="1"/>
    </xf>
    <xf numFmtId="0" fontId="12" fillId="33" borderId="41" xfId="0" applyFont="1" applyFill="1" applyBorder="1" applyAlignment="1" applyProtection="1">
      <alignment horizontal="left" vertical="center" wrapText="1" indent="5"/>
      <protection hidden="1"/>
    </xf>
    <xf numFmtId="0" fontId="12" fillId="33" borderId="11" xfId="0" applyFont="1" applyFill="1" applyBorder="1" applyAlignment="1" applyProtection="1">
      <alignment horizontal="left" vertical="center" wrapText="1" indent="5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38" fontId="37" fillId="32" borderId="54" xfId="54" applyFont="1" applyFill="1" applyBorder="1" applyAlignment="1" applyProtection="1">
      <alignment horizontal="right" vertical="center"/>
      <protection hidden="1"/>
    </xf>
    <xf numFmtId="38" fontId="37" fillId="32" borderId="53" xfId="54" applyFont="1" applyFill="1" applyBorder="1" applyAlignment="1" applyProtection="1">
      <alignment horizontal="right" vertical="center"/>
      <protection hidden="1"/>
    </xf>
    <xf numFmtId="0" fontId="20" fillId="33" borderId="55" xfId="0" applyFont="1" applyFill="1" applyBorder="1" applyAlignment="1" applyProtection="1">
      <alignment vertical="center" wrapText="1"/>
      <protection hidden="1"/>
    </xf>
    <xf numFmtId="0" fontId="20" fillId="33" borderId="53" xfId="0" applyFont="1" applyFill="1" applyBorder="1" applyAlignment="1" applyProtection="1">
      <alignment vertical="center" wrapText="1"/>
      <protection hidden="1"/>
    </xf>
    <xf numFmtId="0" fontId="20" fillId="33" borderId="56" xfId="0" applyFont="1" applyFill="1" applyBorder="1" applyAlignment="1" applyProtection="1">
      <alignment vertical="center" wrapText="1"/>
      <protection hidden="1"/>
    </xf>
    <xf numFmtId="38" fontId="17" fillId="0" borderId="57" xfId="56" applyFont="1" applyBorder="1" applyAlignment="1" applyProtection="1">
      <alignment vertical="center" shrinkToFit="1"/>
      <protection hidden="1"/>
    </xf>
    <xf numFmtId="38" fontId="17" fillId="0" borderId="51" xfId="56" applyFont="1" applyBorder="1" applyAlignment="1" applyProtection="1">
      <alignment vertical="center" shrinkToFit="1"/>
      <protection hidden="1"/>
    </xf>
    <xf numFmtId="38" fontId="17" fillId="0" borderId="58" xfId="56" applyFont="1" applyBorder="1" applyAlignment="1" applyProtection="1">
      <alignment vertical="center" shrinkToFit="1"/>
      <protection hidden="1"/>
    </xf>
    <xf numFmtId="38" fontId="17" fillId="0" borderId="12" xfId="56" applyFont="1" applyBorder="1" applyAlignment="1" applyProtection="1">
      <alignment vertical="center" shrinkToFit="1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38" fontId="17" fillId="0" borderId="64" xfId="56" applyFont="1" applyBorder="1" applyAlignment="1" applyProtection="1">
      <alignment vertical="center" shrinkToFit="1"/>
      <protection locked="0"/>
    </xf>
    <xf numFmtId="38" fontId="17" fillId="0" borderId="14" xfId="56" applyFont="1" applyBorder="1" applyAlignment="1" applyProtection="1">
      <alignment vertical="center" shrinkToFit="1"/>
      <protection locked="0"/>
    </xf>
    <xf numFmtId="38" fontId="17" fillId="0" borderId="58" xfId="56" applyFont="1" applyBorder="1" applyAlignment="1" applyProtection="1">
      <alignment vertical="center" shrinkToFit="1"/>
      <protection locked="0"/>
    </xf>
    <xf numFmtId="38" fontId="17" fillId="0" borderId="12" xfId="56" applyFont="1" applyBorder="1" applyAlignment="1" applyProtection="1">
      <alignment vertical="center" shrinkToFit="1"/>
      <protection locked="0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181" fontId="17" fillId="32" borderId="64" xfId="0" applyNumberFormat="1" applyFont="1" applyFill="1" applyBorder="1" applyAlignment="1" applyProtection="1">
      <alignment vertical="center" shrinkToFit="1"/>
      <protection locked="0"/>
    </xf>
    <xf numFmtId="181" fontId="17" fillId="32" borderId="14" xfId="0" applyNumberFormat="1" applyFont="1" applyFill="1" applyBorder="1" applyAlignment="1" applyProtection="1">
      <alignment vertical="center" shrinkToFit="1"/>
      <protection locked="0"/>
    </xf>
    <xf numFmtId="0" fontId="12" fillId="39" borderId="59" xfId="0" applyFont="1" applyFill="1" applyBorder="1" applyAlignment="1" applyProtection="1">
      <alignment horizontal="center" vertical="center" wrapText="1"/>
      <protection hidden="1"/>
    </xf>
    <xf numFmtId="0" fontId="12" fillId="39" borderId="62" xfId="0" applyFont="1" applyFill="1" applyBorder="1" applyAlignment="1" applyProtection="1">
      <alignment horizontal="center" vertical="center" wrapText="1"/>
      <protection hidden="1"/>
    </xf>
    <xf numFmtId="0" fontId="12" fillId="39" borderId="63" xfId="0" applyFont="1" applyFill="1" applyBorder="1" applyAlignment="1" applyProtection="1">
      <alignment horizontal="center" vertical="center" wrapText="1"/>
      <protection hidden="1"/>
    </xf>
    <xf numFmtId="0" fontId="11" fillId="32" borderId="10" xfId="0" applyFont="1" applyFill="1" applyBorder="1" applyAlignment="1" applyProtection="1">
      <alignment horizontal="center" vertical="center"/>
      <protection hidden="1"/>
    </xf>
    <xf numFmtId="0" fontId="11" fillId="32" borderId="41" xfId="0" applyFont="1" applyFill="1" applyBorder="1" applyAlignment="1" applyProtection="1">
      <alignment horizontal="center" vertical="center"/>
      <protection hidden="1"/>
    </xf>
    <xf numFmtId="0" fontId="12" fillId="13" borderId="67" xfId="0" applyFont="1" applyFill="1" applyBorder="1" applyAlignment="1" applyProtection="1">
      <alignment horizontal="center" vertical="center" textRotation="255"/>
      <protection hidden="1"/>
    </xf>
    <xf numFmtId="0" fontId="12" fillId="13" borderId="68" xfId="0" applyFont="1" applyFill="1" applyBorder="1" applyAlignment="1" applyProtection="1">
      <alignment horizontal="center" vertical="center" textRotation="255"/>
      <protection hidden="1"/>
    </xf>
    <xf numFmtId="0" fontId="12" fillId="13" borderId="19" xfId="0" applyFont="1" applyFill="1" applyBorder="1" applyAlignment="1" applyProtection="1">
      <alignment horizontal="center" vertical="center" textRotation="255"/>
      <protection hidden="1"/>
    </xf>
    <xf numFmtId="0" fontId="12" fillId="13" borderId="18" xfId="0" applyFont="1" applyFill="1" applyBorder="1" applyAlignment="1" applyProtection="1">
      <alignment horizontal="center" vertical="center" textRotation="255"/>
      <protection hidden="1"/>
    </xf>
    <xf numFmtId="38" fontId="17" fillId="0" borderId="57" xfId="56" applyFont="1" applyBorder="1" applyAlignment="1" applyProtection="1">
      <alignment vertical="center" shrinkToFit="1"/>
      <protection locked="0"/>
    </xf>
    <xf numFmtId="38" fontId="17" fillId="0" borderId="51" xfId="56" applyFont="1" applyBorder="1" applyAlignment="1" applyProtection="1">
      <alignment vertical="center" shrinkToFit="1"/>
      <protection locked="0"/>
    </xf>
    <xf numFmtId="0" fontId="11" fillId="32" borderId="50" xfId="0" applyFont="1" applyFill="1" applyBorder="1" applyAlignment="1" applyProtection="1">
      <alignment vertical="center" shrinkToFit="1"/>
      <protection locked="0"/>
    </xf>
    <xf numFmtId="0" fontId="11" fillId="32" borderId="41" xfId="0" applyFont="1" applyFill="1" applyBorder="1" applyAlignment="1" applyProtection="1">
      <alignment vertical="center" shrinkToFit="1"/>
      <protection locked="0"/>
    </xf>
    <xf numFmtId="0" fontId="11" fillId="32" borderId="33" xfId="0" applyFont="1" applyFill="1" applyBorder="1" applyAlignment="1" applyProtection="1">
      <alignment vertical="center" shrinkToFit="1"/>
      <protection locked="0"/>
    </xf>
    <xf numFmtId="181" fontId="17" fillId="32" borderId="50" xfId="0" applyNumberFormat="1" applyFont="1" applyFill="1" applyBorder="1" applyAlignment="1" applyProtection="1">
      <alignment vertical="center" shrinkToFit="1"/>
      <protection locked="0"/>
    </xf>
    <xf numFmtId="181" fontId="17" fillId="32" borderId="41" xfId="0" applyNumberFormat="1" applyFont="1" applyFill="1" applyBorder="1" applyAlignment="1" applyProtection="1">
      <alignment vertical="center" shrinkToFit="1"/>
      <protection locked="0"/>
    </xf>
    <xf numFmtId="0" fontId="11" fillId="32" borderId="33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 indent="2"/>
      <protection hidden="1"/>
    </xf>
    <xf numFmtId="0" fontId="12" fillId="0" borderId="51" xfId="0" applyFont="1" applyBorder="1" applyAlignment="1" applyProtection="1">
      <alignment horizontal="left" vertical="center" indent="2"/>
      <protection hidden="1"/>
    </xf>
    <xf numFmtId="0" fontId="12" fillId="0" borderId="35" xfId="0" applyFont="1" applyBorder="1" applyAlignment="1" applyProtection="1">
      <alignment horizontal="left" vertical="center" indent="2"/>
      <protection hidden="1"/>
    </xf>
    <xf numFmtId="0" fontId="10" fillId="32" borderId="21" xfId="0" applyFont="1" applyFill="1" applyBorder="1" applyAlignment="1" applyProtection="1">
      <alignment horizontal="right" vertical="center"/>
      <protection hidden="1"/>
    </xf>
    <xf numFmtId="196" fontId="6" fillId="32" borderId="21" xfId="0" applyNumberFormat="1" applyFont="1" applyFill="1" applyBorder="1" applyAlignment="1" applyProtection="1">
      <alignment horizontal="center" vertical="center"/>
      <protection locked="0"/>
    </xf>
    <xf numFmtId="0" fontId="11" fillId="32" borderId="16" xfId="0" applyFont="1" applyFill="1" applyBorder="1" applyAlignment="1" applyProtection="1">
      <alignment horizontal="center" vertical="center"/>
      <protection hidden="1"/>
    </xf>
    <xf numFmtId="0" fontId="11" fillId="32" borderId="69" xfId="0" applyFont="1" applyFill="1" applyBorder="1" applyAlignment="1" applyProtection="1">
      <alignment horizontal="center" vertical="center"/>
      <protection hidden="1"/>
    </xf>
    <xf numFmtId="0" fontId="10" fillId="33" borderId="55" xfId="0" applyFont="1" applyFill="1" applyBorder="1" applyAlignment="1" applyProtection="1">
      <alignment horizontal="right" vertical="center"/>
      <protection hidden="1"/>
    </xf>
    <xf numFmtId="0" fontId="10" fillId="33" borderId="53" xfId="0" applyFont="1" applyFill="1" applyBorder="1" applyAlignment="1" applyProtection="1">
      <alignment horizontal="right" vertical="center"/>
      <protection hidden="1"/>
    </xf>
    <xf numFmtId="0" fontId="10" fillId="33" borderId="70" xfId="0" applyFont="1" applyFill="1" applyBorder="1" applyAlignment="1" applyProtection="1">
      <alignment horizontal="right" vertical="center"/>
      <protection hidden="1"/>
    </xf>
    <xf numFmtId="0" fontId="11" fillId="32" borderId="64" xfId="0" applyFont="1" applyFill="1" applyBorder="1" applyAlignment="1" applyProtection="1">
      <alignment vertical="center" shrinkToFit="1"/>
      <protection locked="0"/>
    </xf>
    <xf numFmtId="0" fontId="11" fillId="32" borderId="14" xfId="0" applyFont="1" applyFill="1" applyBorder="1" applyAlignment="1" applyProtection="1">
      <alignment vertical="center" shrinkToFit="1"/>
      <protection locked="0"/>
    </xf>
    <xf numFmtId="0" fontId="11" fillId="32" borderId="69" xfId="0" applyFont="1" applyFill="1" applyBorder="1" applyAlignment="1" applyProtection="1">
      <alignment vertical="center" shrinkToFit="1"/>
      <protection locked="0"/>
    </xf>
    <xf numFmtId="38" fontId="17" fillId="0" borderId="71" xfId="56" applyFont="1" applyBorder="1" applyAlignment="1" applyProtection="1">
      <alignment vertical="center" shrinkToFit="1"/>
      <protection hidden="1"/>
    </xf>
    <xf numFmtId="38" fontId="17" fillId="0" borderId="65" xfId="56" applyFont="1" applyBorder="1" applyAlignment="1" applyProtection="1">
      <alignment vertical="center" shrinkToFit="1"/>
      <protection hidden="1"/>
    </xf>
    <xf numFmtId="0" fontId="12" fillId="0" borderId="17" xfId="0" applyFont="1" applyBorder="1" applyAlignment="1" applyProtection="1">
      <alignment horizontal="left" vertical="center" indent="2"/>
      <protection hidden="1"/>
    </xf>
    <xf numFmtId="0" fontId="12" fillId="0" borderId="12" xfId="0" applyFont="1" applyBorder="1" applyAlignment="1" applyProtection="1">
      <alignment horizontal="left" vertical="center" indent="2"/>
      <protection hidden="1"/>
    </xf>
    <xf numFmtId="0" fontId="12" fillId="0" borderId="13" xfId="0" applyFont="1" applyBorder="1" applyAlignment="1" applyProtection="1">
      <alignment horizontal="left" vertical="center" indent="2"/>
      <protection hidden="1"/>
    </xf>
    <xf numFmtId="181" fontId="6" fillId="32" borderId="72" xfId="0" applyNumberFormat="1" applyFont="1" applyFill="1" applyBorder="1" applyAlignment="1" applyProtection="1">
      <alignment vertical="center" shrinkToFit="1"/>
      <protection hidden="1"/>
    </xf>
    <xf numFmtId="181" fontId="6" fillId="32" borderId="53" xfId="0" applyNumberFormat="1" applyFont="1" applyFill="1" applyBorder="1" applyAlignment="1" applyProtection="1">
      <alignment vertical="center" shrinkToFit="1"/>
      <protection hidden="1"/>
    </xf>
    <xf numFmtId="0" fontId="11" fillId="32" borderId="17" xfId="0" applyFont="1" applyFill="1" applyBorder="1" applyAlignment="1" applyProtection="1">
      <alignment horizontal="center" vertical="center"/>
      <protection hidden="1"/>
    </xf>
    <xf numFmtId="0" fontId="11" fillId="32" borderId="12" xfId="0" applyFont="1" applyFill="1" applyBorder="1" applyAlignment="1" applyProtection="1">
      <alignment horizontal="center" vertical="center"/>
      <protection hidden="1"/>
    </xf>
    <xf numFmtId="0" fontId="11" fillId="32" borderId="57" xfId="0" applyFont="1" applyFill="1" applyBorder="1" applyAlignment="1" applyProtection="1">
      <alignment vertical="center" shrinkToFit="1"/>
      <protection locked="0"/>
    </xf>
    <xf numFmtId="0" fontId="11" fillId="32" borderId="51" xfId="0" applyFont="1" applyFill="1" applyBorder="1" applyAlignment="1" applyProtection="1">
      <alignment vertical="center" shrinkToFit="1"/>
      <protection locked="0"/>
    </xf>
    <xf numFmtId="0" fontId="11" fillId="32" borderId="32" xfId="0" applyFont="1" applyFill="1" applyBorder="1" applyAlignment="1" applyProtection="1">
      <alignment vertical="center" shrinkToFit="1"/>
      <protection locked="0"/>
    </xf>
    <xf numFmtId="181" fontId="17" fillId="32" borderId="57" xfId="0" applyNumberFormat="1" applyFont="1" applyFill="1" applyBorder="1" applyAlignment="1" applyProtection="1">
      <alignment vertical="center" shrinkToFit="1"/>
      <protection locked="0"/>
    </xf>
    <xf numFmtId="181" fontId="17" fillId="32" borderId="51" xfId="0" applyNumberFormat="1" applyFont="1" applyFill="1" applyBorder="1" applyAlignment="1" applyProtection="1">
      <alignment vertical="center" shrinkToFit="1"/>
      <protection locked="0"/>
    </xf>
    <xf numFmtId="0" fontId="11" fillId="32" borderId="61" xfId="0" applyFont="1" applyFill="1" applyBorder="1" applyAlignment="1" applyProtection="1">
      <alignment horizontal="center" vertical="center"/>
      <protection hidden="1"/>
    </xf>
    <xf numFmtId="0" fontId="11" fillId="32" borderId="32" xfId="0" applyFont="1" applyFill="1" applyBorder="1" applyAlignment="1" applyProtection="1">
      <alignment horizontal="center" vertical="center"/>
      <protection hidden="1"/>
    </xf>
    <xf numFmtId="0" fontId="44" fillId="35" borderId="10" xfId="0" applyFont="1" applyFill="1" applyBorder="1" applyAlignment="1" applyProtection="1">
      <alignment horizontal="center" vertical="center"/>
      <protection hidden="1"/>
    </xf>
    <xf numFmtId="0" fontId="44" fillId="35" borderId="41" xfId="0" applyFont="1" applyFill="1" applyBorder="1" applyAlignment="1" applyProtection="1">
      <alignment horizontal="center" vertical="center"/>
      <protection hidden="1"/>
    </xf>
    <xf numFmtId="0" fontId="44" fillId="35" borderId="11" xfId="0" applyFont="1" applyFill="1" applyBorder="1" applyAlignment="1" applyProtection="1">
      <alignment horizontal="center" vertical="center"/>
      <protection hidden="1"/>
    </xf>
    <xf numFmtId="0" fontId="12" fillId="34" borderId="73" xfId="0" applyFont="1" applyFill="1" applyBorder="1" applyAlignment="1" applyProtection="1">
      <alignment horizontal="center" vertical="center" wrapText="1"/>
      <protection hidden="1"/>
    </xf>
    <xf numFmtId="0" fontId="12" fillId="34" borderId="62" xfId="0" applyFont="1" applyFill="1" applyBorder="1" applyAlignment="1" applyProtection="1">
      <alignment horizontal="center" vertical="center" wrapText="1"/>
      <protection hidden="1"/>
    </xf>
    <xf numFmtId="0" fontId="12" fillId="34" borderId="63" xfId="0" applyFont="1" applyFill="1" applyBorder="1" applyAlignment="1" applyProtection="1">
      <alignment horizontal="center" vertical="center" wrapText="1"/>
      <protection hidden="1"/>
    </xf>
    <xf numFmtId="0" fontId="12" fillId="34" borderId="59" xfId="0" applyFont="1" applyFill="1" applyBorder="1" applyAlignment="1" applyProtection="1">
      <alignment horizontal="center" vertical="center" shrinkToFit="1"/>
      <protection hidden="1"/>
    </xf>
    <xf numFmtId="0" fontId="12" fillId="34" borderId="60" xfId="0" applyFont="1" applyFill="1" applyBorder="1" applyAlignment="1" applyProtection="1">
      <alignment horizontal="center" vertical="center" shrinkToFit="1"/>
      <protection hidden="1"/>
    </xf>
    <xf numFmtId="0" fontId="12" fillId="34" borderId="60" xfId="0" applyFont="1" applyFill="1" applyBorder="1" applyAlignment="1" applyProtection="1">
      <alignment horizontal="center" vertical="center" wrapText="1"/>
      <protection hidden="1"/>
    </xf>
    <xf numFmtId="0" fontId="12" fillId="33" borderId="74" xfId="0" applyFont="1" applyFill="1" applyBorder="1" applyAlignment="1" applyProtection="1">
      <alignment horizontal="left" vertical="center" wrapText="1" indent="5"/>
      <protection hidden="1"/>
    </xf>
    <xf numFmtId="0" fontId="12" fillId="33" borderId="65" xfId="0" applyFont="1" applyFill="1" applyBorder="1" applyAlignment="1" applyProtection="1">
      <alignment horizontal="left" vertical="center" wrapText="1" indent="5"/>
      <protection hidden="1"/>
    </xf>
    <xf numFmtId="0" fontId="12" fillId="33" borderId="66" xfId="0" applyFont="1" applyFill="1" applyBorder="1" applyAlignment="1" applyProtection="1">
      <alignment horizontal="left" vertical="center" wrapText="1" indent="5"/>
      <protection hidden="1"/>
    </xf>
    <xf numFmtId="0" fontId="12" fillId="33" borderId="61" xfId="0" applyFont="1" applyFill="1" applyBorder="1" applyAlignment="1" applyProtection="1">
      <alignment horizontal="left" vertical="center" wrapText="1" indent="5"/>
      <protection hidden="1"/>
    </xf>
    <xf numFmtId="0" fontId="12" fillId="33" borderId="51" xfId="0" applyFont="1" applyFill="1" applyBorder="1" applyAlignment="1" applyProtection="1">
      <alignment horizontal="left" vertical="center" wrapText="1" indent="5"/>
      <protection hidden="1"/>
    </xf>
    <xf numFmtId="0" fontId="12" fillId="33" borderId="35" xfId="0" applyFont="1" applyFill="1" applyBorder="1" applyAlignment="1" applyProtection="1">
      <alignment horizontal="left" vertical="center" wrapText="1" indent="5"/>
      <protection hidden="1"/>
    </xf>
    <xf numFmtId="38" fontId="17" fillId="0" borderId="73" xfId="56" applyFont="1" applyBorder="1" applyAlignment="1" applyProtection="1">
      <alignment vertical="center" shrinkToFit="1"/>
      <protection locked="0"/>
    </xf>
    <xf numFmtId="38" fontId="17" fillId="0" borderId="62" xfId="56" applyFont="1" applyBorder="1" applyAlignment="1" applyProtection="1">
      <alignment vertical="center" shrinkToFit="1"/>
      <protection locked="0"/>
    </xf>
    <xf numFmtId="0" fontId="126" fillId="32" borderId="0" xfId="0" applyFont="1" applyFill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20" fillId="34" borderId="55" xfId="0" applyFont="1" applyFill="1" applyBorder="1" applyAlignment="1" applyProtection="1">
      <alignment vertical="center" wrapText="1"/>
      <protection hidden="1"/>
    </xf>
    <xf numFmtId="0" fontId="20" fillId="34" borderId="53" xfId="0" applyFont="1" applyFill="1" applyBorder="1" applyAlignment="1" applyProtection="1">
      <alignment vertical="center" wrapText="1"/>
      <protection hidden="1"/>
    </xf>
    <xf numFmtId="0" fontId="20" fillId="34" borderId="56" xfId="0" applyFont="1" applyFill="1" applyBorder="1" applyAlignment="1" applyProtection="1">
      <alignment vertical="center" wrapText="1"/>
      <protection hidden="1"/>
    </xf>
    <xf numFmtId="38" fontId="37" fillId="32" borderId="54" xfId="54" applyFont="1" applyFill="1" applyBorder="1" applyAlignment="1" applyProtection="1">
      <alignment horizontal="right" vertical="center"/>
      <protection hidden="1" locked="0"/>
    </xf>
    <xf numFmtId="38" fontId="37" fillId="32" borderId="53" xfId="54" applyFont="1" applyFill="1" applyBorder="1" applyAlignment="1" applyProtection="1">
      <alignment horizontal="right" vertical="center"/>
      <protection hidden="1" locked="0"/>
    </xf>
    <xf numFmtId="0" fontId="106" fillId="0" borderId="21" xfId="0" applyFont="1" applyFill="1" applyBorder="1" applyAlignment="1" applyProtection="1">
      <alignment horizontal="left" wrapText="1"/>
      <protection hidden="1"/>
    </xf>
    <xf numFmtId="0" fontId="12" fillId="33" borderId="59" xfId="0" applyFont="1" applyFill="1" applyBorder="1" applyAlignment="1" applyProtection="1">
      <alignment horizontal="center" vertical="center" shrinkToFit="1"/>
      <protection hidden="1"/>
    </xf>
    <xf numFmtId="0" fontId="12" fillId="33" borderId="60" xfId="0" applyFont="1" applyFill="1" applyBorder="1" applyAlignment="1" applyProtection="1">
      <alignment horizontal="center" vertical="center" shrinkToFit="1"/>
      <protection hidden="1"/>
    </xf>
    <xf numFmtId="0" fontId="11" fillId="32" borderId="52" xfId="0" applyFont="1" applyFill="1" applyBorder="1" applyAlignment="1" applyProtection="1">
      <alignment horizontal="center" vertical="center"/>
      <protection hidden="1"/>
    </xf>
    <xf numFmtId="0" fontId="12" fillId="33" borderId="73" xfId="0" applyFont="1" applyFill="1" applyBorder="1" applyAlignment="1" applyProtection="1">
      <alignment horizontal="center" vertical="center" wrapText="1"/>
      <protection hidden="1"/>
    </xf>
    <xf numFmtId="0" fontId="12" fillId="33" borderId="62" xfId="0" applyFont="1" applyFill="1" applyBorder="1" applyAlignment="1" applyProtection="1">
      <alignment horizontal="center" vertical="center" wrapText="1"/>
      <protection hidden="1"/>
    </xf>
    <xf numFmtId="0" fontId="12" fillId="33" borderId="63" xfId="0" applyFont="1" applyFill="1" applyBorder="1" applyAlignment="1" applyProtection="1">
      <alignment horizontal="center" vertical="center" wrapText="1"/>
      <protection hidden="1"/>
    </xf>
    <xf numFmtId="0" fontId="11" fillId="32" borderId="58" xfId="0" applyFont="1" applyFill="1" applyBorder="1" applyAlignment="1" applyProtection="1">
      <alignment vertical="center" shrinkToFit="1"/>
      <protection hidden="1"/>
    </xf>
    <xf numFmtId="0" fontId="11" fillId="32" borderId="12" xfId="0" applyFont="1" applyFill="1" applyBorder="1" applyAlignment="1" applyProtection="1">
      <alignment vertical="center" shrinkToFit="1"/>
      <protection hidden="1"/>
    </xf>
    <xf numFmtId="0" fontId="11" fillId="32" borderId="13" xfId="0" applyFont="1" applyFill="1" applyBorder="1" applyAlignment="1" applyProtection="1">
      <alignment vertical="center" shrinkToFit="1"/>
      <protection hidden="1"/>
    </xf>
    <xf numFmtId="0" fontId="11" fillId="32" borderId="50" xfId="0" applyFont="1" applyFill="1" applyBorder="1" applyAlignment="1" applyProtection="1">
      <alignment vertical="center" shrinkToFit="1"/>
      <protection hidden="1"/>
    </xf>
    <xf numFmtId="0" fontId="11" fillId="32" borderId="41" xfId="0" applyFont="1" applyFill="1" applyBorder="1" applyAlignment="1" applyProtection="1">
      <alignment vertical="center" shrinkToFit="1"/>
      <protection hidden="1"/>
    </xf>
    <xf numFmtId="0" fontId="11" fillId="32" borderId="11" xfId="0" applyFont="1" applyFill="1" applyBorder="1" applyAlignment="1" applyProtection="1">
      <alignment vertical="center" shrinkToFit="1"/>
      <protection hidden="1"/>
    </xf>
    <xf numFmtId="0" fontId="19" fillId="0" borderId="76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Border="1" applyAlignment="1" applyProtection="1">
      <alignment horizontal="left" vertical="center" shrinkToFit="1"/>
      <protection locked="0"/>
    </xf>
    <xf numFmtId="0" fontId="45" fillId="35" borderId="10" xfId="0" applyFont="1" applyFill="1" applyBorder="1" applyAlignment="1" applyProtection="1">
      <alignment horizontal="center" vertical="center" wrapText="1"/>
      <protection hidden="1"/>
    </xf>
    <xf numFmtId="0" fontId="45" fillId="35" borderId="41" xfId="0" applyFont="1" applyFill="1" applyBorder="1" applyAlignment="1" applyProtection="1">
      <alignment horizontal="center" vertical="center" wrapText="1"/>
      <protection hidden="1"/>
    </xf>
    <xf numFmtId="0" fontId="45" fillId="35" borderId="11" xfId="0" applyFont="1" applyFill="1" applyBorder="1" applyAlignment="1" applyProtection="1">
      <alignment horizontal="center" vertical="center" wrapText="1"/>
      <protection hidden="1"/>
    </xf>
    <xf numFmtId="0" fontId="5" fillId="39" borderId="78" xfId="0" applyFont="1" applyFill="1" applyBorder="1" applyAlignment="1" applyProtection="1">
      <alignment horizontal="center" vertical="center"/>
      <protection hidden="1"/>
    </xf>
    <xf numFmtId="0" fontId="5" fillId="39" borderId="79" xfId="0" applyFont="1" applyFill="1" applyBorder="1" applyAlignment="1" applyProtection="1">
      <alignment horizontal="center" vertical="center"/>
      <protection hidden="1"/>
    </xf>
    <xf numFmtId="0" fontId="5" fillId="0" borderId="80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81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40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82" xfId="0" applyFont="1" applyFill="1" applyBorder="1" applyAlignment="1" applyProtection="1">
      <alignment horizontal="center" vertical="center" textRotation="255" wrapText="1" shrinkToFit="1"/>
      <protection hidden="1"/>
    </xf>
    <xf numFmtId="49" fontId="19" fillId="0" borderId="83" xfId="0" applyNumberFormat="1" applyFont="1" applyBorder="1" applyAlignment="1" applyProtection="1">
      <alignment horizontal="left" vertical="center" shrinkToFit="1"/>
      <protection locked="0"/>
    </xf>
    <xf numFmtId="0" fontId="5" fillId="34" borderId="84" xfId="0" applyFont="1" applyFill="1" applyBorder="1" applyAlignment="1" applyProtection="1">
      <alignment horizontal="center" vertical="center" wrapText="1"/>
      <protection hidden="1"/>
    </xf>
    <xf numFmtId="0" fontId="5" fillId="39" borderId="85" xfId="0" applyFont="1" applyFill="1" applyBorder="1" applyAlignment="1" applyProtection="1">
      <alignment horizontal="center" vertical="center"/>
      <protection hidden="1"/>
    </xf>
    <xf numFmtId="0" fontId="5" fillId="0" borderId="86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87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202" fontId="23" fillId="0" borderId="88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5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89" xfId="61" applyFont="1" applyFill="1" applyBorder="1" applyAlignment="1" applyProtection="1">
      <alignment horizontal="right" vertical="center" shrinkToFit="1"/>
      <protection locked="0"/>
    </xf>
    <xf numFmtId="38" fontId="23" fillId="0" borderId="90" xfId="61" applyFont="1" applyFill="1" applyBorder="1" applyAlignment="1" applyProtection="1">
      <alignment horizontal="right" vertical="center" shrinkToFit="1"/>
      <protection locked="0"/>
    </xf>
    <xf numFmtId="38" fontId="23" fillId="0" borderId="91" xfId="61" applyFont="1" applyFill="1" applyBorder="1" applyAlignment="1" applyProtection="1">
      <alignment horizontal="right" vertical="center" shrinkToFit="1"/>
      <protection locked="0"/>
    </xf>
    <xf numFmtId="0" fontId="11" fillId="34" borderId="92" xfId="0" applyFont="1" applyFill="1" applyBorder="1" applyAlignment="1" applyProtection="1">
      <alignment horizontal="right" vertical="center" wrapText="1" shrinkToFit="1"/>
      <protection hidden="1"/>
    </xf>
    <xf numFmtId="0" fontId="11" fillId="34" borderId="41" xfId="0" applyFont="1" applyFill="1" applyBorder="1" applyAlignment="1" applyProtection="1">
      <alignment horizontal="right" vertical="center" wrapText="1" shrinkToFit="1"/>
      <protection hidden="1"/>
    </xf>
    <xf numFmtId="0" fontId="11" fillId="34" borderId="11" xfId="0" applyFont="1" applyFill="1" applyBorder="1" applyAlignment="1" applyProtection="1">
      <alignment horizontal="right" vertical="center" wrapText="1" shrinkToFit="1"/>
      <protection hidden="1"/>
    </xf>
    <xf numFmtId="38" fontId="23" fillId="0" borderId="10" xfId="61" applyFont="1" applyFill="1" applyBorder="1" applyAlignment="1" applyProtection="1">
      <alignment horizontal="right" vertical="center" shrinkToFit="1"/>
      <protection locked="0"/>
    </xf>
    <xf numFmtId="38" fontId="23" fillId="0" borderId="41" xfId="61" applyFont="1" applyFill="1" applyBorder="1" applyAlignment="1" applyProtection="1">
      <alignment horizontal="right" vertical="center" shrinkToFit="1"/>
      <protection locked="0"/>
    </xf>
    <xf numFmtId="38" fontId="23" fillId="0" borderId="38" xfId="61" applyFont="1" applyFill="1" applyBorder="1" applyAlignment="1" applyProtection="1">
      <alignment horizontal="right" vertical="center" shrinkToFit="1"/>
      <protection locked="0"/>
    </xf>
    <xf numFmtId="3" fontId="10" fillId="33" borderId="93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94" xfId="0" applyNumberFormat="1" applyFont="1" applyFill="1" applyBorder="1" applyAlignment="1" applyProtection="1">
      <alignment horizontal="right" vertical="center" shrinkToFit="1"/>
      <protection hidden="1"/>
    </xf>
    <xf numFmtId="38" fontId="40" fillId="0" borderId="95" xfId="61" applyFont="1" applyFill="1" applyBorder="1" applyAlignment="1" applyProtection="1">
      <alignment horizontal="right" vertical="center" shrinkToFit="1"/>
      <protection hidden="1"/>
    </xf>
    <xf numFmtId="38" fontId="40" fillId="0" borderId="21" xfId="61" applyFont="1" applyFill="1" applyBorder="1" applyAlignment="1" applyProtection="1">
      <alignment horizontal="right" vertical="center" shrinkToFit="1"/>
      <protection hidden="1"/>
    </xf>
    <xf numFmtId="38" fontId="40" fillId="0" borderId="96" xfId="61" applyFont="1" applyFill="1" applyBorder="1" applyAlignment="1" applyProtection="1">
      <alignment horizontal="right" vertical="center" shrinkToFit="1"/>
      <protection hidden="1"/>
    </xf>
    <xf numFmtId="0" fontId="5" fillId="0" borderId="97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98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87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82" xfId="0" applyFont="1" applyFill="1" applyBorder="1" applyAlignment="1" applyProtection="1">
      <alignment horizontal="center" vertical="center" textRotation="255" shrinkToFit="1"/>
      <protection hidden="1"/>
    </xf>
    <xf numFmtId="38" fontId="23" fillId="0" borderId="99" xfId="61" applyFont="1" applyFill="1" applyBorder="1" applyAlignment="1" applyProtection="1">
      <alignment horizontal="right" vertical="center" shrinkToFit="1"/>
      <protection locked="0"/>
    </xf>
    <xf numFmtId="38" fontId="23" fillId="0" borderId="77" xfId="61" applyFont="1" applyFill="1" applyBorder="1" applyAlignment="1" applyProtection="1">
      <alignment horizontal="right" vertical="center" shrinkToFit="1"/>
      <protection locked="0"/>
    </xf>
    <xf numFmtId="38" fontId="23" fillId="0" borderId="100" xfId="61" applyFont="1" applyFill="1" applyBorder="1" applyAlignment="1" applyProtection="1">
      <alignment horizontal="right" vertical="center" shrinkToFit="1"/>
      <protection locked="0"/>
    </xf>
    <xf numFmtId="49" fontId="19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0" xfId="0" applyNumberFormat="1" applyFont="1" applyBorder="1" applyAlignment="1" applyProtection="1">
      <alignment horizontal="left" vertical="center" shrinkToFit="1"/>
      <protection locked="0"/>
    </xf>
    <xf numFmtId="202" fontId="23" fillId="0" borderId="76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4" xfId="61" applyNumberFormat="1" applyFont="1" applyFill="1" applyBorder="1" applyAlignment="1" applyProtection="1">
      <alignment horizontal="right" vertical="center" shrinkToFit="1"/>
      <protection locked="0"/>
    </xf>
    <xf numFmtId="3" fontId="10" fillId="33" borderId="40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101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40" xfId="0" applyFont="1" applyFill="1" applyBorder="1" applyAlignment="1" applyProtection="1">
      <alignment horizontal="center" vertical="center" textRotation="255" shrinkToFit="1"/>
      <protection hidden="1"/>
    </xf>
    <xf numFmtId="202" fontId="23" fillId="0" borderId="76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19" fillId="0" borderId="102" xfId="0" applyNumberFormat="1" applyFont="1" applyBorder="1" applyAlignment="1" applyProtection="1">
      <alignment horizontal="left" vertical="center" shrinkToFit="1"/>
      <protection locked="0"/>
    </xf>
    <xf numFmtId="202" fontId="23" fillId="0" borderId="103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6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04" xfId="61" applyFont="1" applyFill="1" applyBorder="1" applyAlignment="1" applyProtection="1">
      <alignment horizontal="right" vertical="center" shrinkToFit="1"/>
      <protection locked="0"/>
    </xf>
    <xf numFmtId="38" fontId="23" fillId="0" borderId="102" xfId="61" applyFont="1" applyFill="1" applyBorder="1" applyAlignment="1" applyProtection="1">
      <alignment horizontal="right" vertical="center" shrinkToFit="1"/>
      <protection locked="0"/>
    </xf>
    <xf numFmtId="38" fontId="23" fillId="0" borderId="105" xfId="61" applyFont="1" applyFill="1" applyBorder="1" applyAlignment="1" applyProtection="1">
      <alignment horizontal="right" vertical="center" shrinkToFit="1"/>
      <protection locked="0"/>
    </xf>
    <xf numFmtId="0" fontId="19" fillId="0" borderId="103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49" fontId="19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3" xfId="0" applyNumberFormat="1" applyFont="1" applyBorder="1" applyAlignment="1" applyProtection="1">
      <alignment horizontal="left" vertical="center" shrinkToFit="1"/>
      <protection locked="0"/>
    </xf>
    <xf numFmtId="49" fontId="19" fillId="0" borderId="26" xfId="0" applyNumberFormat="1" applyFont="1" applyBorder="1" applyAlignment="1" applyProtection="1">
      <alignment horizontal="left" vertical="center" shrinkToFit="1"/>
      <protection locked="0"/>
    </xf>
    <xf numFmtId="49" fontId="19" fillId="0" borderId="30" xfId="0" applyNumberFormat="1" applyFont="1" applyBorder="1" applyAlignment="1" applyProtection="1">
      <alignment horizontal="left" vertical="center" shrinkToFit="1"/>
      <protection locked="0"/>
    </xf>
    <xf numFmtId="38" fontId="40" fillId="0" borderId="106" xfId="61" applyFont="1" applyFill="1" applyBorder="1" applyAlignment="1" applyProtection="1">
      <alignment horizontal="right" vertical="center" shrinkToFit="1"/>
      <protection hidden="1"/>
    </xf>
    <xf numFmtId="38" fontId="40" fillId="0" borderId="94" xfId="61" applyFont="1" applyFill="1" applyBorder="1" applyAlignment="1" applyProtection="1">
      <alignment horizontal="right" vertical="center" shrinkToFit="1"/>
      <protection hidden="1"/>
    </xf>
    <xf numFmtId="38" fontId="40" fillId="0" borderId="39" xfId="61" applyFont="1" applyFill="1" applyBorder="1" applyAlignment="1" applyProtection="1">
      <alignment horizontal="right" vertical="center" shrinkToFit="1"/>
      <protection hidden="1"/>
    </xf>
    <xf numFmtId="49" fontId="19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7" xfId="0" applyNumberFormat="1" applyFont="1" applyBorder="1" applyAlignment="1" applyProtection="1">
      <alignment horizontal="left" vertical="center" shrinkToFit="1"/>
      <protection locked="0"/>
    </xf>
    <xf numFmtId="38" fontId="23" fillId="0" borderId="108" xfId="61" applyFont="1" applyFill="1" applyBorder="1" applyAlignment="1" applyProtection="1">
      <alignment horizontal="right" vertical="center" shrinkToFit="1"/>
      <protection locked="0"/>
    </xf>
    <xf numFmtId="38" fontId="23" fillId="0" borderId="107" xfId="61" applyFont="1" applyFill="1" applyBorder="1" applyAlignment="1" applyProtection="1">
      <alignment horizontal="right" vertical="center" shrinkToFit="1"/>
      <protection locked="0"/>
    </xf>
    <xf numFmtId="38" fontId="23" fillId="0" borderId="109" xfId="61" applyFont="1" applyFill="1" applyBorder="1" applyAlignment="1" applyProtection="1">
      <alignment horizontal="right" vertical="center" shrinkToFit="1"/>
      <protection locked="0"/>
    </xf>
    <xf numFmtId="38" fontId="23" fillId="0" borderId="110" xfId="61" applyFont="1" applyFill="1" applyBorder="1" applyAlignment="1" applyProtection="1">
      <alignment horizontal="right" vertical="center" shrinkToFit="1"/>
      <protection locked="0"/>
    </xf>
    <xf numFmtId="38" fontId="23" fillId="0" borderId="24" xfId="61" applyFont="1" applyFill="1" applyBorder="1" applyAlignment="1" applyProtection="1">
      <alignment horizontal="right" vertical="center" shrinkToFit="1"/>
      <protection locked="0"/>
    </xf>
    <xf numFmtId="38" fontId="23" fillId="0" borderId="111" xfId="61" applyFont="1" applyFill="1" applyBorder="1" applyAlignment="1" applyProtection="1">
      <alignment horizontal="right" vertical="center" shrinkToFit="1"/>
      <protection locked="0"/>
    </xf>
    <xf numFmtId="202" fontId="23" fillId="0" borderId="88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5" xfId="61" applyNumberFormat="1" applyFont="1" applyFill="1" applyBorder="1" applyAlignment="1" applyProtection="1">
      <alignment horizontal="right" vertical="center" shrinkToFit="1"/>
      <protection locked="0"/>
    </xf>
    <xf numFmtId="38" fontId="23" fillId="0" borderId="112" xfId="61" applyFont="1" applyFill="1" applyBorder="1" applyAlignment="1" applyProtection="1">
      <alignment horizontal="right" vertical="center" shrinkToFit="1"/>
      <protection locked="0"/>
    </xf>
    <xf numFmtId="38" fontId="23" fillId="0" borderId="25" xfId="61" applyFont="1" applyFill="1" applyBorder="1" applyAlignment="1" applyProtection="1">
      <alignment horizontal="right" vertical="center" shrinkToFit="1"/>
      <protection locked="0"/>
    </xf>
    <xf numFmtId="38" fontId="23" fillId="0" borderId="113" xfId="61" applyFont="1" applyFill="1" applyBorder="1" applyAlignment="1" applyProtection="1">
      <alignment horizontal="right" vertical="center" shrinkToFit="1"/>
      <protection locked="0"/>
    </xf>
    <xf numFmtId="0" fontId="19" fillId="0" borderId="114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202" fontId="23" fillId="0" borderId="114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3" xfId="61" applyNumberFormat="1" applyFont="1" applyFill="1" applyBorder="1" applyAlignment="1" applyProtection="1">
      <alignment horizontal="right" vertical="center" shrinkToFit="1"/>
      <protection locked="0"/>
    </xf>
    <xf numFmtId="38" fontId="23" fillId="0" borderId="115" xfId="61" applyFont="1" applyFill="1" applyBorder="1" applyAlignment="1" applyProtection="1">
      <alignment horizontal="right" vertical="center" shrinkToFit="1"/>
      <protection locked="0"/>
    </xf>
    <xf numFmtId="38" fontId="23" fillId="0" borderId="23" xfId="61" applyFont="1" applyFill="1" applyBorder="1" applyAlignment="1" applyProtection="1">
      <alignment horizontal="right" vertical="center" shrinkToFit="1"/>
      <protection locked="0"/>
    </xf>
    <xf numFmtId="38" fontId="23" fillId="0" borderId="116" xfId="61" applyFont="1" applyFill="1" applyBorder="1" applyAlignment="1" applyProtection="1">
      <alignment horizontal="right" vertical="center" shrinkToFit="1"/>
      <protection locked="0"/>
    </xf>
    <xf numFmtId="49" fontId="19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3" fontId="10" fillId="33" borderId="55" xfId="0" applyNumberFormat="1" applyFont="1" applyFill="1" applyBorder="1" applyAlignment="1" applyProtection="1">
      <alignment horizontal="center" vertical="center" shrinkToFit="1"/>
      <protection hidden="1"/>
    </xf>
    <xf numFmtId="3" fontId="10" fillId="33" borderId="53" xfId="0" applyNumberFormat="1" applyFont="1" applyFill="1" applyBorder="1" applyAlignment="1" applyProtection="1">
      <alignment horizontal="center" vertical="center" shrinkToFit="1"/>
      <protection hidden="1"/>
    </xf>
    <xf numFmtId="3" fontId="10" fillId="33" borderId="56" xfId="0" applyNumberFormat="1" applyFont="1" applyFill="1" applyBorder="1" applyAlignment="1" applyProtection="1">
      <alignment horizontal="center" vertical="center" shrinkToFit="1"/>
      <protection hidden="1"/>
    </xf>
    <xf numFmtId="38" fontId="40" fillId="0" borderId="53" xfId="61" applyFont="1" applyFill="1" applyBorder="1" applyAlignment="1" applyProtection="1">
      <alignment vertical="center" shrinkToFit="1"/>
      <protection hidden="1"/>
    </xf>
    <xf numFmtId="38" fontId="40" fillId="0" borderId="20" xfId="61" applyFont="1" applyFill="1" applyBorder="1" applyAlignment="1" applyProtection="1">
      <alignment vertical="center" shrinkToFit="1"/>
      <protection hidden="1"/>
    </xf>
    <xf numFmtId="0" fontId="5" fillId="34" borderId="85" xfId="0" applyFont="1" applyFill="1" applyBorder="1" applyAlignment="1" applyProtection="1">
      <alignment horizontal="center" vertical="center" wrapText="1"/>
      <protection hidden="1"/>
    </xf>
    <xf numFmtId="0" fontId="5" fillId="34" borderId="117" xfId="0" applyFont="1" applyFill="1" applyBorder="1" applyAlignment="1" applyProtection="1">
      <alignment horizontal="center" vertical="center" wrapText="1"/>
      <protection hidden="1"/>
    </xf>
    <xf numFmtId="38" fontId="40" fillId="0" borderId="19" xfId="61" applyFont="1" applyFill="1" applyBorder="1" applyAlignment="1" applyProtection="1">
      <alignment horizontal="right" vertical="center" shrinkToFit="1"/>
      <protection hidden="1"/>
    </xf>
    <xf numFmtId="38" fontId="40" fillId="0" borderId="0" xfId="61" applyFont="1" applyFill="1" applyBorder="1" applyAlignment="1" applyProtection="1">
      <alignment horizontal="right" vertical="center" shrinkToFit="1"/>
      <protection hidden="1"/>
    </xf>
    <xf numFmtId="38" fontId="40" fillId="0" borderId="118" xfId="61" applyFont="1" applyFill="1" applyBorder="1" applyAlignment="1" applyProtection="1">
      <alignment horizontal="right" vertical="center" shrinkToFit="1"/>
      <protection hidden="1"/>
    </xf>
    <xf numFmtId="0" fontId="5" fillId="34" borderId="85" xfId="0" applyFont="1" applyFill="1" applyBorder="1" applyAlignment="1" applyProtection="1">
      <alignment horizontal="center" vertical="center"/>
      <protection hidden="1"/>
    </xf>
    <xf numFmtId="0" fontId="5" fillId="34" borderId="117" xfId="0" applyFont="1" applyFill="1" applyBorder="1" applyAlignment="1" applyProtection="1">
      <alignment horizontal="center" vertical="center"/>
      <protection hidden="1"/>
    </xf>
    <xf numFmtId="0" fontId="5" fillId="34" borderId="119" xfId="0" applyFont="1" applyFill="1" applyBorder="1" applyAlignment="1" applyProtection="1">
      <alignment horizontal="center" vertical="center" wrapText="1"/>
      <protection hidden="1"/>
    </xf>
    <xf numFmtId="0" fontId="5" fillId="34" borderId="120" xfId="0" applyFont="1" applyFill="1" applyBorder="1" applyAlignment="1" applyProtection="1">
      <alignment horizontal="center" vertical="center" wrapText="1"/>
      <protection hidden="1"/>
    </xf>
    <xf numFmtId="0" fontId="19" fillId="0" borderId="121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122" xfId="0" applyFont="1" applyFill="1" applyBorder="1" applyAlignment="1" applyProtection="1">
      <alignment horizontal="center" vertical="center" shrinkToFit="1"/>
      <protection locked="0"/>
    </xf>
    <xf numFmtId="0" fontId="19" fillId="0" borderId="123" xfId="0" applyFont="1" applyFill="1" applyBorder="1" applyAlignment="1" applyProtection="1">
      <alignment horizontal="center" vertical="center" shrinkToFit="1"/>
      <protection locked="0"/>
    </xf>
    <xf numFmtId="0" fontId="19" fillId="0" borderId="124" xfId="0" applyFont="1" applyFill="1" applyBorder="1" applyAlignment="1" applyProtection="1">
      <alignment horizontal="center" vertical="center" shrinkToFit="1"/>
      <protection locked="0"/>
    </xf>
    <xf numFmtId="202" fontId="23" fillId="0" borderId="40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0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118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125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21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96" xfId="61" applyNumberFormat="1" applyFont="1" applyFill="1" applyBorder="1" applyAlignment="1" applyProtection="1">
      <alignment horizontal="center" vertical="center" shrinkToFit="1"/>
      <protection hidden="1"/>
    </xf>
    <xf numFmtId="0" fontId="5" fillId="33" borderId="85" xfId="0" applyFont="1" applyFill="1" applyBorder="1" applyAlignment="1" applyProtection="1">
      <alignment horizontal="center" vertical="center" wrapText="1"/>
      <protection hidden="1"/>
    </xf>
    <xf numFmtId="0" fontId="5" fillId="33" borderId="117" xfId="0" applyFont="1" applyFill="1" applyBorder="1" applyAlignment="1" applyProtection="1">
      <alignment horizontal="center" vertical="center" wrapText="1"/>
      <protection hidden="1"/>
    </xf>
    <xf numFmtId="0" fontId="5" fillId="33" borderId="126" xfId="0" applyFont="1" applyFill="1" applyBorder="1" applyAlignment="1" applyProtection="1">
      <alignment horizontal="center" vertical="center" wrapText="1"/>
      <protection hidden="1"/>
    </xf>
    <xf numFmtId="0" fontId="5" fillId="34" borderId="79" xfId="0" applyFont="1" applyFill="1" applyBorder="1" applyAlignment="1" applyProtection="1">
      <alignment horizontal="center" vertical="center" wrapText="1"/>
      <protection hidden="1"/>
    </xf>
    <xf numFmtId="0" fontId="5" fillId="34" borderId="79" xfId="0" applyFont="1" applyFill="1" applyBorder="1" applyAlignment="1" applyProtection="1">
      <alignment horizontal="center" vertical="center"/>
      <protection hidden="1"/>
    </xf>
    <xf numFmtId="202" fontId="23" fillId="0" borderId="121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79" xfId="0" applyFont="1" applyFill="1" applyBorder="1" applyAlignment="1" applyProtection="1">
      <alignment horizontal="center" vertical="center" wrapText="1"/>
      <protection hidden="1"/>
    </xf>
    <xf numFmtId="213" fontId="23" fillId="0" borderId="121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31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7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88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5" xfId="61" applyNumberFormat="1" applyFont="1" applyFill="1" applyBorder="1" applyAlignment="1" applyProtection="1">
      <alignment horizontal="center" vertical="center" shrinkToFit="1"/>
      <protection locked="0"/>
    </xf>
    <xf numFmtId="38" fontId="40" fillId="0" borderId="54" xfId="61" applyFont="1" applyFill="1" applyBorder="1" applyAlignment="1" applyProtection="1">
      <alignment vertical="center" shrinkToFit="1"/>
      <protection hidden="1"/>
    </xf>
    <xf numFmtId="0" fontId="1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76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4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8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88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5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38" fontId="5" fillId="33" borderId="78" xfId="61" applyFont="1" applyFill="1" applyBorder="1" applyAlignment="1" applyProtection="1">
      <alignment horizontal="center" vertical="center" wrapText="1" shrinkToFit="1"/>
      <protection hidden="1"/>
    </xf>
    <xf numFmtId="38" fontId="5" fillId="33" borderId="117" xfId="61" applyFont="1" applyFill="1" applyBorder="1" applyAlignment="1" applyProtection="1">
      <alignment horizontal="center" vertical="center" shrinkToFit="1"/>
      <protection hidden="1"/>
    </xf>
    <xf numFmtId="38" fontId="5" fillId="33" borderId="120" xfId="61" applyFont="1" applyFill="1" applyBorder="1" applyAlignment="1" applyProtection="1">
      <alignment horizontal="center" vertical="center" shrinkToFit="1"/>
      <protection hidden="1"/>
    </xf>
    <xf numFmtId="0" fontId="19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9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76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76" xfId="0" applyNumberFormat="1" applyFont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Border="1" applyAlignment="1" applyProtection="1">
      <alignment horizontal="center" vertical="center" shrinkToFit="1"/>
      <protection locked="0"/>
    </xf>
    <xf numFmtId="49" fontId="19" fillId="0" borderId="28" xfId="0" applyNumberFormat="1" applyFont="1" applyBorder="1" applyAlignment="1" applyProtection="1">
      <alignment horizontal="center" vertical="center" shrinkToFit="1"/>
      <protection locked="0"/>
    </xf>
    <xf numFmtId="49" fontId="19" fillId="0" borderId="114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14" xfId="0" applyNumberFormat="1" applyFont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Border="1" applyAlignment="1" applyProtection="1">
      <alignment horizontal="center" vertical="center" shrinkToFit="1"/>
      <protection locked="0"/>
    </xf>
    <xf numFmtId="49" fontId="19" fillId="0" borderId="42" xfId="0" applyNumberFormat="1" applyFont="1" applyBorder="1" applyAlignment="1" applyProtection="1">
      <alignment horizontal="center" vertical="center" shrinkToFit="1"/>
      <protection locked="0"/>
    </xf>
    <xf numFmtId="0" fontId="11" fillId="34" borderId="92" xfId="0" applyFont="1" applyFill="1" applyBorder="1" applyAlignment="1" applyProtection="1">
      <alignment horizontal="right" vertical="center" wrapText="1" shrinkToFit="1"/>
      <protection locked="0"/>
    </xf>
    <xf numFmtId="0" fontId="11" fillId="34" borderId="41" xfId="0" applyFont="1" applyFill="1" applyBorder="1" applyAlignment="1" applyProtection="1">
      <alignment horizontal="right" vertical="center" wrapText="1" shrinkToFit="1"/>
      <protection locked="0"/>
    </xf>
    <xf numFmtId="0" fontId="11" fillId="34" borderId="11" xfId="0" applyFont="1" applyFill="1" applyBorder="1" applyAlignment="1" applyProtection="1">
      <alignment horizontal="right" vertical="center" wrapText="1" shrinkToFit="1"/>
      <protection locked="0"/>
    </xf>
    <xf numFmtId="0" fontId="19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86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27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1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7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14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3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4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8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9" xfId="0" applyNumberFormat="1" applyFont="1" applyFill="1" applyBorder="1" applyAlignment="1" applyProtection="1">
      <alignment horizontal="center" vertical="center" shrinkToFit="1"/>
      <protection hidden="1"/>
    </xf>
    <xf numFmtId="181" fontId="23" fillId="32" borderId="64" xfId="0" applyNumberFormat="1" applyFont="1" applyFill="1" applyBorder="1" applyAlignment="1" applyProtection="1">
      <alignment vertical="center" shrinkToFit="1"/>
      <protection hidden="1"/>
    </xf>
    <xf numFmtId="181" fontId="23" fillId="32" borderId="14" xfId="0" applyNumberFormat="1" applyFont="1" applyFill="1" applyBorder="1" applyAlignment="1" applyProtection="1">
      <alignment vertical="center" shrinkToFit="1"/>
      <protection hidden="1"/>
    </xf>
    <xf numFmtId="181" fontId="41" fillId="32" borderId="72" xfId="0" applyNumberFormat="1" applyFont="1" applyFill="1" applyBorder="1" applyAlignment="1" applyProtection="1">
      <alignment vertical="center" shrinkToFit="1"/>
      <protection hidden="1"/>
    </xf>
    <xf numFmtId="181" fontId="41" fillId="32" borderId="53" xfId="0" applyNumberFormat="1" applyFont="1" applyFill="1" applyBorder="1" applyAlignment="1" applyProtection="1">
      <alignment vertical="center" shrinkToFit="1"/>
      <protection hidden="1"/>
    </xf>
    <xf numFmtId="0" fontId="1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2" xfId="0" applyNumberFormat="1" applyFont="1" applyFill="1" applyBorder="1" applyAlignment="1" applyProtection="1">
      <alignment horizontal="center" vertical="center" shrinkToFit="1"/>
      <protection locked="0"/>
    </xf>
    <xf numFmtId="3" fontId="5" fillId="33" borderId="128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84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29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2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131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2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3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0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30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4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5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5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35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5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6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30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7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79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84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33" borderId="138" xfId="0" applyNumberFormat="1" applyFont="1" applyFill="1" applyBorder="1" applyAlignment="1" applyProtection="1">
      <alignment horizontal="center" vertical="center" shrinkToFit="1"/>
      <protection hidden="1"/>
    </xf>
    <xf numFmtId="202" fontId="23" fillId="0" borderId="76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4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114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42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97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39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87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8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14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23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1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7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82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14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42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7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14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8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25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2" xfId="0" applyNumberFormat="1" applyFont="1" applyFill="1" applyBorder="1" applyAlignment="1" applyProtection="1">
      <alignment horizontal="center" vertical="center" shrinkToFit="1"/>
      <protection hidden="1"/>
    </xf>
    <xf numFmtId="202" fontId="23" fillId="0" borderId="103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6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114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3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114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3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42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88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5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9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103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6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30" xfId="61" applyNumberFormat="1" applyFont="1" applyFill="1" applyBorder="1" applyAlignment="1" applyProtection="1">
      <alignment horizontal="center" vertical="center" shrinkToFit="1"/>
      <protection locked="0"/>
    </xf>
    <xf numFmtId="176" fontId="23" fillId="0" borderId="97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98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7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6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27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68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143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5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4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5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88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46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2" xfId="0" applyNumberFormat="1" applyFont="1" applyFill="1" applyBorder="1" applyAlignment="1" applyProtection="1">
      <alignment horizontal="center" vertical="center" shrinkToFit="1"/>
      <protection locked="0"/>
    </xf>
    <xf numFmtId="3" fontId="10" fillId="33" borderId="125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21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40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82" xfId="0" applyFont="1" applyFill="1" applyBorder="1" applyAlignment="1" applyProtection="1">
      <alignment horizontal="center" vertical="center" textRotation="255" shrinkToFit="1"/>
      <protection hidden="1"/>
    </xf>
    <xf numFmtId="3" fontId="19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2" fillId="33" borderId="60" xfId="0" applyFont="1" applyFill="1" applyBorder="1" applyAlignment="1" applyProtection="1">
      <alignment horizontal="center" vertical="center" wrapText="1"/>
      <protection hidden="1"/>
    </xf>
    <xf numFmtId="0" fontId="19" fillId="32" borderId="17" xfId="0" applyFont="1" applyFill="1" applyBorder="1" applyAlignment="1" applyProtection="1">
      <alignment horizontal="center" vertical="center"/>
      <protection hidden="1"/>
    </xf>
    <xf numFmtId="0" fontId="19" fillId="32" borderId="12" xfId="0" applyFont="1" applyFill="1" applyBorder="1" applyAlignment="1" applyProtection="1">
      <alignment horizontal="center" vertical="center"/>
      <protection hidden="1"/>
    </xf>
    <xf numFmtId="0" fontId="19" fillId="32" borderId="57" xfId="0" applyFont="1" applyFill="1" applyBorder="1" applyAlignment="1" applyProtection="1">
      <alignment vertical="center" shrinkToFit="1"/>
      <protection hidden="1"/>
    </xf>
    <xf numFmtId="0" fontId="19" fillId="32" borderId="51" xfId="0" applyFont="1" applyFill="1" applyBorder="1" applyAlignment="1" applyProtection="1">
      <alignment vertical="center" shrinkToFit="1"/>
      <protection hidden="1"/>
    </xf>
    <xf numFmtId="0" fontId="19" fillId="32" borderId="32" xfId="0" applyFont="1" applyFill="1" applyBorder="1" applyAlignment="1" applyProtection="1">
      <alignment vertical="center" shrinkToFit="1"/>
      <protection hidden="1"/>
    </xf>
    <xf numFmtId="181" fontId="23" fillId="32" borderId="57" xfId="0" applyNumberFormat="1" applyFont="1" applyFill="1" applyBorder="1" applyAlignment="1" applyProtection="1">
      <alignment vertical="center" shrinkToFit="1"/>
      <protection hidden="1"/>
    </xf>
    <xf numFmtId="181" fontId="23" fillId="32" borderId="51" xfId="0" applyNumberFormat="1" applyFont="1" applyFill="1" applyBorder="1" applyAlignment="1" applyProtection="1">
      <alignment vertical="center" shrinkToFit="1"/>
      <protection hidden="1"/>
    </xf>
    <xf numFmtId="0" fontId="19" fillId="32" borderId="61" xfId="0" applyFont="1" applyFill="1" applyBorder="1" applyAlignment="1" applyProtection="1">
      <alignment horizontal="center" vertical="center"/>
      <protection hidden="1"/>
    </xf>
    <xf numFmtId="0" fontId="19" fillId="32" borderId="32" xfId="0" applyFont="1" applyFill="1" applyBorder="1" applyAlignment="1" applyProtection="1">
      <alignment horizontal="center" vertical="center"/>
      <protection hidden="1"/>
    </xf>
    <xf numFmtId="0" fontId="19" fillId="32" borderId="10" xfId="0" applyFont="1" applyFill="1" applyBorder="1" applyAlignment="1" applyProtection="1">
      <alignment horizontal="center" vertical="center"/>
      <protection hidden="1"/>
    </xf>
    <xf numFmtId="0" fontId="19" fillId="32" borderId="41" xfId="0" applyFont="1" applyFill="1" applyBorder="1" applyAlignment="1" applyProtection="1">
      <alignment horizontal="center" vertical="center"/>
      <protection hidden="1"/>
    </xf>
    <xf numFmtId="0" fontId="19" fillId="32" borderId="50" xfId="0" applyFont="1" applyFill="1" applyBorder="1" applyAlignment="1" applyProtection="1">
      <alignment vertical="center" shrinkToFit="1"/>
      <protection hidden="1"/>
    </xf>
    <xf numFmtId="0" fontId="19" fillId="32" borderId="41" xfId="0" applyFont="1" applyFill="1" applyBorder="1" applyAlignment="1" applyProtection="1">
      <alignment vertical="center" shrinkToFit="1"/>
      <protection hidden="1"/>
    </xf>
    <xf numFmtId="0" fontId="19" fillId="32" borderId="33" xfId="0" applyFont="1" applyFill="1" applyBorder="1" applyAlignment="1" applyProtection="1">
      <alignment vertical="center" shrinkToFit="1"/>
      <protection hidden="1"/>
    </xf>
    <xf numFmtId="181" fontId="23" fillId="32" borderId="50" xfId="0" applyNumberFormat="1" applyFont="1" applyFill="1" applyBorder="1" applyAlignment="1" applyProtection="1">
      <alignment vertical="center" shrinkToFit="1"/>
      <protection hidden="1"/>
    </xf>
    <xf numFmtId="181" fontId="23" fillId="32" borderId="41" xfId="0" applyNumberFormat="1" applyFont="1" applyFill="1" applyBorder="1" applyAlignment="1" applyProtection="1">
      <alignment vertical="center" shrinkToFit="1"/>
      <protection hidden="1"/>
    </xf>
    <xf numFmtId="0" fontId="19" fillId="32" borderId="33" xfId="0" applyFont="1" applyFill="1" applyBorder="1" applyAlignment="1" applyProtection="1">
      <alignment horizontal="center" vertical="center"/>
      <protection hidden="1"/>
    </xf>
    <xf numFmtId="0" fontId="19" fillId="32" borderId="16" xfId="0" applyFont="1" applyFill="1" applyBorder="1" applyAlignment="1" applyProtection="1">
      <alignment horizontal="center" vertical="center"/>
      <protection hidden="1"/>
    </xf>
    <xf numFmtId="0" fontId="19" fillId="32" borderId="69" xfId="0" applyFont="1" applyFill="1" applyBorder="1" applyAlignment="1" applyProtection="1">
      <alignment horizontal="center" vertical="center"/>
      <protection hidden="1"/>
    </xf>
    <xf numFmtId="0" fontId="19" fillId="32" borderId="64" xfId="0" applyFont="1" applyFill="1" applyBorder="1" applyAlignment="1" applyProtection="1">
      <alignment vertical="center" shrinkToFit="1"/>
      <protection hidden="1"/>
    </xf>
    <xf numFmtId="0" fontId="19" fillId="32" borderId="14" xfId="0" applyFont="1" applyFill="1" applyBorder="1" applyAlignment="1" applyProtection="1">
      <alignment vertical="center" shrinkToFit="1"/>
      <protection hidden="1"/>
    </xf>
    <xf numFmtId="0" fontId="19" fillId="32" borderId="69" xfId="0" applyFont="1" applyFill="1" applyBorder="1" applyAlignment="1" applyProtection="1">
      <alignment vertical="center" shrinkToFit="1"/>
      <protection hidden="1"/>
    </xf>
    <xf numFmtId="0" fontId="12" fillId="0" borderId="87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86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81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87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82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101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98" xfId="0" applyFont="1" applyFill="1" applyBorder="1" applyAlignment="1" applyProtection="1">
      <alignment horizontal="center" vertical="center" textRotation="255" shrinkToFit="1"/>
      <protection hidden="1"/>
    </xf>
    <xf numFmtId="213" fontId="23" fillId="0" borderId="103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6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textRotation="255" shrinkToFit="1"/>
      <protection hidden="1"/>
    </xf>
    <xf numFmtId="38" fontId="23" fillId="0" borderId="147" xfId="61" applyFont="1" applyFill="1" applyBorder="1" applyAlignment="1" applyProtection="1">
      <alignment horizontal="right" vertical="center" shrinkToFit="1"/>
      <protection locked="0"/>
    </xf>
    <xf numFmtId="38" fontId="23" fillId="0" borderId="31" xfId="61" applyFont="1" applyFill="1" applyBorder="1" applyAlignment="1" applyProtection="1">
      <alignment horizontal="right" vertical="center" shrinkToFit="1"/>
      <protection locked="0"/>
    </xf>
    <xf numFmtId="38" fontId="23" fillId="0" borderId="148" xfId="61" applyFont="1" applyFill="1" applyBorder="1" applyAlignment="1" applyProtection="1">
      <alignment horizontal="right" vertical="center" shrinkToFit="1"/>
      <protection locked="0"/>
    </xf>
    <xf numFmtId="0" fontId="12" fillId="0" borderId="80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40" xfId="0" applyFont="1" applyFill="1" applyBorder="1" applyAlignment="1" applyProtection="1">
      <alignment horizontal="center" vertical="center" textRotation="255" wrapText="1" shrinkToFit="1"/>
      <protection hidden="1"/>
    </xf>
    <xf numFmtId="49" fontId="19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2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24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2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22" xfId="0" applyNumberFormat="1" applyFont="1" applyBorder="1" applyAlignment="1" applyProtection="1">
      <alignment horizontal="center" vertical="center" shrinkToFit="1"/>
      <protection locked="0"/>
    </xf>
    <xf numFmtId="49" fontId="19" fillId="0" borderId="123" xfId="0" applyNumberFormat="1" applyFont="1" applyBorder="1" applyAlignment="1" applyProtection="1">
      <alignment horizontal="center" vertical="center" shrinkToFit="1"/>
      <protection locked="0"/>
    </xf>
    <xf numFmtId="49" fontId="19" fillId="0" borderId="124" xfId="0" applyNumberFormat="1" applyFont="1" applyBorder="1" applyAlignment="1" applyProtection="1">
      <alignment horizontal="center" vertical="center" shrinkToFit="1"/>
      <protection locked="0"/>
    </xf>
    <xf numFmtId="49" fontId="19" fillId="0" borderId="121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Border="1" applyAlignment="1" applyProtection="1">
      <alignment horizontal="center" vertical="center" shrinkToFit="1"/>
      <protection locked="0"/>
    </xf>
    <xf numFmtId="49" fontId="19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03" xfId="0" applyNumberFormat="1" applyFont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Border="1" applyAlignment="1" applyProtection="1">
      <alignment horizontal="center" vertical="center" shrinkToFit="1"/>
      <protection locked="0"/>
    </xf>
    <xf numFmtId="49" fontId="19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6" xfId="0" applyNumberFormat="1" applyFont="1" applyBorder="1" applyAlignment="1" applyProtection="1">
      <alignment vertical="center" shrinkToFit="1"/>
      <protection locked="0"/>
    </xf>
    <xf numFmtId="49" fontId="19" fillId="0" borderId="24" xfId="0" applyNumberFormat="1" applyFont="1" applyBorder="1" applyAlignment="1" applyProtection="1">
      <alignment vertical="center" shrinkToFit="1"/>
      <protection locked="0"/>
    </xf>
    <xf numFmtId="49" fontId="19" fillId="0" borderId="28" xfId="0" applyNumberFormat="1" applyFont="1" applyBorder="1" applyAlignment="1" applyProtection="1">
      <alignment vertical="center" shrinkToFit="1"/>
      <protection locked="0"/>
    </xf>
    <xf numFmtId="38" fontId="23" fillId="0" borderId="88" xfId="60" applyFont="1" applyFill="1" applyBorder="1" applyAlignment="1" applyProtection="1">
      <alignment vertical="center" shrinkToFit="1"/>
      <protection locked="0"/>
    </xf>
    <xf numFmtId="38" fontId="23" fillId="0" borderId="25" xfId="60" applyFont="1" applyFill="1" applyBorder="1" applyAlignment="1" applyProtection="1">
      <alignment vertical="center" shrinkToFit="1"/>
      <protection locked="0"/>
    </xf>
    <xf numFmtId="38" fontId="23" fillId="0" borderId="142" xfId="60" applyFont="1" applyFill="1" applyBorder="1" applyAlignment="1" applyProtection="1">
      <alignment vertical="center" shrinkToFit="1"/>
      <protection locked="0"/>
    </xf>
    <xf numFmtId="0" fontId="11" fillId="0" borderId="80" xfId="0" applyFont="1" applyFill="1" applyBorder="1" applyAlignment="1" applyProtection="1">
      <alignment horizontal="center" vertical="center" textRotation="255" wrapText="1"/>
      <protection hidden="1"/>
    </xf>
    <xf numFmtId="0" fontId="11" fillId="0" borderId="68" xfId="0" applyFont="1" applyFill="1" applyBorder="1" applyAlignment="1" applyProtection="1">
      <alignment horizontal="center" vertical="center" textRotation="255" wrapText="1"/>
      <protection hidden="1"/>
    </xf>
    <xf numFmtId="0" fontId="11" fillId="0" borderId="40" xfId="0" applyFont="1" applyFill="1" applyBorder="1" applyAlignment="1" applyProtection="1">
      <alignment horizontal="center" vertical="center" textRotation="255" wrapText="1"/>
      <protection hidden="1"/>
    </xf>
    <xf numFmtId="0" fontId="11" fillId="0" borderId="18" xfId="0" applyFont="1" applyFill="1" applyBorder="1" applyAlignment="1" applyProtection="1">
      <alignment horizontal="center" vertical="center" textRotation="255" wrapText="1"/>
      <protection hidden="1"/>
    </xf>
    <xf numFmtId="49" fontId="19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21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27" xfId="0" applyNumberFormat="1" applyFont="1" applyBorder="1" applyAlignment="1" applyProtection="1">
      <alignment vertical="center" shrinkToFit="1"/>
      <protection locked="0"/>
    </xf>
    <xf numFmtId="0" fontId="11" fillId="34" borderId="97" xfId="0" applyFont="1" applyFill="1" applyBorder="1" applyAlignment="1" applyProtection="1">
      <alignment horizontal="center" vertical="center" wrapText="1"/>
      <protection hidden="1"/>
    </xf>
    <xf numFmtId="0" fontId="11" fillId="34" borderId="139" xfId="0" applyFont="1" applyFill="1" applyBorder="1" applyAlignment="1" applyProtection="1">
      <alignment horizontal="center" vertical="center" wrapText="1"/>
      <protection hidden="1"/>
    </xf>
    <xf numFmtId="0" fontId="11" fillId="34" borderId="98" xfId="0" applyFont="1" applyFill="1" applyBorder="1" applyAlignment="1" applyProtection="1">
      <alignment horizontal="center" vertical="center" wrapText="1"/>
      <protection hidden="1"/>
    </xf>
    <xf numFmtId="0" fontId="11" fillId="34" borderId="15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51" xfId="0" applyFont="1" applyFill="1" applyBorder="1" applyAlignment="1" applyProtection="1">
      <alignment horizontal="center" vertical="center" wrapText="1"/>
      <protection hidden="1"/>
    </xf>
    <xf numFmtId="0" fontId="11" fillId="34" borderId="92" xfId="0" applyFont="1" applyFill="1" applyBorder="1" applyAlignment="1" applyProtection="1">
      <alignment horizontal="right" vertical="center"/>
      <protection hidden="1"/>
    </xf>
    <xf numFmtId="0" fontId="11" fillId="34" borderId="41" xfId="0" applyFont="1" applyFill="1" applyBorder="1" applyAlignment="1" applyProtection="1">
      <alignment horizontal="right" vertical="center"/>
      <protection hidden="1"/>
    </xf>
    <xf numFmtId="0" fontId="11" fillId="34" borderId="11" xfId="0" applyFont="1" applyFill="1" applyBorder="1" applyAlignment="1" applyProtection="1">
      <alignment horizontal="right" vertical="center"/>
      <protection hidden="1"/>
    </xf>
    <xf numFmtId="0" fontId="10" fillId="33" borderId="125" xfId="0" applyFont="1" applyFill="1" applyBorder="1" applyAlignment="1" applyProtection="1">
      <alignment horizontal="right" vertical="center"/>
      <protection hidden="1"/>
    </xf>
    <xf numFmtId="0" fontId="10" fillId="33" borderId="21" xfId="0" applyFont="1" applyFill="1" applyBorder="1" applyAlignment="1" applyProtection="1">
      <alignment horizontal="right" vertical="center"/>
      <protection hidden="1"/>
    </xf>
    <xf numFmtId="0" fontId="10" fillId="33" borderId="152" xfId="0" applyFont="1" applyFill="1" applyBorder="1" applyAlignment="1" applyProtection="1">
      <alignment horizontal="right" vertical="center"/>
      <protection hidden="1"/>
    </xf>
    <xf numFmtId="213" fontId="23" fillId="32" borderId="25" xfId="60" applyNumberFormat="1" applyFont="1" applyFill="1" applyBorder="1" applyAlignment="1" applyProtection="1">
      <alignment vertical="center" shrinkToFit="1"/>
      <protection locked="0"/>
    </xf>
    <xf numFmtId="213" fontId="23" fillId="32" borderId="29" xfId="60" applyNumberFormat="1" applyFont="1" applyFill="1" applyBorder="1" applyAlignment="1" applyProtection="1">
      <alignment vertical="center" shrinkToFit="1"/>
      <protection locked="0"/>
    </xf>
    <xf numFmtId="202" fontId="23" fillId="0" borderId="88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5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9" xfId="60" applyNumberFormat="1" applyFont="1" applyFill="1" applyBorder="1" applyAlignment="1" applyProtection="1">
      <alignment horizontal="right" vertical="center" shrinkToFit="1"/>
      <protection hidden="1"/>
    </xf>
    <xf numFmtId="213" fontId="23" fillId="32" borderId="88" xfId="60" applyNumberFormat="1" applyFont="1" applyFill="1" applyBorder="1" applyAlignment="1" applyProtection="1">
      <alignment vertical="center" shrinkToFit="1"/>
      <protection locked="0"/>
    </xf>
    <xf numFmtId="0" fontId="11" fillId="34" borderId="153" xfId="0" applyFont="1" applyFill="1" applyBorder="1" applyAlignment="1" applyProtection="1">
      <alignment horizontal="center" vertical="center" wrapText="1"/>
      <protection hidden="1"/>
    </xf>
    <xf numFmtId="0" fontId="11" fillId="34" borderId="154" xfId="0" applyFont="1" applyFill="1" applyBorder="1" applyAlignment="1" applyProtection="1">
      <alignment horizontal="center" vertical="center" wrapText="1"/>
      <protection hidden="1"/>
    </xf>
    <xf numFmtId="0" fontId="11" fillId="34" borderId="103" xfId="0" applyFont="1" applyFill="1" applyBorder="1" applyAlignment="1" applyProtection="1">
      <alignment horizontal="center" vertical="center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11" fillId="34" borderId="30" xfId="0" applyFont="1" applyFill="1" applyBorder="1" applyAlignment="1" applyProtection="1">
      <alignment horizontal="center" vertical="center"/>
      <protection hidden="1"/>
    </xf>
    <xf numFmtId="38" fontId="40" fillId="0" borderId="106" xfId="54" applyFont="1" applyFill="1" applyBorder="1" applyAlignment="1" applyProtection="1">
      <alignment vertical="center" shrinkToFit="1"/>
      <protection hidden="1"/>
    </xf>
    <xf numFmtId="38" fontId="40" fillId="0" borderId="94" xfId="54" applyFont="1" applyFill="1" applyBorder="1" applyAlignment="1" applyProtection="1">
      <alignment vertical="center" shrinkToFit="1"/>
      <protection hidden="1"/>
    </xf>
    <xf numFmtId="38" fontId="40" fillId="0" borderId="39" xfId="54" applyFont="1" applyFill="1" applyBorder="1" applyAlignment="1" applyProtection="1">
      <alignment vertical="center" shrinkToFit="1"/>
      <protection hidden="1"/>
    </xf>
    <xf numFmtId="213" fontId="23" fillId="0" borderId="76" xfId="60" applyNumberFormat="1" applyFont="1" applyFill="1" applyBorder="1" applyAlignment="1" applyProtection="1">
      <alignment vertical="center" shrinkToFit="1"/>
      <protection locked="0"/>
    </xf>
    <xf numFmtId="213" fontId="23" fillId="0" borderId="24" xfId="60" applyNumberFormat="1" applyFont="1" applyFill="1" applyBorder="1" applyAlignment="1" applyProtection="1">
      <alignment vertical="center" shrinkToFit="1"/>
      <protection locked="0"/>
    </xf>
    <xf numFmtId="213" fontId="23" fillId="0" borderId="28" xfId="60" applyNumberFormat="1" applyFont="1" applyFill="1" applyBorder="1" applyAlignment="1" applyProtection="1">
      <alignment vertical="center" shrinkToFit="1"/>
      <protection locked="0"/>
    </xf>
    <xf numFmtId="213" fontId="23" fillId="32" borderId="24" xfId="60" applyNumberFormat="1" applyFont="1" applyFill="1" applyBorder="1" applyAlignment="1" applyProtection="1">
      <alignment vertical="center" shrinkToFit="1"/>
      <protection locked="0"/>
    </xf>
    <xf numFmtId="213" fontId="23" fillId="32" borderId="28" xfId="60" applyNumberFormat="1" applyFont="1" applyFill="1" applyBorder="1" applyAlignment="1" applyProtection="1">
      <alignment vertical="center" shrinkToFit="1"/>
      <protection locked="0"/>
    </xf>
    <xf numFmtId="202" fontId="23" fillId="0" borderId="76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4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8" xfId="60" applyNumberFormat="1" applyFont="1" applyFill="1" applyBorder="1" applyAlignment="1" applyProtection="1">
      <alignment horizontal="right" vertical="center" shrinkToFit="1"/>
      <protection hidden="1"/>
    </xf>
    <xf numFmtId="213" fontId="23" fillId="32" borderId="31" xfId="60" applyNumberFormat="1" applyFont="1" applyFill="1" applyBorder="1" applyAlignment="1" applyProtection="1">
      <alignment vertical="center" shrinkToFit="1"/>
      <protection locked="0"/>
    </xf>
    <xf numFmtId="213" fontId="23" fillId="32" borderId="27" xfId="60" applyNumberFormat="1" applyFont="1" applyFill="1" applyBorder="1" applyAlignment="1" applyProtection="1">
      <alignment vertical="center" shrinkToFit="1"/>
      <protection locked="0"/>
    </xf>
    <xf numFmtId="38" fontId="40" fillId="0" borderId="106" xfId="60" applyFont="1" applyFill="1" applyBorder="1" applyAlignment="1" applyProtection="1">
      <alignment vertical="center" shrinkToFit="1"/>
      <protection hidden="1"/>
    </xf>
    <xf numFmtId="38" fontId="40" fillId="0" borderId="94" xfId="60" applyFont="1" applyFill="1" applyBorder="1" applyAlignment="1" applyProtection="1">
      <alignment vertical="center" shrinkToFit="1"/>
      <protection hidden="1"/>
    </xf>
    <xf numFmtId="38" fontId="40" fillId="0" borderId="39" xfId="60" applyFont="1" applyFill="1" applyBorder="1" applyAlignment="1" applyProtection="1">
      <alignment vertical="center" shrinkToFit="1"/>
      <protection hidden="1"/>
    </xf>
    <xf numFmtId="0" fontId="6" fillId="39" borderId="55" xfId="0" applyFont="1" applyFill="1" applyBorder="1" applyAlignment="1" applyProtection="1">
      <alignment horizontal="center" vertical="center"/>
      <protection hidden="1"/>
    </xf>
    <xf numFmtId="0" fontId="6" fillId="39" borderId="53" xfId="0" applyFont="1" applyFill="1" applyBorder="1" applyAlignment="1" applyProtection="1">
      <alignment horizontal="center" vertical="center"/>
      <protection hidden="1"/>
    </xf>
    <xf numFmtId="0" fontId="19" fillId="32" borderId="155" xfId="0" applyFont="1" applyFill="1" applyBorder="1" applyAlignment="1" applyProtection="1">
      <alignment horizontal="center" vertical="center"/>
      <protection hidden="1"/>
    </xf>
    <xf numFmtId="0" fontId="19" fillId="32" borderId="53" xfId="0" applyFont="1" applyFill="1" applyBorder="1" applyAlignment="1" applyProtection="1">
      <alignment horizontal="center" vertical="center"/>
      <protection hidden="1"/>
    </xf>
    <xf numFmtId="0" fontId="19" fillId="32" borderId="20" xfId="0" applyFont="1" applyFill="1" applyBorder="1" applyAlignment="1" applyProtection="1">
      <alignment horizontal="center" vertical="center"/>
      <protection hidden="1"/>
    </xf>
    <xf numFmtId="0" fontId="11" fillId="33" borderId="156" xfId="0" applyFont="1" applyFill="1" applyBorder="1" applyAlignment="1" applyProtection="1">
      <alignment horizontal="right" vertical="center"/>
      <protection hidden="1"/>
    </xf>
    <xf numFmtId="0" fontId="11" fillId="33" borderId="11" xfId="0" applyFont="1" applyFill="1" applyBorder="1" applyAlignment="1" applyProtection="1">
      <alignment horizontal="right" vertical="center"/>
      <protection hidden="1"/>
    </xf>
    <xf numFmtId="0" fontId="11" fillId="33" borderId="49" xfId="0" applyFont="1" applyFill="1" applyBorder="1" applyAlignment="1" applyProtection="1">
      <alignment horizontal="right" vertical="center"/>
      <protection hidden="1"/>
    </xf>
    <xf numFmtId="0" fontId="11" fillId="33" borderId="157" xfId="0" applyFont="1" applyFill="1" applyBorder="1" applyAlignment="1" applyProtection="1">
      <alignment horizontal="right" vertical="center"/>
      <protection hidden="1"/>
    </xf>
    <xf numFmtId="213" fontId="23" fillId="0" borderId="133" xfId="60" applyNumberFormat="1" applyFont="1" applyBorder="1" applyAlignment="1" applyProtection="1">
      <alignment vertical="center" shrinkToFit="1"/>
      <protection hidden="1"/>
    </xf>
    <xf numFmtId="213" fontId="23" fillId="0" borderId="49" xfId="60" applyNumberFormat="1" applyFont="1" applyBorder="1" applyAlignment="1" applyProtection="1">
      <alignment vertical="center" shrinkToFit="1"/>
      <protection hidden="1"/>
    </xf>
    <xf numFmtId="213" fontId="23" fillId="0" borderId="10" xfId="60" applyNumberFormat="1" applyFont="1" applyBorder="1" applyAlignment="1" applyProtection="1">
      <alignment vertical="center" shrinkToFit="1"/>
      <protection hidden="1"/>
    </xf>
    <xf numFmtId="202" fontId="23" fillId="0" borderId="133" xfId="60" applyNumberFormat="1" applyFont="1" applyBorder="1" applyAlignment="1" applyProtection="1">
      <alignment vertical="center" shrinkToFit="1"/>
      <protection hidden="1"/>
    </xf>
    <xf numFmtId="202" fontId="23" fillId="0" borderId="11" xfId="60" applyNumberFormat="1" applyFont="1" applyBorder="1" applyAlignment="1" applyProtection="1">
      <alignment vertical="center" shrinkToFit="1"/>
      <protection hidden="1"/>
    </xf>
    <xf numFmtId="202" fontId="23" fillId="0" borderId="49" xfId="60" applyNumberFormat="1" applyFont="1" applyBorder="1" applyAlignment="1" applyProtection="1">
      <alignment vertical="center" shrinkToFit="1"/>
      <protection hidden="1"/>
    </xf>
    <xf numFmtId="202" fontId="23" fillId="0" borderId="157" xfId="60" applyNumberFormat="1" applyFont="1" applyBorder="1" applyAlignment="1" applyProtection="1">
      <alignment vertical="center" shrinkToFit="1"/>
      <protection hidden="1"/>
    </xf>
    <xf numFmtId="0" fontId="24" fillId="0" borderId="158" xfId="0" applyFont="1" applyBorder="1" applyAlignment="1" applyProtection="1">
      <alignment horizontal="center" vertical="center"/>
      <protection hidden="1"/>
    </xf>
    <xf numFmtId="0" fontId="24" fillId="0" borderId="159" xfId="0" applyFont="1" applyBorder="1" applyAlignment="1" applyProtection="1">
      <alignment horizontal="center" vertical="center"/>
      <protection hidden="1"/>
    </xf>
    <xf numFmtId="49" fontId="19" fillId="0" borderId="99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76" xfId="60" applyFont="1" applyFill="1" applyBorder="1" applyAlignment="1" applyProtection="1">
      <alignment vertical="center" shrinkToFit="1"/>
      <protection locked="0"/>
    </xf>
    <xf numFmtId="38" fontId="23" fillId="0" borderId="24" xfId="60" applyFont="1" applyFill="1" applyBorder="1" applyAlignment="1" applyProtection="1">
      <alignment vertical="center" shrinkToFit="1"/>
      <protection locked="0"/>
    </xf>
    <xf numFmtId="38" fontId="23" fillId="0" borderId="160" xfId="60" applyFont="1" applyFill="1" applyBorder="1" applyAlignment="1" applyProtection="1">
      <alignment vertical="center" shrinkToFit="1"/>
      <protection locked="0"/>
    </xf>
    <xf numFmtId="38" fontId="23" fillId="0" borderId="115" xfId="60" applyFont="1" applyFill="1" applyBorder="1" applyAlignment="1" applyProtection="1">
      <alignment vertical="center" shrinkToFit="1"/>
      <protection hidden="1"/>
    </xf>
    <xf numFmtId="38" fontId="23" fillId="0" borderId="23" xfId="60" applyFont="1" applyFill="1" applyBorder="1" applyAlignment="1" applyProtection="1">
      <alignment vertical="center" shrinkToFit="1"/>
      <protection hidden="1"/>
    </xf>
    <xf numFmtId="38" fontId="23" fillId="0" borderId="116" xfId="60" applyFont="1" applyFill="1" applyBorder="1" applyAlignment="1" applyProtection="1">
      <alignment vertical="center" shrinkToFit="1"/>
      <protection hidden="1"/>
    </xf>
    <xf numFmtId="49" fontId="19" fillId="0" borderId="89" xfId="0" applyNumberFormat="1" applyFont="1" applyFill="1" applyBorder="1" applyAlignment="1" applyProtection="1">
      <alignment horizontal="center" vertical="center" shrinkToFit="1"/>
      <protection locked="0"/>
    </xf>
    <xf numFmtId="213" fontId="23" fillId="32" borderId="76" xfId="60" applyNumberFormat="1" applyFont="1" applyFill="1" applyBorder="1" applyAlignment="1" applyProtection="1">
      <alignment vertical="center" shrinkToFit="1"/>
      <protection locked="0"/>
    </xf>
    <xf numFmtId="213" fontId="23" fillId="0" borderId="88" xfId="60" applyNumberFormat="1" applyFont="1" applyFill="1" applyBorder="1" applyAlignment="1" applyProtection="1">
      <alignment vertical="center" shrinkToFit="1"/>
      <protection locked="0"/>
    </xf>
    <xf numFmtId="213" fontId="23" fillId="0" borderId="25" xfId="60" applyNumberFormat="1" applyFont="1" applyFill="1" applyBorder="1" applyAlignment="1" applyProtection="1">
      <alignment vertical="center" shrinkToFit="1"/>
      <protection locked="0"/>
    </xf>
    <xf numFmtId="213" fontId="23" fillId="0" borderId="29" xfId="60" applyNumberFormat="1" applyFont="1" applyFill="1" applyBorder="1" applyAlignment="1" applyProtection="1">
      <alignment vertical="center" shrinkToFit="1"/>
      <protection locked="0"/>
    </xf>
    <xf numFmtId="202" fontId="23" fillId="0" borderId="88" xfId="60" applyNumberFormat="1" applyFont="1" applyFill="1" applyBorder="1" applyAlignment="1" applyProtection="1">
      <alignment horizontal="right" vertical="center" shrinkToFit="1"/>
      <protection/>
    </xf>
    <xf numFmtId="202" fontId="23" fillId="0" borderId="25" xfId="60" applyNumberFormat="1" applyFont="1" applyFill="1" applyBorder="1" applyAlignment="1" applyProtection="1">
      <alignment horizontal="right" vertical="center" shrinkToFit="1"/>
      <protection/>
    </xf>
    <xf numFmtId="202" fontId="23" fillId="0" borderId="29" xfId="60" applyNumberFormat="1" applyFont="1" applyFill="1" applyBorder="1" applyAlignment="1" applyProtection="1">
      <alignment horizontal="right" vertical="center" shrinkToFit="1"/>
      <protection/>
    </xf>
    <xf numFmtId="202" fontId="23" fillId="0" borderId="76" xfId="60" applyNumberFormat="1" applyFont="1" applyFill="1" applyBorder="1" applyAlignment="1" applyProtection="1">
      <alignment horizontal="right" vertical="center" shrinkToFit="1"/>
      <protection/>
    </xf>
    <xf numFmtId="202" fontId="23" fillId="0" borderId="24" xfId="60" applyNumberFormat="1" applyFont="1" applyFill="1" applyBorder="1" applyAlignment="1" applyProtection="1">
      <alignment horizontal="right" vertical="center" shrinkToFit="1"/>
      <protection/>
    </xf>
    <xf numFmtId="202" fontId="23" fillId="0" borderId="28" xfId="60" applyNumberFormat="1" applyFont="1" applyFill="1" applyBorder="1" applyAlignment="1" applyProtection="1">
      <alignment horizontal="right" vertical="center" shrinkToFit="1"/>
      <protection/>
    </xf>
    <xf numFmtId="38" fontId="23" fillId="0" borderId="19" xfId="60" applyFont="1" applyFill="1" applyBorder="1" applyAlignment="1" applyProtection="1">
      <alignment vertical="center" shrinkToFit="1"/>
      <protection hidden="1"/>
    </xf>
    <xf numFmtId="38" fontId="23" fillId="0" borderId="0" xfId="60" applyFont="1" applyFill="1" applyBorder="1" applyAlignment="1" applyProtection="1">
      <alignment vertical="center" shrinkToFit="1"/>
      <protection hidden="1"/>
    </xf>
    <xf numFmtId="38" fontId="23" fillId="0" borderId="118" xfId="60" applyFont="1" applyFill="1" applyBorder="1" applyAlignment="1" applyProtection="1">
      <alignment vertical="center" shrinkToFit="1"/>
      <protection hidden="1"/>
    </xf>
    <xf numFmtId="0" fontId="11" fillId="39" borderId="101" xfId="0" applyFont="1" applyFill="1" applyBorder="1" applyAlignment="1" applyProtection="1">
      <alignment horizontal="center" vertical="center"/>
      <protection hidden="1"/>
    </xf>
    <xf numFmtId="0" fontId="11" fillId="39" borderId="140" xfId="0" applyFont="1" applyFill="1" applyBorder="1" applyAlignment="1" applyProtection="1">
      <alignment horizontal="center" vertical="center"/>
      <protection hidden="1"/>
    </xf>
    <xf numFmtId="0" fontId="11" fillId="39" borderId="161" xfId="0" applyFont="1" applyFill="1" applyBorder="1" applyAlignment="1" applyProtection="1">
      <alignment horizontal="center" vertical="center"/>
      <protection hidden="1"/>
    </xf>
    <xf numFmtId="0" fontId="11" fillId="39" borderId="162" xfId="0" applyFont="1" applyFill="1" applyBorder="1" applyAlignment="1" applyProtection="1">
      <alignment horizontal="center" vertical="center"/>
      <protection hidden="1"/>
    </xf>
    <xf numFmtId="0" fontId="11" fillId="34" borderId="139" xfId="0" applyFont="1" applyFill="1" applyBorder="1" applyAlignment="1" applyProtection="1">
      <alignment horizontal="center" vertical="center"/>
      <protection hidden="1"/>
    </xf>
    <xf numFmtId="0" fontId="11" fillId="34" borderId="98" xfId="0" applyFont="1" applyFill="1" applyBorder="1" applyAlignment="1" applyProtection="1">
      <alignment horizontal="center" vertical="center"/>
      <protection hidden="1"/>
    </xf>
    <xf numFmtId="0" fontId="11" fillId="34" borderId="150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4" borderId="151" xfId="0" applyFont="1" applyFill="1" applyBorder="1" applyAlignment="1" applyProtection="1">
      <alignment horizontal="center" vertical="center"/>
      <protection hidden="1"/>
    </xf>
    <xf numFmtId="0" fontId="11" fillId="34" borderId="140" xfId="0" applyFont="1" applyFill="1" applyBorder="1" applyAlignment="1" applyProtection="1">
      <alignment horizontal="center" vertical="center" wrapText="1"/>
      <protection hidden="1"/>
    </xf>
    <xf numFmtId="0" fontId="11" fillId="34" borderId="162" xfId="0" applyFont="1" applyFill="1" applyBorder="1" applyAlignment="1" applyProtection="1">
      <alignment horizontal="center" vertical="center" wrapText="1"/>
      <protection hidden="1"/>
    </xf>
    <xf numFmtId="38" fontId="23" fillId="0" borderId="147" xfId="54" applyFont="1" applyFill="1" applyBorder="1" applyAlignment="1" applyProtection="1">
      <alignment horizontal="right" vertical="center" shrinkToFit="1"/>
      <protection hidden="1"/>
    </xf>
    <xf numFmtId="38" fontId="23" fillId="0" borderId="31" xfId="54" applyFont="1" applyFill="1" applyBorder="1" applyAlignment="1" applyProtection="1">
      <alignment horizontal="right" vertical="center" shrinkToFit="1"/>
      <protection hidden="1"/>
    </xf>
    <xf numFmtId="38" fontId="23" fillId="0" borderId="148" xfId="54" applyFont="1" applyFill="1" applyBorder="1" applyAlignment="1" applyProtection="1">
      <alignment horizontal="right" vertical="center" shrinkToFit="1"/>
      <protection hidden="1"/>
    </xf>
    <xf numFmtId="38" fontId="23" fillId="0" borderId="112" xfId="54" applyFont="1" applyFill="1" applyBorder="1" applyAlignment="1" applyProtection="1">
      <alignment horizontal="right" vertical="center" shrinkToFit="1"/>
      <protection hidden="1"/>
    </xf>
    <xf numFmtId="38" fontId="23" fillId="0" borderId="25" xfId="54" applyFont="1" applyFill="1" applyBorder="1" applyAlignment="1" applyProtection="1">
      <alignment horizontal="right" vertical="center" shrinkToFit="1"/>
      <protection hidden="1"/>
    </xf>
    <xf numFmtId="38" fontId="23" fillId="0" borderId="113" xfId="54" applyFont="1" applyFill="1" applyBorder="1" applyAlignment="1" applyProtection="1">
      <alignment horizontal="right" vertical="center" shrinkToFit="1"/>
      <protection hidden="1"/>
    </xf>
    <xf numFmtId="38" fontId="23" fillId="0" borderId="121" xfId="60" applyFont="1" applyFill="1" applyBorder="1" applyAlignment="1" applyProtection="1">
      <alignment vertical="center" shrinkToFit="1"/>
      <protection locked="0"/>
    </xf>
    <xf numFmtId="38" fontId="23" fillId="0" borderId="31" xfId="60" applyFont="1" applyFill="1" applyBorder="1" applyAlignment="1" applyProtection="1">
      <alignment vertical="center" shrinkToFit="1"/>
      <protection locked="0"/>
    </xf>
    <xf numFmtId="38" fontId="23" fillId="0" borderId="163" xfId="60" applyFont="1" applyFill="1" applyBorder="1" applyAlignment="1" applyProtection="1">
      <alignment vertical="center" shrinkToFit="1"/>
      <protection locked="0"/>
    </xf>
    <xf numFmtId="0" fontId="11" fillId="33" borderId="164" xfId="0" applyFont="1" applyFill="1" applyBorder="1" applyAlignment="1" applyProtection="1">
      <alignment horizontal="center" vertical="center" wrapText="1"/>
      <protection hidden="1"/>
    </xf>
    <xf numFmtId="0" fontId="11" fillId="33" borderId="139" xfId="0" applyFont="1" applyFill="1" applyBorder="1" applyAlignment="1" applyProtection="1">
      <alignment horizontal="center" vertical="center" wrapText="1"/>
      <protection hidden="1"/>
    </xf>
    <xf numFmtId="0" fontId="11" fillId="33" borderId="165" xfId="0" applyFont="1" applyFill="1" applyBorder="1" applyAlignment="1" applyProtection="1">
      <alignment horizontal="center" vertical="center" wrapText="1"/>
      <protection hidden="1"/>
    </xf>
    <xf numFmtId="0" fontId="11" fillId="33" borderId="166" xfId="0" applyFont="1" applyFill="1" applyBorder="1" applyAlignment="1" applyProtection="1">
      <alignment horizontal="center" vertical="center" wrapText="1"/>
      <protection hidden="1"/>
    </xf>
    <xf numFmtId="0" fontId="11" fillId="33" borderId="22" xfId="0" applyFont="1" applyFill="1" applyBorder="1" applyAlignment="1" applyProtection="1">
      <alignment horizontal="center" vertical="center" wrapText="1"/>
      <protection hidden="1"/>
    </xf>
    <xf numFmtId="0" fontId="11" fillId="33" borderId="167" xfId="0" applyFont="1" applyFill="1" applyBorder="1" applyAlignment="1" applyProtection="1">
      <alignment horizontal="center" vertical="center" wrapText="1"/>
      <protection hidden="1"/>
    </xf>
    <xf numFmtId="0" fontId="11" fillId="33" borderId="93" xfId="0" applyFont="1" applyFill="1" applyBorder="1" applyAlignment="1" applyProtection="1">
      <alignment horizontal="right" vertical="center"/>
      <protection hidden="1"/>
    </xf>
    <xf numFmtId="0" fontId="11" fillId="33" borderId="94" xfId="0" applyFont="1" applyFill="1" applyBorder="1" applyAlignment="1" applyProtection="1">
      <alignment horizontal="right" vertical="center"/>
      <protection hidden="1"/>
    </xf>
    <xf numFmtId="49" fontId="19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3" xfId="0" applyNumberFormat="1" applyFont="1" applyBorder="1" applyAlignment="1" applyProtection="1">
      <alignment vertical="center" shrinkToFit="1"/>
      <protection locked="0"/>
    </xf>
    <xf numFmtId="213" fontId="23" fillId="32" borderId="121" xfId="60" applyNumberFormat="1" applyFont="1" applyFill="1" applyBorder="1" applyAlignment="1" applyProtection="1">
      <alignment vertical="center" shrinkToFit="1"/>
      <protection locked="0"/>
    </xf>
    <xf numFmtId="49" fontId="19" fillId="0" borderId="90" xfId="0" applyNumberFormat="1" applyFont="1" applyBorder="1" applyAlignment="1" applyProtection="1">
      <alignment vertical="center" shrinkToFit="1"/>
      <protection locked="0"/>
    </xf>
    <xf numFmtId="0" fontId="11" fillId="39" borderId="139" xfId="0" applyFont="1" applyFill="1" applyBorder="1" applyAlignment="1" applyProtection="1">
      <alignment horizontal="center" vertical="center"/>
      <protection hidden="1"/>
    </xf>
    <xf numFmtId="0" fontId="11" fillId="39" borderId="22" xfId="0" applyFont="1" applyFill="1" applyBorder="1" applyAlignment="1" applyProtection="1">
      <alignment horizontal="center" vertical="center"/>
      <protection hidden="1"/>
    </xf>
    <xf numFmtId="0" fontId="11" fillId="34" borderId="168" xfId="0" applyFont="1" applyFill="1" applyBorder="1" applyAlignment="1" applyProtection="1">
      <alignment horizontal="center" vertical="center"/>
      <protection hidden="1"/>
    </xf>
    <xf numFmtId="0" fontId="11" fillId="34" borderId="169" xfId="0" applyFont="1" applyFill="1" applyBorder="1" applyAlignment="1" applyProtection="1">
      <alignment horizontal="center" vertical="center"/>
      <protection hidden="1"/>
    </xf>
    <xf numFmtId="0" fontId="11" fillId="34" borderId="170" xfId="0" applyFont="1" applyFill="1" applyBorder="1" applyAlignment="1" applyProtection="1">
      <alignment horizontal="center" vertical="center"/>
      <protection hidden="1"/>
    </xf>
    <xf numFmtId="0" fontId="11" fillId="33" borderId="97" xfId="0" applyFont="1" applyFill="1" applyBorder="1" applyAlignment="1" applyProtection="1">
      <alignment horizontal="center" vertical="center" wrapText="1"/>
      <protection hidden="1"/>
    </xf>
    <xf numFmtId="0" fontId="11" fillId="33" borderId="98" xfId="0" applyFont="1" applyFill="1" applyBorder="1" applyAlignment="1" applyProtection="1">
      <alignment horizontal="center" vertical="center" wrapText="1"/>
      <protection hidden="1"/>
    </xf>
    <xf numFmtId="0" fontId="11" fillId="33" borderId="150" xfId="0" applyFont="1" applyFill="1" applyBorder="1" applyAlignment="1" applyProtection="1">
      <alignment horizontal="center" vertical="center" wrapText="1"/>
      <protection hidden="1"/>
    </xf>
    <xf numFmtId="0" fontId="11" fillId="33" borderId="151" xfId="0" applyFont="1" applyFill="1" applyBorder="1" applyAlignment="1" applyProtection="1">
      <alignment horizontal="center" vertical="center" wrapText="1"/>
      <protection hidden="1"/>
    </xf>
    <xf numFmtId="0" fontId="11" fillId="34" borderId="171" xfId="0" applyFont="1" applyFill="1" applyBorder="1" applyAlignment="1" applyProtection="1">
      <alignment horizontal="center" vertical="center" wrapText="1"/>
      <protection hidden="1"/>
    </xf>
    <xf numFmtId="0" fontId="11" fillId="34" borderId="172" xfId="0" applyFont="1" applyFill="1" applyBorder="1" applyAlignment="1" applyProtection="1">
      <alignment horizontal="center" vertical="center" wrapText="1"/>
      <protection hidden="1"/>
    </xf>
    <xf numFmtId="202" fontId="23" fillId="0" borderId="121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31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7" xfId="60" applyNumberFormat="1" applyFont="1" applyFill="1" applyBorder="1" applyAlignment="1" applyProtection="1">
      <alignment horizontal="right" vertical="center" shrinkToFit="1"/>
      <protection hidden="1"/>
    </xf>
    <xf numFmtId="213" fontId="23" fillId="0" borderId="121" xfId="60" applyNumberFormat="1" applyFont="1" applyFill="1" applyBorder="1" applyAlignment="1" applyProtection="1">
      <alignment vertical="center" shrinkToFit="1"/>
      <protection locked="0"/>
    </xf>
    <xf numFmtId="213" fontId="23" fillId="0" borderId="31" xfId="60" applyNumberFormat="1" applyFont="1" applyFill="1" applyBorder="1" applyAlignment="1" applyProtection="1">
      <alignment vertical="center" shrinkToFit="1"/>
      <protection locked="0"/>
    </xf>
    <xf numFmtId="213" fontId="23" fillId="0" borderId="27" xfId="60" applyNumberFormat="1" applyFont="1" applyFill="1" applyBorder="1" applyAlignment="1" applyProtection="1">
      <alignment vertical="center" shrinkToFit="1"/>
      <protection locked="0"/>
    </xf>
    <xf numFmtId="38" fontId="23" fillId="0" borderId="147" xfId="60" applyFont="1" applyFill="1" applyBorder="1" applyAlignment="1" applyProtection="1">
      <alignment vertical="center" shrinkToFit="1"/>
      <protection hidden="1"/>
    </xf>
    <xf numFmtId="38" fontId="23" fillId="0" borderId="31" xfId="60" applyFont="1" applyFill="1" applyBorder="1" applyAlignment="1" applyProtection="1">
      <alignment vertical="center" shrinkToFit="1"/>
      <protection hidden="1"/>
    </xf>
    <xf numFmtId="38" fontId="23" fillId="0" borderId="148" xfId="60" applyFont="1" applyFill="1" applyBorder="1" applyAlignment="1" applyProtection="1">
      <alignment vertical="center" shrinkToFit="1"/>
      <protection hidden="1"/>
    </xf>
    <xf numFmtId="202" fontId="23" fillId="0" borderId="121" xfId="60" applyNumberFormat="1" applyFont="1" applyFill="1" applyBorder="1" applyAlignment="1" applyProtection="1">
      <alignment horizontal="right" vertical="center" shrinkToFit="1"/>
      <protection/>
    </xf>
    <xf numFmtId="202" fontId="23" fillId="0" borderId="31" xfId="60" applyNumberFormat="1" applyFont="1" applyFill="1" applyBorder="1" applyAlignment="1" applyProtection="1">
      <alignment horizontal="right" vertical="center" shrinkToFit="1"/>
      <protection/>
    </xf>
    <xf numFmtId="202" fontId="23" fillId="0" borderId="27" xfId="60" applyNumberFormat="1" applyFont="1" applyFill="1" applyBorder="1" applyAlignment="1" applyProtection="1">
      <alignment horizontal="right" vertical="center" shrinkToFit="1"/>
      <protection/>
    </xf>
    <xf numFmtId="38" fontId="23" fillId="0" borderId="10" xfId="54" applyFont="1" applyFill="1" applyBorder="1" applyAlignment="1" applyProtection="1">
      <alignment horizontal="right" vertical="center"/>
      <protection locked="0"/>
    </xf>
    <xf numFmtId="38" fontId="23" fillId="0" borderId="41" xfId="54" applyFont="1" applyFill="1" applyBorder="1" applyAlignment="1" applyProtection="1">
      <alignment horizontal="right" vertical="center"/>
      <protection locked="0"/>
    </xf>
    <xf numFmtId="38" fontId="23" fillId="0" borderId="38" xfId="54" applyFont="1" applyFill="1" applyBorder="1" applyAlignment="1" applyProtection="1">
      <alignment horizontal="right" vertical="center"/>
      <protection locked="0"/>
    </xf>
    <xf numFmtId="0" fontId="11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68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40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18" xfId="0" applyFont="1" applyFill="1" applyBorder="1" applyAlignment="1" applyProtection="1">
      <alignment horizontal="center" vertical="center" textRotation="255" shrinkToFit="1"/>
      <protection hidden="1"/>
    </xf>
    <xf numFmtId="49" fontId="19" fillId="0" borderId="88" xfId="0" applyNumberFormat="1" applyFont="1" applyBorder="1" applyAlignment="1" applyProtection="1">
      <alignment vertical="center" shrinkToFit="1"/>
      <protection locked="0"/>
    </xf>
    <xf numFmtId="49" fontId="19" fillId="0" borderId="25" xfId="0" applyNumberFormat="1" applyFont="1" applyBorder="1" applyAlignment="1" applyProtection="1">
      <alignment vertical="center" shrinkToFit="1"/>
      <protection locked="0"/>
    </xf>
    <xf numFmtId="49" fontId="19" fillId="0" borderId="29" xfId="0" applyNumberFormat="1" applyFont="1" applyBorder="1" applyAlignment="1" applyProtection="1">
      <alignment vertical="center" shrinkToFit="1"/>
      <protection locked="0"/>
    </xf>
    <xf numFmtId="38" fontId="23" fillId="0" borderId="10" xfId="60" applyFont="1" applyFill="1" applyBorder="1" applyAlignment="1" applyProtection="1">
      <alignment horizontal="right" vertical="center" shrinkToFit="1"/>
      <protection hidden="1"/>
    </xf>
    <xf numFmtId="38" fontId="23" fillId="0" borderId="41" xfId="60" applyFont="1" applyFill="1" applyBorder="1" applyAlignment="1" applyProtection="1">
      <alignment horizontal="right" vertical="center" shrinkToFit="1"/>
      <protection hidden="1"/>
    </xf>
    <xf numFmtId="38" fontId="23" fillId="0" borderId="38" xfId="60" applyFont="1" applyFill="1" applyBorder="1" applyAlignment="1" applyProtection="1">
      <alignment horizontal="right" vertical="center" shrinkToFit="1"/>
      <protection hidden="1"/>
    </xf>
    <xf numFmtId="38" fontId="23" fillId="0" borderId="17" xfId="60" applyFont="1" applyFill="1" applyBorder="1" applyAlignment="1" applyProtection="1">
      <alignment horizontal="right" vertical="center" shrinkToFit="1"/>
      <protection locked="0"/>
    </xf>
    <xf numFmtId="38" fontId="23" fillId="0" borderId="12" xfId="60" applyFont="1" applyFill="1" applyBorder="1" applyAlignment="1" applyProtection="1">
      <alignment horizontal="right" vertical="center" shrinkToFit="1"/>
      <protection locked="0"/>
    </xf>
    <xf numFmtId="38" fontId="23" fillId="0" borderId="173" xfId="60" applyFont="1" applyFill="1" applyBorder="1" applyAlignment="1" applyProtection="1">
      <alignment horizontal="right" vertical="center" shrinkToFit="1"/>
      <protection locked="0"/>
    </xf>
    <xf numFmtId="38" fontId="23" fillId="0" borderId="19" xfId="60" applyFont="1" applyFill="1" applyBorder="1" applyAlignment="1" applyProtection="1">
      <alignment horizontal="right" vertical="center" shrinkToFit="1"/>
      <protection locked="0"/>
    </xf>
    <xf numFmtId="38" fontId="23" fillId="0" borderId="0" xfId="60" applyFont="1" applyFill="1" applyBorder="1" applyAlignment="1" applyProtection="1">
      <alignment horizontal="right" vertical="center" shrinkToFit="1"/>
      <protection locked="0"/>
    </xf>
    <xf numFmtId="38" fontId="23" fillId="0" borderId="118" xfId="60" applyFont="1" applyFill="1" applyBorder="1" applyAlignment="1" applyProtection="1">
      <alignment horizontal="right" vertical="center" shrinkToFit="1"/>
      <protection locked="0"/>
    </xf>
    <xf numFmtId="0" fontId="10" fillId="33" borderId="93" xfId="0" applyFont="1" applyFill="1" applyBorder="1" applyAlignment="1" applyProtection="1">
      <alignment horizontal="right" vertical="center"/>
      <protection hidden="1"/>
    </xf>
    <xf numFmtId="0" fontId="10" fillId="33" borderId="94" xfId="0" applyFont="1" applyFill="1" applyBorder="1" applyAlignment="1" applyProtection="1">
      <alignment horizontal="right" vertical="center"/>
      <protection hidden="1"/>
    </xf>
    <xf numFmtId="0" fontId="10" fillId="33" borderId="36" xfId="0" applyFont="1" applyFill="1" applyBorder="1" applyAlignment="1" applyProtection="1">
      <alignment horizontal="right" vertical="center"/>
      <protection hidden="1"/>
    </xf>
    <xf numFmtId="196" fontId="23" fillId="0" borderId="174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94" xfId="0" applyNumberFormat="1" applyFont="1" applyFill="1" applyBorder="1" applyAlignment="1" applyProtection="1">
      <alignment horizontal="right" vertical="center" shrinkToFit="1"/>
      <protection hidden="1"/>
    </xf>
    <xf numFmtId="0" fontId="11" fillId="34" borderId="97" xfId="0" applyFont="1" applyFill="1" applyBorder="1" applyAlignment="1" applyProtection="1">
      <alignment horizontal="center" vertical="center"/>
      <protection hidden="1"/>
    </xf>
    <xf numFmtId="0" fontId="19" fillId="0" borderId="57" xfId="0" applyFont="1" applyFill="1" applyBorder="1" applyAlignment="1" applyProtection="1">
      <alignment vertical="center" shrinkToFit="1"/>
      <protection locked="0"/>
    </xf>
    <xf numFmtId="0" fontId="19" fillId="0" borderId="51" xfId="0" applyFont="1" applyFill="1" applyBorder="1" applyAlignment="1" applyProtection="1">
      <alignment vertical="center" shrinkToFit="1"/>
      <protection locked="0"/>
    </xf>
    <xf numFmtId="0" fontId="19" fillId="0" borderId="32" xfId="0" applyFont="1" applyFill="1" applyBorder="1" applyAlignment="1" applyProtection="1">
      <alignment vertical="center" shrinkToFit="1"/>
      <protection locked="0"/>
    </xf>
    <xf numFmtId="0" fontId="19" fillId="0" borderId="50" xfId="0" applyFont="1" applyBorder="1" applyAlignment="1" applyProtection="1">
      <alignment vertical="center" shrinkToFit="1"/>
      <protection locked="0"/>
    </xf>
    <xf numFmtId="0" fontId="19" fillId="0" borderId="41" xfId="0" applyFont="1" applyBorder="1" applyAlignment="1" applyProtection="1">
      <alignment vertical="center" shrinkToFit="1"/>
      <protection locked="0"/>
    </xf>
    <xf numFmtId="0" fontId="19" fillId="0" borderId="33" xfId="0" applyFont="1" applyBorder="1" applyAlignment="1" applyProtection="1">
      <alignment vertical="center" shrinkToFit="1"/>
      <protection locked="0"/>
    </xf>
    <xf numFmtId="0" fontId="19" fillId="0" borderId="174" xfId="0" applyFont="1" applyBorder="1" applyAlignment="1" applyProtection="1">
      <alignment vertical="center" shrinkToFit="1"/>
      <protection locked="0"/>
    </xf>
    <xf numFmtId="0" fontId="19" fillId="0" borderId="94" xfId="0" applyFont="1" applyBorder="1" applyAlignment="1" applyProtection="1">
      <alignment vertical="center" shrinkToFit="1"/>
      <protection locked="0"/>
    </xf>
    <xf numFmtId="0" fontId="19" fillId="0" borderId="34" xfId="0" applyFont="1" applyBorder="1" applyAlignment="1" applyProtection="1">
      <alignment vertical="center" shrinkToFit="1"/>
      <protection locked="0"/>
    </xf>
    <xf numFmtId="0" fontId="11" fillId="34" borderId="165" xfId="0" applyFont="1" applyFill="1" applyBorder="1" applyAlignment="1" applyProtection="1">
      <alignment horizontal="center" vertical="center" wrapText="1"/>
      <protection hidden="1"/>
    </xf>
    <xf numFmtId="0" fontId="11" fillId="34" borderId="167" xfId="0" applyFont="1" applyFill="1" applyBorder="1" applyAlignment="1" applyProtection="1">
      <alignment horizontal="center" vertical="center" wrapText="1"/>
      <protection hidden="1"/>
    </xf>
    <xf numFmtId="196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96" fontId="23" fillId="0" borderId="41" xfId="0" applyNumberFormat="1" applyFont="1" applyFill="1" applyBorder="1" applyAlignment="1" applyProtection="1">
      <alignment horizontal="right" vertical="center" shrinkToFit="1"/>
      <protection locked="0"/>
    </xf>
    <xf numFmtId="196" fontId="23" fillId="0" borderId="94" xfId="0" applyNumberFormat="1" applyFont="1" applyFill="1" applyBorder="1" applyAlignment="1" applyProtection="1">
      <alignment horizontal="right" vertical="center" shrinkToFit="1"/>
      <protection locked="0"/>
    </xf>
    <xf numFmtId="0" fontId="11" fillId="34" borderId="101" xfId="0" applyFont="1" applyFill="1" applyBorder="1" applyAlignment="1" applyProtection="1">
      <alignment horizontal="center" vertical="center" wrapText="1"/>
      <protection hidden="1"/>
    </xf>
    <xf numFmtId="0" fontId="11" fillId="34" borderId="161" xfId="0" applyFont="1" applyFill="1" applyBorder="1" applyAlignment="1" applyProtection="1">
      <alignment horizontal="center" vertical="center" wrapText="1"/>
      <protection hidden="1"/>
    </xf>
    <xf numFmtId="0" fontId="19" fillId="0" borderId="17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4" xfId="0" applyNumberFormat="1" applyFont="1" applyFill="1" applyBorder="1" applyAlignment="1" applyProtection="1">
      <alignment horizontal="center" vertical="center" shrinkToFit="1"/>
      <protection locked="0"/>
    </xf>
    <xf numFmtId="38" fontId="40" fillId="0" borderId="106" xfId="54" applyFont="1" applyFill="1" applyBorder="1" applyAlignment="1" applyProtection="1">
      <alignment horizontal="right" vertical="center"/>
      <protection hidden="1"/>
    </xf>
    <xf numFmtId="38" fontId="40" fillId="0" borderId="94" xfId="54" applyFont="1" applyFill="1" applyBorder="1" applyAlignment="1" applyProtection="1">
      <alignment horizontal="right" vertical="center"/>
      <protection hidden="1"/>
    </xf>
    <xf numFmtId="38" fontId="40" fillId="0" borderId="39" xfId="54" applyFont="1" applyFill="1" applyBorder="1" applyAlignment="1" applyProtection="1">
      <alignment horizontal="right" vertical="center"/>
      <protection hidden="1"/>
    </xf>
    <xf numFmtId="38" fontId="23" fillId="32" borderId="112" xfId="54" applyFont="1" applyFill="1" applyBorder="1" applyAlignment="1" applyProtection="1">
      <alignment vertical="center"/>
      <protection locked="0"/>
    </xf>
    <xf numFmtId="38" fontId="23" fillId="32" borderId="25" xfId="54" applyFont="1" applyFill="1" applyBorder="1" applyAlignment="1" applyProtection="1">
      <alignment vertical="center"/>
      <protection locked="0"/>
    </xf>
    <xf numFmtId="38" fontId="23" fillId="32" borderId="113" xfId="54" applyFont="1" applyFill="1" applyBorder="1" applyAlignment="1" applyProtection="1">
      <alignment vertical="center"/>
      <protection locked="0"/>
    </xf>
    <xf numFmtId="38" fontId="23" fillId="0" borderId="10" xfId="54" applyFont="1" applyFill="1" applyBorder="1" applyAlignment="1" applyProtection="1">
      <alignment horizontal="right" vertical="center" shrinkToFit="1"/>
      <protection locked="0"/>
    </xf>
    <xf numFmtId="38" fontId="23" fillId="0" borderId="41" xfId="54" applyFont="1" applyFill="1" applyBorder="1" applyAlignment="1" applyProtection="1">
      <alignment horizontal="right" vertical="center" shrinkToFit="1"/>
      <protection locked="0"/>
    </xf>
    <xf numFmtId="38" fontId="23" fillId="0" borderId="38" xfId="54" applyFont="1" applyFill="1" applyBorder="1" applyAlignment="1" applyProtection="1">
      <alignment horizontal="right" vertical="center" shrinkToFit="1"/>
      <protection locked="0"/>
    </xf>
    <xf numFmtId="202" fontId="23" fillId="32" borderId="121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31" xfId="0" applyNumberFormat="1" applyFont="1" applyFill="1" applyBorder="1" applyAlignment="1" applyProtection="1">
      <alignment horizontal="right" vertical="center" shrinkToFit="1"/>
      <protection locked="0"/>
    </xf>
    <xf numFmtId="38" fontId="23" fillId="32" borderId="147" xfId="54" applyFont="1" applyFill="1" applyBorder="1" applyAlignment="1" applyProtection="1">
      <alignment vertical="center"/>
      <protection locked="0"/>
    </xf>
    <xf numFmtId="38" fontId="23" fillId="32" borderId="31" xfId="54" applyFont="1" applyFill="1" applyBorder="1" applyAlignment="1" applyProtection="1">
      <alignment vertical="center"/>
      <protection locked="0"/>
    </xf>
    <xf numFmtId="38" fontId="23" fillId="32" borderId="148" xfId="54" applyFont="1" applyFill="1" applyBorder="1" applyAlignment="1" applyProtection="1">
      <alignment vertical="center"/>
      <protection locked="0"/>
    </xf>
    <xf numFmtId="49" fontId="19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Border="1" applyAlignment="1" applyProtection="1">
      <alignment horizontal="center" vertical="center" shrinkToFit="1"/>
      <protection locked="0"/>
    </xf>
    <xf numFmtId="49" fontId="19" fillId="0" borderId="122" xfId="0" applyNumberFormat="1" applyFont="1" applyFill="1" applyBorder="1" applyAlignment="1" applyProtection="1">
      <alignment vertical="center" shrinkToFit="1"/>
      <protection locked="0"/>
    </xf>
    <xf numFmtId="49" fontId="19" fillId="0" borderId="123" xfId="0" applyNumberFormat="1" applyFont="1" applyFill="1" applyBorder="1" applyAlignment="1" applyProtection="1">
      <alignment vertical="center" shrinkToFit="1"/>
      <protection locked="0"/>
    </xf>
    <xf numFmtId="49" fontId="19" fillId="0" borderId="124" xfId="0" applyNumberFormat="1" applyFont="1" applyFill="1" applyBorder="1" applyAlignment="1" applyProtection="1">
      <alignment vertical="center" shrinkToFit="1"/>
      <protection locked="0"/>
    </xf>
    <xf numFmtId="202" fontId="23" fillId="32" borderId="122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123" xfId="0" applyNumberFormat="1" applyFont="1" applyFill="1" applyBorder="1" applyAlignment="1" applyProtection="1">
      <alignment horizontal="right" vertical="center" shrinkToFit="1"/>
      <protection locked="0"/>
    </xf>
    <xf numFmtId="196" fontId="23" fillId="0" borderId="50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41" xfId="0" applyNumberFormat="1" applyFont="1" applyFill="1" applyBorder="1" applyAlignment="1" applyProtection="1">
      <alignment horizontal="right" vertical="center" shrinkToFit="1"/>
      <protection hidden="1"/>
    </xf>
    <xf numFmtId="49" fontId="19" fillId="0" borderId="76" xfId="0" applyNumberFormat="1" applyFont="1" applyFill="1" applyBorder="1" applyAlignment="1" applyProtection="1">
      <alignment vertical="center" shrinkToFit="1"/>
      <protection locked="0"/>
    </xf>
    <xf numFmtId="49" fontId="19" fillId="0" borderId="24" xfId="0" applyNumberFormat="1" applyFont="1" applyFill="1" applyBorder="1" applyAlignment="1" applyProtection="1">
      <alignment vertical="center" shrinkToFit="1"/>
      <protection locked="0"/>
    </xf>
    <xf numFmtId="49" fontId="19" fillId="0" borderId="28" xfId="0" applyNumberFormat="1" applyFont="1" applyFill="1" applyBorder="1" applyAlignment="1" applyProtection="1">
      <alignment vertical="center" shrinkToFit="1"/>
      <protection locked="0"/>
    </xf>
    <xf numFmtId="202" fontId="23" fillId="32" borderId="76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24" xfId="0" applyNumberFormat="1" applyFont="1" applyFill="1" applyBorder="1" applyAlignment="1" applyProtection="1">
      <alignment horizontal="right" vertical="center" shrinkToFit="1"/>
      <protection locked="0"/>
    </xf>
    <xf numFmtId="38" fontId="23" fillId="32" borderId="110" xfId="54" applyFont="1" applyFill="1" applyBorder="1" applyAlignment="1" applyProtection="1">
      <alignment vertical="center"/>
      <protection locked="0"/>
    </xf>
    <xf numFmtId="38" fontId="23" fillId="32" borderId="24" xfId="54" applyFont="1" applyFill="1" applyBorder="1" applyAlignment="1" applyProtection="1">
      <alignment vertical="center"/>
      <protection locked="0"/>
    </xf>
    <xf numFmtId="38" fontId="23" fillId="32" borderId="111" xfId="54" applyFont="1" applyFill="1" applyBorder="1" applyAlignment="1" applyProtection="1">
      <alignment vertical="center"/>
      <protection locked="0"/>
    </xf>
    <xf numFmtId="0" fontId="19" fillId="0" borderId="9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9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3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3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3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57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51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76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01" xfId="0" applyFont="1" applyFill="1" applyBorder="1" applyAlignment="1" applyProtection="1">
      <alignment horizontal="center" vertical="center" wrapText="1"/>
      <protection hidden="1"/>
    </xf>
    <xf numFmtId="0" fontId="11" fillId="33" borderId="161" xfId="0" applyFont="1" applyFill="1" applyBorder="1" applyAlignment="1" applyProtection="1">
      <alignment horizontal="center" vertical="center" wrapText="1"/>
      <protection hidden="1"/>
    </xf>
    <xf numFmtId="0" fontId="11" fillId="33" borderId="140" xfId="0" applyFont="1" applyFill="1" applyBorder="1" applyAlignment="1" applyProtection="1">
      <alignment horizontal="center" vertical="center" wrapText="1"/>
      <protection hidden="1"/>
    </xf>
    <xf numFmtId="0" fontId="11" fillId="33" borderId="162" xfId="0" applyFont="1" applyFill="1" applyBorder="1" applyAlignment="1" applyProtection="1">
      <alignment horizontal="center" vertical="center" wrapText="1"/>
      <protection hidden="1"/>
    </xf>
    <xf numFmtId="0" fontId="19" fillId="0" borderId="177" xfId="0" applyNumberFormat="1" applyFont="1" applyFill="1" applyBorder="1" applyAlignment="1" applyProtection="1">
      <alignment horizontal="center" vertical="center" shrinkToFit="1"/>
      <protection hidden="1"/>
    </xf>
    <xf numFmtId="0" fontId="11" fillId="32" borderId="57" xfId="0" applyFont="1" applyFill="1" applyBorder="1" applyAlignment="1" applyProtection="1">
      <alignment vertical="center" shrinkToFit="1"/>
      <protection hidden="1"/>
    </xf>
    <xf numFmtId="0" fontId="11" fillId="32" borderId="51" xfId="0" applyFont="1" applyFill="1" applyBorder="1" applyAlignment="1" applyProtection="1">
      <alignment vertical="center" shrinkToFit="1"/>
      <protection hidden="1"/>
    </xf>
    <xf numFmtId="0" fontId="11" fillId="32" borderId="32" xfId="0" applyFont="1" applyFill="1" applyBorder="1" applyAlignment="1" applyProtection="1">
      <alignment vertical="center" shrinkToFit="1"/>
      <protection hidden="1"/>
    </xf>
    <xf numFmtId="0" fontId="11" fillId="32" borderId="33" xfId="0" applyFont="1" applyFill="1" applyBorder="1" applyAlignment="1" applyProtection="1">
      <alignment vertical="center" shrinkToFit="1"/>
      <protection hidden="1"/>
    </xf>
    <xf numFmtId="49" fontId="19" fillId="0" borderId="90" xfId="0" applyNumberFormat="1" applyFont="1" applyBorder="1" applyAlignment="1" applyProtection="1">
      <alignment horizontal="center" vertical="center" shrinkToFit="1"/>
      <protection locked="0"/>
    </xf>
    <xf numFmtId="49" fontId="19" fillId="0" borderId="121" xfId="0" applyNumberFormat="1" applyFont="1" applyFill="1" applyBorder="1" applyAlignment="1" applyProtection="1">
      <alignment vertical="center" shrinkToFit="1"/>
      <protection locked="0"/>
    </xf>
    <xf numFmtId="49" fontId="19" fillId="0" borderId="31" xfId="0" applyNumberFormat="1" applyFont="1" applyFill="1" applyBorder="1" applyAlignment="1" applyProtection="1">
      <alignment vertical="center" shrinkToFit="1"/>
      <protection locked="0"/>
    </xf>
    <xf numFmtId="49" fontId="19" fillId="0" borderId="27" xfId="0" applyNumberFormat="1" applyFont="1" applyFill="1" applyBorder="1" applyAlignment="1" applyProtection="1">
      <alignment vertical="center" shrinkToFit="1"/>
      <protection locked="0"/>
    </xf>
    <xf numFmtId="0" fontId="11" fillId="34" borderId="178" xfId="0" applyFont="1" applyFill="1" applyBorder="1" applyAlignment="1" applyProtection="1">
      <alignment horizontal="center" vertical="center" wrapText="1"/>
      <protection hidden="1"/>
    </xf>
    <xf numFmtId="0" fontId="11" fillId="34" borderId="179" xfId="0" applyFont="1" applyFill="1" applyBorder="1" applyAlignment="1" applyProtection="1">
      <alignment horizontal="center" vertical="center" wrapText="1"/>
      <protection hidden="1"/>
    </xf>
    <xf numFmtId="0" fontId="19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64" xfId="0" applyFont="1" applyFill="1" applyBorder="1" applyAlignment="1" applyProtection="1">
      <alignment horizontal="center" vertical="center" wrapText="1"/>
      <protection hidden="1"/>
    </xf>
    <xf numFmtId="0" fontId="11" fillId="34" borderId="166" xfId="0" applyFont="1" applyFill="1" applyBorder="1" applyAlignment="1" applyProtection="1">
      <alignment horizontal="center" vertical="center" wrapText="1"/>
      <protection hidden="1"/>
    </xf>
    <xf numFmtId="0" fontId="1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" fillId="39" borderId="180" xfId="0" applyFont="1" applyFill="1" applyBorder="1" applyAlignment="1" applyProtection="1">
      <alignment horizontal="center" vertical="center"/>
      <protection hidden="1"/>
    </xf>
    <xf numFmtId="213" fontId="23" fillId="0" borderId="11" xfId="60" applyNumberFormat="1" applyFont="1" applyBorder="1" applyAlignment="1" applyProtection="1">
      <alignment vertical="center" shrinkToFit="1"/>
      <protection hidden="1"/>
    </xf>
    <xf numFmtId="0" fontId="23" fillId="0" borderId="158" xfId="0" applyFont="1" applyBorder="1" applyAlignment="1" applyProtection="1">
      <alignment horizontal="center" vertical="center"/>
      <protection hidden="1"/>
    </xf>
    <xf numFmtId="0" fontId="23" fillId="0" borderId="159" xfId="0" applyFont="1" applyBorder="1" applyAlignment="1" applyProtection="1">
      <alignment horizontal="center" vertical="center"/>
      <protection hidden="1"/>
    </xf>
    <xf numFmtId="38" fontId="40" fillId="0" borderId="106" xfId="60" applyFont="1" applyFill="1" applyBorder="1" applyAlignment="1" applyProtection="1">
      <alignment horizontal="right" vertical="center" shrinkToFit="1"/>
      <protection hidden="1"/>
    </xf>
    <xf numFmtId="38" fontId="40" fillId="0" borderId="94" xfId="60" applyFont="1" applyFill="1" applyBorder="1" applyAlignment="1" applyProtection="1">
      <alignment horizontal="right" vertical="center" shrinkToFit="1"/>
      <protection hidden="1"/>
    </xf>
    <xf numFmtId="38" fontId="40" fillId="0" borderId="39" xfId="60" applyFont="1" applyFill="1" applyBorder="1" applyAlignment="1" applyProtection="1">
      <alignment horizontal="right" vertical="center" shrinkToFit="1"/>
      <protection hidden="1"/>
    </xf>
    <xf numFmtId="49" fontId="19" fillId="0" borderId="77" xfId="0" applyNumberFormat="1" applyFont="1" applyBorder="1" applyAlignment="1" applyProtection="1">
      <alignment vertical="center" shrinkToFit="1"/>
      <protection locked="0"/>
    </xf>
    <xf numFmtId="0" fontId="11" fillId="32" borderId="64" xfId="0" applyFont="1" applyFill="1" applyBorder="1" applyAlignment="1" applyProtection="1">
      <alignment vertical="center" shrinkToFit="1"/>
      <protection hidden="1"/>
    </xf>
    <xf numFmtId="0" fontId="11" fillId="32" borderId="14" xfId="0" applyFont="1" applyFill="1" applyBorder="1" applyAlignment="1" applyProtection="1">
      <alignment vertical="center" shrinkToFit="1"/>
      <protection hidden="1"/>
    </xf>
    <xf numFmtId="0" fontId="11" fillId="32" borderId="69" xfId="0" applyFont="1" applyFill="1" applyBorder="1" applyAlignment="1" applyProtection="1">
      <alignment vertical="center" shrinkToFit="1"/>
      <protection hidden="1"/>
    </xf>
    <xf numFmtId="49" fontId="19" fillId="0" borderId="83" xfId="0" applyNumberFormat="1" applyFont="1" applyBorder="1" applyAlignment="1" applyProtection="1">
      <alignment horizontal="center" vertical="center" shrinkToFit="1"/>
      <protection locked="0"/>
    </xf>
    <xf numFmtId="0" fontId="1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07" xfId="0" applyNumberFormat="1" applyFont="1" applyFill="1" applyBorder="1" applyAlignment="1" applyProtection="1">
      <alignment horizontal="center" vertical="center" shrinkToFit="1"/>
      <protection locked="0"/>
    </xf>
    <xf numFmtId="38" fontId="40" fillId="0" borderId="54" xfId="61" applyFont="1" applyFill="1" applyBorder="1" applyAlignment="1" applyProtection="1">
      <alignment horizontal="center" vertical="center" shrinkToFit="1"/>
      <protection hidden="1"/>
    </xf>
    <xf numFmtId="38" fontId="40" fillId="0" borderId="53" xfId="61" applyFont="1" applyFill="1" applyBorder="1" applyAlignment="1" applyProtection="1">
      <alignment horizontal="center" vertical="center" shrinkToFit="1"/>
      <protection hidden="1"/>
    </xf>
    <xf numFmtId="38" fontId="40" fillId="0" borderId="20" xfId="61" applyFont="1" applyFill="1" applyBorder="1" applyAlignment="1" applyProtection="1">
      <alignment horizontal="center" vertical="center" shrinkToFit="1"/>
      <protection hidden="1"/>
    </xf>
    <xf numFmtId="181" fontId="17" fillId="32" borderId="57" xfId="0" applyNumberFormat="1" applyFont="1" applyFill="1" applyBorder="1" applyAlignment="1" applyProtection="1">
      <alignment vertical="center" shrinkToFit="1"/>
      <protection hidden="1"/>
    </xf>
    <xf numFmtId="181" fontId="17" fillId="32" borderId="51" xfId="0" applyNumberFormat="1" applyFont="1" applyFill="1" applyBorder="1" applyAlignment="1" applyProtection="1">
      <alignment vertical="center" shrinkToFit="1"/>
      <protection hidden="1"/>
    </xf>
    <xf numFmtId="38" fontId="23" fillId="0" borderId="10" xfId="60" applyFont="1" applyFill="1" applyBorder="1" applyAlignment="1" applyProtection="1">
      <alignment horizontal="right" vertical="center" shrinkToFit="1"/>
      <protection locked="0"/>
    </xf>
    <xf numFmtId="38" fontId="23" fillId="0" borderId="41" xfId="60" applyFont="1" applyFill="1" applyBorder="1" applyAlignment="1" applyProtection="1">
      <alignment horizontal="right" vertical="center" shrinkToFit="1"/>
      <protection locked="0"/>
    </xf>
    <xf numFmtId="38" fontId="23" fillId="0" borderId="38" xfId="60" applyFont="1" applyFill="1" applyBorder="1" applyAlignment="1" applyProtection="1">
      <alignment horizontal="right" vertical="center" shrinkToFit="1"/>
      <protection locked="0"/>
    </xf>
    <xf numFmtId="181" fontId="17" fillId="32" borderId="50" xfId="0" applyNumberFormat="1" applyFont="1" applyFill="1" applyBorder="1" applyAlignment="1" applyProtection="1">
      <alignment vertical="center" shrinkToFit="1"/>
      <protection hidden="1"/>
    </xf>
    <xf numFmtId="181" fontId="17" fillId="32" borderId="41" xfId="0" applyNumberFormat="1" applyFont="1" applyFill="1" applyBorder="1" applyAlignment="1" applyProtection="1">
      <alignment vertical="center" shrinkToFit="1"/>
      <protection hidden="1"/>
    </xf>
    <xf numFmtId="181" fontId="17" fillId="32" borderId="64" xfId="0" applyNumberFormat="1" applyFont="1" applyFill="1" applyBorder="1" applyAlignment="1" applyProtection="1">
      <alignment vertical="center" shrinkToFit="1"/>
      <protection hidden="1"/>
    </xf>
    <xf numFmtId="181" fontId="17" fillId="32" borderId="14" xfId="0" applyNumberFormat="1" applyFont="1" applyFill="1" applyBorder="1" applyAlignment="1" applyProtection="1">
      <alignment vertical="center" shrinkToFit="1"/>
      <protection hidden="1"/>
    </xf>
    <xf numFmtId="0" fontId="122" fillId="32" borderId="16" xfId="0" applyFont="1" applyFill="1" applyBorder="1" applyAlignment="1" applyProtection="1">
      <alignment horizontal="center" vertical="center" wrapText="1"/>
      <protection locked="0"/>
    </xf>
    <xf numFmtId="0" fontId="122" fillId="32" borderId="14" xfId="0" applyFont="1" applyFill="1" applyBorder="1" applyAlignment="1" applyProtection="1">
      <alignment horizontal="center" vertical="center" wrapText="1"/>
      <protection locked="0"/>
    </xf>
    <xf numFmtId="0" fontId="122" fillId="32" borderId="15" xfId="0" applyFont="1" applyFill="1" applyBorder="1" applyAlignment="1" applyProtection="1">
      <alignment horizontal="center" vertical="center" wrapText="1"/>
      <protection locked="0"/>
    </xf>
    <xf numFmtId="0" fontId="122" fillId="32" borderId="19" xfId="0" applyFont="1" applyFill="1" applyBorder="1" applyAlignment="1" applyProtection="1">
      <alignment horizontal="center" vertical="center" wrapText="1"/>
      <protection locked="0"/>
    </xf>
    <xf numFmtId="0" fontId="122" fillId="32" borderId="0" xfId="0" applyFont="1" applyFill="1" applyBorder="1" applyAlignment="1" applyProtection="1">
      <alignment horizontal="center" vertical="center" wrapText="1"/>
      <protection locked="0"/>
    </xf>
    <xf numFmtId="0" fontId="122" fillId="32" borderId="18" xfId="0" applyFont="1" applyFill="1" applyBorder="1" applyAlignment="1" applyProtection="1">
      <alignment horizontal="center" vertical="center" wrapText="1"/>
      <protection locked="0"/>
    </xf>
    <xf numFmtId="0" fontId="122" fillId="32" borderId="17" xfId="0" applyFont="1" applyFill="1" applyBorder="1" applyAlignment="1" applyProtection="1">
      <alignment horizontal="center" vertical="center" wrapText="1"/>
      <protection locked="0"/>
    </xf>
    <xf numFmtId="0" fontId="122" fillId="32" borderId="12" xfId="0" applyFont="1" applyFill="1" applyBorder="1" applyAlignment="1" applyProtection="1">
      <alignment horizontal="center" vertical="center" wrapText="1"/>
      <protection locked="0"/>
    </xf>
    <xf numFmtId="0" fontId="122" fillId="32" borderId="13" xfId="0" applyFont="1" applyFill="1" applyBorder="1" applyAlignment="1" applyProtection="1">
      <alignment horizontal="center" vertical="center" wrapText="1"/>
      <protection locked="0"/>
    </xf>
    <xf numFmtId="0" fontId="121" fillId="32" borderId="12" xfId="0" applyFont="1" applyFill="1" applyBorder="1" applyAlignment="1" applyProtection="1">
      <alignment horizontal="center" vertical="center" wrapText="1"/>
      <protection hidden="1"/>
    </xf>
    <xf numFmtId="0" fontId="123" fillId="32" borderId="181" xfId="0" applyFont="1" applyFill="1" applyBorder="1" applyAlignment="1" applyProtection="1">
      <alignment horizontal="center" vertical="center" wrapText="1"/>
      <protection locked="0"/>
    </xf>
    <xf numFmtId="0" fontId="123" fillId="32" borderId="45" xfId="0" applyFont="1" applyFill="1" applyBorder="1" applyAlignment="1" applyProtection="1">
      <alignment horizontal="center" vertical="center" wrapText="1"/>
      <protection locked="0"/>
    </xf>
    <xf numFmtId="0" fontId="123" fillId="32" borderId="182" xfId="0" applyFont="1" applyFill="1" applyBorder="1" applyAlignment="1" applyProtection="1">
      <alignment horizontal="center" vertical="center" wrapText="1"/>
      <protection locked="0"/>
    </xf>
    <xf numFmtId="0" fontId="123" fillId="32" borderId="47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19" fillId="34" borderId="183" xfId="0" applyFont="1" applyFill="1" applyBorder="1" applyAlignment="1" applyProtection="1">
      <alignment horizontal="center" vertical="center" wrapText="1"/>
      <protection hidden="1"/>
    </xf>
    <xf numFmtId="0" fontId="119" fillId="34" borderId="47" xfId="0" applyFont="1" applyFill="1" applyBorder="1" applyAlignment="1" applyProtection="1">
      <alignment horizontal="center" vertical="center"/>
      <protection hidden="1"/>
    </xf>
    <xf numFmtId="0" fontId="119" fillId="34" borderId="184" xfId="0" applyFont="1" applyFill="1" applyBorder="1" applyAlignment="1" applyProtection="1">
      <alignment horizontal="center" vertical="center"/>
      <protection hidden="1"/>
    </xf>
    <xf numFmtId="0" fontId="123" fillId="32" borderId="185" xfId="0" applyFont="1" applyFill="1" applyBorder="1" applyAlignment="1" applyProtection="1">
      <alignment horizontal="center" vertical="center" wrapText="1"/>
      <protection locked="0"/>
    </xf>
    <xf numFmtId="0" fontId="123" fillId="32" borderId="186" xfId="0" applyFont="1" applyFill="1" applyBorder="1" applyAlignment="1" applyProtection="1">
      <alignment horizontal="center" vertical="center" wrapText="1"/>
      <protection locked="0"/>
    </xf>
    <xf numFmtId="0" fontId="121" fillId="32" borderId="0" xfId="0" applyFont="1" applyFill="1" applyBorder="1" applyAlignment="1" applyProtection="1">
      <alignment horizontal="center" vertical="center" shrinkToFit="1"/>
      <protection locked="0"/>
    </xf>
    <xf numFmtId="0" fontId="119" fillId="32" borderId="187" xfId="81" applyFont="1" applyFill="1" applyBorder="1" applyAlignment="1" applyProtection="1">
      <alignment vertical="center" shrinkToFit="1"/>
      <protection hidden="1"/>
    </xf>
    <xf numFmtId="0" fontId="119" fillId="32" borderId="188" xfId="81" applyFont="1" applyFill="1" applyBorder="1" applyAlignment="1" applyProtection="1">
      <alignment vertical="center" shrinkToFit="1"/>
      <protection hidden="1"/>
    </xf>
    <xf numFmtId="0" fontId="119" fillId="32" borderId="189" xfId="81" applyFont="1" applyFill="1" applyBorder="1" applyAlignment="1" applyProtection="1">
      <alignment vertical="center" shrinkToFit="1"/>
      <protection hidden="1"/>
    </xf>
    <xf numFmtId="0" fontId="119" fillId="0" borderId="190" xfId="81" applyFont="1" applyFill="1" applyBorder="1" applyAlignment="1" applyProtection="1">
      <alignment horizontal="center" vertical="center" shrinkToFit="1"/>
      <protection hidden="1"/>
    </xf>
    <xf numFmtId="0" fontId="119" fillId="0" borderId="191" xfId="81" applyFont="1" applyFill="1" applyBorder="1" applyAlignment="1" applyProtection="1">
      <alignment horizontal="center" vertical="center" shrinkToFit="1"/>
      <protection hidden="1"/>
    </xf>
    <xf numFmtId="0" fontId="127" fillId="32" borderId="10" xfId="0" applyFont="1" applyFill="1" applyBorder="1" applyAlignment="1" applyProtection="1">
      <alignment horizontal="center" vertical="center" wrapText="1"/>
      <protection hidden="1"/>
    </xf>
    <xf numFmtId="0" fontId="127" fillId="32" borderId="41" xfId="0" applyFont="1" applyFill="1" applyBorder="1" applyAlignment="1" applyProtection="1">
      <alignment horizontal="center" vertical="center" wrapText="1"/>
      <protection hidden="1"/>
    </xf>
    <xf numFmtId="0" fontId="127" fillId="32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9" fillId="34" borderId="55" xfId="0" applyFont="1" applyFill="1" applyBorder="1" applyAlignment="1" applyProtection="1">
      <alignment horizontal="center" vertical="center" wrapText="1"/>
      <protection hidden="1"/>
    </xf>
    <xf numFmtId="0" fontId="119" fillId="34" borderId="53" xfId="0" applyFont="1" applyFill="1" applyBorder="1" applyAlignment="1" applyProtection="1">
      <alignment horizontal="center" vertical="center"/>
      <protection hidden="1"/>
    </xf>
    <xf numFmtId="0" fontId="119" fillId="34" borderId="180" xfId="0" applyFont="1" applyFill="1" applyBorder="1" applyAlignment="1" applyProtection="1">
      <alignment horizontal="center" vertical="center"/>
      <protection hidden="1"/>
    </xf>
    <xf numFmtId="49" fontId="123" fillId="32" borderId="155" xfId="0" applyNumberFormat="1" applyFont="1" applyFill="1" applyBorder="1" applyAlignment="1" applyProtection="1">
      <alignment horizontal="center" vertical="center" shrinkToFit="1"/>
      <protection locked="0"/>
    </xf>
    <xf numFmtId="49" fontId="123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123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119" fillId="34" borderId="55" xfId="0" applyFont="1" applyFill="1" applyBorder="1" applyAlignment="1" applyProtection="1">
      <alignment horizontal="center" vertical="center"/>
      <protection hidden="1"/>
    </xf>
    <xf numFmtId="0" fontId="121" fillId="32" borderId="0" xfId="0" applyFont="1" applyFill="1" applyBorder="1" applyAlignment="1" applyProtection="1">
      <alignment horizontal="left" vertical="center" wrapText="1"/>
      <protection locked="0"/>
    </xf>
    <xf numFmtId="0" fontId="119" fillId="34" borderId="192" xfId="0" applyFont="1" applyFill="1" applyBorder="1" applyAlignment="1" applyProtection="1">
      <alignment horizontal="center" vertical="center" wrapText="1"/>
      <protection hidden="1"/>
    </xf>
    <xf numFmtId="0" fontId="119" fillId="34" borderId="45" xfId="0" applyFont="1" applyFill="1" applyBorder="1" applyAlignment="1" applyProtection="1">
      <alignment horizontal="center" vertical="center"/>
      <protection hidden="1"/>
    </xf>
    <xf numFmtId="0" fontId="119" fillId="34" borderId="193" xfId="0" applyFont="1" applyFill="1" applyBorder="1" applyAlignment="1" applyProtection="1">
      <alignment horizontal="center" vertical="center"/>
      <protection hidden="1"/>
    </xf>
    <xf numFmtId="0" fontId="119" fillId="0" borderId="194" xfId="81" applyFont="1" applyFill="1" applyBorder="1" applyAlignment="1" applyProtection="1">
      <alignment horizontal="center" vertical="center" shrinkToFit="1"/>
      <protection hidden="1"/>
    </xf>
    <xf numFmtId="0" fontId="119" fillId="0" borderId="195" xfId="81" applyFont="1" applyFill="1" applyBorder="1" applyAlignment="1" applyProtection="1">
      <alignment horizontal="center" vertical="center" shrinkToFit="1"/>
      <protection hidden="1"/>
    </xf>
    <xf numFmtId="0" fontId="119" fillId="0" borderId="196" xfId="81" applyFont="1" applyFill="1" applyBorder="1" applyAlignment="1" applyProtection="1">
      <alignment horizontal="center" vertical="center" shrinkToFit="1"/>
      <protection hidden="1"/>
    </xf>
    <xf numFmtId="0" fontId="119" fillId="0" borderId="197" xfId="81" applyFont="1" applyFill="1" applyBorder="1" applyAlignment="1" applyProtection="1">
      <alignment horizontal="center" vertical="center" shrinkToFit="1"/>
      <protection hidden="1"/>
    </xf>
    <xf numFmtId="0" fontId="119" fillId="0" borderId="198" xfId="81" applyFont="1" applyFill="1" applyBorder="1" applyAlignment="1" applyProtection="1">
      <alignment horizontal="center" vertical="center" shrinkToFit="1"/>
      <protection hidden="1"/>
    </xf>
    <xf numFmtId="0" fontId="119" fillId="0" borderId="199" xfId="81" applyFont="1" applyFill="1" applyBorder="1" applyAlignment="1" applyProtection="1">
      <alignment horizontal="center" vertical="center" shrinkToFit="1"/>
      <protection hidden="1"/>
    </xf>
    <xf numFmtId="0" fontId="119" fillId="32" borderId="0" xfId="81" applyFont="1" applyFill="1" applyBorder="1" applyAlignment="1" applyProtection="1">
      <alignment horizontal="left" vertical="center" shrinkToFit="1"/>
      <protection hidden="1"/>
    </xf>
    <xf numFmtId="0" fontId="119" fillId="32" borderId="118" xfId="81" applyFont="1" applyFill="1" applyBorder="1" applyAlignment="1" applyProtection="1">
      <alignment horizontal="left" vertical="center" shrinkToFit="1"/>
      <protection hidden="1"/>
    </xf>
    <xf numFmtId="0" fontId="119" fillId="32" borderId="19" xfId="81" applyFont="1" applyFill="1" applyBorder="1" applyAlignment="1" applyProtection="1">
      <alignment horizontal="center" vertical="center" shrinkToFit="1"/>
      <protection locked="0"/>
    </xf>
    <xf numFmtId="0" fontId="119" fillId="32" borderId="18" xfId="81" applyFont="1" applyFill="1" applyBorder="1" applyAlignment="1" applyProtection="1">
      <alignment horizontal="left" vertical="center" shrinkToFit="1"/>
      <protection hidden="1"/>
    </xf>
    <xf numFmtId="0" fontId="119" fillId="34" borderId="101" xfId="0" applyFont="1" applyFill="1" applyBorder="1" applyAlignment="1" applyProtection="1">
      <alignment horizontal="center" vertical="center" shrinkToFit="1"/>
      <protection hidden="1"/>
    </xf>
    <xf numFmtId="0" fontId="119" fillId="34" borderId="139" xfId="0" applyFont="1" applyFill="1" applyBorder="1" applyAlignment="1" applyProtection="1">
      <alignment horizontal="center" vertical="center" shrinkToFit="1"/>
      <protection hidden="1"/>
    </xf>
    <xf numFmtId="0" fontId="119" fillId="34" borderId="40" xfId="0" applyFont="1" applyFill="1" applyBorder="1" applyAlignment="1" applyProtection="1">
      <alignment horizontal="center" vertical="center" shrinkToFit="1"/>
      <protection hidden="1"/>
    </xf>
    <xf numFmtId="0" fontId="119" fillId="34" borderId="0" xfId="0" applyFont="1" applyFill="1" applyBorder="1" applyAlignment="1" applyProtection="1">
      <alignment horizontal="center" vertical="center" shrinkToFit="1"/>
      <protection hidden="1"/>
    </xf>
    <xf numFmtId="0" fontId="119" fillId="32" borderId="200" xfId="81" applyFont="1" applyFill="1" applyBorder="1" applyAlignment="1" applyProtection="1">
      <alignment horizontal="center" vertical="center" shrinkToFit="1"/>
      <protection locked="0"/>
    </xf>
    <xf numFmtId="0" fontId="119" fillId="34" borderId="201" xfId="0" applyFont="1" applyFill="1" applyBorder="1" applyAlignment="1" applyProtection="1">
      <alignment horizontal="center" vertical="center" wrapText="1"/>
      <protection hidden="1"/>
    </xf>
    <xf numFmtId="0" fontId="119" fillId="34" borderId="202" xfId="0" applyFont="1" applyFill="1" applyBorder="1" applyAlignment="1" applyProtection="1">
      <alignment horizontal="center" vertical="center" wrapText="1"/>
      <protection hidden="1"/>
    </xf>
    <xf numFmtId="0" fontId="119" fillId="34" borderId="203" xfId="0" applyFont="1" applyFill="1" applyBorder="1" applyAlignment="1" applyProtection="1">
      <alignment horizontal="center" vertical="center" wrapText="1"/>
      <protection hidden="1"/>
    </xf>
    <xf numFmtId="0" fontId="121" fillId="32" borderId="12" xfId="0" applyFont="1" applyFill="1" applyBorder="1" applyAlignment="1" applyProtection="1">
      <alignment horizontal="center" vertical="center" shrinkToFit="1"/>
      <protection locked="0"/>
    </xf>
    <xf numFmtId="0" fontId="121" fillId="32" borderId="173" xfId="0" applyFont="1" applyFill="1" applyBorder="1" applyAlignment="1" applyProtection="1">
      <alignment horizontal="center" vertical="center" shrinkToFit="1"/>
      <protection locked="0"/>
    </xf>
    <xf numFmtId="0" fontId="119" fillId="34" borderId="204" xfId="0" applyFont="1" applyFill="1" applyBorder="1" applyAlignment="1" applyProtection="1">
      <alignment horizontal="center" vertical="center" wrapText="1"/>
      <protection hidden="1"/>
    </xf>
    <xf numFmtId="0" fontId="119" fillId="34" borderId="195" xfId="0" applyFont="1" applyFill="1" applyBorder="1" applyAlignment="1" applyProtection="1">
      <alignment horizontal="center" vertical="center" wrapText="1"/>
      <protection hidden="1"/>
    </xf>
    <xf numFmtId="0" fontId="119" fillId="34" borderId="205" xfId="0" applyFont="1" applyFill="1" applyBorder="1" applyAlignment="1" applyProtection="1">
      <alignment horizontal="center" vertical="center" wrapText="1"/>
      <protection hidden="1"/>
    </xf>
    <xf numFmtId="0" fontId="121" fillId="32" borderId="194" xfId="0" applyFont="1" applyFill="1" applyBorder="1" applyAlignment="1" applyProtection="1">
      <alignment horizontal="center" vertical="center" shrinkToFit="1"/>
      <protection locked="0"/>
    </xf>
    <xf numFmtId="0" fontId="121" fillId="32" borderId="195" xfId="0" applyFont="1" applyFill="1" applyBorder="1" applyAlignment="1" applyProtection="1">
      <alignment horizontal="center" vertical="center" shrinkToFit="1"/>
      <protection locked="0"/>
    </xf>
    <xf numFmtId="0" fontId="121" fillId="32" borderId="198" xfId="0" applyFont="1" applyFill="1" applyBorder="1" applyAlignment="1" applyProtection="1">
      <alignment horizontal="center" vertical="center" shrinkToFit="1"/>
      <protection locked="0"/>
    </xf>
    <xf numFmtId="0" fontId="119" fillId="34" borderId="92" xfId="0" applyFont="1" applyFill="1" applyBorder="1" applyAlignment="1" applyProtection="1">
      <alignment horizontal="center" vertical="center" shrinkToFit="1"/>
      <protection hidden="1"/>
    </xf>
    <xf numFmtId="0" fontId="119" fillId="34" borderId="41" xfId="0" applyFont="1" applyFill="1" applyBorder="1" applyAlignment="1" applyProtection="1">
      <alignment horizontal="center" vertical="center" shrinkToFit="1"/>
      <protection hidden="1"/>
    </xf>
    <xf numFmtId="0" fontId="119" fillId="34" borderId="206" xfId="0" applyFont="1" applyFill="1" applyBorder="1" applyAlignment="1" applyProtection="1">
      <alignment horizontal="center" vertical="center" shrinkToFit="1"/>
      <protection hidden="1"/>
    </xf>
    <xf numFmtId="0" fontId="121" fillId="32" borderId="41" xfId="0" applyFont="1" applyFill="1" applyBorder="1" applyAlignment="1" applyProtection="1">
      <alignment horizontal="center" vertical="center" shrinkToFit="1"/>
      <protection locked="0"/>
    </xf>
    <xf numFmtId="0" fontId="121" fillId="32" borderId="38" xfId="0" applyFont="1" applyFill="1" applyBorder="1" applyAlignment="1" applyProtection="1">
      <alignment horizontal="center" vertical="center" shrinkToFit="1"/>
      <protection locked="0"/>
    </xf>
    <xf numFmtId="0" fontId="119" fillId="34" borderId="156" xfId="0" applyFont="1" applyFill="1" applyBorder="1" applyAlignment="1" applyProtection="1">
      <alignment horizontal="center" vertical="center" wrapText="1"/>
      <protection hidden="1"/>
    </xf>
    <xf numFmtId="0" fontId="119" fillId="34" borderId="49" xfId="0" applyFont="1" applyFill="1" applyBorder="1" applyAlignment="1" applyProtection="1">
      <alignment horizontal="center" vertical="center" wrapText="1"/>
      <protection hidden="1"/>
    </xf>
    <xf numFmtId="0" fontId="119" fillId="34" borderId="207" xfId="0" applyFont="1" applyFill="1" applyBorder="1" applyAlignment="1" applyProtection="1">
      <alignment horizontal="center" vertical="center" wrapText="1"/>
      <protection hidden="1"/>
    </xf>
    <xf numFmtId="0" fontId="121" fillId="32" borderId="208" xfId="0" applyFont="1" applyFill="1" applyBorder="1" applyAlignment="1" applyProtection="1">
      <alignment horizontal="center" vertical="center" shrinkToFit="1"/>
      <protection locked="0"/>
    </xf>
    <xf numFmtId="0" fontId="121" fillId="32" borderId="12" xfId="0" applyFont="1" applyFill="1" applyBorder="1" applyAlignment="1" applyProtection="1">
      <alignment horizontal="left" vertical="center" wrapText="1"/>
      <protection hidden="1"/>
    </xf>
    <xf numFmtId="0" fontId="119" fillId="34" borderId="209" xfId="0" applyFont="1" applyFill="1" applyBorder="1" applyAlignment="1" applyProtection="1">
      <alignment horizontal="center" vertical="center" wrapText="1"/>
      <protection hidden="1"/>
    </xf>
    <xf numFmtId="0" fontId="119" fillId="34" borderId="210" xfId="0" applyFont="1" applyFill="1" applyBorder="1" applyAlignment="1" applyProtection="1">
      <alignment horizontal="center" vertical="center" wrapText="1"/>
      <protection hidden="1"/>
    </xf>
    <xf numFmtId="0" fontId="119" fillId="34" borderId="211" xfId="0" applyFont="1" applyFill="1" applyBorder="1" applyAlignment="1" applyProtection="1">
      <alignment horizontal="center" vertical="center" wrapText="1"/>
      <protection hidden="1"/>
    </xf>
    <xf numFmtId="0" fontId="121" fillId="32" borderId="94" xfId="0" applyFont="1" applyFill="1" applyBorder="1" applyAlignment="1" applyProtection="1">
      <alignment horizontal="center" vertical="center" shrinkToFit="1"/>
      <protection locked="0"/>
    </xf>
    <xf numFmtId="0" fontId="121" fillId="32" borderId="39" xfId="0" applyFont="1" applyFill="1" applyBorder="1" applyAlignment="1" applyProtection="1">
      <alignment horizontal="center" vertical="center" shrinkToFit="1"/>
      <protection locked="0"/>
    </xf>
    <xf numFmtId="0" fontId="128" fillId="32" borderId="12" xfId="0" applyFont="1" applyFill="1" applyBorder="1" applyAlignment="1" applyProtection="1">
      <alignment horizontal="center" vertical="center"/>
      <protection/>
    </xf>
    <xf numFmtId="49" fontId="125" fillId="32" borderId="12" xfId="0" applyNumberFormat="1" applyFont="1" applyFill="1" applyBorder="1" applyAlignment="1" applyProtection="1">
      <alignment horizontal="center" vertical="center"/>
      <protection/>
    </xf>
    <xf numFmtId="49" fontId="129" fillId="0" borderId="12" xfId="0" applyNumberFormat="1" applyFont="1" applyFill="1" applyBorder="1" applyAlignment="1" applyProtection="1">
      <alignment horizontal="center" vertical="distributed"/>
      <protection locked="0"/>
    </xf>
    <xf numFmtId="49" fontId="125" fillId="0" borderId="12" xfId="0" applyNumberFormat="1" applyFont="1" applyFill="1" applyBorder="1" applyAlignment="1" applyProtection="1">
      <alignment horizontal="center" vertical="distributed"/>
      <protection hidden="1"/>
    </xf>
    <xf numFmtId="0" fontId="28" fillId="35" borderId="0" xfId="0" applyFont="1" applyFill="1" applyAlignment="1" applyProtection="1">
      <alignment horizontal="center" vertical="center"/>
      <protection locked="0"/>
    </xf>
    <xf numFmtId="0" fontId="28" fillId="35" borderId="0" xfId="0" applyFont="1" applyFill="1" applyBorder="1" applyAlignment="1">
      <alignment horizontal="distributed" vertical="center"/>
    </xf>
    <xf numFmtId="0" fontId="28" fillId="35" borderId="0" xfId="0" applyFont="1" applyFill="1" applyAlignment="1">
      <alignment horizontal="distributed" vertical="center"/>
    </xf>
    <xf numFmtId="49" fontId="28" fillId="35" borderId="0" xfId="0" applyNumberFormat="1" applyFont="1" applyFill="1" applyAlignment="1" applyProtection="1">
      <alignment horizontal="center" vertical="center"/>
      <protection locked="0"/>
    </xf>
    <xf numFmtId="0" fontId="15" fillId="35" borderId="0" xfId="0" applyFont="1" applyFill="1" applyAlignment="1" applyProtection="1">
      <alignment horizontal="left" vertical="center" wrapText="1" shrinkToFit="1"/>
      <protection locked="0"/>
    </xf>
    <xf numFmtId="0" fontId="28" fillId="35" borderId="0" xfId="0" applyFont="1" applyFill="1" applyAlignment="1">
      <alignment vertical="center"/>
    </xf>
    <xf numFmtId="0" fontId="28" fillId="35" borderId="0" xfId="0" applyFont="1" applyFill="1" applyAlignment="1" applyProtection="1">
      <alignment horizontal="left" vertical="center" shrinkToFit="1"/>
      <protection locked="0"/>
    </xf>
    <xf numFmtId="0" fontId="28" fillId="35" borderId="0" xfId="0" applyFont="1" applyFill="1" applyAlignment="1">
      <alignment horizontal="right" vertical="center" wrapText="1"/>
    </xf>
    <xf numFmtId="0" fontId="47" fillId="35" borderId="0" xfId="0" applyFont="1" applyFill="1" applyAlignment="1" applyProtection="1">
      <alignment horizontal="left" vertical="center" shrinkToFit="1"/>
      <protection locked="0"/>
    </xf>
    <xf numFmtId="0" fontId="34" fillId="35" borderId="0" xfId="0" applyFont="1" applyFill="1" applyAlignment="1">
      <alignment horizontal="center" vertical="center"/>
    </xf>
    <xf numFmtId="49" fontId="125" fillId="0" borderId="0" xfId="0" applyNumberFormat="1" applyFont="1" applyFill="1" applyAlignment="1" applyProtection="1">
      <alignment horizontal="center" vertical="center"/>
      <protection locked="0"/>
    </xf>
    <xf numFmtId="49" fontId="12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shrinkToFit="1"/>
      <protection locked="0"/>
    </xf>
    <xf numFmtId="0" fontId="15" fillId="35" borderId="0" xfId="0" applyFont="1" applyFill="1" applyAlignment="1" applyProtection="1">
      <alignment horizontal="left" vertical="center" shrinkToFit="1"/>
      <protection locked="0"/>
    </xf>
    <xf numFmtId="0" fontId="34" fillId="35" borderId="0" xfId="0" applyFont="1" applyFill="1" applyAlignment="1" applyProtection="1">
      <alignment horizontal="center" vertical="center"/>
      <protection/>
    </xf>
    <xf numFmtId="0" fontId="35" fillId="35" borderId="0" xfId="0" applyFont="1" applyFill="1" applyBorder="1" applyAlignment="1">
      <alignment horizontal="center" vertical="center"/>
    </xf>
    <xf numFmtId="0" fontId="35" fillId="32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>
      <alignment vertical="top" wrapText="1"/>
    </xf>
    <xf numFmtId="0" fontId="28" fillId="35" borderId="0" xfId="0" applyFont="1" applyFill="1" applyBorder="1" applyAlignment="1">
      <alignment wrapText="1"/>
    </xf>
    <xf numFmtId="0" fontId="28" fillId="35" borderId="0" xfId="0" applyFont="1" applyFill="1" applyBorder="1" applyAlignment="1" applyProtection="1">
      <alignment horizontal="center" wrapText="1"/>
      <protection locked="0"/>
    </xf>
    <xf numFmtId="0" fontId="28" fillId="35" borderId="0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shrinkToFit="1"/>
    </xf>
    <xf numFmtId="0" fontId="32" fillId="35" borderId="0" xfId="0" applyNumberFormat="1" applyFont="1" applyFill="1" applyBorder="1" applyAlignment="1" applyProtection="1">
      <alignment horizontal="center" vertical="center"/>
      <protection/>
    </xf>
    <xf numFmtId="0" fontId="32" fillId="36" borderId="10" xfId="0" applyNumberFormat="1" applyFont="1" applyFill="1" applyBorder="1" applyAlignment="1">
      <alignment vertical="center"/>
    </xf>
    <xf numFmtId="0" fontId="32" fillId="36" borderId="41" xfId="0" applyNumberFormat="1" applyFont="1" applyFill="1" applyBorder="1" applyAlignment="1">
      <alignment vertical="center"/>
    </xf>
    <xf numFmtId="0" fontId="32" fillId="36" borderId="11" xfId="0" applyNumberFormat="1" applyFont="1" applyFill="1" applyBorder="1" applyAlignment="1">
      <alignment vertical="center"/>
    </xf>
    <xf numFmtId="0" fontId="28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35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35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38" fontId="43" fillId="35" borderId="49" xfId="56" applyFont="1" applyFill="1" applyBorder="1" applyAlignment="1" applyProtection="1">
      <alignment horizontal="center" vertical="center"/>
      <protection locked="0"/>
    </xf>
    <xf numFmtId="0" fontId="32" fillId="35" borderId="19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center" vertical="center"/>
    </xf>
    <xf numFmtId="0" fontId="32" fillId="36" borderId="49" xfId="0" applyNumberFormat="1" applyFont="1" applyFill="1" applyBorder="1" applyAlignment="1">
      <alignment vertical="center"/>
    </xf>
    <xf numFmtId="0" fontId="32" fillId="36" borderId="10" xfId="0" applyNumberFormat="1" applyFont="1" applyFill="1" applyBorder="1" applyAlignment="1">
      <alignment horizontal="left" vertical="center"/>
    </xf>
    <xf numFmtId="0" fontId="32" fillId="36" borderId="41" xfId="0" applyNumberFormat="1" applyFont="1" applyFill="1" applyBorder="1" applyAlignment="1">
      <alignment horizontal="left" vertical="center"/>
    </xf>
    <xf numFmtId="0" fontId="32" fillId="36" borderId="11" xfId="0" applyNumberFormat="1" applyFont="1" applyFill="1" applyBorder="1" applyAlignment="1">
      <alignment horizontal="left" vertical="center"/>
    </xf>
    <xf numFmtId="0" fontId="15" fillId="0" borderId="49" xfId="0" applyNumberFormat="1" applyFont="1" applyFill="1" applyBorder="1" applyAlignment="1" applyProtection="1">
      <alignment horizontal="center" vertical="center"/>
      <protection locked="0"/>
    </xf>
    <xf numFmtId="0" fontId="32" fillId="36" borderId="4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4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41" xfId="0" applyNumberFormat="1" applyFont="1" applyFill="1" applyBorder="1" applyAlignment="1" applyProtection="1">
      <alignment horizontal="center" vertical="center"/>
      <protection locked="0"/>
    </xf>
    <xf numFmtId="0" fontId="32" fillId="0" borderId="41" xfId="0" applyNumberFormat="1" applyFont="1" applyFill="1" applyBorder="1" applyAlignment="1">
      <alignment vertical="center"/>
    </xf>
    <xf numFmtId="0" fontId="32" fillId="0" borderId="11" xfId="0" applyNumberFormat="1" applyFont="1" applyFill="1" applyBorder="1" applyAlignment="1">
      <alignment vertical="center"/>
    </xf>
    <xf numFmtId="0" fontId="28" fillId="35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41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41" xfId="0" applyNumberFormat="1" applyFont="1" applyFill="1" applyBorder="1" applyAlignment="1">
      <alignment horizontal="left" vertical="center"/>
    </xf>
    <xf numFmtId="0" fontId="32" fillId="0" borderId="11" xfId="0" applyNumberFormat="1" applyFont="1" applyFill="1" applyBorder="1" applyAlignment="1">
      <alignment horizontal="left" vertical="center"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2 2" xfId="45"/>
    <cellStyle name="パーセント 2 3" xfId="46"/>
    <cellStyle name="Hyperlink" xfId="47"/>
    <cellStyle name="ハイパーリンク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2 2" xfId="58"/>
    <cellStyle name="桁区切り 2 3" xfId="59"/>
    <cellStyle name="桁区切り 2 3 2" xfId="60"/>
    <cellStyle name="桁区切り 2 3 2 2" xfId="61"/>
    <cellStyle name="桁区切り 2 4" xfId="62"/>
    <cellStyle name="桁区切り 2 4 2" xfId="63"/>
    <cellStyle name="桁区切り 2 5" xfId="64"/>
    <cellStyle name="桁区切り 2 6" xfId="65"/>
    <cellStyle name="桁区切り 3" xfId="66"/>
    <cellStyle name="桁区切り 3 2" xfId="67"/>
    <cellStyle name="桁区切り 3 2 2" xfId="68"/>
    <cellStyle name="桁区切り 3 3" xfId="69"/>
    <cellStyle name="桁区切り 3 4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2 2" xfId="83"/>
    <cellStyle name="標準 2 2 2 2" xfId="84"/>
    <cellStyle name="標準 2 2 2 2 2" xfId="85"/>
    <cellStyle name="標準 2 2 2_【H26建材(補正)】申請書式（個人集合）0325" xfId="86"/>
    <cellStyle name="標準 2 2 3" xfId="87"/>
    <cellStyle name="標準 2 2 3 2" xfId="88"/>
    <cellStyle name="標準 2 2 3 3" xfId="89"/>
    <cellStyle name="標準 2 2 3_【H26建材(補正)】申請書式（個人集合）0325" xfId="90"/>
    <cellStyle name="標準 2 2 4" xfId="91"/>
    <cellStyle name="標準 2 2 4 2" xfId="92"/>
    <cellStyle name="標準 2 2_(見本)【ガラス】対象製品申請リスト_20130624" xfId="93"/>
    <cellStyle name="標準 2 3" xfId="94"/>
    <cellStyle name="標準 2 3 2" xfId="95"/>
    <cellStyle name="標準 2 3 3" xfId="96"/>
    <cellStyle name="標準 2 3 3 2" xfId="97"/>
    <cellStyle name="標準 2 3_【H26建材(補正)】申請書式（個人集合）0325" xfId="98"/>
    <cellStyle name="標準 2 4" xfId="99"/>
    <cellStyle name="標準 2 4 2" xfId="100"/>
    <cellStyle name="標準 2 4 2 2" xfId="101"/>
    <cellStyle name="標準 2 4_【H26建材(補正)】申請書式（個人集合）0325" xfId="102"/>
    <cellStyle name="標準 2 5" xfId="103"/>
    <cellStyle name="標準 2 5 2" xfId="104"/>
    <cellStyle name="標準 2 5 2 2" xfId="105"/>
    <cellStyle name="標準 2 5 2 3" xfId="106"/>
    <cellStyle name="標準 2 5 2_【H26建材(補正)】申請書式（個人集合）0325" xfId="107"/>
    <cellStyle name="標準 2 5 3" xfId="108"/>
    <cellStyle name="標準 2 5 4" xfId="109"/>
    <cellStyle name="標準 2 5 5" xfId="110"/>
    <cellStyle name="標準 2 5_【H26建材(補正)】申請書式（個人集合）0325" xfId="111"/>
    <cellStyle name="標準 2 6" xfId="112"/>
    <cellStyle name="標準 2_【H26建材(補正)】申請書式（個人集合）0325" xfId="113"/>
    <cellStyle name="標準 3" xfId="114"/>
    <cellStyle name="標準 3 2" xfId="115"/>
    <cellStyle name="標準 3 2 2" xfId="116"/>
    <cellStyle name="標準 3 2_【H26建材(補正)】申請書式（個人集合）0325" xfId="117"/>
    <cellStyle name="標準 3_【H26建材(補正)】申請書式（個人集合）0325" xfId="118"/>
    <cellStyle name="標準 4" xfId="119"/>
    <cellStyle name="標準 4 2" xfId="120"/>
    <cellStyle name="標準 4 3" xfId="121"/>
    <cellStyle name="標準 4_【H26建材(補正)】申請書式（個人集合）0325" xfId="122"/>
    <cellStyle name="標準 5" xfId="123"/>
    <cellStyle name="標準 5 2" xfId="124"/>
    <cellStyle name="標準 5 3" xfId="125"/>
    <cellStyle name="標準 5_【H26建材(補正)】申請書式（個人集合）0325" xfId="126"/>
    <cellStyle name="標準 6" xfId="127"/>
    <cellStyle name="標準 7" xfId="128"/>
    <cellStyle name="標準 7 2" xfId="129"/>
    <cellStyle name="標準 7_【H26建材(補正)】申請書式（個人集合）0325" xfId="130"/>
    <cellStyle name="標準 8" xfId="131"/>
    <cellStyle name="標準 9" xfId="132"/>
    <cellStyle name="Followed Hyperlink" xfId="133"/>
    <cellStyle name="良い" xfId="134"/>
  </cellStyles>
  <dxfs count="5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indexed="65"/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/>
    <dxf/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7</xdr:row>
      <xdr:rowOff>228600</xdr:rowOff>
    </xdr:from>
    <xdr:to>
      <xdr:col>47</xdr:col>
      <xdr:colOff>123825</xdr:colOff>
      <xdr:row>12</xdr:row>
      <xdr:rowOff>142875</xdr:rowOff>
    </xdr:to>
    <xdr:sp>
      <xdr:nvSpPr>
        <xdr:cNvPr id="1" name="角丸四角形 3"/>
        <xdr:cNvSpPr>
          <a:spLocks/>
        </xdr:cNvSpPr>
      </xdr:nvSpPr>
      <xdr:spPr>
        <a:xfrm>
          <a:off x="8439150" y="1771650"/>
          <a:ext cx="2800350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  <xdr:twoCellAnchor>
    <xdr:from>
      <xdr:col>33</xdr:col>
      <xdr:colOff>76200</xdr:colOff>
      <xdr:row>10</xdr:row>
      <xdr:rowOff>0</xdr:rowOff>
    </xdr:from>
    <xdr:to>
      <xdr:col>35</xdr:col>
      <xdr:colOff>180975</xdr:colOff>
      <xdr:row>10</xdr:row>
      <xdr:rowOff>0</xdr:rowOff>
    </xdr:to>
    <xdr:sp>
      <xdr:nvSpPr>
        <xdr:cNvPr id="2" name="直線矢印コネクタ 4"/>
        <xdr:cNvSpPr>
          <a:spLocks/>
        </xdr:cNvSpPr>
      </xdr:nvSpPr>
      <xdr:spPr>
        <a:xfrm flipH="1">
          <a:off x="7858125" y="2533650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38100</xdr:rowOff>
    </xdr:from>
    <xdr:to>
      <xdr:col>40</xdr:col>
      <xdr:colOff>104775</xdr:colOff>
      <xdr:row>10</xdr:row>
      <xdr:rowOff>38100</xdr:rowOff>
    </xdr:to>
    <xdr:sp>
      <xdr:nvSpPr>
        <xdr:cNvPr id="1" name="直線矢印コネクタ 2"/>
        <xdr:cNvSpPr>
          <a:spLocks/>
        </xdr:cNvSpPr>
      </xdr:nvSpPr>
      <xdr:spPr>
        <a:xfrm flipH="1">
          <a:off x="9048750" y="2533650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7</xdr:row>
      <xdr:rowOff>238125</xdr:rowOff>
    </xdr:from>
    <xdr:to>
      <xdr:col>52</xdr:col>
      <xdr:colOff>57150</xdr:colOff>
      <xdr:row>12</xdr:row>
      <xdr:rowOff>152400</xdr:rowOff>
    </xdr:to>
    <xdr:sp>
      <xdr:nvSpPr>
        <xdr:cNvPr id="2" name="角丸四角形 3"/>
        <xdr:cNvSpPr>
          <a:spLocks/>
        </xdr:cNvSpPr>
      </xdr:nvSpPr>
      <xdr:spPr>
        <a:xfrm>
          <a:off x="9648825" y="1743075"/>
          <a:ext cx="2790825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7</xdr:row>
      <xdr:rowOff>228600</xdr:rowOff>
    </xdr:from>
    <xdr:to>
      <xdr:col>47</xdr:col>
      <xdr:colOff>123825</xdr:colOff>
      <xdr:row>12</xdr:row>
      <xdr:rowOff>142875</xdr:rowOff>
    </xdr:to>
    <xdr:sp>
      <xdr:nvSpPr>
        <xdr:cNvPr id="1" name="角丸四角形 3"/>
        <xdr:cNvSpPr>
          <a:spLocks/>
        </xdr:cNvSpPr>
      </xdr:nvSpPr>
      <xdr:spPr>
        <a:xfrm>
          <a:off x="9429750" y="1781175"/>
          <a:ext cx="2800350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  <xdr:twoCellAnchor>
    <xdr:from>
      <xdr:col>33</xdr:col>
      <xdr:colOff>76200</xdr:colOff>
      <xdr:row>10</xdr:row>
      <xdr:rowOff>0</xdr:rowOff>
    </xdr:from>
    <xdr:to>
      <xdr:col>35</xdr:col>
      <xdr:colOff>180975</xdr:colOff>
      <xdr:row>10</xdr:row>
      <xdr:rowOff>0</xdr:rowOff>
    </xdr:to>
    <xdr:sp>
      <xdr:nvSpPr>
        <xdr:cNvPr id="2" name="直線矢印コネクタ 4"/>
        <xdr:cNvSpPr>
          <a:spLocks/>
        </xdr:cNvSpPr>
      </xdr:nvSpPr>
      <xdr:spPr>
        <a:xfrm flipH="1">
          <a:off x="8848725" y="2543175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38100</xdr:rowOff>
    </xdr:from>
    <xdr:to>
      <xdr:col>40</xdr:col>
      <xdr:colOff>104775</xdr:colOff>
      <xdr:row>10</xdr:row>
      <xdr:rowOff>38100</xdr:rowOff>
    </xdr:to>
    <xdr:sp>
      <xdr:nvSpPr>
        <xdr:cNvPr id="1" name="直線矢印コネクタ 3"/>
        <xdr:cNvSpPr>
          <a:spLocks/>
        </xdr:cNvSpPr>
      </xdr:nvSpPr>
      <xdr:spPr>
        <a:xfrm flipH="1">
          <a:off x="9791700" y="2581275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7</xdr:row>
      <xdr:rowOff>238125</xdr:rowOff>
    </xdr:from>
    <xdr:to>
      <xdr:col>52</xdr:col>
      <xdr:colOff>57150</xdr:colOff>
      <xdr:row>12</xdr:row>
      <xdr:rowOff>152400</xdr:rowOff>
    </xdr:to>
    <xdr:sp>
      <xdr:nvSpPr>
        <xdr:cNvPr id="2" name="角丸四角形 4"/>
        <xdr:cNvSpPr>
          <a:spLocks/>
        </xdr:cNvSpPr>
      </xdr:nvSpPr>
      <xdr:spPr>
        <a:xfrm>
          <a:off x="10391775" y="1790700"/>
          <a:ext cx="2943225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0</xdr:colOff>
      <xdr:row>9</xdr:row>
      <xdr:rowOff>0</xdr:rowOff>
    </xdr:from>
    <xdr:to>
      <xdr:col>24</xdr:col>
      <xdr:colOff>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5610225" y="1914525"/>
          <a:ext cx="0" cy="173450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16</xdr:col>
      <xdr:colOff>47625</xdr:colOff>
      <xdr:row>15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952500" y="2590800"/>
          <a:ext cx="609600" cy="647700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47625</xdr:colOff>
      <xdr:row>13</xdr:row>
      <xdr:rowOff>104775</xdr:rowOff>
    </xdr:from>
    <xdr:ext cx="34290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1095375" y="26955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50" b="0" i="0" u="none" baseline="0">
              <a:solidFill>
                <a:srgbClr val="808080"/>
              </a:solidFill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1"/>
  <sheetViews>
    <sheetView showGridLines="0" tabSelected="1" view="pageBreakPreview" zoomScale="85" zoomScaleNormal="85" zoomScaleSheetLayoutView="85" workbookViewId="0" topLeftCell="A1">
      <selection activeCell="BV3" sqref="BV3:BZ3"/>
    </sheetView>
  </sheetViews>
  <sheetFormatPr defaultColWidth="1.421875" defaultRowHeight="18" customHeight="1"/>
  <cols>
    <col min="1" max="3" width="1.421875" style="94" customWidth="1"/>
    <col min="4" max="5" width="1.421875" style="92" customWidth="1"/>
    <col min="6" max="7" width="1.421875" style="93" customWidth="1"/>
    <col min="8" max="11" width="1.421875" style="94" customWidth="1"/>
    <col min="12" max="12" width="1.28515625" style="94" customWidth="1"/>
    <col min="13" max="89" width="1.421875" style="94" customWidth="1"/>
    <col min="90" max="90" width="2.28125" style="94" customWidth="1"/>
    <col min="91" max="91" width="3.00390625" style="94" customWidth="1"/>
    <col min="92" max="16384" width="1.421875" style="94" customWidth="1"/>
  </cols>
  <sheetData>
    <row r="1" spans="78:91" ht="18" customHeight="1">
      <c r="BZ1" s="343" t="s">
        <v>209</v>
      </c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</row>
    <row r="2" spans="78:91" ht="18" customHeight="1"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</row>
    <row r="3" spans="2:91" s="223" customFormat="1" ht="19.5" customHeight="1">
      <c r="B3" s="224"/>
      <c r="C3" s="224"/>
      <c r="D3" s="225"/>
      <c r="E3" s="225"/>
      <c r="F3" s="226"/>
      <c r="G3" s="226"/>
      <c r="H3" s="224"/>
      <c r="I3" s="227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BG3" s="347" t="s">
        <v>175</v>
      </c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8" t="s">
        <v>208</v>
      </c>
      <c r="BS3" s="348"/>
      <c r="BT3" s="348"/>
      <c r="BU3" s="348"/>
      <c r="BV3" s="349"/>
      <c r="BW3" s="349"/>
      <c r="BX3" s="349"/>
      <c r="BY3" s="349"/>
      <c r="BZ3" s="350"/>
      <c r="CA3" s="344" t="s">
        <v>207</v>
      </c>
      <c r="CB3" s="344"/>
      <c r="CC3" s="344"/>
      <c r="CD3" s="344"/>
      <c r="CE3" s="349"/>
      <c r="CF3" s="349"/>
      <c r="CG3" s="349"/>
      <c r="CH3" s="349"/>
      <c r="CI3" s="349"/>
      <c r="CJ3" s="349"/>
      <c r="CK3" s="344" t="s">
        <v>206</v>
      </c>
      <c r="CL3" s="344"/>
      <c r="CM3" s="344"/>
    </row>
    <row r="4" spans="2:89" s="223" customFormat="1" ht="9.75" customHeight="1">
      <c r="B4" s="224"/>
      <c r="C4" s="224"/>
      <c r="D4" s="225"/>
      <c r="E4" s="225"/>
      <c r="F4" s="226"/>
      <c r="G4" s="226"/>
      <c r="H4" s="224"/>
      <c r="I4" s="227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</row>
    <row r="5" spans="1:91" s="223" customFormat="1" ht="18" customHeight="1">
      <c r="A5" s="100" t="s">
        <v>176</v>
      </c>
      <c r="B5" s="224"/>
      <c r="C5" s="224"/>
      <c r="D5" s="225"/>
      <c r="E5" s="225"/>
      <c r="F5" s="226"/>
      <c r="G5" s="226"/>
      <c r="H5" s="224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I5" s="345"/>
      <c r="AJ5" s="345"/>
      <c r="AK5" s="228"/>
      <c r="AL5" s="228"/>
      <c r="AM5" s="228"/>
      <c r="AN5" s="228"/>
      <c r="AO5" s="228"/>
      <c r="AP5" s="228"/>
      <c r="AQ5" s="228"/>
      <c r="BJ5" s="228"/>
      <c r="BK5" s="228"/>
      <c r="BL5" s="228"/>
      <c r="BN5" s="228"/>
      <c r="BO5" s="345" t="s">
        <v>30</v>
      </c>
      <c r="BP5" s="345"/>
      <c r="BQ5" s="345"/>
      <c r="BR5" s="345"/>
      <c r="BS5" s="346"/>
      <c r="BT5" s="346"/>
      <c r="BU5" s="346"/>
      <c r="BV5" s="346"/>
      <c r="BW5" s="346"/>
      <c r="BX5" s="345" t="s">
        <v>8</v>
      </c>
      <c r="BY5" s="345"/>
      <c r="BZ5" s="346"/>
      <c r="CA5" s="346"/>
      <c r="CB5" s="346"/>
      <c r="CC5" s="346"/>
      <c r="CD5" s="346"/>
      <c r="CE5" s="345" t="s">
        <v>7</v>
      </c>
      <c r="CF5" s="345"/>
      <c r="CG5" s="346"/>
      <c r="CH5" s="346"/>
      <c r="CI5" s="346"/>
      <c r="CJ5" s="346"/>
      <c r="CK5" s="346"/>
      <c r="CL5" s="345" t="s">
        <v>6</v>
      </c>
      <c r="CM5" s="345"/>
    </row>
    <row r="6" spans="2:91" ht="19.5" customHeight="1">
      <c r="B6" s="99"/>
      <c r="C6" s="99"/>
      <c r="D6" s="102"/>
      <c r="E6" s="102"/>
      <c r="F6" s="113"/>
      <c r="G6" s="113"/>
      <c r="H6" s="99"/>
      <c r="I6" s="114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BM6" s="115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</row>
    <row r="7" spans="1:43" ht="18" customHeight="1">
      <c r="A7" s="109" t="s">
        <v>205</v>
      </c>
      <c r="B7" s="116"/>
      <c r="C7" s="116"/>
      <c r="D7" s="116"/>
      <c r="E7" s="116"/>
      <c r="F7" s="116"/>
      <c r="G7" s="116"/>
      <c r="H7" s="116"/>
      <c r="I7" s="117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18"/>
      <c r="AI7" s="100"/>
      <c r="AJ7" s="100"/>
      <c r="AK7" s="100"/>
      <c r="AL7" s="100"/>
      <c r="AM7" s="100"/>
      <c r="AN7" s="100"/>
      <c r="AO7" s="100"/>
      <c r="AP7" s="100"/>
      <c r="AQ7" s="100"/>
    </row>
    <row r="8" spans="1:43" ht="18" customHeight="1">
      <c r="A8" s="99" t="s">
        <v>177</v>
      </c>
      <c r="B8" s="99"/>
      <c r="C8" s="142"/>
      <c r="D8" s="142"/>
      <c r="E8" s="142"/>
      <c r="F8" s="142"/>
      <c r="G8" s="142"/>
      <c r="H8" s="142"/>
      <c r="I8" s="142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</row>
    <row r="9" spans="1:43" ht="15" customHeight="1">
      <c r="A9" s="91"/>
      <c r="B9" s="91"/>
      <c r="C9" s="91"/>
      <c r="D9" s="91"/>
      <c r="E9" s="91"/>
      <c r="F9" s="91"/>
      <c r="G9" s="91"/>
      <c r="H9" s="91"/>
      <c r="I9" s="91"/>
      <c r="S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</row>
    <row r="10" spans="1:43" ht="15" customHeight="1">
      <c r="A10" s="91"/>
      <c r="B10" s="91"/>
      <c r="C10" s="91"/>
      <c r="D10" s="91"/>
      <c r="E10" s="91"/>
      <c r="F10" s="91"/>
      <c r="G10" s="91"/>
      <c r="H10" s="91"/>
      <c r="I10" s="91"/>
      <c r="S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</row>
    <row r="11" spans="1:89" ht="21" customHeight="1">
      <c r="A11" s="91"/>
      <c r="B11" s="91"/>
      <c r="C11" s="91"/>
      <c r="S11" s="95"/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230"/>
      <c r="AG11" s="230"/>
      <c r="AH11" s="230"/>
      <c r="AI11" s="352" t="s">
        <v>178</v>
      </c>
      <c r="AJ11" s="352"/>
      <c r="AK11" s="352"/>
      <c r="AL11" s="352"/>
      <c r="AM11" s="352"/>
      <c r="AN11" s="352"/>
      <c r="AO11" s="352"/>
      <c r="AP11" s="352"/>
      <c r="AQ11" s="352"/>
      <c r="AR11" s="96"/>
      <c r="AS11" s="353" t="s">
        <v>31</v>
      </c>
      <c r="AT11" s="353"/>
      <c r="AU11" s="353"/>
      <c r="AV11" s="353"/>
      <c r="AW11" s="353"/>
      <c r="AX11" s="353"/>
      <c r="AY11" s="353"/>
      <c r="AZ11" s="353"/>
      <c r="BA11" s="353"/>
      <c r="BB11" s="353"/>
      <c r="BC11" s="354"/>
      <c r="BD11" s="354"/>
      <c r="BE11" s="354"/>
      <c r="BF11" s="354"/>
      <c r="BG11" s="354"/>
      <c r="BH11" s="354"/>
      <c r="BI11" s="355" t="s">
        <v>203</v>
      </c>
      <c r="BJ11" s="355"/>
      <c r="BK11" s="354"/>
      <c r="BL11" s="354"/>
      <c r="BM11" s="354"/>
      <c r="BN11" s="354"/>
      <c r="BO11" s="354"/>
      <c r="BP11" s="354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</row>
    <row r="12" spans="1:89" ht="26.25" customHeight="1">
      <c r="A12" s="97"/>
      <c r="B12" s="97"/>
      <c r="C12" s="97"/>
      <c r="S12" s="98"/>
      <c r="T12" s="98"/>
      <c r="U12" s="98"/>
      <c r="V12" s="98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9"/>
      <c r="AS12" s="353" t="s">
        <v>32</v>
      </c>
      <c r="AT12" s="353"/>
      <c r="AU12" s="353"/>
      <c r="AV12" s="353"/>
      <c r="AW12" s="353"/>
      <c r="AX12" s="353"/>
      <c r="AY12" s="353"/>
      <c r="AZ12" s="353"/>
      <c r="BA12" s="353"/>
      <c r="BB12" s="353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</row>
    <row r="13" spans="1:89" ht="26.25" customHeight="1">
      <c r="A13" s="97"/>
      <c r="B13" s="97"/>
      <c r="C13" s="97"/>
      <c r="S13" s="98"/>
      <c r="T13" s="98"/>
      <c r="U13" s="98"/>
      <c r="V13" s="98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9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</row>
    <row r="14" spans="1:89" ht="15" customHeight="1">
      <c r="A14" s="97"/>
      <c r="B14" s="97"/>
      <c r="C14" s="97"/>
      <c r="S14" s="98"/>
      <c r="T14" s="98"/>
      <c r="U14" s="98"/>
      <c r="V14" s="98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9"/>
      <c r="AS14" s="353" t="s">
        <v>204</v>
      </c>
      <c r="AT14" s="353"/>
      <c r="AU14" s="353"/>
      <c r="AV14" s="353"/>
      <c r="AW14" s="353"/>
      <c r="AX14" s="353"/>
      <c r="AY14" s="353"/>
      <c r="AZ14" s="353"/>
      <c r="BA14" s="353"/>
      <c r="BB14" s="353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</row>
    <row r="15" spans="1:91" ht="36" customHeight="1">
      <c r="A15" s="97"/>
      <c r="B15" s="97"/>
      <c r="C15" s="97"/>
      <c r="S15" s="98"/>
      <c r="T15" s="98"/>
      <c r="U15" s="98"/>
      <c r="V15" s="98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9"/>
      <c r="AS15" s="358" t="s">
        <v>183</v>
      </c>
      <c r="AT15" s="353"/>
      <c r="AU15" s="353"/>
      <c r="AV15" s="353"/>
      <c r="AW15" s="353"/>
      <c r="AX15" s="353"/>
      <c r="AY15" s="353"/>
      <c r="AZ15" s="353"/>
      <c r="BA15" s="353"/>
      <c r="BB15" s="353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60" t="s">
        <v>179</v>
      </c>
      <c r="CK15" s="360"/>
      <c r="CL15" s="360"/>
      <c r="CM15" s="360"/>
    </row>
    <row r="16" spans="1:43" ht="15.75" customHeight="1">
      <c r="A16" s="97"/>
      <c r="B16" s="97"/>
      <c r="C16" s="97"/>
      <c r="S16" s="95"/>
      <c r="T16" s="98"/>
      <c r="U16" s="98"/>
      <c r="V16" s="98"/>
      <c r="W16" s="91"/>
      <c r="X16" s="103"/>
      <c r="Y16" s="103"/>
      <c r="Z16" s="103"/>
      <c r="AA16" s="103"/>
      <c r="AB16" s="103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102"/>
      <c r="AP16" s="102"/>
      <c r="AQ16" s="102"/>
    </row>
    <row r="17" spans="1:43" ht="15.75" customHeight="1">
      <c r="A17" s="97"/>
      <c r="B17" s="97"/>
      <c r="C17" s="97"/>
      <c r="S17" s="95"/>
      <c r="T17" s="98"/>
      <c r="U17" s="98"/>
      <c r="V17" s="98"/>
      <c r="W17" s="91"/>
      <c r="X17" s="103"/>
      <c r="Y17" s="103"/>
      <c r="Z17" s="103"/>
      <c r="AA17" s="103"/>
      <c r="AB17" s="103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102"/>
      <c r="AP17" s="102"/>
      <c r="AQ17" s="102"/>
    </row>
    <row r="18" spans="1:89" ht="21" customHeight="1">
      <c r="A18" s="97"/>
      <c r="B18" s="97"/>
      <c r="C18" s="97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352" t="s">
        <v>33</v>
      </c>
      <c r="AJ18" s="352"/>
      <c r="AK18" s="352"/>
      <c r="AL18" s="352"/>
      <c r="AM18" s="352"/>
      <c r="AN18" s="352"/>
      <c r="AO18" s="352"/>
      <c r="AP18" s="352"/>
      <c r="AQ18" s="352"/>
      <c r="AR18" s="96"/>
      <c r="AS18" s="353" t="s">
        <v>31</v>
      </c>
      <c r="AT18" s="353"/>
      <c r="AU18" s="353"/>
      <c r="AV18" s="353"/>
      <c r="AW18" s="353"/>
      <c r="AX18" s="353"/>
      <c r="AY18" s="353"/>
      <c r="AZ18" s="353"/>
      <c r="BA18" s="353"/>
      <c r="BB18" s="353"/>
      <c r="BC18" s="354"/>
      <c r="BD18" s="354"/>
      <c r="BE18" s="354"/>
      <c r="BF18" s="354"/>
      <c r="BG18" s="354"/>
      <c r="BH18" s="354"/>
      <c r="BI18" s="355" t="s">
        <v>203</v>
      </c>
      <c r="BJ18" s="355"/>
      <c r="BK18" s="354"/>
      <c r="BL18" s="354"/>
      <c r="BM18" s="354"/>
      <c r="BN18" s="354"/>
      <c r="BO18" s="354"/>
      <c r="BP18" s="354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</row>
    <row r="19" spans="1:89" ht="26.25" customHeight="1">
      <c r="A19" s="91"/>
      <c r="B19" s="91"/>
      <c r="C19" s="91"/>
      <c r="D19" s="94"/>
      <c r="E19" s="94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361" t="s">
        <v>34</v>
      </c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S19" s="353" t="s">
        <v>32</v>
      </c>
      <c r="AT19" s="353"/>
      <c r="AU19" s="353"/>
      <c r="AV19" s="353"/>
      <c r="AW19" s="353"/>
      <c r="AX19" s="353"/>
      <c r="AY19" s="353"/>
      <c r="AZ19" s="353"/>
      <c r="BA19" s="353"/>
      <c r="BB19" s="353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</row>
    <row r="20" spans="1:89" ht="26.25" customHeight="1">
      <c r="A20" s="97"/>
      <c r="B20" s="97"/>
      <c r="C20" s="97"/>
      <c r="D20" s="94"/>
      <c r="E20" s="94"/>
      <c r="S20" s="97"/>
      <c r="T20" s="97"/>
      <c r="U20" s="97"/>
      <c r="V20" s="91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9"/>
      <c r="AS20" s="353" t="s">
        <v>35</v>
      </c>
      <c r="AT20" s="353"/>
      <c r="AU20" s="353"/>
      <c r="AV20" s="353"/>
      <c r="AW20" s="353"/>
      <c r="AX20" s="353"/>
      <c r="AY20" s="353"/>
      <c r="AZ20" s="353"/>
      <c r="BA20" s="353"/>
      <c r="BB20" s="353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</row>
    <row r="21" spans="1:91" ht="26.25" customHeight="1">
      <c r="A21" s="97"/>
      <c r="B21" s="97"/>
      <c r="C21" s="97"/>
      <c r="D21" s="94"/>
      <c r="E21" s="94"/>
      <c r="S21" s="97"/>
      <c r="T21" s="97"/>
      <c r="U21" s="97"/>
      <c r="V21" s="91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9"/>
      <c r="AS21" s="353" t="s">
        <v>36</v>
      </c>
      <c r="AT21" s="353"/>
      <c r="AU21" s="353"/>
      <c r="AV21" s="353"/>
      <c r="AW21" s="353"/>
      <c r="AX21" s="353"/>
      <c r="AY21" s="353"/>
      <c r="AZ21" s="353"/>
      <c r="BA21" s="353"/>
      <c r="BB21" s="353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60" t="s">
        <v>179</v>
      </c>
      <c r="CK21" s="360"/>
      <c r="CL21" s="360"/>
      <c r="CM21" s="360"/>
    </row>
    <row r="22" spans="1:43" ht="15.75" customHeight="1">
      <c r="A22" s="97"/>
      <c r="B22" s="97"/>
      <c r="C22" s="97"/>
      <c r="S22" s="95"/>
      <c r="T22" s="98"/>
      <c r="U22" s="98"/>
      <c r="V22" s="98"/>
      <c r="W22" s="91"/>
      <c r="X22" s="103"/>
      <c r="Y22" s="103"/>
      <c r="Z22" s="103"/>
      <c r="AA22" s="103"/>
      <c r="AB22" s="103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02"/>
      <c r="AP22" s="102"/>
      <c r="AQ22" s="102"/>
    </row>
    <row r="23" spans="1:89" ht="12.75" customHeight="1">
      <c r="A23" s="97"/>
      <c r="B23" s="97"/>
      <c r="C23" s="97"/>
      <c r="S23" s="95"/>
      <c r="T23" s="98"/>
      <c r="U23" s="98"/>
      <c r="V23" s="98"/>
      <c r="W23" s="91"/>
      <c r="X23" s="103"/>
      <c r="Y23" s="103"/>
      <c r="Z23" s="103"/>
      <c r="AA23" s="103"/>
      <c r="AB23" s="103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02"/>
      <c r="AP23" s="102"/>
      <c r="AQ23" s="10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</row>
    <row r="24" spans="1:89" ht="21" customHeight="1">
      <c r="A24" s="97"/>
      <c r="B24" s="97"/>
      <c r="C24" s="97"/>
      <c r="S24" s="95"/>
      <c r="T24" s="95"/>
      <c r="U24" s="95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362" t="s">
        <v>37</v>
      </c>
      <c r="AJ24" s="362"/>
      <c r="AK24" s="362"/>
      <c r="AL24" s="362"/>
      <c r="AM24" s="362"/>
      <c r="AN24" s="362"/>
      <c r="AO24" s="362"/>
      <c r="AP24" s="362"/>
      <c r="AQ24" s="362"/>
      <c r="AR24" s="96"/>
      <c r="AS24" s="353" t="s">
        <v>31</v>
      </c>
      <c r="AT24" s="353"/>
      <c r="AU24" s="353"/>
      <c r="AV24" s="353"/>
      <c r="AW24" s="353"/>
      <c r="AX24" s="353"/>
      <c r="AY24" s="353"/>
      <c r="AZ24" s="353"/>
      <c r="BA24" s="353"/>
      <c r="BB24" s="353"/>
      <c r="BC24" s="354"/>
      <c r="BD24" s="354"/>
      <c r="BE24" s="354"/>
      <c r="BF24" s="354"/>
      <c r="BG24" s="354"/>
      <c r="BH24" s="354"/>
      <c r="BI24" s="355" t="s">
        <v>203</v>
      </c>
      <c r="BJ24" s="355"/>
      <c r="BK24" s="354"/>
      <c r="BL24" s="354"/>
      <c r="BM24" s="354"/>
      <c r="BN24" s="354"/>
      <c r="BO24" s="354"/>
      <c r="BP24" s="354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</row>
    <row r="25" spans="1:89" ht="27" customHeight="1">
      <c r="A25" s="91"/>
      <c r="B25" s="91"/>
      <c r="C25" s="91"/>
      <c r="D25" s="94"/>
      <c r="E25" s="94"/>
      <c r="S25" s="97"/>
      <c r="T25" s="97"/>
      <c r="U25" s="97"/>
      <c r="V25" s="91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9"/>
      <c r="AS25" s="353" t="s">
        <v>32</v>
      </c>
      <c r="AT25" s="353"/>
      <c r="AU25" s="353"/>
      <c r="AV25" s="353"/>
      <c r="AW25" s="353"/>
      <c r="AX25" s="353"/>
      <c r="AY25" s="353"/>
      <c r="AZ25" s="353"/>
      <c r="BA25" s="353"/>
      <c r="BB25" s="353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</row>
    <row r="26" spans="1:89" ht="27" customHeight="1">
      <c r="A26" s="97"/>
      <c r="B26" s="97"/>
      <c r="C26" s="97"/>
      <c r="D26" s="94"/>
      <c r="E26" s="94"/>
      <c r="S26" s="97"/>
      <c r="T26" s="97"/>
      <c r="U26" s="97"/>
      <c r="V26" s="91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9"/>
      <c r="AS26" s="353" t="s">
        <v>35</v>
      </c>
      <c r="AT26" s="353"/>
      <c r="AU26" s="353"/>
      <c r="AV26" s="353"/>
      <c r="AW26" s="353"/>
      <c r="AX26" s="353"/>
      <c r="AY26" s="353"/>
      <c r="AZ26" s="353"/>
      <c r="BA26" s="353"/>
      <c r="BB26" s="353"/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359"/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</row>
    <row r="27" spans="1:91" ht="27" customHeight="1">
      <c r="A27" s="97"/>
      <c r="B27" s="97"/>
      <c r="C27" s="97"/>
      <c r="D27" s="94"/>
      <c r="E27" s="94"/>
      <c r="S27" s="97"/>
      <c r="T27" s="97"/>
      <c r="U27" s="97"/>
      <c r="V27" s="91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9"/>
      <c r="AS27" s="353" t="s">
        <v>36</v>
      </c>
      <c r="AT27" s="353"/>
      <c r="AU27" s="353"/>
      <c r="AV27" s="353"/>
      <c r="AW27" s="353"/>
      <c r="AX27" s="353"/>
      <c r="AY27" s="353"/>
      <c r="AZ27" s="353"/>
      <c r="BA27" s="353"/>
      <c r="BB27" s="353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60" t="s">
        <v>179</v>
      </c>
      <c r="CK27" s="360"/>
      <c r="CL27" s="360"/>
      <c r="CM27" s="360"/>
    </row>
    <row r="28" spans="1:43" ht="15" customHeight="1">
      <c r="A28" s="104"/>
      <c r="B28" s="104"/>
      <c r="D28" s="94"/>
      <c r="E28" s="94"/>
      <c r="F28" s="94"/>
      <c r="G28" s="94"/>
      <c r="W28" s="96"/>
      <c r="X28" s="96"/>
      <c r="Y28" s="96"/>
      <c r="Z28" s="96"/>
      <c r="AA28" s="96"/>
      <c r="AM28" s="96"/>
      <c r="AN28" s="96"/>
      <c r="AO28" s="96"/>
      <c r="AP28" s="96"/>
      <c r="AQ28" s="99"/>
    </row>
    <row r="29" spans="1:43" ht="15" customHeight="1">
      <c r="A29" s="104"/>
      <c r="B29" s="104"/>
      <c r="D29" s="94"/>
      <c r="E29" s="94"/>
      <c r="F29" s="94"/>
      <c r="G29" s="94"/>
      <c r="W29" s="96"/>
      <c r="X29" s="96"/>
      <c r="Y29" s="96"/>
      <c r="Z29" s="96"/>
      <c r="AA29" s="96"/>
      <c r="AM29" s="96"/>
      <c r="AN29" s="96"/>
      <c r="AO29" s="96"/>
      <c r="AP29" s="96"/>
      <c r="AQ29" s="99"/>
    </row>
    <row r="30" spans="1:91" ht="24.75" customHeight="1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</row>
    <row r="31" spans="1:91" s="90" customFormat="1" ht="27" customHeight="1">
      <c r="A31" s="363" t="s">
        <v>309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</row>
    <row r="32" spans="1:91" s="90" customFormat="1" ht="27" customHeight="1">
      <c r="A32" s="363" t="s">
        <v>202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</row>
    <row r="33" spans="1:91" s="90" customFormat="1" ht="27" customHeight="1">
      <c r="A33" s="363" t="s">
        <v>201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</row>
    <row r="34" spans="1:91" s="90" customFormat="1" ht="24.75" customHeight="1">
      <c r="A34" s="363" t="s">
        <v>200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</row>
    <row r="35" spans="1:91" ht="24.75" customHeight="1">
      <c r="A35" s="363" t="s">
        <v>180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</row>
    <row r="36" spans="1:9" ht="15" customHeight="1">
      <c r="A36" s="233"/>
      <c r="B36" s="233"/>
      <c r="C36" s="104"/>
      <c r="D36" s="104"/>
      <c r="E36" s="111"/>
      <c r="F36" s="234"/>
      <c r="G36" s="234"/>
      <c r="H36" s="111"/>
      <c r="I36" s="111"/>
    </row>
    <row r="37" spans="1:9" ht="15" customHeight="1">
      <c r="A37" s="233"/>
      <c r="B37" s="233"/>
      <c r="C37" s="104"/>
      <c r="D37" s="104"/>
      <c r="E37" s="111"/>
      <c r="F37" s="234"/>
      <c r="G37" s="234"/>
      <c r="H37" s="111"/>
      <c r="I37" s="111"/>
    </row>
    <row r="38" spans="1:91" ht="60.75" customHeight="1">
      <c r="A38" s="364" t="s">
        <v>184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</row>
    <row r="39" spans="1:91" s="104" customFormat="1" ht="24" customHeight="1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</row>
    <row r="40" spans="1:91" s="104" customFormat="1" ht="27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235"/>
      <c r="Y40" s="235"/>
      <c r="Z40" s="235"/>
      <c r="AA40" s="235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235"/>
      <c r="AQ40" s="235"/>
      <c r="AR40" s="235"/>
      <c r="AS40" s="235"/>
      <c r="AT40" s="112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</row>
    <row r="41" spans="1:91" s="104" customFormat="1" ht="27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109"/>
      <c r="CJ41" s="109"/>
      <c r="CK41" s="109"/>
      <c r="CL41" s="109"/>
      <c r="CM41" s="109"/>
    </row>
    <row r="42" spans="1:91" s="104" customFormat="1" ht="27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109"/>
      <c r="CJ42" s="109"/>
      <c r="CK42" s="109"/>
      <c r="CL42" s="109"/>
      <c r="CM42" s="109"/>
    </row>
    <row r="43" spans="1:91" s="104" customFormat="1" ht="27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109"/>
      <c r="CJ43" s="109"/>
      <c r="CK43" s="109"/>
      <c r="CL43" s="109"/>
      <c r="CM43" s="109"/>
    </row>
    <row r="44" spans="1:91" s="104" customFormat="1" ht="27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109"/>
      <c r="CJ44" s="109"/>
      <c r="CK44" s="109"/>
      <c r="CL44" s="109"/>
      <c r="CM44" s="109"/>
    </row>
    <row r="45" spans="1:91" s="104" customFormat="1" ht="27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</row>
    <row r="46" spans="1:87" s="104" customFormat="1" ht="27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</row>
    <row r="47" spans="1:91" s="104" customFormat="1" ht="27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</row>
    <row r="48" spans="44:68" s="104" customFormat="1" ht="27" customHeight="1">
      <c r="AR48" s="237"/>
      <c r="AS48" s="237"/>
      <c r="AT48" s="237"/>
      <c r="AU48" s="237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</row>
    <row r="49" spans="1:91" s="104" customFormat="1" ht="27" customHeight="1">
      <c r="A49" s="342" t="s">
        <v>199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</row>
    <row r="50" spans="1:91" s="104" customFormat="1" ht="20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50"/>
      <c r="BS50" s="150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239">
        <f>IF(OR($BC$15&lt;&gt;"",$AI$61&lt;&gt;""),$BC$15&amp;"邸"&amp;RIGHT(TRIM($M$61&amp;$X$61&amp;$AI$61),4),"")</f>
      </c>
    </row>
    <row r="51" spans="1:84" s="104" customFormat="1" ht="15.75" customHeight="1">
      <c r="A51" s="100" t="s">
        <v>181</v>
      </c>
      <c r="B51" s="108"/>
      <c r="C51" s="108"/>
      <c r="D51" s="108"/>
      <c r="E51" s="108"/>
      <c r="F51" s="108"/>
      <c r="G51" s="108"/>
      <c r="H51" s="108"/>
      <c r="I51" s="108"/>
      <c r="J51" s="108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</row>
    <row r="52" spans="1:84" s="104" customFormat="1" ht="15.75" customHeight="1">
      <c r="A52" s="100"/>
      <c r="B52" s="108"/>
      <c r="C52" s="108"/>
      <c r="D52" s="108"/>
      <c r="E52" s="108"/>
      <c r="F52" s="108"/>
      <c r="G52" s="108"/>
      <c r="H52" s="108"/>
      <c r="I52" s="108"/>
      <c r="J52" s="108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</row>
    <row r="53" spans="1:91" ht="18" customHeight="1">
      <c r="A53" s="365" t="s">
        <v>38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</row>
    <row r="54" spans="1:91" ht="18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</row>
    <row r="55" spans="1:91" ht="40.5" customHeight="1">
      <c r="A55" s="366" t="s">
        <v>182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Y55" s="242"/>
      <c r="Z55" s="367" t="s">
        <v>30</v>
      </c>
      <c r="AA55" s="367"/>
      <c r="AB55" s="367"/>
      <c r="AC55" s="367"/>
      <c r="AD55" s="367"/>
      <c r="AE55" s="368"/>
      <c r="AF55" s="368"/>
      <c r="AG55" s="368"/>
      <c r="AH55" s="368"/>
      <c r="AI55" s="368"/>
      <c r="AJ55" s="368"/>
      <c r="AK55" s="367" t="s">
        <v>8</v>
      </c>
      <c r="AL55" s="367"/>
      <c r="AM55" s="367"/>
      <c r="AN55" s="367"/>
      <c r="AO55" s="367"/>
      <c r="AP55" s="368"/>
      <c r="AQ55" s="368"/>
      <c r="AR55" s="368"/>
      <c r="AS55" s="368"/>
      <c r="AT55" s="368"/>
      <c r="AU55" s="368"/>
      <c r="AV55" s="367" t="s">
        <v>7</v>
      </c>
      <c r="AW55" s="367"/>
      <c r="AX55" s="367"/>
      <c r="AY55" s="367"/>
      <c r="AZ55" s="367"/>
      <c r="BA55" s="368"/>
      <c r="BB55" s="368"/>
      <c r="BC55" s="368"/>
      <c r="BD55" s="368"/>
      <c r="BE55" s="368"/>
      <c r="BF55" s="368"/>
      <c r="BG55" s="367" t="s">
        <v>6</v>
      </c>
      <c r="BH55" s="367"/>
      <c r="BI55" s="367"/>
      <c r="BJ55" s="367"/>
      <c r="BK55" s="367"/>
      <c r="BL55" s="242"/>
      <c r="BM55" s="242"/>
      <c r="BN55" s="242"/>
      <c r="BO55" s="242"/>
      <c r="BP55" s="242"/>
      <c r="BQ55" s="242"/>
      <c r="BR55" s="242"/>
      <c r="BS55" s="242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</row>
    <row r="56" spans="1:91" ht="18" customHeight="1">
      <c r="A56" s="148"/>
      <c r="B56" s="148"/>
      <c r="C56" s="148"/>
      <c r="D56" s="148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7"/>
      <c r="AW56" s="107"/>
      <c r="AX56" s="107"/>
      <c r="AY56" s="107"/>
      <c r="AZ56" s="107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</row>
    <row r="57" spans="1:91" ht="48" customHeight="1">
      <c r="A57" s="369" t="s">
        <v>198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1">
        <f>IF(OR('定型様式4　総括表'!T39=0,'定型様式4　総括表'!T41=""),"",MIN('定型様式4　総括表'!T39:AH39,'定型様式4　総括表'!T41:AH41))</f>
      </c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3"/>
      <c r="BO57" s="374" t="s">
        <v>197</v>
      </c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75"/>
      <c r="CL57" s="375"/>
      <c r="CM57" s="375"/>
    </row>
    <row r="58" spans="1:91" ht="27" customHeight="1">
      <c r="A58" s="123"/>
      <c r="B58" s="123"/>
      <c r="C58" s="124"/>
      <c r="D58" s="124"/>
      <c r="E58" s="125"/>
      <c r="F58" s="125"/>
      <c r="G58" s="125"/>
      <c r="H58" s="124"/>
      <c r="I58" s="124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O58" s="95"/>
      <c r="AP58" s="95"/>
      <c r="AQ58" s="95"/>
      <c r="BH58" s="126"/>
      <c r="BI58" s="126"/>
      <c r="BJ58" s="126"/>
      <c r="BK58" s="126"/>
      <c r="BL58" s="126"/>
      <c r="BM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</row>
    <row r="59" spans="1:97" ht="20.2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10"/>
      <c r="O59" s="110"/>
      <c r="P59" s="110"/>
      <c r="Q59" s="110"/>
      <c r="R59" s="110"/>
      <c r="S59" s="111"/>
      <c r="T59" s="111"/>
      <c r="U59" s="111"/>
      <c r="V59" s="111"/>
      <c r="W59" s="111"/>
      <c r="X59" s="110"/>
      <c r="Y59" s="110"/>
      <c r="Z59" s="110"/>
      <c r="AA59" s="110"/>
      <c r="AB59" s="111"/>
      <c r="AC59" s="111"/>
      <c r="AD59" s="111"/>
      <c r="AE59" s="111"/>
      <c r="AF59" s="111"/>
      <c r="AG59" s="110"/>
      <c r="AH59" s="110"/>
      <c r="AI59" s="110"/>
      <c r="AJ59" s="110"/>
      <c r="AK59" s="111"/>
      <c r="AL59" s="111"/>
      <c r="AM59" s="111"/>
      <c r="AN59" s="111"/>
      <c r="AO59" s="111"/>
      <c r="AP59" s="110"/>
      <c r="AQ59" s="110"/>
      <c r="AR59" s="110"/>
      <c r="AS59" s="110"/>
      <c r="AT59" s="104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8"/>
      <c r="BH59" s="104"/>
      <c r="BI59" s="104"/>
      <c r="BJ59" s="104"/>
      <c r="BK59" s="104"/>
      <c r="BL59" s="108"/>
      <c r="BM59" s="108"/>
      <c r="BN59" s="108"/>
      <c r="BO59" s="108"/>
      <c r="BP59" s="108"/>
      <c r="BQ59" s="104"/>
      <c r="BR59" s="104"/>
      <c r="BS59" s="104"/>
      <c r="BT59" s="104"/>
      <c r="BU59" s="108"/>
      <c r="BV59" s="108"/>
      <c r="BW59" s="108"/>
      <c r="BX59" s="108"/>
      <c r="BY59" s="108"/>
      <c r="BZ59" s="104"/>
      <c r="CA59" s="104"/>
      <c r="CB59" s="104"/>
      <c r="CC59" s="104"/>
      <c r="CD59" s="108"/>
      <c r="CE59" s="108"/>
      <c r="CF59" s="108"/>
      <c r="CG59" s="108"/>
      <c r="CH59" s="108"/>
      <c r="CI59" s="104"/>
      <c r="CJ59" s="104"/>
      <c r="CK59" s="104"/>
      <c r="CL59" s="104"/>
      <c r="CM59" s="108"/>
      <c r="CN59" s="104"/>
      <c r="CO59" s="109"/>
      <c r="CP59" s="109"/>
      <c r="CQ59" s="109"/>
      <c r="CR59" s="109"/>
      <c r="CS59" s="104"/>
    </row>
    <row r="60" spans="1:91" ht="18" customHeight="1">
      <c r="A60" s="370" t="s">
        <v>185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110"/>
      <c r="Y60" s="110"/>
      <c r="Z60" s="110"/>
      <c r="AA60" s="110"/>
      <c r="AB60" s="111"/>
      <c r="AC60" s="111"/>
      <c r="AD60" s="111"/>
      <c r="AE60" s="111"/>
      <c r="AF60" s="111"/>
      <c r="AG60" s="110"/>
      <c r="AH60" s="110"/>
      <c r="AI60" s="110"/>
      <c r="AJ60" s="110"/>
      <c r="AK60" s="111"/>
      <c r="AL60" s="111"/>
      <c r="AM60" s="111"/>
      <c r="AN60" s="111"/>
      <c r="AO60" s="111"/>
      <c r="AP60" s="110"/>
      <c r="AQ60" s="110"/>
      <c r="AR60" s="110"/>
      <c r="AS60" s="110"/>
      <c r="AT60" s="104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8"/>
      <c r="BH60" s="104"/>
      <c r="BI60" s="104"/>
      <c r="BJ60" s="104"/>
      <c r="BK60" s="104"/>
      <c r="BL60" s="108"/>
      <c r="BM60" s="108"/>
      <c r="BN60" s="108"/>
      <c r="BO60" s="108"/>
      <c r="BP60" s="108"/>
      <c r="BQ60" s="104"/>
      <c r="BR60" s="104"/>
      <c r="BS60" s="104"/>
      <c r="BT60" s="104"/>
      <c r="BU60" s="108"/>
      <c r="BV60" s="108"/>
      <c r="BW60" s="108"/>
      <c r="BX60" s="108"/>
      <c r="BY60" s="108"/>
      <c r="BZ60" s="104"/>
      <c r="CA60" s="104"/>
      <c r="CB60" s="104"/>
      <c r="CC60" s="104"/>
      <c r="CD60" s="108"/>
      <c r="CE60" s="108"/>
      <c r="CF60" s="108"/>
      <c r="CG60" s="108"/>
      <c r="CH60" s="108"/>
      <c r="CI60" s="104"/>
      <c r="CJ60" s="104"/>
      <c r="CK60" s="104"/>
      <c r="CL60" s="104"/>
      <c r="CM60" s="108"/>
    </row>
    <row r="61" spans="1:91" ht="39.75" customHeight="1">
      <c r="A61" s="385" t="s">
        <v>39</v>
      </c>
      <c r="B61" s="382"/>
      <c r="C61" s="382"/>
      <c r="D61" s="382"/>
      <c r="E61" s="382"/>
      <c r="F61" s="382"/>
      <c r="G61" s="382"/>
      <c r="H61" s="382"/>
      <c r="I61" s="382"/>
      <c r="J61" s="383"/>
      <c r="K61" s="384" t="s">
        <v>192</v>
      </c>
      <c r="L61" s="376"/>
      <c r="M61" s="377"/>
      <c r="N61" s="377"/>
      <c r="O61" s="377"/>
      <c r="P61" s="377"/>
      <c r="Q61" s="377"/>
      <c r="R61" s="377"/>
      <c r="S61" s="377"/>
      <c r="T61" s="377"/>
      <c r="U61" s="377"/>
      <c r="V61" s="376" t="s">
        <v>191</v>
      </c>
      <c r="W61" s="376"/>
      <c r="X61" s="377"/>
      <c r="Y61" s="377"/>
      <c r="Z61" s="377"/>
      <c r="AA61" s="377"/>
      <c r="AB61" s="377"/>
      <c r="AC61" s="377"/>
      <c r="AD61" s="377"/>
      <c r="AE61" s="377"/>
      <c r="AF61" s="377"/>
      <c r="AG61" s="376" t="s">
        <v>190</v>
      </c>
      <c r="AH61" s="376"/>
      <c r="AI61" s="377"/>
      <c r="AJ61" s="377"/>
      <c r="AK61" s="377"/>
      <c r="AL61" s="377"/>
      <c r="AM61" s="377"/>
      <c r="AN61" s="377"/>
      <c r="AO61" s="377"/>
      <c r="AP61" s="377"/>
      <c r="AQ61" s="386"/>
      <c r="AR61" s="390" t="s">
        <v>195</v>
      </c>
      <c r="AS61" s="391"/>
      <c r="AT61" s="391"/>
      <c r="AU61" s="391"/>
      <c r="AV61" s="391"/>
      <c r="AW61" s="391"/>
      <c r="AX61" s="391"/>
      <c r="AY61" s="391"/>
      <c r="AZ61" s="391"/>
      <c r="BA61" s="391"/>
      <c r="BB61" s="392"/>
      <c r="BC61" s="393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8" t="s">
        <v>194</v>
      </c>
      <c r="BS61" s="378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80"/>
    </row>
    <row r="62" spans="1:91" ht="39.75" customHeight="1">
      <c r="A62" s="381" t="s">
        <v>40</v>
      </c>
      <c r="B62" s="382"/>
      <c r="C62" s="382"/>
      <c r="D62" s="382"/>
      <c r="E62" s="382"/>
      <c r="F62" s="382"/>
      <c r="G62" s="382"/>
      <c r="H62" s="382"/>
      <c r="I62" s="382"/>
      <c r="J62" s="383"/>
      <c r="K62" s="384" t="s">
        <v>192</v>
      </c>
      <c r="L62" s="376"/>
      <c r="M62" s="377"/>
      <c r="N62" s="377"/>
      <c r="O62" s="377"/>
      <c r="P62" s="377"/>
      <c r="Q62" s="377"/>
      <c r="R62" s="377"/>
      <c r="S62" s="377"/>
      <c r="T62" s="377"/>
      <c r="U62" s="377"/>
      <c r="V62" s="376" t="s">
        <v>191</v>
      </c>
      <c r="W62" s="376"/>
      <c r="X62" s="377"/>
      <c r="Y62" s="377"/>
      <c r="Z62" s="377"/>
      <c r="AA62" s="377"/>
      <c r="AB62" s="377"/>
      <c r="AC62" s="377"/>
      <c r="AD62" s="377"/>
      <c r="AE62" s="377"/>
      <c r="AF62" s="377"/>
      <c r="AG62" s="376" t="s">
        <v>190</v>
      </c>
      <c r="AH62" s="376"/>
      <c r="AI62" s="377"/>
      <c r="AJ62" s="377"/>
      <c r="AK62" s="377"/>
      <c r="AL62" s="377"/>
      <c r="AM62" s="377"/>
      <c r="AN62" s="377"/>
      <c r="AO62" s="377"/>
      <c r="AP62" s="377"/>
      <c r="AQ62" s="386"/>
      <c r="AR62" s="397" t="s">
        <v>41</v>
      </c>
      <c r="AS62" s="398"/>
      <c r="AT62" s="398"/>
      <c r="AU62" s="398"/>
      <c r="AV62" s="398"/>
      <c r="AW62" s="398"/>
      <c r="AX62" s="398"/>
      <c r="AY62" s="398"/>
      <c r="AZ62" s="398"/>
      <c r="BA62" s="398"/>
      <c r="BB62" s="399"/>
      <c r="BC62" s="384" t="s">
        <v>192</v>
      </c>
      <c r="BD62" s="376"/>
      <c r="BE62" s="386"/>
      <c r="BF62" s="387"/>
      <c r="BG62" s="387"/>
      <c r="BH62" s="387"/>
      <c r="BI62" s="387"/>
      <c r="BJ62" s="387"/>
      <c r="BK62" s="387"/>
      <c r="BL62" s="387"/>
      <c r="BM62" s="388"/>
      <c r="BN62" s="389" t="s">
        <v>196</v>
      </c>
      <c r="BO62" s="389"/>
      <c r="BP62" s="386"/>
      <c r="BQ62" s="387"/>
      <c r="BR62" s="387"/>
      <c r="BS62" s="387"/>
      <c r="BT62" s="387"/>
      <c r="BU62" s="387"/>
      <c r="BV62" s="387"/>
      <c r="BW62" s="387"/>
      <c r="BX62" s="387"/>
      <c r="BY62" s="388"/>
      <c r="BZ62" s="376" t="s">
        <v>190</v>
      </c>
      <c r="CA62" s="376"/>
      <c r="CB62" s="386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</row>
    <row r="63" spans="1:91" s="128" customFormat="1" ht="18" customHeight="1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1"/>
      <c r="L63" s="131"/>
      <c r="M63" s="161"/>
      <c r="N63" s="161"/>
      <c r="O63" s="161"/>
      <c r="P63" s="161"/>
      <c r="Q63" s="161"/>
      <c r="R63" s="161"/>
      <c r="S63" s="161"/>
      <c r="T63" s="161"/>
      <c r="U63" s="161"/>
      <c r="V63" s="131"/>
      <c r="W63" s="131"/>
      <c r="X63" s="161"/>
      <c r="Y63" s="161"/>
      <c r="Z63" s="161"/>
      <c r="AA63" s="161"/>
      <c r="AB63" s="161"/>
      <c r="AC63" s="161"/>
      <c r="AD63" s="161"/>
      <c r="AE63" s="161"/>
      <c r="AF63" s="161"/>
      <c r="AG63" s="131"/>
      <c r="AH63" s="131"/>
      <c r="AI63" s="161"/>
      <c r="AJ63" s="161"/>
      <c r="AK63" s="161"/>
      <c r="AL63" s="161"/>
      <c r="AM63" s="161"/>
      <c r="AN63" s="161"/>
      <c r="AO63" s="161"/>
      <c r="AP63" s="161"/>
      <c r="AQ63" s="161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2"/>
      <c r="BD63" s="131"/>
      <c r="BE63" s="131"/>
      <c r="BF63" s="161"/>
      <c r="BG63" s="161"/>
      <c r="BH63" s="161"/>
      <c r="BI63" s="161"/>
      <c r="BJ63" s="161"/>
      <c r="BK63" s="161"/>
      <c r="BL63" s="161"/>
      <c r="BM63" s="161"/>
      <c r="BN63" s="161"/>
      <c r="BO63" s="131"/>
      <c r="BP63" s="13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31"/>
      <c r="CB63" s="13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</row>
    <row r="64" spans="1:27" ht="18" customHeight="1">
      <c r="A64" s="370" t="s">
        <v>186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108"/>
      <c r="Y64" s="108"/>
      <c r="Z64" s="108"/>
      <c r="AA64" s="108"/>
    </row>
    <row r="65" spans="1:91" ht="39.75" customHeight="1">
      <c r="A65" s="385" t="s">
        <v>35</v>
      </c>
      <c r="B65" s="382"/>
      <c r="C65" s="382"/>
      <c r="D65" s="382"/>
      <c r="E65" s="382"/>
      <c r="F65" s="382"/>
      <c r="G65" s="382"/>
      <c r="H65" s="382"/>
      <c r="I65" s="382"/>
      <c r="J65" s="383"/>
      <c r="K65" s="394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6"/>
      <c r="AR65" s="390" t="s">
        <v>42</v>
      </c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4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6"/>
    </row>
    <row r="66" spans="1:91" ht="39.75" customHeight="1">
      <c r="A66" s="385" t="s">
        <v>43</v>
      </c>
      <c r="B66" s="382"/>
      <c r="C66" s="382"/>
      <c r="D66" s="382"/>
      <c r="E66" s="382"/>
      <c r="F66" s="382"/>
      <c r="G66" s="382"/>
      <c r="H66" s="382"/>
      <c r="I66" s="382"/>
      <c r="J66" s="383"/>
      <c r="K66" s="394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6"/>
      <c r="AR66" s="390" t="s">
        <v>195</v>
      </c>
      <c r="AS66" s="391"/>
      <c r="AT66" s="391"/>
      <c r="AU66" s="391"/>
      <c r="AV66" s="391"/>
      <c r="AW66" s="391"/>
      <c r="AX66" s="391"/>
      <c r="AY66" s="391"/>
      <c r="AZ66" s="391"/>
      <c r="BA66" s="391"/>
      <c r="BB66" s="392"/>
      <c r="BC66" s="393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400" t="s">
        <v>194</v>
      </c>
      <c r="BS66" s="400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80"/>
    </row>
    <row r="67" spans="1:91" ht="18" customHeight="1">
      <c r="A67" s="401" t="s">
        <v>44</v>
      </c>
      <c r="B67" s="402"/>
      <c r="C67" s="402"/>
      <c r="D67" s="402"/>
      <c r="E67" s="402"/>
      <c r="F67" s="402"/>
      <c r="G67" s="402"/>
      <c r="H67" s="402"/>
      <c r="I67" s="402"/>
      <c r="J67" s="403"/>
      <c r="K67" s="407" t="s">
        <v>193</v>
      </c>
      <c r="L67" s="408"/>
      <c r="M67" s="408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8" t="s">
        <v>190</v>
      </c>
      <c r="Y67" s="408"/>
      <c r="Z67" s="408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119"/>
      <c r="AL67" s="119"/>
      <c r="AM67" s="119"/>
      <c r="AN67" s="119"/>
      <c r="AO67" s="119"/>
      <c r="AP67" s="119"/>
      <c r="AQ67" s="119"/>
      <c r="AR67" s="119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1"/>
      <c r="CG67" s="121"/>
      <c r="CH67" s="121"/>
      <c r="CI67" s="121"/>
      <c r="CJ67" s="121"/>
      <c r="CK67" s="121"/>
      <c r="CL67" s="121"/>
      <c r="CM67" s="122"/>
    </row>
    <row r="68" spans="1:91" ht="39.75" customHeight="1">
      <c r="A68" s="404"/>
      <c r="B68" s="405"/>
      <c r="C68" s="405"/>
      <c r="D68" s="405"/>
      <c r="E68" s="405"/>
      <c r="F68" s="405"/>
      <c r="G68" s="405"/>
      <c r="H68" s="405"/>
      <c r="I68" s="405"/>
      <c r="J68" s="406"/>
      <c r="K68" s="410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2" t="s">
        <v>47</v>
      </c>
      <c r="Y68" s="412"/>
      <c r="Z68" s="412"/>
      <c r="AA68" s="412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2" t="s">
        <v>48</v>
      </c>
      <c r="AQ68" s="412"/>
      <c r="AR68" s="412"/>
      <c r="AS68" s="412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/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9"/>
    </row>
    <row r="69" spans="1:91" ht="39.75" customHeight="1">
      <c r="A69" s="385" t="s">
        <v>39</v>
      </c>
      <c r="B69" s="382"/>
      <c r="C69" s="382"/>
      <c r="D69" s="382"/>
      <c r="E69" s="382"/>
      <c r="F69" s="382"/>
      <c r="G69" s="382"/>
      <c r="H69" s="382"/>
      <c r="I69" s="382"/>
      <c r="J69" s="383"/>
      <c r="K69" s="384" t="s">
        <v>192</v>
      </c>
      <c r="L69" s="376"/>
      <c r="M69" s="377"/>
      <c r="N69" s="377"/>
      <c r="O69" s="377"/>
      <c r="P69" s="377"/>
      <c r="Q69" s="377"/>
      <c r="R69" s="377"/>
      <c r="S69" s="377"/>
      <c r="T69" s="377"/>
      <c r="U69" s="377"/>
      <c r="V69" s="376" t="s">
        <v>191</v>
      </c>
      <c r="W69" s="376"/>
      <c r="X69" s="377"/>
      <c r="Y69" s="377"/>
      <c r="Z69" s="377"/>
      <c r="AA69" s="377"/>
      <c r="AB69" s="377"/>
      <c r="AC69" s="377"/>
      <c r="AD69" s="377"/>
      <c r="AE69" s="377"/>
      <c r="AF69" s="377"/>
      <c r="AG69" s="376" t="s">
        <v>190</v>
      </c>
      <c r="AH69" s="376"/>
      <c r="AI69" s="377"/>
      <c r="AJ69" s="377"/>
      <c r="AK69" s="377"/>
      <c r="AL69" s="377"/>
      <c r="AM69" s="377"/>
      <c r="AN69" s="377"/>
      <c r="AO69" s="377"/>
      <c r="AP69" s="377"/>
      <c r="AQ69" s="386"/>
      <c r="AR69" s="420" t="s">
        <v>41</v>
      </c>
      <c r="AS69" s="421"/>
      <c r="AT69" s="421"/>
      <c r="AU69" s="421"/>
      <c r="AV69" s="421"/>
      <c r="AW69" s="421"/>
      <c r="AX69" s="421"/>
      <c r="AY69" s="421"/>
      <c r="AZ69" s="421"/>
      <c r="BA69" s="421"/>
      <c r="BB69" s="422"/>
      <c r="BC69" s="133"/>
      <c r="BD69" s="413" t="s">
        <v>192</v>
      </c>
      <c r="BE69" s="413"/>
      <c r="BF69" s="415"/>
      <c r="BG69" s="415"/>
      <c r="BH69" s="415"/>
      <c r="BI69" s="415"/>
      <c r="BJ69" s="415"/>
      <c r="BK69" s="415"/>
      <c r="BL69" s="415"/>
      <c r="BM69" s="415"/>
      <c r="BN69" s="415"/>
      <c r="BO69" s="413" t="s">
        <v>191</v>
      </c>
      <c r="BP69" s="413"/>
      <c r="BQ69" s="415"/>
      <c r="BR69" s="415"/>
      <c r="BS69" s="415"/>
      <c r="BT69" s="415"/>
      <c r="BU69" s="415"/>
      <c r="BV69" s="415"/>
      <c r="BW69" s="415"/>
      <c r="BX69" s="415"/>
      <c r="BY69" s="415"/>
      <c r="BZ69" s="415"/>
      <c r="CA69" s="413" t="s">
        <v>190</v>
      </c>
      <c r="CB69" s="413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6"/>
    </row>
    <row r="70" spans="1:91" ht="39.75" customHeight="1">
      <c r="A70" s="381" t="s">
        <v>40</v>
      </c>
      <c r="B70" s="382"/>
      <c r="C70" s="382"/>
      <c r="D70" s="382"/>
      <c r="E70" s="382"/>
      <c r="F70" s="382"/>
      <c r="G70" s="382"/>
      <c r="H70" s="382"/>
      <c r="I70" s="382"/>
      <c r="J70" s="383"/>
      <c r="K70" s="384" t="s">
        <v>192</v>
      </c>
      <c r="L70" s="376"/>
      <c r="M70" s="377"/>
      <c r="N70" s="377"/>
      <c r="O70" s="377"/>
      <c r="P70" s="377"/>
      <c r="Q70" s="377"/>
      <c r="R70" s="377"/>
      <c r="S70" s="377"/>
      <c r="T70" s="377"/>
      <c r="U70" s="377"/>
      <c r="V70" s="376" t="s">
        <v>191</v>
      </c>
      <c r="W70" s="376"/>
      <c r="X70" s="377"/>
      <c r="Y70" s="377"/>
      <c r="Z70" s="377"/>
      <c r="AA70" s="377"/>
      <c r="AB70" s="377"/>
      <c r="AC70" s="377"/>
      <c r="AD70" s="377"/>
      <c r="AE70" s="377"/>
      <c r="AF70" s="377"/>
      <c r="AG70" s="376" t="s">
        <v>190</v>
      </c>
      <c r="AH70" s="376"/>
      <c r="AI70" s="377"/>
      <c r="AJ70" s="377"/>
      <c r="AK70" s="377"/>
      <c r="AL70" s="377"/>
      <c r="AM70" s="377"/>
      <c r="AN70" s="377"/>
      <c r="AO70" s="377"/>
      <c r="AP70" s="377"/>
      <c r="AQ70" s="386"/>
      <c r="AR70" s="423"/>
      <c r="AS70" s="424"/>
      <c r="AT70" s="424"/>
      <c r="AU70" s="424"/>
      <c r="AV70" s="424"/>
      <c r="AW70" s="424"/>
      <c r="AX70" s="424"/>
      <c r="AY70" s="424"/>
      <c r="AZ70" s="424"/>
      <c r="BA70" s="424"/>
      <c r="BB70" s="425"/>
      <c r="BC70" s="134"/>
      <c r="BD70" s="414"/>
      <c r="BE70" s="414"/>
      <c r="BF70" s="417"/>
      <c r="BG70" s="417"/>
      <c r="BH70" s="417"/>
      <c r="BI70" s="417"/>
      <c r="BJ70" s="417"/>
      <c r="BK70" s="417"/>
      <c r="BL70" s="417"/>
      <c r="BM70" s="417"/>
      <c r="BN70" s="417"/>
      <c r="BO70" s="414"/>
      <c r="BP70" s="414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414"/>
      <c r="CB70" s="414"/>
      <c r="CC70" s="417"/>
      <c r="CD70" s="417"/>
      <c r="CE70" s="417"/>
      <c r="CF70" s="417"/>
      <c r="CG70" s="417"/>
      <c r="CH70" s="417"/>
      <c r="CI70" s="417"/>
      <c r="CJ70" s="417"/>
      <c r="CK70" s="417"/>
      <c r="CL70" s="417"/>
      <c r="CM70" s="418"/>
    </row>
    <row r="71" spans="1:91" s="128" customFormat="1" ht="18" customHeight="1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1"/>
      <c r="L71" s="131"/>
      <c r="M71" s="161"/>
      <c r="N71" s="161"/>
      <c r="O71" s="161"/>
      <c r="P71" s="161"/>
      <c r="Q71" s="161"/>
      <c r="R71" s="161"/>
      <c r="S71" s="161"/>
      <c r="T71" s="161"/>
      <c r="U71" s="161"/>
      <c r="V71" s="131"/>
      <c r="W71" s="131"/>
      <c r="X71" s="161"/>
      <c r="Y71" s="161"/>
      <c r="Z71" s="161"/>
      <c r="AA71" s="161"/>
      <c r="AB71" s="161"/>
      <c r="AC71" s="161"/>
      <c r="AD71" s="161"/>
      <c r="AE71" s="161"/>
      <c r="AF71" s="161"/>
      <c r="AG71" s="131"/>
      <c r="AH71" s="131"/>
      <c r="AI71" s="161"/>
      <c r="AJ71" s="161"/>
      <c r="AK71" s="161"/>
      <c r="AL71" s="161"/>
      <c r="AM71" s="161"/>
      <c r="AN71" s="161"/>
      <c r="AO71" s="161"/>
      <c r="AP71" s="161"/>
      <c r="AQ71" s="161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2"/>
      <c r="BD71" s="131"/>
      <c r="BE71" s="131"/>
      <c r="BF71" s="161"/>
      <c r="BG71" s="161"/>
      <c r="BH71" s="161"/>
      <c r="BI71" s="161"/>
      <c r="BJ71" s="161"/>
      <c r="BK71" s="161"/>
      <c r="BL71" s="161"/>
      <c r="BM71" s="161"/>
      <c r="BN71" s="161"/>
      <c r="BO71" s="131"/>
      <c r="BP71" s="13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31"/>
      <c r="CB71" s="13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</row>
    <row r="72" spans="1:27" ht="18" customHeight="1">
      <c r="A72" s="426" t="s">
        <v>187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135"/>
      <c r="Y72" s="135"/>
      <c r="Z72" s="135"/>
      <c r="AA72" s="135"/>
    </row>
    <row r="73" spans="1:91" ht="39.75" customHeight="1">
      <c r="A73" s="427" t="s">
        <v>35</v>
      </c>
      <c r="B73" s="428"/>
      <c r="C73" s="428"/>
      <c r="D73" s="428"/>
      <c r="E73" s="428"/>
      <c r="F73" s="428"/>
      <c r="G73" s="428"/>
      <c r="H73" s="428"/>
      <c r="I73" s="428"/>
      <c r="J73" s="429"/>
      <c r="K73" s="430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2"/>
      <c r="AR73" s="433" t="s">
        <v>42</v>
      </c>
      <c r="AS73" s="434"/>
      <c r="AT73" s="434"/>
      <c r="AU73" s="434"/>
      <c r="AV73" s="434"/>
      <c r="AW73" s="434"/>
      <c r="AX73" s="434"/>
      <c r="AY73" s="434"/>
      <c r="AZ73" s="434"/>
      <c r="BA73" s="434"/>
      <c r="BB73" s="435"/>
      <c r="BC73" s="430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431"/>
      <c r="BS73" s="431"/>
      <c r="BT73" s="431"/>
      <c r="BU73" s="431"/>
      <c r="BV73" s="431"/>
      <c r="BW73" s="431"/>
      <c r="BX73" s="431"/>
      <c r="BY73" s="431"/>
      <c r="BZ73" s="431"/>
      <c r="CA73" s="431"/>
      <c r="CB73" s="431"/>
      <c r="CC73" s="431"/>
      <c r="CD73" s="431"/>
      <c r="CE73" s="431"/>
      <c r="CF73" s="431"/>
      <c r="CG73" s="431"/>
      <c r="CH73" s="431"/>
      <c r="CI73" s="431"/>
      <c r="CJ73" s="431"/>
      <c r="CK73" s="431"/>
      <c r="CL73" s="431"/>
      <c r="CM73" s="432"/>
    </row>
    <row r="74" spans="1:91" ht="39.75" customHeight="1">
      <c r="A74" s="427" t="s">
        <v>43</v>
      </c>
      <c r="B74" s="428"/>
      <c r="C74" s="428"/>
      <c r="D74" s="428"/>
      <c r="E74" s="428"/>
      <c r="F74" s="428"/>
      <c r="G74" s="428"/>
      <c r="H74" s="428"/>
      <c r="I74" s="428"/>
      <c r="J74" s="429"/>
      <c r="K74" s="430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2"/>
      <c r="AR74" s="433" t="s">
        <v>195</v>
      </c>
      <c r="AS74" s="434"/>
      <c r="AT74" s="434"/>
      <c r="AU74" s="434"/>
      <c r="AV74" s="434"/>
      <c r="AW74" s="434"/>
      <c r="AX74" s="434"/>
      <c r="AY74" s="434"/>
      <c r="AZ74" s="434"/>
      <c r="BA74" s="434"/>
      <c r="BB74" s="435"/>
      <c r="BC74" s="393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8" t="s">
        <v>194</v>
      </c>
      <c r="BS74" s="378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80"/>
    </row>
    <row r="75" spans="1:91" ht="22.5" customHeight="1">
      <c r="A75" s="436" t="s">
        <v>44</v>
      </c>
      <c r="B75" s="437"/>
      <c r="C75" s="437"/>
      <c r="D75" s="437"/>
      <c r="E75" s="437"/>
      <c r="F75" s="437"/>
      <c r="G75" s="437"/>
      <c r="H75" s="437"/>
      <c r="I75" s="437"/>
      <c r="J75" s="438"/>
      <c r="K75" s="442" t="s">
        <v>193</v>
      </c>
      <c r="L75" s="443"/>
      <c r="M75" s="443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43" t="s">
        <v>190</v>
      </c>
      <c r="Y75" s="443"/>
      <c r="Z75" s="443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136"/>
      <c r="AL75" s="136"/>
      <c r="AM75" s="136"/>
      <c r="AN75" s="136"/>
      <c r="AO75" s="136"/>
      <c r="AP75" s="136"/>
      <c r="AQ75" s="136"/>
      <c r="AR75" s="136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8"/>
      <c r="CG75" s="138"/>
      <c r="CH75" s="138"/>
      <c r="CI75" s="138"/>
      <c r="CJ75" s="138"/>
      <c r="CK75" s="138"/>
      <c r="CL75" s="138"/>
      <c r="CM75" s="139"/>
    </row>
    <row r="76" spans="1:91" ht="39.75" customHeight="1">
      <c r="A76" s="439"/>
      <c r="B76" s="440"/>
      <c r="C76" s="440"/>
      <c r="D76" s="440"/>
      <c r="E76" s="440"/>
      <c r="F76" s="440"/>
      <c r="G76" s="440"/>
      <c r="H76" s="440"/>
      <c r="I76" s="440"/>
      <c r="J76" s="441"/>
      <c r="K76" s="444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2" t="s">
        <v>47</v>
      </c>
      <c r="Y76" s="412"/>
      <c r="Z76" s="412"/>
      <c r="AA76" s="412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5"/>
      <c r="AO76" s="445"/>
      <c r="AP76" s="412" t="s">
        <v>48</v>
      </c>
      <c r="AQ76" s="412"/>
      <c r="AR76" s="412"/>
      <c r="AS76" s="412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/>
      <c r="BX76" s="417"/>
      <c r="BY76" s="417"/>
      <c r="BZ76" s="417"/>
      <c r="CA76" s="417"/>
      <c r="CB76" s="417"/>
      <c r="CC76" s="417"/>
      <c r="CD76" s="417"/>
      <c r="CE76" s="417"/>
      <c r="CF76" s="417"/>
      <c r="CG76" s="417"/>
      <c r="CH76" s="417"/>
      <c r="CI76" s="417"/>
      <c r="CJ76" s="417"/>
      <c r="CK76" s="417"/>
      <c r="CL76" s="417"/>
      <c r="CM76" s="418"/>
    </row>
    <row r="77" spans="1:91" ht="39.75" customHeight="1">
      <c r="A77" s="427" t="s">
        <v>39</v>
      </c>
      <c r="B77" s="428"/>
      <c r="C77" s="428"/>
      <c r="D77" s="428"/>
      <c r="E77" s="428"/>
      <c r="F77" s="428"/>
      <c r="G77" s="428"/>
      <c r="H77" s="428"/>
      <c r="I77" s="428"/>
      <c r="J77" s="429"/>
      <c r="K77" s="446" t="s">
        <v>192</v>
      </c>
      <c r="L77" s="389"/>
      <c r="M77" s="377"/>
      <c r="N77" s="377"/>
      <c r="O77" s="377"/>
      <c r="P77" s="377"/>
      <c r="Q77" s="377"/>
      <c r="R77" s="377"/>
      <c r="S77" s="377"/>
      <c r="T77" s="377"/>
      <c r="U77" s="377"/>
      <c r="V77" s="389" t="s">
        <v>191</v>
      </c>
      <c r="W77" s="389"/>
      <c r="X77" s="377"/>
      <c r="Y77" s="377"/>
      <c r="Z77" s="377"/>
      <c r="AA77" s="377"/>
      <c r="AB77" s="377"/>
      <c r="AC77" s="377"/>
      <c r="AD77" s="377"/>
      <c r="AE77" s="377"/>
      <c r="AF77" s="377"/>
      <c r="AG77" s="389" t="s">
        <v>190</v>
      </c>
      <c r="AH77" s="389"/>
      <c r="AI77" s="377"/>
      <c r="AJ77" s="377"/>
      <c r="AK77" s="377"/>
      <c r="AL77" s="377"/>
      <c r="AM77" s="377"/>
      <c r="AN77" s="377"/>
      <c r="AO77" s="377"/>
      <c r="AP77" s="377"/>
      <c r="AQ77" s="386"/>
      <c r="AR77" s="449" t="s">
        <v>41</v>
      </c>
      <c r="AS77" s="450"/>
      <c r="AT77" s="450"/>
      <c r="AU77" s="450"/>
      <c r="AV77" s="450"/>
      <c r="AW77" s="450"/>
      <c r="AX77" s="450"/>
      <c r="AY77" s="450"/>
      <c r="AZ77" s="450"/>
      <c r="BA77" s="450"/>
      <c r="BB77" s="451"/>
      <c r="BC77" s="140"/>
      <c r="BD77" s="447" t="s">
        <v>192</v>
      </c>
      <c r="BE77" s="447"/>
      <c r="BF77" s="415"/>
      <c r="BG77" s="415"/>
      <c r="BH77" s="415"/>
      <c r="BI77" s="415"/>
      <c r="BJ77" s="415"/>
      <c r="BK77" s="415"/>
      <c r="BL77" s="415"/>
      <c r="BM77" s="415"/>
      <c r="BN77" s="415"/>
      <c r="BO77" s="447" t="s">
        <v>191</v>
      </c>
      <c r="BP77" s="447"/>
      <c r="BQ77" s="415"/>
      <c r="BR77" s="415"/>
      <c r="BS77" s="415"/>
      <c r="BT77" s="415"/>
      <c r="BU77" s="415"/>
      <c r="BV77" s="415"/>
      <c r="BW77" s="415"/>
      <c r="BX77" s="415"/>
      <c r="BY77" s="415"/>
      <c r="BZ77" s="415"/>
      <c r="CA77" s="447" t="s">
        <v>190</v>
      </c>
      <c r="CB77" s="447"/>
      <c r="CC77" s="415"/>
      <c r="CD77" s="415"/>
      <c r="CE77" s="415"/>
      <c r="CF77" s="415"/>
      <c r="CG77" s="415"/>
      <c r="CH77" s="415"/>
      <c r="CI77" s="415"/>
      <c r="CJ77" s="415"/>
      <c r="CK77" s="415"/>
      <c r="CL77" s="415"/>
      <c r="CM77" s="416"/>
    </row>
    <row r="78" spans="1:91" ht="39.75" customHeight="1">
      <c r="A78" s="456" t="s">
        <v>40</v>
      </c>
      <c r="B78" s="428"/>
      <c r="C78" s="428"/>
      <c r="D78" s="428"/>
      <c r="E78" s="428"/>
      <c r="F78" s="428"/>
      <c r="G78" s="428"/>
      <c r="H78" s="428"/>
      <c r="I78" s="428"/>
      <c r="J78" s="429"/>
      <c r="K78" s="446" t="s">
        <v>192</v>
      </c>
      <c r="L78" s="389"/>
      <c r="M78" s="377"/>
      <c r="N78" s="377"/>
      <c r="O78" s="377"/>
      <c r="P78" s="377"/>
      <c r="Q78" s="377"/>
      <c r="R78" s="377"/>
      <c r="S78" s="377"/>
      <c r="T78" s="377"/>
      <c r="U78" s="377"/>
      <c r="V78" s="389" t="s">
        <v>191</v>
      </c>
      <c r="W78" s="389"/>
      <c r="X78" s="377"/>
      <c r="Y78" s="377"/>
      <c r="Z78" s="377"/>
      <c r="AA78" s="377"/>
      <c r="AB78" s="377"/>
      <c r="AC78" s="377"/>
      <c r="AD78" s="377"/>
      <c r="AE78" s="377"/>
      <c r="AF78" s="377"/>
      <c r="AG78" s="389" t="s">
        <v>190</v>
      </c>
      <c r="AH78" s="389"/>
      <c r="AI78" s="377"/>
      <c r="AJ78" s="377"/>
      <c r="AK78" s="377"/>
      <c r="AL78" s="377"/>
      <c r="AM78" s="377"/>
      <c r="AN78" s="377"/>
      <c r="AO78" s="377"/>
      <c r="AP78" s="377"/>
      <c r="AQ78" s="386"/>
      <c r="AR78" s="452"/>
      <c r="AS78" s="453"/>
      <c r="AT78" s="453"/>
      <c r="AU78" s="453"/>
      <c r="AV78" s="453"/>
      <c r="AW78" s="453"/>
      <c r="AX78" s="453"/>
      <c r="AY78" s="453"/>
      <c r="AZ78" s="453"/>
      <c r="BA78" s="453"/>
      <c r="BB78" s="454"/>
      <c r="BC78" s="141"/>
      <c r="BD78" s="448"/>
      <c r="BE78" s="448"/>
      <c r="BF78" s="417"/>
      <c r="BG78" s="417"/>
      <c r="BH78" s="417"/>
      <c r="BI78" s="417"/>
      <c r="BJ78" s="417"/>
      <c r="BK78" s="417"/>
      <c r="BL78" s="417"/>
      <c r="BM78" s="417"/>
      <c r="BN78" s="417"/>
      <c r="BO78" s="448"/>
      <c r="BP78" s="448"/>
      <c r="BQ78" s="417"/>
      <c r="BR78" s="417"/>
      <c r="BS78" s="417"/>
      <c r="BT78" s="417"/>
      <c r="BU78" s="417"/>
      <c r="BV78" s="417"/>
      <c r="BW78" s="417"/>
      <c r="BX78" s="417"/>
      <c r="BY78" s="417"/>
      <c r="BZ78" s="417"/>
      <c r="CA78" s="448"/>
      <c r="CB78" s="448"/>
      <c r="CC78" s="417"/>
      <c r="CD78" s="417"/>
      <c r="CE78" s="417"/>
      <c r="CF78" s="417"/>
      <c r="CG78" s="417"/>
      <c r="CH78" s="417"/>
      <c r="CI78" s="417"/>
      <c r="CJ78" s="417"/>
      <c r="CK78" s="417"/>
      <c r="CL78" s="417"/>
      <c r="CM78" s="418"/>
    </row>
    <row r="79" spans="3:88" ht="18" customHeight="1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</row>
    <row r="80" spans="3:88" ht="18" customHeight="1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</row>
    <row r="81" spans="1:91" ht="18.75" customHeight="1">
      <c r="A81" s="455" t="s">
        <v>189</v>
      </c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5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</row>
  </sheetData>
  <sheetProtection password="F471" sheet="1"/>
  <mergeCells count="184">
    <mergeCell ref="A81:CM81"/>
    <mergeCell ref="A78:J78"/>
    <mergeCell ref="K78:L78"/>
    <mergeCell ref="M78:U78"/>
    <mergeCell ref="V78:W78"/>
    <mergeCell ref="X78:AF78"/>
    <mergeCell ref="AG78:AH78"/>
    <mergeCell ref="BD77:BE78"/>
    <mergeCell ref="BF77:BN78"/>
    <mergeCell ref="BO77:BP78"/>
    <mergeCell ref="BQ77:BZ78"/>
    <mergeCell ref="CA77:CB78"/>
    <mergeCell ref="CC77:CM78"/>
    <mergeCell ref="AP76:AS76"/>
    <mergeCell ref="AT76:CM76"/>
    <mergeCell ref="AI77:AQ77"/>
    <mergeCell ref="AR77:BB78"/>
    <mergeCell ref="AI78:AQ78"/>
    <mergeCell ref="A77:J77"/>
    <mergeCell ref="K77:L77"/>
    <mergeCell ref="M77:U77"/>
    <mergeCell ref="V77:W77"/>
    <mergeCell ref="X77:AF77"/>
    <mergeCell ref="AG77:AH77"/>
    <mergeCell ref="A75:J76"/>
    <mergeCell ref="K75:M75"/>
    <mergeCell ref="N75:W75"/>
    <mergeCell ref="X75:Z75"/>
    <mergeCell ref="AA75:AJ75"/>
    <mergeCell ref="K76:W76"/>
    <mergeCell ref="X76:AA76"/>
    <mergeCell ref="AB76:AO76"/>
    <mergeCell ref="A74:J74"/>
    <mergeCell ref="K74:AQ74"/>
    <mergeCell ref="AR74:BB74"/>
    <mergeCell ref="BC74:BQ74"/>
    <mergeCell ref="BR74:BS74"/>
    <mergeCell ref="BT74:CM74"/>
    <mergeCell ref="A72:W72"/>
    <mergeCell ref="A73:J73"/>
    <mergeCell ref="K73:AQ73"/>
    <mergeCell ref="AR73:BB73"/>
    <mergeCell ref="BC73:CM73"/>
    <mergeCell ref="A70:J70"/>
    <mergeCell ref="K70:L70"/>
    <mergeCell ref="M70:U70"/>
    <mergeCell ref="V70:W70"/>
    <mergeCell ref="X70:AF70"/>
    <mergeCell ref="AG70:AH70"/>
    <mergeCell ref="BD69:BE70"/>
    <mergeCell ref="BF69:BN70"/>
    <mergeCell ref="BO69:BP70"/>
    <mergeCell ref="BQ69:BZ70"/>
    <mergeCell ref="AI69:AQ69"/>
    <mergeCell ref="AR69:BB70"/>
    <mergeCell ref="AI70:AQ70"/>
    <mergeCell ref="CA69:CB70"/>
    <mergeCell ref="CC69:CM70"/>
    <mergeCell ref="AP68:AS68"/>
    <mergeCell ref="AT68:CM68"/>
    <mergeCell ref="A69:J69"/>
    <mergeCell ref="K69:L69"/>
    <mergeCell ref="M69:U69"/>
    <mergeCell ref="V69:W69"/>
    <mergeCell ref="X69:AF69"/>
    <mergeCell ref="AG69:AH69"/>
    <mergeCell ref="A67:J68"/>
    <mergeCell ref="K67:M67"/>
    <mergeCell ref="N67:W67"/>
    <mergeCell ref="X67:Z67"/>
    <mergeCell ref="AA67:AJ67"/>
    <mergeCell ref="K68:W68"/>
    <mergeCell ref="X68:AA68"/>
    <mergeCell ref="AB68:AO68"/>
    <mergeCell ref="A66:J66"/>
    <mergeCell ref="K66:AQ66"/>
    <mergeCell ref="AR66:BB66"/>
    <mergeCell ref="BC66:BQ66"/>
    <mergeCell ref="BR66:BS66"/>
    <mergeCell ref="BT66:CM66"/>
    <mergeCell ref="BZ62:CA62"/>
    <mergeCell ref="CB62:CM62"/>
    <mergeCell ref="A64:W64"/>
    <mergeCell ref="A65:J65"/>
    <mergeCell ref="K65:AQ65"/>
    <mergeCell ref="AR65:BB65"/>
    <mergeCell ref="BC65:CM65"/>
    <mergeCell ref="AG62:AH62"/>
    <mergeCell ref="AI62:AQ62"/>
    <mergeCell ref="AR62:BB62"/>
    <mergeCell ref="BC62:BD62"/>
    <mergeCell ref="BE62:BM62"/>
    <mergeCell ref="BN62:BO62"/>
    <mergeCell ref="AI61:AQ61"/>
    <mergeCell ref="AR61:BB61"/>
    <mergeCell ref="BC61:BQ61"/>
    <mergeCell ref="BP62:BY62"/>
    <mergeCell ref="A62:J62"/>
    <mergeCell ref="K62:L62"/>
    <mergeCell ref="M62:U62"/>
    <mergeCell ref="V62:W62"/>
    <mergeCell ref="X62:AF62"/>
    <mergeCell ref="A61:J61"/>
    <mergeCell ref="K61:L61"/>
    <mergeCell ref="M61:U61"/>
    <mergeCell ref="A57:W57"/>
    <mergeCell ref="X57:BN57"/>
    <mergeCell ref="BO57:CM57"/>
    <mergeCell ref="A60:W60"/>
    <mergeCell ref="V61:W61"/>
    <mergeCell ref="X61:AF61"/>
    <mergeCell ref="AG61:AH61"/>
    <mergeCell ref="BR61:BS61"/>
    <mergeCell ref="BT61:CM61"/>
    <mergeCell ref="A38:CM39"/>
    <mergeCell ref="A53:CM53"/>
    <mergeCell ref="A55:W55"/>
    <mergeCell ref="Z55:AD55"/>
    <mergeCell ref="AE55:AJ55"/>
    <mergeCell ref="AK55:AO55"/>
    <mergeCell ref="AP55:AU55"/>
    <mergeCell ref="AV55:AZ55"/>
    <mergeCell ref="BA55:BF55"/>
    <mergeCell ref="BG55:BK55"/>
    <mergeCell ref="A30:CM30"/>
    <mergeCell ref="A31:CM31"/>
    <mergeCell ref="A32:CM32"/>
    <mergeCell ref="A33:CM33"/>
    <mergeCell ref="A34:CM34"/>
    <mergeCell ref="A35:CM35"/>
    <mergeCell ref="AS25:BB25"/>
    <mergeCell ref="BC25:CK25"/>
    <mergeCell ref="AS26:BB26"/>
    <mergeCell ref="BC26:CK26"/>
    <mergeCell ref="AS27:BB27"/>
    <mergeCell ref="BC27:CI27"/>
    <mergeCell ref="CJ27:CM27"/>
    <mergeCell ref="AS20:BB20"/>
    <mergeCell ref="BC20:CK20"/>
    <mergeCell ref="AS21:BB21"/>
    <mergeCell ref="BC21:CI21"/>
    <mergeCell ref="CJ21:CM21"/>
    <mergeCell ref="AI24:AQ24"/>
    <mergeCell ref="AS24:BB24"/>
    <mergeCell ref="BC24:BH24"/>
    <mergeCell ref="BI24:BJ24"/>
    <mergeCell ref="BK24:BP24"/>
    <mergeCell ref="AI18:AQ18"/>
    <mergeCell ref="AS18:BB18"/>
    <mergeCell ref="BC18:BH18"/>
    <mergeCell ref="BI18:BJ18"/>
    <mergeCell ref="BK18:BP18"/>
    <mergeCell ref="AG19:AQ19"/>
    <mergeCell ref="AS19:BB19"/>
    <mergeCell ref="BC19:CK19"/>
    <mergeCell ref="AS12:BB13"/>
    <mergeCell ref="BC12:CK13"/>
    <mergeCell ref="AS14:BB14"/>
    <mergeCell ref="BC14:CK14"/>
    <mergeCell ref="AS15:BB15"/>
    <mergeCell ref="BC15:CI15"/>
    <mergeCell ref="CJ15:CM15"/>
    <mergeCell ref="AI11:AQ11"/>
    <mergeCell ref="AS11:BB11"/>
    <mergeCell ref="BC11:BH11"/>
    <mergeCell ref="BI11:BJ11"/>
    <mergeCell ref="BK11:BP11"/>
    <mergeCell ref="AI5:AJ5"/>
    <mergeCell ref="BV3:BZ3"/>
    <mergeCell ref="CA3:CD3"/>
    <mergeCell ref="CE3:CJ3"/>
    <mergeCell ref="CG5:CK5"/>
    <mergeCell ref="CL5:CM5"/>
    <mergeCell ref="BO6:CM6"/>
    <mergeCell ref="A49:CM49"/>
    <mergeCell ref="BZ1:CM1"/>
    <mergeCell ref="CK3:CM3"/>
    <mergeCell ref="BO5:BR5"/>
    <mergeCell ref="BS5:BW5"/>
    <mergeCell ref="BX5:BY5"/>
    <mergeCell ref="BZ5:CD5"/>
    <mergeCell ref="CE5:CF5"/>
    <mergeCell ref="BG3:BQ3"/>
    <mergeCell ref="BR3:BU3"/>
  </mergeCells>
  <conditionalFormatting sqref="BV3:BZ3">
    <cfRule type="expression" priority="16" dxfId="0" stopIfTrue="1">
      <formula>$BV$3=""</formula>
    </cfRule>
  </conditionalFormatting>
  <conditionalFormatting sqref="CE3:CJ3">
    <cfRule type="expression" priority="17" dxfId="0" stopIfTrue="1">
      <formula>$CE$3=""</formula>
    </cfRule>
  </conditionalFormatting>
  <conditionalFormatting sqref="BS5:BW5">
    <cfRule type="expression" priority="13" dxfId="0" stopIfTrue="1">
      <formula>$BS$5=""</formula>
    </cfRule>
  </conditionalFormatting>
  <conditionalFormatting sqref="BZ5:CD5">
    <cfRule type="expression" priority="14" dxfId="0" stopIfTrue="1">
      <formula>$BZ$5=""</formula>
    </cfRule>
  </conditionalFormatting>
  <conditionalFormatting sqref="CG5:CK5">
    <cfRule type="expression" priority="15" dxfId="0" stopIfTrue="1">
      <formula>$CG$5=""</formula>
    </cfRule>
  </conditionalFormatting>
  <conditionalFormatting sqref="BC11:BH11">
    <cfRule type="expression" priority="8" dxfId="0" stopIfTrue="1">
      <formula>$BC$11=""</formula>
    </cfRule>
  </conditionalFormatting>
  <conditionalFormatting sqref="BK11:BP11">
    <cfRule type="expression" priority="9" dxfId="0" stopIfTrue="1">
      <formula>$BK$11=""</formula>
    </cfRule>
  </conditionalFormatting>
  <conditionalFormatting sqref="BC14:CK14">
    <cfRule type="expression" priority="10" dxfId="0" stopIfTrue="1">
      <formula>$BC$14=""</formula>
    </cfRule>
  </conditionalFormatting>
  <conditionalFormatting sqref="BC15:CI15">
    <cfRule type="expression" priority="11" dxfId="0" stopIfTrue="1">
      <formula>$BC$15=""</formula>
    </cfRule>
  </conditionalFormatting>
  <conditionalFormatting sqref="BC12:CK13">
    <cfRule type="expression" priority="12" dxfId="0" stopIfTrue="1">
      <formula>$BC$12=""</formula>
    </cfRule>
  </conditionalFormatting>
  <conditionalFormatting sqref="AE55:AJ55">
    <cfRule type="expression" priority="5" dxfId="0" stopIfTrue="1">
      <formula>$AE$55=""</formula>
    </cfRule>
  </conditionalFormatting>
  <conditionalFormatting sqref="AP55:AU55">
    <cfRule type="expression" priority="6" dxfId="0" stopIfTrue="1">
      <formula>$AP$55=""</formula>
    </cfRule>
  </conditionalFormatting>
  <conditionalFormatting sqref="BA55:BF55">
    <cfRule type="expression" priority="7" dxfId="0" stopIfTrue="1">
      <formula>$BA$55=""</formula>
    </cfRule>
  </conditionalFormatting>
  <conditionalFormatting sqref="X57">
    <cfRule type="expression" priority="4" dxfId="0" stopIfTrue="1">
      <formula>$X$57=""</formula>
    </cfRule>
  </conditionalFormatting>
  <conditionalFormatting sqref="M61:U61">
    <cfRule type="expression" priority="1" dxfId="0" stopIfTrue="1">
      <formula>$M$61=""</formula>
    </cfRule>
  </conditionalFormatting>
  <conditionalFormatting sqref="X61:AF61">
    <cfRule type="expression" priority="2" dxfId="0" stopIfTrue="1">
      <formula>$X$61=""</formula>
    </cfRule>
  </conditionalFormatting>
  <conditionalFormatting sqref="AI61:AQ61">
    <cfRule type="expression" priority="3" dxfId="0" stopIfTrue="1">
      <formula>$AI$61=""</formula>
    </cfRule>
  </conditionalFormatting>
  <dataValidations count="13">
    <dataValidation allowBlank="1" showInputMessage="1" showErrorMessage="1" imeMode="disabled" sqref="BT50 X61:AF62 BC74:BQ74 BT66:CM66 CB62:CM62 BP62:BY62 X77:AF78 AI77:AQ78 BF77:BN78 BQ77:BZ78 CC77:CM78 M61:U62 BC66:BQ66 BC61:BQ61 M77:U78 AI69:AQ70 X69:AF70 BT61:CM61 BE62:BM62 M69:U70 BF69:BN70 BQ69:BZ70 AI61:AQ62 BT74:CM74 CC69:CM70 BC50"/>
    <dataValidation type="textLength" operator="equal" allowBlank="1" showInputMessage="1" showErrorMessage="1" error="入力された桁数が不正です。&#10;5ケタで再度入力してください。" imeMode="disabled" sqref="CE3:CJ3">
      <formula1>5</formula1>
    </dataValidation>
    <dataValidation type="textLength" operator="equal" allowBlank="1" showInputMessage="1" showErrorMessage="1" error="入力された桁数が不正です。&#10;4ケタで再度入力してください。" imeMode="disabled" sqref="BV3:BZ3 BK11:BP11 BK18:BP18 BK24:BP24 AA75:AJ75 AA67:AJ67">
      <formula1>4</formula1>
    </dataValidation>
    <dataValidation type="list" allowBlank="1" showInputMessage="1" showErrorMessage="1" imeMode="disabled" sqref="BA55:BF55">
      <formula1>"1,2,3,4,5,6,7,8,9,10,11,12,13,14,15,16,17,18,19,20,21,22,23,24,25,26,27,28,29,30,31"</formula1>
    </dataValidation>
    <dataValidation type="list" allowBlank="1" showInputMessage="1" showErrorMessage="1" imeMode="disabled" sqref="AE55:AJ55">
      <formula1>"30"</formula1>
    </dataValidation>
    <dataValidation type="list" allowBlank="1" showInputMessage="1" showErrorMessage="1" imeMode="disabled" sqref="AP55:AU55">
      <formula1>"7,8,9,10,11,12"</formula1>
    </dataValidation>
    <dataValidation type="textLength" operator="equal" allowBlank="1" showInputMessage="1" showErrorMessage="1" error="入力された桁数が不正です。&#10;3ケタで再度入力してください。" imeMode="disabled" sqref="BC11:BH11 BC18:BH18 BC24:BH24 N75:W75 N67:W67">
      <formula1>3</formula1>
    </dataValidation>
    <dataValidation type="list" allowBlank="1" showInputMessage="1" showErrorMessage="1" sqref="AP68:AS68 AP76:AS76">
      <formula1>"市,区,町,村"</formula1>
    </dataValidation>
    <dataValidation type="list" allowBlank="1" showInputMessage="1" showErrorMessage="1" sqref="X68:AA68 X76:AA76">
      <formula1>"都,道,府,県"</formula1>
    </dataValidation>
    <dataValidation type="whole" allowBlank="1" showInputMessage="1" showErrorMessage="1" error="200万円以内で入力してください。" sqref="X57:BN57">
      <formula1>1</formula1>
      <formula2>2000000</formula2>
    </dataValidation>
    <dataValidation type="list" allowBlank="1" showInputMessage="1" showErrorMessage="1" imeMode="disabled" sqref="BS5:BW5">
      <formula1>"30"</formula1>
    </dataValidation>
    <dataValidation type="list" allowBlank="1" showInputMessage="1" showErrorMessage="1" imeMode="disabled" sqref="BZ5:CD5">
      <formula1>"7,8,9,10,11,12"</formula1>
    </dataValidation>
    <dataValidation type="list" allowBlank="1" showInputMessage="1" showErrorMessage="1" imeMode="disabled" sqref="CG5:CK5">
      <formula1>"1,2,3,4,5,6,7,8,9,10,11,12,13,14,15,16,17,18,19,20,21,22,23,24,25,26,27,28,29,30,31"</formula1>
    </dataValidation>
  </dataValidations>
  <printOptions horizontalCentered="1"/>
  <pageMargins left="0.2755905511811024" right="0.2755905511811024" top="0.7874015748031497" bottom="0.1968503937007874" header="0.3937007874015748" footer="0.31496062992125984"/>
  <pageSetup horizontalDpi="600" verticalDpi="600" orientation="portrait" paperSize="9" scale="75" r:id="rId1"/>
  <rowBreaks count="1" manualBreakCount="1">
    <brk id="49" max="97" man="1"/>
  </rowBreaks>
  <colBreaks count="1" manualBreakCount="1">
    <brk id="91" min="5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S42"/>
  <sheetViews>
    <sheetView showGridLines="0" view="pageBreakPreview" zoomScale="85" zoomScaleNormal="70" zoomScaleSheetLayoutView="85" workbookViewId="0" topLeftCell="A1">
      <selection activeCell="AG7" sqref="AG7:CJ7"/>
    </sheetView>
  </sheetViews>
  <sheetFormatPr defaultColWidth="1.421875" defaultRowHeight="15"/>
  <cols>
    <col min="1" max="2" width="1.421875" style="286" customWidth="1"/>
    <col min="3" max="4" width="1.421875" style="315" customWidth="1"/>
    <col min="5" max="6" width="1.421875" style="316" customWidth="1"/>
    <col min="7" max="10" width="1.421875" style="286" customWidth="1"/>
    <col min="11" max="11" width="1.28515625" style="286" customWidth="1"/>
    <col min="12" max="92" width="1.421875" style="286" customWidth="1"/>
    <col min="93" max="16384" width="1.421875" style="286" customWidth="1"/>
  </cols>
  <sheetData>
    <row r="1" spans="1:92" ht="23.25" customHeight="1">
      <c r="A1" s="317" t="s">
        <v>281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1377">
        <f>IF('様式第9　精算払請求書'!CF2="","",'様式第9　精算払請求書'!CF2)</f>
      </c>
      <c r="CJ1" s="1377"/>
      <c r="CK1" s="1377"/>
      <c r="CL1" s="1377"/>
      <c r="CM1" s="1377"/>
      <c r="CN1" s="1377"/>
    </row>
    <row r="2" spans="1:92" ht="23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287"/>
    </row>
    <row r="3" spans="1:92" ht="23.25" customHeight="1">
      <c r="A3" s="1351" t="s">
        <v>38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  <c r="U3" s="1351"/>
      <c r="V3" s="1351"/>
      <c r="W3" s="1351"/>
      <c r="X3" s="1351"/>
      <c r="Y3" s="1351"/>
      <c r="Z3" s="1351"/>
      <c r="AA3" s="1351"/>
      <c r="AB3" s="1351"/>
      <c r="AC3" s="1351"/>
      <c r="AD3" s="1351"/>
      <c r="AE3" s="1351"/>
      <c r="AF3" s="1351"/>
      <c r="AG3" s="1351"/>
      <c r="AH3" s="1351"/>
      <c r="AI3" s="1351"/>
      <c r="AJ3" s="1351"/>
      <c r="AK3" s="1351"/>
      <c r="AL3" s="1351"/>
      <c r="AM3" s="1351"/>
      <c r="AN3" s="1351"/>
      <c r="AO3" s="1351"/>
      <c r="AP3" s="1351"/>
      <c r="AQ3" s="1351"/>
      <c r="AR3" s="1351"/>
      <c r="AS3" s="1351"/>
      <c r="AT3" s="1351"/>
      <c r="AU3" s="1351"/>
      <c r="AV3" s="1351"/>
      <c r="AW3" s="1351"/>
      <c r="AX3" s="1351"/>
      <c r="AY3" s="1351"/>
      <c r="AZ3" s="1351"/>
      <c r="BA3" s="1351"/>
      <c r="BB3" s="1351"/>
      <c r="BC3" s="1351"/>
      <c r="BD3" s="1351"/>
      <c r="BE3" s="1351"/>
      <c r="BF3" s="1351"/>
      <c r="BG3" s="1351"/>
      <c r="BH3" s="1351"/>
      <c r="BI3" s="1351"/>
      <c r="BJ3" s="1351"/>
      <c r="BK3" s="1351"/>
      <c r="BL3" s="1351"/>
      <c r="BM3" s="1351"/>
      <c r="BN3" s="1351"/>
      <c r="BO3" s="1351"/>
      <c r="BP3" s="1351"/>
      <c r="BQ3" s="1351"/>
      <c r="BR3" s="1351"/>
      <c r="BS3" s="1351"/>
      <c r="BT3" s="1351"/>
      <c r="BU3" s="1351"/>
      <c r="BV3" s="1351"/>
      <c r="BW3" s="1351"/>
      <c r="BX3" s="1351"/>
      <c r="BY3" s="1351"/>
      <c r="BZ3" s="1351"/>
      <c r="CA3" s="1351"/>
      <c r="CB3" s="1351"/>
      <c r="CC3" s="1351"/>
      <c r="CD3" s="1351"/>
      <c r="CE3" s="1351"/>
      <c r="CF3" s="1351"/>
      <c r="CG3" s="1351"/>
      <c r="CH3" s="1351"/>
      <c r="CI3" s="1351"/>
      <c r="CJ3" s="1351"/>
      <c r="CK3" s="1351"/>
      <c r="CL3" s="1351"/>
      <c r="CM3" s="1351"/>
      <c r="CN3" s="287"/>
    </row>
    <row r="4" spans="1:92" ht="23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287"/>
    </row>
    <row r="5" spans="1:92" ht="23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287"/>
    </row>
    <row r="6" spans="1:92" ht="23.25" customHeight="1">
      <c r="A6" s="317" t="s">
        <v>282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287"/>
    </row>
    <row r="7" spans="1:92" ht="23.25" customHeight="1">
      <c r="A7" s="318"/>
      <c r="B7" s="318"/>
      <c r="C7" s="318"/>
      <c r="D7" s="318"/>
      <c r="E7" s="1352" t="s">
        <v>283</v>
      </c>
      <c r="F7" s="1353"/>
      <c r="G7" s="1353"/>
      <c r="H7" s="1353"/>
      <c r="I7" s="1353"/>
      <c r="J7" s="1353"/>
      <c r="K7" s="1353"/>
      <c r="L7" s="1353"/>
      <c r="M7" s="1353"/>
      <c r="N7" s="1353"/>
      <c r="O7" s="1353"/>
      <c r="P7" s="1353"/>
      <c r="Q7" s="1353"/>
      <c r="R7" s="1353"/>
      <c r="S7" s="1353"/>
      <c r="T7" s="1353"/>
      <c r="U7" s="1353"/>
      <c r="V7" s="1353"/>
      <c r="W7" s="1353"/>
      <c r="X7" s="1353"/>
      <c r="Y7" s="1353"/>
      <c r="Z7" s="1353"/>
      <c r="AA7" s="1353"/>
      <c r="AB7" s="1353"/>
      <c r="AC7" s="1353"/>
      <c r="AD7" s="1353"/>
      <c r="AE7" s="1353"/>
      <c r="AF7" s="1354"/>
      <c r="AG7" s="1355">
        <f>IF('様式第9　精算払請求書'!BC17="","",'様式第9　精算払請求書'!BC17)</f>
      </c>
      <c r="AH7" s="1356"/>
      <c r="AI7" s="1356"/>
      <c r="AJ7" s="1356"/>
      <c r="AK7" s="1356"/>
      <c r="AL7" s="1356"/>
      <c r="AM7" s="1356"/>
      <c r="AN7" s="1356"/>
      <c r="AO7" s="1356"/>
      <c r="AP7" s="1356"/>
      <c r="AQ7" s="1356"/>
      <c r="AR7" s="1356"/>
      <c r="AS7" s="1356"/>
      <c r="AT7" s="1356"/>
      <c r="AU7" s="1356"/>
      <c r="AV7" s="1356"/>
      <c r="AW7" s="1356"/>
      <c r="AX7" s="1356"/>
      <c r="AY7" s="1356"/>
      <c r="AZ7" s="1356"/>
      <c r="BA7" s="1356"/>
      <c r="BB7" s="1356"/>
      <c r="BC7" s="1356"/>
      <c r="BD7" s="1356"/>
      <c r="BE7" s="1356"/>
      <c r="BF7" s="1356"/>
      <c r="BG7" s="1356"/>
      <c r="BH7" s="1356"/>
      <c r="BI7" s="1356"/>
      <c r="BJ7" s="1356"/>
      <c r="BK7" s="1356"/>
      <c r="BL7" s="1356"/>
      <c r="BM7" s="1356"/>
      <c r="BN7" s="1356"/>
      <c r="BO7" s="1356"/>
      <c r="BP7" s="1356"/>
      <c r="BQ7" s="1356"/>
      <c r="BR7" s="1356"/>
      <c r="BS7" s="1356"/>
      <c r="BT7" s="1356"/>
      <c r="BU7" s="1356"/>
      <c r="BV7" s="1356"/>
      <c r="BW7" s="1356"/>
      <c r="BX7" s="1356"/>
      <c r="BY7" s="1356"/>
      <c r="BZ7" s="1356"/>
      <c r="CA7" s="1356"/>
      <c r="CB7" s="1356"/>
      <c r="CC7" s="1356"/>
      <c r="CD7" s="1356"/>
      <c r="CE7" s="1356"/>
      <c r="CF7" s="1356"/>
      <c r="CG7" s="1356"/>
      <c r="CH7" s="1356"/>
      <c r="CI7" s="1356"/>
      <c r="CJ7" s="1357"/>
      <c r="CK7" s="318"/>
      <c r="CL7" s="318"/>
      <c r="CM7" s="318"/>
      <c r="CN7" s="223"/>
    </row>
    <row r="8" spans="1:123" s="223" customFormat="1" ht="30" customHeight="1">
      <c r="A8" s="318"/>
      <c r="B8" s="318"/>
      <c r="C8" s="318"/>
      <c r="D8" s="318"/>
      <c r="E8" s="1352" t="s">
        <v>303</v>
      </c>
      <c r="F8" s="1353"/>
      <c r="G8" s="1353"/>
      <c r="H8" s="1353"/>
      <c r="I8" s="1353"/>
      <c r="J8" s="1353"/>
      <c r="K8" s="1353"/>
      <c r="L8" s="1353"/>
      <c r="M8" s="1353"/>
      <c r="N8" s="1353"/>
      <c r="O8" s="1353"/>
      <c r="P8" s="1353"/>
      <c r="Q8" s="1353"/>
      <c r="R8" s="1353"/>
      <c r="S8" s="1353"/>
      <c r="T8" s="1353"/>
      <c r="U8" s="1353"/>
      <c r="V8" s="1353"/>
      <c r="W8" s="1353"/>
      <c r="X8" s="1353"/>
      <c r="Y8" s="1353"/>
      <c r="Z8" s="1353"/>
      <c r="AA8" s="1353"/>
      <c r="AB8" s="1353"/>
      <c r="AC8" s="1353"/>
      <c r="AD8" s="1353"/>
      <c r="AE8" s="1353"/>
      <c r="AF8" s="1354"/>
      <c r="AG8" s="1358">
        <f>IF('様式第9　精算払請求書'!BC18="","",'様式第9　精算払請求書'!BC18)</f>
      </c>
      <c r="AH8" s="1359"/>
      <c r="AI8" s="1359"/>
      <c r="AJ8" s="1359"/>
      <c r="AK8" s="1359"/>
      <c r="AL8" s="1359"/>
      <c r="AM8" s="1359"/>
      <c r="AN8" s="1359"/>
      <c r="AO8" s="1359"/>
      <c r="AP8" s="1359"/>
      <c r="AQ8" s="1359"/>
      <c r="AR8" s="1359"/>
      <c r="AS8" s="1359"/>
      <c r="AT8" s="1359"/>
      <c r="AU8" s="1359"/>
      <c r="AV8" s="1359"/>
      <c r="AW8" s="1359"/>
      <c r="AX8" s="1359"/>
      <c r="AY8" s="1359"/>
      <c r="AZ8" s="1359"/>
      <c r="BA8" s="1359"/>
      <c r="BB8" s="1359"/>
      <c r="BC8" s="1359"/>
      <c r="BD8" s="1359"/>
      <c r="BE8" s="1359"/>
      <c r="BF8" s="1359"/>
      <c r="BG8" s="1359"/>
      <c r="BH8" s="1359"/>
      <c r="BI8" s="1359"/>
      <c r="BJ8" s="1359"/>
      <c r="BK8" s="1359"/>
      <c r="BL8" s="1359"/>
      <c r="BM8" s="1359"/>
      <c r="BN8" s="1359"/>
      <c r="BO8" s="1359"/>
      <c r="BP8" s="1359"/>
      <c r="BQ8" s="1359"/>
      <c r="BR8" s="1359"/>
      <c r="BS8" s="1359"/>
      <c r="BT8" s="1359"/>
      <c r="BU8" s="1359"/>
      <c r="BV8" s="1359"/>
      <c r="BW8" s="1359"/>
      <c r="BX8" s="1359"/>
      <c r="BY8" s="1359"/>
      <c r="BZ8" s="1359"/>
      <c r="CA8" s="1359"/>
      <c r="CB8" s="1359"/>
      <c r="CC8" s="1359"/>
      <c r="CD8" s="1359"/>
      <c r="CE8" s="1359"/>
      <c r="CF8" s="1359"/>
      <c r="CG8" s="1359"/>
      <c r="CH8" s="1359"/>
      <c r="CI8" s="1359"/>
      <c r="CJ8" s="1360"/>
      <c r="CK8" s="318"/>
      <c r="CL8" s="318"/>
      <c r="CM8" s="318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</row>
    <row r="9" spans="1:91" s="223" customFormat="1" ht="23.2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</row>
    <row r="10" spans="1:92" ht="23.2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223"/>
    </row>
    <row r="11" spans="1:92" ht="23.25" customHeight="1">
      <c r="A11" s="318" t="s">
        <v>284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0"/>
    </row>
    <row r="12" spans="1:92" ht="23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1361"/>
      <c r="Z12" s="1361"/>
      <c r="AA12" s="1361"/>
      <c r="AB12" s="1361"/>
      <c r="AC12" s="1361"/>
      <c r="AD12" s="1361"/>
      <c r="AE12" s="1361"/>
      <c r="AF12" s="1361"/>
      <c r="AG12" s="1361"/>
      <c r="AH12" s="1361"/>
      <c r="AI12" s="1361"/>
      <c r="AJ12" s="1361"/>
      <c r="AK12" s="1361"/>
      <c r="AL12" s="1361"/>
      <c r="AM12" s="1361"/>
      <c r="AN12" s="1361"/>
      <c r="AO12" s="1361"/>
      <c r="AP12" s="1361"/>
      <c r="AQ12" s="1361"/>
      <c r="AR12" s="1361"/>
      <c r="AS12" s="1361"/>
      <c r="AT12" s="1361"/>
      <c r="AU12" s="1361"/>
      <c r="AV12" s="1361"/>
      <c r="AW12" s="1361"/>
      <c r="AX12" s="1361"/>
      <c r="AY12" s="1361"/>
      <c r="AZ12" s="1361"/>
      <c r="BA12" s="1361"/>
      <c r="BB12" s="1361"/>
      <c r="BC12" s="1361"/>
      <c r="BD12" s="1361"/>
      <c r="BE12" s="1361"/>
      <c r="BF12" s="1361"/>
      <c r="BG12" s="1361"/>
      <c r="BH12" s="1361"/>
      <c r="BI12" s="1361"/>
      <c r="BJ12" s="1361"/>
      <c r="BK12" s="1361"/>
      <c r="BL12" s="1361"/>
      <c r="BM12" s="1361"/>
      <c r="BN12" s="1361"/>
      <c r="BO12" s="1362" t="s">
        <v>285</v>
      </c>
      <c r="BP12" s="1363"/>
      <c r="BQ12" s="1363"/>
      <c r="BR12" s="1363"/>
      <c r="BS12" s="1363"/>
      <c r="BT12" s="1363"/>
      <c r="BU12" s="1363"/>
      <c r="BV12" s="1363"/>
      <c r="BW12" s="1363"/>
      <c r="BX12" s="1363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0"/>
    </row>
    <row r="13" spans="1:91" s="223" customFormat="1" ht="23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1361"/>
      <c r="Z13" s="1361"/>
      <c r="AA13" s="1361"/>
      <c r="AB13" s="1361"/>
      <c r="AC13" s="1361"/>
      <c r="AD13" s="1361"/>
      <c r="AE13" s="1361"/>
      <c r="AF13" s="1361"/>
      <c r="AG13" s="1361"/>
      <c r="AH13" s="1361"/>
      <c r="AI13" s="1361"/>
      <c r="AJ13" s="1361"/>
      <c r="AK13" s="1361"/>
      <c r="AL13" s="1361"/>
      <c r="AM13" s="1361"/>
      <c r="AN13" s="1361"/>
      <c r="AO13" s="1361"/>
      <c r="AP13" s="1361"/>
      <c r="AQ13" s="1361"/>
      <c r="AR13" s="1361"/>
      <c r="AS13" s="1361"/>
      <c r="AT13" s="1361"/>
      <c r="AU13" s="1361"/>
      <c r="AV13" s="1361"/>
      <c r="AW13" s="1361"/>
      <c r="AX13" s="1361"/>
      <c r="AY13" s="1361"/>
      <c r="AZ13" s="1361"/>
      <c r="BA13" s="1361"/>
      <c r="BB13" s="1361"/>
      <c r="BC13" s="1361"/>
      <c r="BD13" s="1361"/>
      <c r="BE13" s="1361"/>
      <c r="BF13" s="1361"/>
      <c r="BG13" s="1361"/>
      <c r="BH13" s="1361"/>
      <c r="BI13" s="1361"/>
      <c r="BJ13" s="1361"/>
      <c r="BK13" s="1361"/>
      <c r="BL13" s="1361"/>
      <c r="BM13" s="1361"/>
      <c r="BN13" s="1361"/>
      <c r="BO13" s="1362"/>
      <c r="BP13" s="1363"/>
      <c r="BQ13" s="1363"/>
      <c r="BR13" s="1363"/>
      <c r="BS13" s="1363"/>
      <c r="BT13" s="1363"/>
      <c r="BU13" s="1363"/>
      <c r="BV13" s="1363"/>
      <c r="BW13" s="1363"/>
      <c r="BX13" s="1363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</row>
    <row r="14" spans="1:92" ht="23.2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223"/>
    </row>
    <row r="15" spans="1:92" ht="23.2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223"/>
    </row>
    <row r="16" spans="1:92" ht="23.25" customHeight="1">
      <c r="A16" s="318" t="s">
        <v>286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18"/>
      <c r="CG16" s="318"/>
      <c r="CH16" s="318"/>
      <c r="CI16" s="318"/>
      <c r="CJ16" s="318"/>
      <c r="CK16" s="318"/>
      <c r="CL16" s="318"/>
      <c r="CM16" s="318"/>
      <c r="CN16" s="295"/>
    </row>
    <row r="17" spans="1:92" ht="23.25" customHeight="1">
      <c r="A17" s="321"/>
      <c r="B17" s="321"/>
      <c r="C17" s="321"/>
      <c r="D17" s="321"/>
      <c r="E17" s="1364" t="s">
        <v>287</v>
      </c>
      <c r="F17" s="1364"/>
      <c r="G17" s="1364"/>
      <c r="H17" s="1364"/>
      <c r="I17" s="1364"/>
      <c r="J17" s="1364"/>
      <c r="K17" s="1364"/>
      <c r="L17" s="1364"/>
      <c r="M17" s="1364"/>
      <c r="N17" s="1364"/>
      <c r="O17" s="1364"/>
      <c r="P17" s="1364"/>
      <c r="Q17" s="1364"/>
      <c r="R17" s="1364"/>
      <c r="S17" s="1364"/>
      <c r="T17" s="1364"/>
      <c r="U17" s="1364"/>
      <c r="V17" s="1364"/>
      <c r="W17" s="1364"/>
      <c r="X17" s="1364"/>
      <c r="Y17" s="1364"/>
      <c r="Z17" s="1364"/>
      <c r="AA17" s="1364"/>
      <c r="AB17" s="1364"/>
      <c r="AC17" s="1364"/>
      <c r="AD17" s="1364"/>
      <c r="AE17" s="1364"/>
      <c r="AF17" s="1364"/>
      <c r="AG17" s="1365" t="s">
        <v>288</v>
      </c>
      <c r="AH17" s="1366"/>
      <c r="AI17" s="1366"/>
      <c r="AJ17" s="1366"/>
      <c r="AK17" s="1366"/>
      <c r="AL17" s="1366"/>
      <c r="AM17" s="1366"/>
      <c r="AN17" s="1366"/>
      <c r="AO17" s="1366"/>
      <c r="AP17" s="1366"/>
      <c r="AQ17" s="1366"/>
      <c r="AR17" s="1366"/>
      <c r="AS17" s="1366"/>
      <c r="AT17" s="1366"/>
      <c r="AU17" s="1366"/>
      <c r="AV17" s="1366"/>
      <c r="AW17" s="1366"/>
      <c r="AX17" s="1366"/>
      <c r="AY17" s="1366"/>
      <c r="AZ17" s="1366"/>
      <c r="BA17" s="1366"/>
      <c r="BB17" s="1366"/>
      <c r="BC17" s="1366"/>
      <c r="BD17" s="1366"/>
      <c r="BE17" s="1366"/>
      <c r="BF17" s="1366"/>
      <c r="BG17" s="1366"/>
      <c r="BH17" s="1366"/>
      <c r="BI17" s="1366"/>
      <c r="BJ17" s="1366"/>
      <c r="BK17" s="1366"/>
      <c r="BL17" s="1366"/>
      <c r="BM17" s="1366"/>
      <c r="BN17" s="1366"/>
      <c r="BO17" s="1366"/>
      <c r="BP17" s="1366"/>
      <c r="BQ17" s="1366"/>
      <c r="BR17" s="1366"/>
      <c r="BS17" s="1366"/>
      <c r="BT17" s="1366"/>
      <c r="BU17" s="1366"/>
      <c r="BV17" s="1366"/>
      <c r="BW17" s="1366"/>
      <c r="BX17" s="1366"/>
      <c r="BY17" s="1366"/>
      <c r="BZ17" s="1366"/>
      <c r="CA17" s="1366"/>
      <c r="CB17" s="1366"/>
      <c r="CC17" s="1366"/>
      <c r="CD17" s="1366"/>
      <c r="CE17" s="1366"/>
      <c r="CF17" s="1366"/>
      <c r="CG17" s="1366"/>
      <c r="CH17" s="1366"/>
      <c r="CI17" s="1366"/>
      <c r="CJ17" s="1367"/>
      <c r="CK17" s="321"/>
      <c r="CL17" s="321"/>
      <c r="CM17" s="321"/>
      <c r="CN17" s="223"/>
    </row>
    <row r="18" spans="1:91" ht="30" customHeight="1">
      <c r="A18" s="322"/>
      <c r="B18" s="322"/>
      <c r="C18" s="322"/>
      <c r="D18" s="322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8"/>
      <c r="U18" s="1368"/>
      <c r="V18" s="1368"/>
      <c r="W18" s="1368"/>
      <c r="X18" s="1368"/>
      <c r="Y18" s="1368"/>
      <c r="Z18" s="1368"/>
      <c r="AA18" s="1368"/>
      <c r="AB18" s="1368"/>
      <c r="AC18" s="1368"/>
      <c r="AD18" s="1368"/>
      <c r="AE18" s="1368"/>
      <c r="AF18" s="1368"/>
      <c r="AG18" s="1358"/>
      <c r="AH18" s="1359"/>
      <c r="AI18" s="1359"/>
      <c r="AJ18" s="1359"/>
      <c r="AK18" s="1359"/>
      <c r="AL18" s="1359"/>
      <c r="AM18" s="1359"/>
      <c r="AN18" s="1359"/>
      <c r="AO18" s="1359"/>
      <c r="AP18" s="1359"/>
      <c r="AQ18" s="1359"/>
      <c r="AR18" s="1359"/>
      <c r="AS18" s="1359"/>
      <c r="AT18" s="1359"/>
      <c r="AU18" s="1359"/>
      <c r="AV18" s="1359"/>
      <c r="AW18" s="1359"/>
      <c r="AX18" s="1359"/>
      <c r="AY18" s="1359"/>
      <c r="AZ18" s="1359"/>
      <c r="BA18" s="1359"/>
      <c r="BB18" s="1359"/>
      <c r="BC18" s="1359"/>
      <c r="BD18" s="1359"/>
      <c r="BE18" s="1359"/>
      <c r="BF18" s="1359"/>
      <c r="BG18" s="1359"/>
      <c r="BH18" s="1359"/>
      <c r="BI18" s="1359"/>
      <c r="BJ18" s="1359"/>
      <c r="BK18" s="1359"/>
      <c r="BL18" s="1359"/>
      <c r="BM18" s="1359"/>
      <c r="BN18" s="1359"/>
      <c r="BO18" s="1359"/>
      <c r="BP18" s="1359"/>
      <c r="BQ18" s="1359"/>
      <c r="BR18" s="1359"/>
      <c r="BS18" s="1359"/>
      <c r="BT18" s="1359"/>
      <c r="BU18" s="1359"/>
      <c r="BV18" s="1359"/>
      <c r="BW18" s="1359"/>
      <c r="BX18" s="1359"/>
      <c r="BY18" s="1359"/>
      <c r="BZ18" s="1359"/>
      <c r="CA18" s="1359"/>
      <c r="CB18" s="1359"/>
      <c r="CC18" s="1359"/>
      <c r="CD18" s="1359"/>
      <c r="CE18" s="1359"/>
      <c r="CF18" s="1359"/>
      <c r="CG18" s="1359"/>
      <c r="CH18" s="1359"/>
      <c r="CI18" s="1359"/>
      <c r="CJ18" s="1360"/>
      <c r="CK18" s="322"/>
      <c r="CL18" s="322"/>
      <c r="CM18" s="322"/>
    </row>
    <row r="19" spans="1:91" ht="23.25" customHeight="1">
      <c r="A19" s="322"/>
      <c r="B19" s="322"/>
      <c r="C19" s="323"/>
      <c r="D19" s="323"/>
      <c r="E19" s="1364" t="s">
        <v>289</v>
      </c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4"/>
      <c r="AB19" s="1364"/>
      <c r="AC19" s="1364"/>
      <c r="AD19" s="1364"/>
      <c r="AE19" s="1364"/>
      <c r="AF19" s="1364"/>
      <c r="AG19" s="1365" t="s">
        <v>290</v>
      </c>
      <c r="AH19" s="1366"/>
      <c r="AI19" s="1366"/>
      <c r="AJ19" s="1366"/>
      <c r="AK19" s="1366"/>
      <c r="AL19" s="1366"/>
      <c r="AM19" s="1366"/>
      <c r="AN19" s="1366"/>
      <c r="AO19" s="1366"/>
      <c r="AP19" s="1366"/>
      <c r="AQ19" s="1366"/>
      <c r="AR19" s="1366"/>
      <c r="AS19" s="1366"/>
      <c r="AT19" s="1366"/>
      <c r="AU19" s="1366"/>
      <c r="AV19" s="1366"/>
      <c r="AW19" s="1366"/>
      <c r="AX19" s="1366"/>
      <c r="AY19" s="1366"/>
      <c r="AZ19" s="1366"/>
      <c r="BA19" s="1366"/>
      <c r="BB19" s="1366"/>
      <c r="BC19" s="1366"/>
      <c r="BD19" s="1366"/>
      <c r="BE19" s="1366"/>
      <c r="BF19" s="1366"/>
      <c r="BG19" s="1366"/>
      <c r="BH19" s="1366"/>
      <c r="BI19" s="1366"/>
      <c r="BJ19" s="1366"/>
      <c r="BK19" s="1366"/>
      <c r="BL19" s="1366"/>
      <c r="BM19" s="1366"/>
      <c r="BN19" s="1366"/>
      <c r="BO19" s="1366"/>
      <c r="BP19" s="1366"/>
      <c r="BQ19" s="1366"/>
      <c r="BR19" s="1366"/>
      <c r="BS19" s="1366"/>
      <c r="BT19" s="1366"/>
      <c r="BU19" s="1366"/>
      <c r="BV19" s="1366"/>
      <c r="BW19" s="1366"/>
      <c r="BX19" s="1366"/>
      <c r="BY19" s="1366"/>
      <c r="BZ19" s="1366"/>
      <c r="CA19" s="1366"/>
      <c r="CB19" s="1366"/>
      <c r="CC19" s="1366"/>
      <c r="CD19" s="1366"/>
      <c r="CE19" s="1366"/>
      <c r="CF19" s="1366"/>
      <c r="CG19" s="1366"/>
      <c r="CH19" s="1366"/>
      <c r="CI19" s="1366"/>
      <c r="CJ19" s="1367"/>
      <c r="CK19" s="322"/>
      <c r="CL19" s="322"/>
      <c r="CM19" s="322"/>
    </row>
    <row r="20" spans="1:91" ht="30" customHeight="1">
      <c r="A20" s="322"/>
      <c r="B20" s="322"/>
      <c r="C20" s="323"/>
      <c r="D20" s="323"/>
      <c r="E20" s="1369"/>
      <c r="F20" s="1369"/>
      <c r="G20" s="1369"/>
      <c r="H20" s="1369"/>
      <c r="I20" s="1369"/>
      <c r="J20" s="1369"/>
      <c r="K20" s="1369"/>
      <c r="L20" s="1368"/>
      <c r="M20" s="1368"/>
      <c r="N20" s="1368"/>
      <c r="O20" s="1368"/>
      <c r="P20" s="1368"/>
      <c r="Q20" s="1368"/>
      <c r="R20" s="1368"/>
      <c r="S20" s="1368"/>
      <c r="T20" s="1368"/>
      <c r="U20" s="1368"/>
      <c r="V20" s="1368"/>
      <c r="W20" s="1368"/>
      <c r="X20" s="1368"/>
      <c r="Y20" s="1368"/>
      <c r="Z20" s="1368"/>
      <c r="AA20" s="1368"/>
      <c r="AB20" s="1368"/>
      <c r="AC20" s="1368"/>
      <c r="AD20" s="1368"/>
      <c r="AE20" s="1368"/>
      <c r="AF20" s="1368"/>
      <c r="AG20" s="1358"/>
      <c r="AH20" s="1359"/>
      <c r="AI20" s="1359"/>
      <c r="AJ20" s="1359"/>
      <c r="AK20" s="1359"/>
      <c r="AL20" s="1359"/>
      <c r="AM20" s="1359"/>
      <c r="AN20" s="1359"/>
      <c r="AO20" s="1359"/>
      <c r="AP20" s="1359"/>
      <c r="AQ20" s="1359"/>
      <c r="AR20" s="1359"/>
      <c r="AS20" s="1359"/>
      <c r="AT20" s="1359"/>
      <c r="AU20" s="1359"/>
      <c r="AV20" s="1359"/>
      <c r="AW20" s="1359"/>
      <c r="AX20" s="1359"/>
      <c r="AY20" s="1359"/>
      <c r="AZ20" s="1359"/>
      <c r="BA20" s="1359"/>
      <c r="BB20" s="1359"/>
      <c r="BC20" s="1359"/>
      <c r="BD20" s="1359"/>
      <c r="BE20" s="1359"/>
      <c r="BF20" s="1359"/>
      <c r="BG20" s="1359"/>
      <c r="BH20" s="1359"/>
      <c r="BI20" s="1359"/>
      <c r="BJ20" s="1359"/>
      <c r="BK20" s="1359"/>
      <c r="BL20" s="1359"/>
      <c r="BM20" s="1359"/>
      <c r="BN20" s="1359"/>
      <c r="BO20" s="1359"/>
      <c r="BP20" s="1359"/>
      <c r="BQ20" s="1359"/>
      <c r="BR20" s="1359"/>
      <c r="BS20" s="1359"/>
      <c r="BT20" s="1359"/>
      <c r="BU20" s="1359"/>
      <c r="BV20" s="1359"/>
      <c r="BW20" s="1359"/>
      <c r="BX20" s="1359"/>
      <c r="BY20" s="1359"/>
      <c r="BZ20" s="1359"/>
      <c r="CA20" s="1359"/>
      <c r="CB20" s="1359"/>
      <c r="CC20" s="1359"/>
      <c r="CD20" s="1359"/>
      <c r="CE20" s="1359"/>
      <c r="CF20" s="1359"/>
      <c r="CG20" s="1359"/>
      <c r="CH20" s="1359"/>
      <c r="CI20" s="1359"/>
      <c r="CJ20" s="1360"/>
      <c r="CK20" s="322"/>
      <c r="CL20" s="322"/>
      <c r="CM20" s="322"/>
    </row>
    <row r="21" spans="1:91" ht="23.25" customHeight="1">
      <c r="A21" s="322"/>
      <c r="B21" s="322"/>
      <c r="C21" s="323"/>
      <c r="D21" s="323"/>
      <c r="E21" s="324" t="s">
        <v>291</v>
      </c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7"/>
      <c r="CK21" s="322"/>
      <c r="CL21" s="322"/>
      <c r="CM21" s="322"/>
    </row>
    <row r="22" spans="1:91" ht="30" customHeight="1">
      <c r="A22" s="322"/>
      <c r="B22" s="322"/>
      <c r="C22" s="323"/>
      <c r="D22" s="323"/>
      <c r="E22" s="1373" t="s">
        <v>5</v>
      </c>
      <c r="F22" s="1374"/>
      <c r="G22" s="1374"/>
      <c r="H22" s="1375" t="s">
        <v>292</v>
      </c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1376"/>
      <c r="AG22" s="1373" t="s">
        <v>5</v>
      </c>
      <c r="AH22" s="1374"/>
      <c r="AI22" s="1374"/>
      <c r="AJ22" s="1375" t="s">
        <v>293</v>
      </c>
      <c r="AK22" s="1375"/>
      <c r="AL22" s="1375"/>
      <c r="AM22" s="1375"/>
      <c r="AN22" s="1375"/>
      <c r="AO22" s="1375"/>
      <c r="AP22" s="1375"/>
      <c r="AQ22" s="1375"/>
      <c r="AR22" s="1375"/>
      <c r="AS22" s="1375"/>
      <c r="AT22" s="1375"/>
      <c r="AU22" s="1375"/>
      <c r="AV22" s="1375"/>
      <c r="AW22" s="1375"/>
      <c r="AX22" s="1375"/>
      <c r="AY22" s="1375"/>
      <c r="AZ22" s="1375"/>
      <c r="BA22" s="1375"/>
      <c r="BB22" s="1375"/>
      <c r="BC22" s="1375"/>
      <c r="BD22" s="1376"/>
      <c r="BE22" s="1373" t="s">
        <v>5</v>
      </c>
      <c r="BF22" s="1374"/>
      <c r="BG22" s="1374"/>
      <c r="BH22" s="1375" t="s">
        <v>294</v>
      </c>
      <c r="BI22" s="1375"/>
      <c r="BJ22" s="1375"/>
      <c r="BK22" s="1375"/>
      <c r="BL22" s="1375"/>
      <c r="BM22" s="1375"/>
      <c r="BN22" s="1375"/>
      <c r="BO22" s="1375"/>
      <c r="BP22" s="1381"/>
      <c r="BQ22" s="1381"/>
      <c r="BR22" s="1381"/>
      <c r="BS22" s="1381"/>
      <c r="BT22" s="1381"/>
      <c r="BU22" s="1381"/>
      <c r="BV22" s="1381"/>
      <c r="BW22" s="1381"/>
      <c r="BX22" s="1381"/>
      <c r="BY22" s="1381"/>
      <c r="BZ22" s="1381"/>
      <c r="CA22" s="1381"/>
      <c r="CB22" s="1381"/>
      <c r="CC22" s="1381"/>
      <c r="CD22" s="1381"/>
      <c r="CE22" s="1381"/>
      <c r="CF22" s="1382" t="s">
        <v>295</v>
      </c>
      <c r="CG22" s="1382"/>
      <c r="CH22" s="1382"/>
      <c r="CI22" s="1382"/>
      <c r="CJ22" s="1383"/>
      <c r="CK22" s="322"/>
      <c r="CL22" s="322"/>
      <c r="CM22" s="322"/>
    </row>
    <row r="23" spans="1:91" ht="30" customHeight="1">
      <c r="A23" s="322"/>
      <c r="B23" s="322"/>
      <c r="C23" s="323"/>
      <c r="D23" s="323"/>
      <c r="E23" s="1364" t="s">
        <v>296</v>
      </c>
      <c r="F23" s="1364"/>
      <c r="G23" s="1364"/>
      <c r="H23" s="1364"/>
      <c r="I23" s="1364"/>
      <c r="J23" s="1364"/>
      <c r="K23" s="1364"/>
      <c r="L23" s="1364"/>
      <c r="M23" s="1364"/>
      <c r="N23" s="1364"/>
      <c r="O23" s="1364"/>
      <c r="P23" s="1364"/>
      <c r="Q23" s="1364"/>
      <c r="R23" s="1364"/>
      <c r="S23" s="1364"/>
      <c r="T23" s="1364"/>
      <c r="U23" s="1364"/>
      <c r="V23" s="1364"/>
      <c r="W23" s="1364"/>
      <c r="X23" s="1364"/>
      <c r="Y23" s="1364"/>
      <c r="Z23" s="1364"/>
      <c r="AA23" s="1364"/>
      <c r="AB23" s="1364"/>
      <c r="AC23" s="1364"/>
      <c r="AD23" s="1364"/>
      <c r="AE23" s="1364"/>
      <c r="AF23" s="1364"/>
      <c r="AG23" s="1370"/>
      <c r="AH23" s="1371"/>
      <c r="AI23" s="1371"/>
      <c r="AJ23" s="1371"/>
      <c r="AK23" s="1371"/>
      <c r="AL23" s="1371"/>
      <c r="AM23" s="1371"/>
      <c r="AN23" s="1372"/>
      <c r="AO23" s="1370"/>
      <c r="AP23" s="1371"/>
      <c r="AQ23" s="1371"/>
      <c r="AR23" s="1371"/>
      <c r="AS23" s="1371"/>
      <c r="AT23" s="1371"/>
      <c r="AU23" s="1371"/>
      <c r="AV23" s="1372"/>
      <c r="AW23" s="1370"/>
      <c r="AX23" s="1371"/>
      <c r="AY23" s="1371"/>
      <c r="AZ23" s="1371"/>
      <c r="BA23" s="1371"/>
      <c r="BB23" s="1371"/>
      <c r="BC23" s="1371"/>
      <c r="BD23" s="1372"/>
      <c r="BE23" s="1370"/>
      <c r="BF23" s="1371"/>
      <c r="BG23" s="1371"/>
      <c r="BH23" s="1371"/>
      <c r="BI23" s="1371"/>
      <c r="BJ23" s="1371"/>
      <c r="BK23" s="1371"/>
      <c r="BL23" s="1372"/>
      <c r="BM23" s="1370"/>
      <c r="BN23" s="1371"/>
      <c r="BO23" s="1371"/>
      <c r="BP23" s="1371"/>
      <c r="BQ23" s="1371"/>
      <c r="BR23" s="1371"/>
      <c r="BS23" s="1371"/>
      <c r="BT23" s="1372"/>
      <c r="BU23" s="1370"/>
      <c r="BV23" s="1371"/>
      <c r="BW23" s="1371"/>
      <c r="BX23" s="1371"/>
      <c r="BY23" s="1371"/>
      <c r="BZ23" s="1371"/>
      <c r="CA23" s="1371"/>
      <c r="CB23" s="1372"/>
      <c r="CC23" s="1370"/>
      <c r="CD23" s="1371"/>
      <c r="CE23" s="1371"/>
      <c r="CF23" s="1371"/>
      <c r="CG23" s="1371"/>
      <c r="CH23" s="1371"/>
      <c r="CI23" s="1371"/>
      <c r="CJ23" s="1372"/>
      <c r="CK23" s="322"/>
      <c r="CL23" s="322"/>
      <c r="CM23" s="322"/>
    </row>
    <row r="24" spans="1:91" ht="30" customHeight="1">
      <c r="A24" s="322"/>
      <c r="B24" s="322"/>
      <c r="C24" s="323"/>
      <c r="D24" s="323"/>
      <c r="E24" s="1364" t="s">
        <v>297</v>
      </c>
      <c r="F24" s="1364"/>
      <c r="G24" s="1364"/>
      <c r="H24" s="1364"/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364"/>
      <c r="T24" s="1364"/>
      <c r="U24" s="1364"/>
      <c r="V24" s="1364"/>
      <c r="W24" s="1364"/>
      <c r="X24" s="1364"/>
      <c r="Y24" s="1364"/>
      <c r="Z24" s="1364"/>
      <c r="AA24" s="1364"/>
      <c r="AB24" s="1364"/>
      <c r="AC24" s="1364"/>
      <c r="AD24" s="1364"/>
      <c r="AE24" s="1364"/>
      <c r="AF24" s="1364"/>
      <c r="AG24" s="1378"/>
      <c r="AH24" s="1379"/>
      <c r="AI24" s="1379"/>
      <c r="AJ24" s="1379"/>
      <c r="AK24" s="1379"/>
      <c r="AL24" s="1379"/>
      <c r="AM24" s="1379"/>
      <c r="AN24" s="1379"/>
      <c r="AO24" s="1379"/>
      <c r="AP24" s="1379"/>
      <c r="AQ24" s="1379"/>
      <c r="AR24" s="1379"/>
      <c r="AS24" s="1379"/>
      <c r="AT24" s="1379"/>
      <c r="AU24" s="1379"/>
      <c r="AV24" s="1379"/>
      <c r="AW24" s="1379"/>
      <c r="AX24" s="1379"/>
      <c r="AY24" s="1379"/>
      <c r="AZ24" s="1379"/>
      <c r="BA24" s="1379"/>
      <c r="BB24" s="1379"/>
      <c r="BC24" s="1379"/>
      <c r="BD24" s="1379"/>
      <c r="BE24" s="1379"/>
      <c r="BF24" s="1379"/>
      <c r="BG24" s="1379"/>
      <c r="BH24" s="1379"/>
      <c r="BI24" s="1379"/>
      <c r="BJ24" s="1379"/>
      <c r="BK24" s="1379"/>
      <c r="BL24" s="1379"/>
      <c r="BM24" s="1379"/>
      <c r="BN24" s="1379"/>
      <c r="BO24" s="1379"/>
      <c r="BP24" s="1379"/>
      <c r="BQ24" s="1379"/>
      <c r="BR24" s="1379"/>
      <c r="BS24" s="1379"/>
      <c r="BT24" s="1379"/>
      <c r="BU24" s="1379"/>
      <c r="BV24" s="1379"/>
      <c r="BW24" s="1379"/>
      <c r="BX24" s="1379"/>
      <c r="BY24" s="1379"/>
      <c r="BZ24" s="1379"/>
      <c r="CA24" s="1379"/>
      <c r="CB24" s="1379"/>
      <c r="CC24" s="1379"/>
      <c r="CD24" s="1379"/>
      <c r="CE24" s="1379"/>
      <c r="CF24" s="1379"/>
      <c r="CG24" s="1379"/>
      <c r="CH24" s="1379"/>
      <c r="CI24" s="1379"/>
      <c r="CJ24" s="1380"/>
      <c r="CK24" s="322"/>
      <c r="CL24" s="322"/>
      <c r="CM24" s="322"/>
    </row>
    <row r="25" spans="1:91" ht="23.25" customHeight="1">
      <c r="A25" s="322"/>
      <c r="B25" s="322"/>
      <c r="C25" s="323"/>
      <c r="D25" s="323"/>
      <c r="E25" s="328"/>
      <c r="F25" s="328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</row>
    <row r="26" spans="1:91" ht="23.25" customHeight="1">
      <c r="A26" s="322"/>
      <c r="B26" s="322"/>
      <c r="C26" s="323"/>
      <c r="D26" s="323"/>
      <c r="E26" s="328"/>
      <c r="F26" s="328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</row>
    <row r="27" spans="1:91" ht="23.25" customHeight="1">
      <c r="A27" s="322"/>
      <c r="B27" s="322"/>
      <c r="C27" s="323"/>
      <c r="D27" s="323"/>
      <c r="E27" s="328"/>
      <c r="F27" s="328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</row>
    <row r="28" spans="1:91" ht="23.25" customHeight="1">
      <c r="A28" s="322"/>
      <c r="B28" s="322"/>
      <c r="C28" s="323"/>
      <c r="D28" s="323"/>
      <c r="E28" s="328"/>
      <c r="F28" s="328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</row>
    <row r="29" spans="1:91" ht="23.25" customHeight="1">
      <c r="A29" s="322"/>
      <c r="B29" s="322"/>
      <c r="C29" s="323"/>
      <c r="D29" s="323"/>
      <c r="E29" s="328"/>
      <c r="F29" s="328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</row>
    <row r="30" spans="1:91" ht="23.25" customHeight="1">
      <c r="A30" s="322"/>
      <c r="B30" s="322"/>
      <c r="C30" s="323"/>
      <c r="D30" s="323"/>
      <c r="E30" s="328"/>
      <c r="F30" s="328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</row>
    <row r="31" spans="1:91" ht="23.25" customHeight="1">
      <c r="A31" s="322"/>
      <c r="B31" s="322"/>
      <c r="C31" s="323"/>
      <c r="D31" s="323"/>
      <c r="E31" s="328"/>
      <c r="F31" s="328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</row>
    <row r="32" spans="1:91" ht="23.25" customHeight="1">
      <c r="A32" s="322"/>
      <c r="B32" s="322"/>
      <c r="C32" s="323"/>
      <c r="D32" s="323"/>
      <c r="E32" s="328"/>
      <c r="F32" s="328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</row>
    <row r="33" spans="1:91" ht="23.25" customHeight="1">
      <c r="A33" s="322"/>
      <c r="B33" s="322"/>
      <c r="C33" s="323"/>
      <c r="D33" s="323"/>
      <c r="E33" s="328"/>
      <c r="F33" s="328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</row>
    <row r="34" spans="1:91" ht="23.25" customHeight="1">
      <c r="A34" s="322"/>
      <c r="B34" s="322"/>
      <c r="C34" s="323"/>
      <c r="D34" s="323"/>
      <c r="E34" s="328"/>
      <c r="F34" s="328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</row>
    <row r="35" spans="1:91" ht="23.25" customHeight="1">
      <c r="A35" s="322"/>
      <c r="B35" s="322"/>
      <c r="C35" s="323"/>
      <c r="D35" s="323"/>
      <c r="E35" s="328"/>
      <c r="F35" s="328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</row>
    <row r="36" spans="1:91" ht="23.25" customHeight="1">
      <c r="A36" s="322"/>
      <c r="B36" s="322"/>
      <c r="C36" s="323"/>
      <c r="D36" s="323"/>
      <c r="E36" s="328"/>
      <c r="F36" s="328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</row>
    <row r="37" spans="1:91" ht="23.25" customHeight="1">
      <c r="A37" s="322"/>
      <c r="B37" s="322"/>
      <c r="C37" s="323"/>
      <c r="D37" s="323"/>
      <c r="E37" s="328"/>
      <c r="F37" s="328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</row>
    <row r="38" spans="1:91" ht="23.25" customHeight="1">
      <c r="A38" s="322"/>
      <c r="B38" s="322"/>
      <c r="C38" s="323"/>
      <c r="D38" s="323"/>
      <c r="E38" s="328"/>
      <c r="F38" s="328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</row>
    <row r="39" spans="1:91" ht="23.25" customHeight="1">
      <c r="A39" s="322"/>
      <c r="B39" s="322"/>
      <c r="C39" s="323"/>
      <c r="D39" s="323"/>
      <c r="E39" s="328"/>
      <c r="F39" s="328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</row>
    <row r="40" spans="1:91" ht="23.25" customHeight="1">
      <c r="A40" s="322"/>
      <c r="B40" s="322"/>
      <c r="C40" s="323"/>
      <c r="D40" s="323"/>
      <c r="E40" s="328"/>
      <c r="F40" s="328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</row>
    <row r="41" spans="1:91" ht="23.25" customHeight="1">
      <c r="A41" s="322"/>
      <c r="B41" s="322"/>
      <c r="C41" s="323"/>
      <c r="D41" s="323"/>
      <c r="E41" s="328"/>
      <c r="F41" s="328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</row>
    <row r="42" spans="1:91" ht="23.25" customHeight="1">
      <c r="A42" s="322"/>
      <c r="B42" s="322"/>
      <c r="C42" s="323"/>
      <c r="D42" s="323"/>
      <c r="E42" s="328"/>
      <c r="F42" s="328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password="F471" sheet="1"/>
  <mergeCells count="40">
    <mergeCell ref="CI1:CN1"/>
    <mergeCell ref="E24:AF24"/>
    <mergeCell ref="AG24:CJ24"/>
    <mergeCell ref="BP22:CE22"/>
    <mergeCell ref="CF22:CJ22"/>
    <mergeCell ref="E23:AF23"/>
    <mergeCell ref="AG23:AN23"/>
    <mergeCell ref="AO23:AV23"/>
    <mergeCell ref="AW23:BD23"/>
    <mergeCell ref="BE23:BL23"/>
    <mergeCell ref="BM23:BT23"/>
    <mergeCell ref="BU23:CB23"/>
    <mergeCell ref="CC23:CJ23"/>
    <mergeCell ref="E22:G22"/>
    <mergeCell ref="H22:AF22"/>
    <mergeCell ref="AG22:AI22"/>
    <mergeCell ref="AJ22:BD22"/>
    <mergeCell ref="BE22:BG22"/>
    <mergeCell ref="BH22:BO22"/>
    <mergeCell ref="E19:AF19"/>
    <mergeCell ref="AG19:CJ19"/>
    <mergeCell ref="E20:K20"/>
    <mergeCell ref="L20:R20"/>
    <mergeCell ref="S20:Y20"/>
    <mergeCell ref="Z20:AF20"/>
    <mergeCell ref="AG20:CJ20"/>
    <mergeCell ref="E17:AF17"/>
    <mergeCell ref="AG17:CJ17"/>
    <mergeCell ref="E18:K18"/>
    <mergeCell ref="L18:R18"/>
    <mergeCell ref="S18:Y18"/>
    <mergeCell ref="Z18:AF18"/>
    <mergeCell ref="AG18:CJ18"/>
    <mergeCell ref="A3:CM3"/>
    <mergeCell ref="E7:AF7"/>
    <mergeCell ref="AG7:CJ7"/>
    <mergeCell ref="E8:AF8"/>
    <mergeCell ref="AG8:CJ8"/>
    <mergeCell ref="Y12:BN13"/>
    <mergeCell ref="BO12:BX13"/>
  </mergeCells>
  <conditionalFormatting sqref="E22:G22 AG22:AI22 BE22:BG22">
    <cfRule type="expression" priority="9" dxfId="0" stopIfTrue="1">
      <formula>AND($E$22="□",$AG$22="□",$BE$22="□")</formula>
    </cfRule>
  </conditionalFormatting>
  <conditionalFormatting sqref="Y12:BN13">
    <cfRule type="expression" priority="8" dxfId="0" stopIfTrue="1">
      <formula>$Y$12=""</formula>
    </cfRule>
  </conditionalFormatting>
  <conditionalFormatting sqref="E18:AF18">
    <cfRule type="expression" priority="7" dxfId="0" stopIfTrue="1">
      <formula>$E$18=""</formula>
    </cfRule>
  </conditionalFormatting>
  <conditionalFormatting sqref="AG18:CJ18">
    <cfRule type="expression" priority="6" dxfId="0" stopIfTrue="1">
      <formula>$AG$18=""</formula>
    </cfRule>
  </conditionalFormatting>
  <conditionalFormatting sqref="L20:AF20">
    <cfRule type="expression" priority="5" dxfId="0" stopIfTrue="1">
      <formula>$L$20=""</formula>
    </cfRule>
  </conditionalFormatting>
  <conditionalFormatting sqref="AG20:CJ20">
    <cfRule type="expression" priority="4" dxfId="0" stopIfTrue="1">
      <formula>$AG$20=""</formula>
    </cfRule>
  </conditionalFormatting>
  <conditionalFormatting sqref="AG23:CJ23">
    <cfRule type="expression" priority="3" dxfId="0" stopIfTrue="1">
      <formula>AND($AG$23="",$AO$23="",$AW$23="",$BE$23="",$BM$23="",$BU$23="",$CC$23="")</formula>
    </cfRule>
  </conditionalFormatting>
  <conditionalFormatting sqref="AG24:CJ24">
    <cfRule type="expression" priority="2" dxfId="0" stopIfTrue="1">
      <formula>$AG$24=""</formula>
    </cfRule>
  </conditionalFormatting>
  <conditionalFormatting sqref="BP22:CE22">
    <cfRule type="expression" priority="1" dxfId="0" stopIfTrue="1">
      <formula>AND($BE$22="■",$BP$22="")</formula>
    </cfRule>
  </conditionalFormatting>
  <dataValidations count="5">
    <dataValidation allowBlank="1" showInputMessage="1" showErrorMessage="1" imeMode="fullKatakana" sqref="AG24:CJ24"/>
    <dataValidation allowBlank="1" showInputMessage="1" showErrorMessage="1" imeMode="disabled" sqref="Y12:BN13"/>
    <dataValidation allowBlank="1" showInputMessage="1" showErrorMessage="1" imeMode="hiragana" sqref="AG7:CJ7"/>
    <dataValidation type="list" allowBlank="1" showInputMessage="1" showErrorMessage="1" imeMode="disabled" sqref="E22:G22 AG22:AI22 BE22:BG22">
      <formula1>"□,■"</formula1>
    </dataValidation>
    <dataValidation type="textLength" operator="equal" allowBlank="1" showInputMessage="1" showErrorMessage="1" imeMode="disabled" sqref="E18:AF18 L20:AF20 AG23:CJ23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showZeros="0" view="pageBreakPreview" zoomScale="70" zoomScaleSheetLayoutView="70" zoomScalePageLayoutView="0" workbookViewId="0" topLeftCell="A1">
      <selection activeCell="A3" sqref="A3:AP3"/>
    </sheetView>
  </sheetViews>
  <sheetFormatPr defaultColWidth="9.140625" defaultRowHeight="15"/>
  <cols>
    <col min="1" max="11" width="3.421875" style="7" customWidth="1"/>
    <col min="12" max="17" width="3.57421875" style="7" customWidth="1"/>
    <col min="18" max="20" width="3.57421875" style="13" customWidth="1"/>
    <col min="21" max="28" width="3.57421875" style="14" customWidth="1"/>
    <col min="29" max="30" width="3.421875" style="7" customWidth="1"/>
    <col min="31" max="33" width="3.57421875" style="7" customWidth="1"/>
    <col min="34" max="42" width="3.421875" style="7" customWidth="1"/>
    <col min="43" max="16384" width="9.00390625" style="7" customWidth="1"/>
  </cols>
  <sheetData>
    <row r="1" spans="1:4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0" t="s">
        <v>210</v>
      </c>
    </row>
    <row r="2" spans="1:42" s="1" customFormat="1" ht="18" customHeight="1">
      <c r="A2" s="2"/>
      <c r="B2" s="2"/>
      <c r="AP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42" ht="30" customHeight="1">
      <c r="A3" s="561" t="s">
        <v>53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3"/>
    </row>
    <row r="4" spans="1:42" s="22" customFormat="1" ht="9.75" customHeight="1">
      <c r="A4" s="85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</row>
    <row r="5" spans="2:44" ht="18" customHeight="1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5"/>
      <c r="S5" s="55"/>
      <c r="T5" s="56"/>
      <c r="U5" s="57" t="s">
        <v>46</v>
      </c>
      <c r="V5" s="58"/>
      <c r="W5" s="58"/>
      <c r="X5" s="58"/>
      <c r="Y5" s="22"/>
      <c r="Z5" s="13"/>
      <c r="AA5" s="36"/>
      <c r="AB5" s="36"/>
      <c r="AC5" s="59"/>
      <c r="AD5" s="60"/>
      <c r="AE5" s="57" t="s">
        <v>21</v>
      </c>
      <c r="AF5" s="58"/>
      <c r="AG5" s="58"/>
      <c r="AH5" s="22"/>
      <c r="AR5" s="61"/>
    </row>
    <row r="6" spans="1:44" ht="18" customHeight="1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45"/>
      <c r="S6" s="62"/>
      <c r="T6" s="63"/>
      <c r="U6" s="57" t="s">
        <v>45</v>
      </c>
      <c r="V6" s="58"/>
      <c r="W6" s="58"/>
      <c r="X6" s="58"/>
      <c r="Y6" s="22"/>
      <c r="Z6" s="13"/>
      <c r="AA6" s="36"/>
      <c r="AB6" s="36"/>
      <c r="AC6" s="36"/>
      <c r="AD6" s="36"/>
      <c r="AE6" s="58"/>
      <c r="AF6" s="58"/>
      <c r="AG6" s="58"/>
      <c r="AH6" s="22"/>
      <c r="AI6" s="22"/>
      <c r="AJ6" s="61"/>
      <c r="AK6" s="61"/>
      <c r="AR6" s="61"/>
    </row>
    <row r="7" spans="1:40" s="22" customFormat="1" ht="19.5" customHeight="1">
      <c r="A7" s="31" t="s">
        <v>214</v>
      </c>
      <c r="B7" s="35"/>
      <c r="C7" s="44"/>
      <c r="E7" s="145"/>
      <c r="F7" s="145"/>
      <c r="G7" s="145"/>
      <c r="H7" s="145"/>
      <c r="I7" s="145"/>
      <c r="J7" s="145"/>
      <c r="K7" s="41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64"/>
      <c r="AD7" s="164"/>
      <c r="AE7" s="164"/>
      <c r="AF7" s="164"/>
      <c r="AG7" s="164"/>
      <c r="AH7" s="164"/>
      <c r="AI7" s="164"/>
      <c r="AJ7" s="46"/>
      <c r="AK7" s="145"/>
      <c r="AL7" s="145"/>
      <c r="AM7" s="145"/>
      <c r="AN7" s="145"/>
    </row>
    <row r="8" spans="1:40" s="22" customFormat="1" ht="28.5" customHeight="1" thickBot="1">
      <c r="A8" s="46"/>
      <c r="B8" s="46"/>
      <c r="C8" s="567" t="s">
        <v>101</v>
      </c>
      <c r="D8" s="568"/>
      <c r="E8" s="564" t="s">
        <v>102</v>
      </c>
      <c r="F8" s="565"/>
      <c r="G8" s="565"/>
      <c r="H8" s="565"/>
      <c r="I8" s="565"/>
      <c r="J8" s="565"/>
      <c r="K8" s="565"/>
      <c r="L8" s="565"/>
      <c r="M8" s="565"/>
      <c r="N8" s="569"/>
      <c r="O8" s="564" t="s">
        <v>54</v>
      </c>
      <c r="P8" s="565"/>
      <c r="Q8" s="565"/>
      <c r="R8" s="565"/>
      <c r="S8" s="566"/>
      <c r="T8" s="567" t="s">
        <v>101</v>
      </c>
      <c r="U8" s="568"/>
      <c r="V8" s="564" t="s">
        <v>102</v>
      </c>
      <c r="W8" s="565"/>
      <c r="X8" s="565"/>
      <c r="Y8" s="565"/>
      <c r="Z8" s="565"/>
      <c r="AA8" s="565"/>
      <c r="AB8" s="565"/>
      <c r="AC8" s="565"/>
      <c r="AD8" s="565"/>
      <c r="AE8" s="569"/>
      <c r="AF8" s="564" t="s">
        <v>54</v>
      </c>
      <c r="AG8" s="565"/>
      <c r="AH8" s="565"/>
      <c r="AI8" s="565"/>
      <c r="AJ8" s="566"/>
      <c r="AK8" s="165"/>
      <c r="AL8" s="166"/>
      <c r="AM8" s="166"/>
      <c r="AN8" s="166"/>
    </row>
    <row r="9" spans="1:40" s="22" customFormat="1" ht="24.75" customHeight="1" thickTop="1">
      <c r="A9" s="46"/>
      <c r="B9" s="46"/>
      <c r="C9" s="552" t="s">
        <v>55</v>
      </c>
      <c r="D9" s="553"/>
      <c r="E9" s="554"/>
      <c r="F9" s="555"/>
      <c r="G9" s="555"/>
      <c r="H9" s="555"/>
      <c r="I9" s="555"/>
      <c r="J9" s="555"/>
      <c r="K9" s="555"/>
      <c r="L9" s="555"/>
      <c r="M9" s="555"/>
      <c r="N9" s="556"/>
      <c r="O9" s="557"/>
      <c r="P9" s="558"/>
      <c r="Q9" s="558"/>
      <c r="R9" s="558"/>
      <c r="S9" s="89" t="s">
        <v>56</v>
      </c>
      <c r="T9" s="559" t="s">
        <v>87</v>
      </c>
      <c r="U9" s="560"/>
      <c r="V9" s="554"/>
      <c r="W9" s="555"/>
      <c r="X9" s="555"/>
      <c r="Y9" s="555"/>
      <c r="Z9" s="555"/>
      <c r="AA9" s="555"/>
      <c r="AB9" s="555"/>
      <c r="AC9" s="555"/>
      <c r="AD9" s="555"/>
      <c r="AE9" s="556"/>
      <c r="AF9" s="557"/>
      <c r="AG9" s="558"/>
      <c r="AH9" s="558"/>
      <c r="AI9" s="558"/>
      <c r="AJ9" s="88" t="s">
        <v>56</v>
      </c>
      <c r="AK9" s="167"/>
      <c r="AL9" s="168"/>
      <c r="AM9" s="168"/>
      <c r="AN9" s="145"/>
    </row>
    <row r="10" spans="1:40" s="22" customFormat="1" ht="24.75" customHeight="1">
      <c r="A10" s="46"/>
      <c r="B10" s="46"/>
      <c r="C10" s="516" t="s">
        <v>57</v>
      </c>
      <c r="D10" s="517"/>
      <c r="E10" s="524"/>
      <c r="F10" s="525"/>
      <c r="G10" s="525"/>
      <c r="H10" s="525"/>
      <c r="I10" s="525"/>
      <c r="J10" s="525"/>
      <c r="K10" s="525"/>
      <c r="L10" s="525"/>
      <c r="M10" s="525"/>
      <c r="N10" s="526"/>
      <c r="O10" s="527"/>
      <c r="P10" s="528"/>
      <c r="Q10" s="528"/>
      <c r="R10" s="528"/>
      <c r="S10" s="89" t="s">
        <v>56</v>
      </c>
      <c r="T10" s="516" t="s">
        <v>88</v>
      </c>
      <c r="U10" s="529"/>
      <c r="V10" s="524"/>
      <c r="W10" s="525"/>
      <c r="X10" s="525"/>
      <c r="Y10" s="525"/>
      <c r="Z10" s="525"/>
      <c r="AA10" s="525"/>
      <c r="AB10" s="525"/>
      <c r="AC10" s="525"/>
      <c r="AD10" s="525"/>
      <c r="AE10" s="526"/>
      <c r="AF10" s="527"/>
      <c r="AG10" s="528"/>
      <c r="AH10" s="528"/>
      <c r="AI10" s="528"/>
      <c r="AJ10" s="88" t="s">
        <v>56</v>
      </c>
      <c r="AK10" s="167"/>
      <c r="AL10" s="168"/>
      <c r="AM10" s="168"/>
      <c r="AN10" s="145"/>
    </row>
    <row r="11" spans="1:40" s="22" customFormat="1" ht="24.75" customHeight="1">
      <c r="A11" s="46"/>
      <c r="B11" s="46"/>
      <c r="C11" s="516" t="s">
        <v>58</v>
      </c>
      <c r="D11" s="517"/>
      <c r="E11" s="524"/>
      <c r="F11" s="525"/>
      <c r="G11" s="525"/>
      <c r="H11" s="525"/>
      <c r="I11" s="525"/>
      <c r="J11" s="525"/>
      <c r="K11" s="525"/>
      <c r="L11" s="525"/>
      <c r="M11" s="525"/>
      <c r="N11" s="526"/>
      <c r="O11" s="527"/>
      <c r="P11" s="528"/>
      <c r="Q11" s="528"/>
      <c r="R11" s="528"/>
      <c r="S11" s="89" t="s">
        <v>56</v>
      </c>
      <c r="T11" s="516" t="s">
        <v>89</v>
      </c>
      <c r="U11" s="529"/>
      <c r="V11" s="524"/>
      <c r="W11" s="525"/>
      <c r="X11" s="525"/>
      <c r="Y11" s="525"/>
      <c r="Z11" s="525"/>
      <c r="AA11" s="525"/>
      <c r="AB11" s="525"/>
      <c r="AC11" s="525"/>
      <c r="AD11" s="525"/>
      <c r="AE11" s="526"/>
      <c r="AF11" s="527"/>
      <c r="AG11" s="528"/>
      <c r="AH11" s="528"/>
      <c r="AI11" s="528"/>
      <c r="AJ11" s="88" t="s">
        <v>56</v>
      </c>
      <c r="AK11" s="167"/>
      <c r="AL11" s="168"/>
      <c r="AM11" s="168"/>
      <c r="AN11" s="145"/>
    </row>
    <row r="12" spans="1:40" s="22" customFormat="1" ht="24.75" customHeight="1">
      <c r="A12" s="46"/>
      <c r="B12" s="46"/>
      <c r="C12" s="516" t="s">
        <v>59</v>
      </c>
      <c r="D12" s="517"/>
      <c r="E12" s="524"/>
      <c r="F12" s="525"/>
      <c r="G12" s="525"/>
      <c r="H12" s="525"/>
      <c r="I12" s="525"/>
      <c r="J12" s="525"/>
      <c r="K12" s="525"/>
      <c r="L12" s="525"/>
      <c r="M12" s="525"/>
      <c r="N12" s="526"/>
      <c r="O12" s="527"/>
      <c r="P12" s="528"/>
      <c r="Q12" s="528"/>
      <c r="R12" s="528"/>
      <c r="S12" s="89" t="s">
        <v>56</v>
      </c>
      <c r="T12" s="516" t="s">
        <v>90</v>
      </c>
      <c r="U12" s="529"/>
      <c r="V12" s="524"/>
      <c r="W12" s="525"/>
      <c r="X12" s="525"/>
      <c r="Y12" s="525"/>
      <c r="Z12" s="525"/>
      <c r="AA12" s="525"/>
      <c r="AB12" s="525"/>
      <c r="AC12" s="525"/>
      <c r="AD12" s="525"/>
      <c r="AE12" s="526"/>
      <c r="AF12" s="527"/>
      <c r="AG12" s="528"/>
      <c r="AH12" s="528"/>
      <c r="AI12" s="528"/>
      <c r="AJ12" s="88" t="s">
        <v>56</v>
      </c>
      <c r="AK12" s="167"/>
      <c r="AL12" s="168"/>
      <c r="AM12" s="168"/>
      <c r="AN12" s="145"/>
    </row>
    <row r="13" spans="1:40" s="22" customFormat="1" ht="24.75" customHeight="1" thickBot="1">
      <c r="A13" s="46"/>
      <c r="B13" s="46"/>
      <c r="C13" s="516" t="s">
        <v>60</v>
      </c>
      <c r="D13" s="517"/>
      <c r="E13" s="524"/>
      <c r="F13" s="525"/>
      <c r="G13" s="525"/>
      <c r="H13" s="525"/>
      <c r="I13" s="525"/>
      <c r="J13" s="525"/>
      <c r="K13" s="525"/>
      <c r="L13" s="525"/>
      <c r="M13" s="525"/>
      <c r="N13" s="526"/>
      <c r="O13" s="527"/>
      <c r="P13" s="528"/>
      <c r="Q13" s="528"/>
      <c r="R13" s="528"/>
      <c r="S13" s="89" t="s">
        <v>56</v>
      </c>
      <c r="T13" s="537" t="s">
        <v>91</v>
      </c>
      <c r="U13" s="538"/>
      <c r="V13" s="542"/>
      <c r="W13" s="543"/>
      <c r="X13" s="543"/>
      <c r="Y13" s="543"/>
      <c r="Z13" s="543"/>
      <c r="AA13" s="543"/>
      <c r="AB13" s="543"/>
      <c r="AC13" s="543"/>
      <c r="AD13" s="543"/>
      <c r="AE13" s="544"/>
      <c r="AF13" s="511"/>
      <c r="AG13" s="512"/>
      <c r="AH13" s="512"/>
      <c r="AI13" s="512"/>
      <c r="AJ13" s="145" t="s">
        <v>56</v>
      </c>
      <c r="AK13" s="167"/>
      <c r="AL13" s="168"/>
      <c r="AM13" s="168"/>
      <c r="AN13" s="145"/>
    </row>
    <row r="14" spans="1:40" s="22" customFormat="1" ht="24.75" customHeight="1" thickBot="1">
      <c r="A14" s="46"/>
      <c r="B14" s="46"/>
      <c r="C14" s="169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68"/>
      <c r="Q14" s="168"/>
      <c r="R14" s="168"/>
      <c r="S14" s="145"/>
      <c r="T14" s="539" t="s">
        <v>61</v>
      </c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1"/>
      <c r="AF14" s="550">
        <f>SUM(O9:R13,AF9:AI13)</f>
        <v>0</v>
      </c>
      <c r="AG14" s="551"/>
      <c r="AH14" s="551"/>
      <c r="AI14" s="551"/>
      <c r="AJ14" s="171" t="s">
        <v>56</v>
      </c>
      <c r="AK14" s="168"/>
      <c r="AL14" s="168"/>
      <c r="AM14" s="168"/>
      <c r="AN14" s="145"/>
    </row>
    <row r="15" spans="1:44" ht="18" customHeight="1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45"/>
      <c r="S15" s="45"/>
      <c r="T15" s="45"/>
      <c r="U15" s="47"/>
      <c r="V15" s="72"/>
      <c r="W15" s="72"/>
      <c r="X15" s="57"/>
      <c r="Y15" s="58"/>
      <c r="Z15" s="58"/>
      <c r="AA15" s="58"/>
      <c r="AB15" s="22"/>
      <c r="AC15" s="13"/>
      <c r="AD15" s="36"/>
      <c r="AE15" s="36"/>
      <c r="AF15" s="72" t="s">
        <v>174</v>
      </c>
      <c r="AG15" s="36"/>
      <c r="AH15" s="58"/>
      <c r="AI15" s="58"/>
      <c r="AJ15" s="58"/>
      <c r="AK15" s="22"/>
      <c r="AL15" s="22"/>
      <c r="AM15" s="61"/>
      <c r="AN15" s="61"/>
      <c r="AR15" s="61"/>
    </row>
    <row r="16" spans="1:44" ht="18.75" customHeight="1">
      <c r="A16" s="31" t="s">
        <v>116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5"/>
      <c r="S16" s="45"/>
      <c r="T16" s="45"/>
      <c r="U16" s="47"/>
      <c r="V16" s="72"/>
      <c r="W16" s="72"/>
      <c r="X16" s="57"/>
      <c r="Y16" s="58"/>
      <c r="Z16" s="58"/>
      <c r="AA16" s="58"/>
      <c r="AB16" s="24"/>
      <c r="AC16" s="24"/>
      <c r="AD16" s="24"/>
      <c r="AE16" s="24"/>
      <c r="AF16" s="24"/>
      <c r="AG16" s="24"/>
      <c r="AH16" s="24"/>
      <c r="AI16" s="24"/>
      <c r="AJ16" s="22"/>
      <c r="AK16" s="22"/>
      <c r="AL16" s="22"/>
      <c r="AM16" s="61"/>
      <c r="AN16" s="61"/>
      <c r="AR16" s="61"/>
    </row>
    <row r="17" spans="1:44" ht="24.75" customHeight="1" thickBot="1">
      <c r="A17" s="16"/>
      <c r="B17" s="16"/>
      <c r="C17" s="183" t="s">
        <v>5</v>
      </c>
      <c r="D17" s="65" t="s">
        <v>117</v>
      </c>
      <c r="E17" s="16"/>
      <c r="F17" s="16"/>
      <c r="G17" s="183" t="s">
        <v>5</v>
      </c>
      <c r="H17" s="65" t="s">
        <v>118</v>
      </c>
      <c r="I17" s="578" t="s">
        <v>135</v>
      </c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35" t="s">
        <v>133</v>
      </c>
      <c r="U17" s="535"/>
      <c r="V17" s="535"/>
      <c r="W17" s="535"/>
      <c r="X17" s="535"/>
      <c r="Y17" s="535"/>
      <c r="Z17" s="536"/>
      <c r="AA17" s="536"/>
      <c r="AB17" s="536"/>
      <c r="AC17" s="536"/>
      <c r="AD17" s="536"/>
      <c r="AE17" s="184" t="s">
        <v>134</v>
      </c>
      <c r="AF17" s="24"/>
      <c r="AG17" s="24"/>
      <c r="AH17" s="24"/>
      <c r="AI17" s="24"/>
      <c r="AJ17" s="24"/>
      <c r="AK17" s="22"/>
      <c r="AL17" s="22"/>
      <c r="AM17" s="61"/>
      <c r="AN17" s="61"/>
      <c r="AR17" s="61"/>
    </row>
    <row r="18" spans="1:44" ht="18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5"/>
      <c r="S18" s="45"/>
      <c r="T18" s="45"/>
      <c r="U18" s="47"/>
      <c r="V18" s="72"/>
      <c r="W18" s="72"/>
      <c r="X18" s="57"/>
      <c r="Y18" s="58"/>
      <c r="Z18" s="72" t="s">
        <v>174</v>
      </c>
      <c r="AA18" s="58"/>
      <c r="AB18" s="22"/>
      <c r="AC18" s="13"/>
      <c r="AD18" s="36"/>
      <c r="AE18" s="36"/>
      <c r="AF18" s="36"/>
      <c r="AG18" s="36"/>
      <c r="AH18" s="58"/>
      <c r="AI18" s="58"/>
      <c r="AJ18" s="58"/>
      <c r="AK18" s="22"/>
      <c r="AL18" s="22"/>
      <c r="AM18" s="61"/>
      <c r="AN18" s="61"/>
      <c r="AR18" s="61"/>
    </row>
    <row r="19" spans="1:38" s="22" customFormat="1" ht="30" customHeight="1">
      <c r="A19" s="84" t="s">
        <v>149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27" ht="18" customHeight="1">
      <c r="A20" s="15" t="s">
        <v>211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45"/>
      <c r="T20" s="45"/>
      <c r="U20" s="47"/>
      <c r="V20" s="47"/>
      <c r="W20" s="47"/>
      <c r="X20" s="47"/>
      <c r="Y20" s="47"/>
      <c r="Z20" s="47"/>
      <c r="AA20" s="47"/>
    </row>
    <row r="21" spans="1:27" ht="18" customHeight="1">
      <c r="A21" s="15" t="s">
        <v>139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45"/>
      <c r="T21" s="45"/>
      <c r="U21" s="47"/>
      <c r="V21" s="47"/>
      <c r="W21" s="47"/>
      <c r="X21" s="47"/>
      <c r="Y21" s="47"/>
      <c r="Z21" s="47"/>
      <c r="AA21" s="47"/>
    </row>
    <row r="22" spans="1:27" ht="18" customHeight="1">
      <c r="A22" s="15" t="s">
        <v>212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45"/>
      <c r="T22" s="45"/>
      <c r="U22" s="47"/>
      <c r="V22" s="47"/>
      <c r="W22" s="47"/>
      <c r="X22" s="47"/>
      <c r="Y22" s="47"/>
      <c r="Z22" s="47"/>
      <c r="AA22" s="47"/>
    </row>
    <row r="23" spans="1:42" ht="21">
      <c r="A23" s="31" t="s">
        <v>168</v>
      </c>
      <c r="B23" s="3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26"/>
      <c r="S23" s="26"/>
      <c r="T23" s="26"/>
      <c r="U23" s="49"/>
      <c r="V23" s="49"/>
      <c r="W23" s="49"/>
      <c r="X23" s="49"/>
      <c r="Y23" s="49"/>
      <c r="Z23" s="49"/>
      <c r="AA23" s="49"/>
      <c r="AB23" s="49"/>
      <c r="AC23" s="27"/>
      <c r="AD23" s="27"/>
      <c r="AE23" s="48"/>
      <c r="AF23" s="48"/>
      <c r="AG23" s="48"/>
      <c r="AH23" s="8"/>
      <c r="AI23" s="8"/>
      <c r="AJ23" s="8"/>
      <c r="AK23" s="8"/>
      <c r="AL23" s="8"/>
      <c r="AM23" s="8"/>
      <c r="AN23" s="8"/>
      <c r="AO23" s="8"/>
      <c r="AP23" s="8"/>
    </row>
    <row r="24" spans="3:36" ht="24.75" customHeight="1" thickBot="1">
      <c r="C24" s="513" t="s">
        <v>136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5"/>
      <c r="T24" s="513" t="s">
        <v>140</v>
      </c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5"/>
    </row>
    <row r="25" spans="3:36" ht="39.75" customHeight="1" thickTop="1">
      <c r="C25" s="518" t="s">
        <v>152</v>
      </c>
      <c r="D25" s="519"/>
      <c r="E25" s="532" t="s">
        <v>137</v>
      </c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4"/>
      <c r="T25" s="499" t="s">
        <v>18</v>
      </c>
      <c r="U25" s="500"/>
      <c r="V25" s="522">
        <f>'定型様式5　明細書【断熱材パネル】'!AV42</f>
        <v>0</v>
      </c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467" t="s">
        <v>0</v>
      </c>
      <c r="AJ25" s="468"/>
    </row>
    <row r="26" spans="3:36" ht="39.75" customHeight="1" thickBot="1">
      <c r="C26" s="520"/>
      <c r="D26" s="521"/>
      <c r="E26" s="478" t="s">
        <v>138</v>
      </c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80"/>
      <c r="T26" s="530" t="s">
        <v>18</v>
      </c>
      <c r="U26" s="531"/>
      <c r="V26" s="503">
        <f>'定型様式5　明細書【潜熱蓄熱建材】'!AX50</f>
        <v>0</v>
      </c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9" t="s">
        <v>0</v>
      </c>
      <c r="AJ26" s="510"/>
    </row>
    <row r="27" spans="3:36" ht="39.75" customHeight="1" thickBot="1" thickTop="1">
      <c r="C27" s="570" t="s">
        <v>154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2"/>
      <c r="T27" s="579" t="s">
        <v>18</v>
      </c>
      <c r="U27" s="580"/>
      <c r="V27" s="545">
        <f>SUM(V25:AH26)</f>
        <v>0</v>
      </c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07" t="s">
        <v>0</v>
      </c>
      <c r="AJ27" s="508"/>
    </row>
    <row r="28" spans="3:36" ht="39.75" customHeight="1">
      <c r="C28" s="520" t="s">
        <v>153</v>
      </c>
      <c r="D28" s="521"/>
      <c r="E28" s="547" t="s">
        <v>150</v>
      </c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9"/>
      <c r="T28" s="471" t="s">
        <v>18</v>
      </c>
      <c r="U28" s="472"/>
      <c r="V28" s="505">
        <f>'定型様式5　明細書【窓・玄関ドア】'!AX68</f>
        <v>0</v>
      </c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469" t="s">
        <v>0</v>
      </c>
      <c r="AJ28" s="470"/>
    </row>
    <row r="29" spans="3:36" ht="39.75" customHeight="1">
      <c r="C29" s="520"/>
      <c r="D29" s="521"/>
      <c r="E29" s="475" t="s">
        <v>51</v>
      </c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7"/>
      <c r="T29" s="460" t="s">
        <v>18</v>
      </c>
      <c r="U29" s="461"/>
      <c r="V29" s="473">
        <f>'定型様式5　明細書【窓・玄関ドア】'!AI79</f>
        <v>0</v>
      </c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95" t="s">
        <v>0</v>
      </c>
      <c r="AJ29" s="496"/>
    </row>
    <row r="30" spans="3:36" ht="39.75" customHeight="1">
      <c r="C30" s="520"/>
      <c r="D30" s="521"/>
      <c r="E30" s="475" t="s">
        <v>151</v>
      </c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7"/>
      <c r="T30" s="460" t="s">
        <v>18</v>
      </c>
      <c r="U30" s="461"/>
      <c r="V30" s="473">
        <f>'定型様式5　明細書【ガラス・調湿建材】'!AX52</f>
        <v>0</v>
      </c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95" t="s">
        <v>0</v>
      </c>
      <c r="AJ30" s="496"/>
    </row>
    <row r="31" spans="3:36" ht="39.75" customHeight="1" thickBot="1">
      <c r="C31" s="520"/>
      <c r="D31" s="521"/>
      <c r="E31" s="478" t="s">
        <v>52</v>
      </c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80"/>
      <c r="T31" s="497" t="s">
        <v>18</v>
      </c>
      <c r="U31" s="498"/>
      <c r="V31" s="576">
        <f>'定型様式5　明細書【ガラス・調湿建材】'!AC69</f>
        <v>0</v>
      </c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01" t="s">
        <v>0</v>
      </c>
      <c r="AJ31" s="502"/>
    </row>
    <row r="32" spans="3:36" ht="39.75" customHeight="1" thickTop="1">
      <c r="C32" s="573" t="s">
        <v>155</v>
      </c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575"/>
      <c r="T32" s="499" t="s">
        <v>18</v>
      </c>
      <c r="U32" s="500"/>
      <c r="V32" s="491">
        <f>SUM(V28:AH31)</f>
        <v>0</v>
      </c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67" t="s">
        <v>0</v>
      </c>
      <c r="AJ32" s="468"/>
    </row>
    <row r="33" spans="1:42" s="24" customFormat="1" ht="17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85"/>
      <c r="S33" s="185"/>
      <c r="T33" s="189">
        <f>IF(V27&lt;V32,"↑導入必須製品（断熱パネル・潜熱蓄熱材）の補助対象経費合計を上回る申請はできません。","")</f>
      </c>
      <c r="U33" s="185"/>
      <c r="V33" s="188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</row>
    <row r="34" spans="1:42" ht="21">
      <c r="A34" s="31" t="s">
        <v>310</v>
      </c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26"/>
      <c r="S34" s="26"/>
      <c r="T34" s="190">
        <f>IF(AND(V35&gt;0,V35&lt;800000),"↓補助対象経費の合計が80万円以下の申請はできません。","")</f>
      </c>
      <c r="U34" s="49"/>
      <c r="V34" s="49"/>
      <c r="W34" s="49"/>
      <c r="X34" s="49"/>
      <c r="Y34" s="49"/>
      <c r="Z34" s="49"/>
      <c r="AA34" s="49"/>
      <c r="AB34" s="49"/>
      <c r="AC34" s="27"/>
      <c r="AD34" s="27"/>
      <c r="AE34" s="48"/>
      <c r="AF34" s="48"/>
      <c r="AG34" s="4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24" customFormat="1" ht="39.75" customHeight="1">
      <c r="A35" s="7"/>
      <c r="B35" s="7"/>
      <c r="C35" s="481" t="s">
        <v>213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3"/>
      <c r="T35" s="460" t="s">
        <v>18</v>
      </c>
      <c r="U35" s="461"/>
      <c r="V35" s="462">
        <f>IF(V27="","",SUM(V27,V32))</f>
        <v>0</v>
      </c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95" t="s">
        <v>0</v>
      </c>
      <c r="AJ35" s="496"/>
      <c r="AK35" s="186"/>
      <c r="AL35" s="186"/>
      <c r="AM35" s="186"/>
      <c r="AN35" s="186"/>
      <c r="AO35" s="186"/>
      <c r="AP35" s="186"/>
    </row>
    <row r="36" spans="1:42" s="24" customFormat="1" ht="39.75" customHeight="1">
      <c r="A36" s="7"/>
      <c r="B36" s="7"/>
      <c r="C36" s="481" t="s">
        <v>156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3"/>
      <c r="T36" s="471" t="s">
        <v>18</v>
      </c>
      <c r="U36" s="472"/>
      <c r="V36" s="493">
        <f>IF(V35="","",ROUNDDOWN(V35/2,0))</f>
        <v>0</v>
      </c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69" t="s">
        <v>0</v>
      </c>
      <c r="AJ36" s="470"/>
      <c r="AK36" s="186"/>
      <c r="AL36" s="186"/>
      <c r="AM36" s="186"/>
      <c r="AN36" s="186"/>
      <c r="AO36" s="186"/>
      <c r="AP36" s="186"/>
    </row>
    <row r="37" spans="1:42" s="24" customFormat="1" ht="7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6"/>
      <c r="S37" s="86"/>
      <c r="T37" s="80"/>
      <c r="U37" s="162"/>
      <c r="V37" s="77"/>
      <c r="W37" s="162"/>
      <c r="X37" s="162"/>
      <c r="Y37" s="162"/>
      <c r="Z37" s="162"/>
      <c r="AA37" s="162"/>
      <c r="AB37" s="162"/>
      <c r="AC37" s="86"/>
      <c r="AD37" s="86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</row>
    <row r="38" spans="1:42" s="24" customFormat="1" ht="59.25" customHeight="1" thickBot="1">
      <c r="A38" s="73"/>
      <c r="B38" s="73"/>
      <c r="C38" s="586" t="s">
        <v>312</v>
      </c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6"/>
      <c r="AK38" s="153"/>
      <c r="AL38" s="153"/>
      <c r="AM38" s="153"/>
      <c r="AN38" s="153"/>
      <c r="AO38" s="153"/>
      <c r="AP38" s="153"/>
    </row>
    <row r="39" spans="1:42" s="24" customFormat="1" ht="65.25" customHeight="1" thickBot="1">
      <c r="A39" s="185"/>
      <c r="B39" s="185"/>
      <c r="C39" s="488" t="s">
        <v>311</v>
      </c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90"/>
      <c r="T39" s="486">
        <f>MIN(V36,2000000)</f>
        <v>0</v>
      </c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4" t="s">
        <v>0</v>
      </c>
      <c r="AJ39" s="485"/>
      <c r="AK39" s="152"/>
      <c r="AL39" s="152"/>
      <c r="AM39" s="152"/>
      <c r="AN39" s="152"/>
      <c r="AO39" s="152"/>
      <c r="AP39" s="152"/>
    </row>
    <row r="40" spans="1:42" s="24" customFormat="1" ht="7.5" customHeight="1" thickBo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51"/>
      <c r="S40" s="51"/>
      <c r="T40" s="82"/>
      <c r="U40" s="82"/>
      <c r="V40" s="82"/>
      <c r="W40" s="82"/>
      <c r="X40" s="82"/>
      <c r="Y40" s="82"/>
      <c r="Z40" s="82"/>
      <c r="AA40" s="82"/>
      <c r="AB40" s="82"/>
      <c r="AC40" s="51"/>
      <c r="AD40" s="51"/>
      <c r="AE40" s="154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</row>
    <row r="41" spans="1:42" s="24" customFormat="1" ht="65.25" customHeight="1" thickBot="1">
      <c r="A41" s="185"/>
      <c r="B41" s="185"/>
      <c r="C41" s="581" t="s">
        <v>215</v>
      </c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3"/>
      <c r="T41" s="584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484" t="s">
        <v>0</v>
      </c>
      <c r="AJ41" s="485"/>
      <c r="AK41" s="152"/>
      <c r="AL41" s="152"/>
      <c r="AM41" s="152"/>
      <c r="AN41" s="152"/>
      <c r="AO41" s="152"/>
      <c r="AP41" s="152"/>
    </row>
    <row r="42" spans="1:42" s="24" customFormat="1" ht="28.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51"/>
      <c r="S42" s="51"/>
      <c r="T42" s="82"/>
      <c r="U42" s="82"/>
      <c r="V42" s="82"/>
      <c r="W42" s="82"/>
      <c r="X42" s="82"/>
      <c r="Y42" s="82"/>
      <c r="Z42" s="82"/>
      <c r="AA42" s="82"/>
      <c r="AB42" s="82"/>
      <c r="AC42" s="51"/>
      <c r="AD42" s="51"/>
      <c r="AE42" s="154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1:42" s="24" customFormat="1" ht="21">
      <c r="A43" s="31" t="s">
        <v>141</v>
      </c>
      <c r="B43" s="76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51"/>
      <c r="S43" s="51"/>
      <c r="T43" s="75"/>
      <c r="U43" s="75"/>
      <c r="V43" s="75"/>
      <c r="W43" s="75"/>
      <c r="X43" s="75"/>
      <c r="Y43" s="75"/>
      <c r="Z43" s="75"/>
      <c r="AA43" s="75"/>
      <c r="AB43" s="75"/>
      <c r="AC43" s="51"/>
      <c r="AD43" s="51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</row>
    <row r="44" spans="1:42" ht="39.75" customHeight="1">
      <c r="A44" s="80"/>
      <c r="B44" s="80"/>
      <c r="C44" s="457" t="s">
        <v>157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9"/>
      <c r="T44" s="460" t="s">
        <v>18</v>
      </c>
      <c r="U44" s="461"/>
      <c r="V44" s="473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5" t="s">
        <v>0</v>
      </c>
      <c r="AJ44" s="496"/>
      <c r="AK44" s="186"/>
      <c r="AL44" s="186"/>
      <c r="AM44" s="186"/>
      <c r="AN44" s="186"/>
      <c r="AO44" s="186"/>
      <c r="AP44" s="186"/>
    </row>
    <row r="45" spans="1:42" ht="39.75" customHeight="1">
      <c r="A45" s="80"/>
      <c r="B45" s="80"/>
      <c r="C45" s="457" t="s">
        <v>158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9"/>
      <c r="T45" s="460" t="s">
        <v>18</v>
      </c>
      <c r="U45" s="461"/>
      <c r="V45" s="473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95" t="s">
        <v>0</v>
      </c>
      <c r="AJ45" s="496"/>
      <c r="AK45" s="186"/>
      <c r="AL45" s="186"/>
      <c r="AM45" s="186"/>
      <c r="AN45" s="186"/>
      <c r="AO45" s="186"/>
      <c r="AP45" s="186"/>
    </row>
    <row r="46" spans="1:42" s="24" customFormat="1" ht="21">
      <c r="A46" s="78"/>
      <c r="B46" s="78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51"/>
      <c r="S46" s="51"/>
      <c r="T46" s="75"/>
      <c r="U46" s="75"/>
      <c r="V46" s="75"/>
      <c r="W46" s="75"/>
      <c r="X46" s="75"/>
      <c r="Y46" s="75"/>
      <c r="Z46" s="75"/>
      <c r="AA46" s="75"/>
      <c r="AB46" s="75"/>
      <c r="AC46" s="51"/>
      <c r="AD46" s="51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</row>
    <row r="47" spans="1:42" s="24" customFormat="1" ht="21">
      <c r="A47" s="79" t="s">
        <v>217</v>
      </c>
      <c r="B47" s="78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51"/>
      <c r="S47" s="51"/>
      <c r="T47" s="80"/>
      <c r="U47" s="75"/>
      <c r="V47" s="243" t="s">
        <v>216</v>
      </c>
      <c r="W47" s="75"/>
      <c r="X47" s="75"/>
      <c r="Y47" s="75"/>
      <c r="Z47" s="75"/>
      <c r="AA47" s="75"/>
      <c r="AB47" s="75"/>
      <c r="AC47" s="51"/>
      <c r="AD47" s="51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</row>
    <row r="48" spans="1:42" ht="39.75" customHeight="1">
      <c r="A48" s="153"/>
      <c r="B48" s="153"/>
      <c r="C48" s="464" t="s">
        <v>218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6"/>
      <c r="T48" s="460" t="s">
        <v>18</v>
      </c>
      <c r="U48" s="461"/>
      <c r="V48" s="462">
        <f>IF(V35="","",SUM(V35,V44,V45))</f>
        <v>0</v>
      </c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95" t="s">
        <v>0</v>
      </c>
      <c r="AJ48" s="496"/>
      <c r="AK48" s="200"/>
      <c r="AL48" s="200"/>
      <c r="AM48" s="200"/>
      <c r="AN48" s="200"/>
      <c r="AO48" s="200"/>
      <c r="AP48" s="200"/>
    </row>
    <row r="49" spans="1:24" s="24" customFormat="1" ht="29.25" customHeight="1">
      <c r="A49" s="32"/>
      <c r="B49" s="3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28"/>
      <c r="V49" s="34"/>
      <c r="W49" s="29"/>
      <c r="X49" s="29"/>
    </row>
    <row r="50" spans="18:28" s="12" customFormat="1" ht="19.5" customHeight="1">
      <c r="R50" s="10"/>
      <c r="S50" s="10"/>
      <c r="T50" s="10"/>
      <c r="U50" s="11"/>
      <c r="V50" s="11"/>
      <c r="W50" s="11"/>
      <c r="X50" s="11"/>
      <c r="Y50" s="11"/>
      <c r="Z50" s="11"/>
      <c r="AA50" s="11"/>
      <c r="AB50" s="11"/>
    </row>
    <row r="51" spans="1:28" s="4" customFormat="1" ht="18.75" customHeight="1">
      <c r="A51" s="9"/>
      <c r="B51" s="9"/>
      <c r="C51" s="9"/>
      <c r="D51" s="9"/>
      <c r="R51" s="5"/>
      <c r="S51" s="5"/>
      <c r="T51" s="5"/>
      <c r="U51" s="6"/>
      <c r="V51" s="6"/>
      <c r="W51" s="6"/>
      <c r="X51" s="6"/>
      <c r="Y51" s="6"/>
      <c r="Z51" s="6"/>
      <c r="AA51" s="6"/>
      <c r="AB51" s="6"/>
    </row>
    <row r="52" spans="1:28" s="4" customFormat="1" ht="18" customHeight="1">
      <c r="A52" s="9"/>
      <c r="B52" s="9"/>
      <c r="C52" s="9"/>
      <c r="D52" s="9"/>
      <c r="R52" s="5"/>
      <c r="S52" s="5"/>
      <c r="T52" s="5"/>
      <c r="U52" s="6"/>
      <c r="V52" s="6"/>
      <c r="W52" s="6"/>
      <c r="X52" s="6"/>
      <c r="Y52" s="6"/>
      <c r="Z52" s="6"/>
      <c r="AA52" s="6"/>
      <c r="AB52" s="6"/>
    </row>
    <row r="53" spans="1:28" s="4" customFormat="1" ht="18" customHeight="1">
      <c r="A53" s="9"/>
      <c r="B53" s="9"/>
      <c r="C53" s="9"/>
      <c r="D53" s="9"/>
      <c r="R53" s="5"/>
      <c r="S53" s="5"/>
      <c r="T53" s="5"/>
      <c r="U53" s="6"/>
      <c r="V53" s="6"/>
      <c r="W53" s="6"/>
      <c r="X53" s="6"/>
      <c r="Y53" s="6"/>
      <c r="Z53" s="6"/>
      <c r="AA53" s="6"/>
      <c r="AB53" s="6"/>
    </row>
    <row r="54" spans="1:28" s="4" customFormat="1" ht="18" customHeight="1">
      <c r="A54" s="9"/>
      <c r="B54" s="9"/>
      <c r="C54" s="9"/>
      <c r="D54" s="9"/>
      <c r="R54" s="5"/>
      <c r="S54" s="5"/>
      <c r="T54" s="5"/>
      <c r="U54" s="6"/>
      <c r="V54" s="6"/>
      <c r="W54" s="6"/>
      <c r="X54" s="6"/>
      <c r="Y54" s="6"/>
      <c r="Z54" s="6"/>
      <c r="AA54" s="6"/>
      <c r="AB54" s="6"/>
    </row>
    <row r="55" spans="1:28" s="4" customFormat="1" ht="18" customHeight="1">
      <c r="A55" s="9"/>
      <c r="B55" s="9"/>
      <c r="C55" s="9"/>
      <c r="D55" s="9"/>
      <c r="R55" s="5"/>
      <c r="S55" s="5"/>
      <c r="T55" s="5"/>
      <c r="U55" s="6"/>
      <c r="V55" s="6"/>
      <c r="W55" s="6"/>
      <c r="X55" s="6"/>
      <c r="Y55" s="6"/>
      <c r="Z55" s="6"/>
      <c r="AA55" s="6"/>
      <c r="AB55" s="6"/>
    </row>
  </sheetData>
  <sheetProtection password="F471" sheet="1"/>
  <mergeCells count="105">
    <mergeCell ref="E29:S29"/>
    <mergeCell ref="C41:S41"/>
    <mergeCell ref="T41:AH41"/>
    <mergeCell ref="AI41:AJ41"/>
    <mergeCell ref="C38:AJ38"/>
    <mergeCell ref="T35:U35"/>
    <mergeCell ref="V35:AH35"/>
    <mergeCell ref="AI35:AJ35"/>
    <mergeCell ref="C36:S36"/>
    <mergeCell ref="T30:U30"/>
    <mergeCell ref="V8:AE8"/>
    <mergeCell ref="C12:D12"/>
    <mergeCell ref="AF11:AI11"/>
    <mergeCell ref="C27:S27"/>
    <mergeCell ref="C28:D31"/>
    <mergeCell ref="C32:S32"/>
    <mergeCell ref="V30:AH30"/>
    <mergeCell ref="V31:AH31"/>
    <mergeCell ref="I17:S17"/>
    <mergeCell ref="T27:U27"/>
    <mergeCell ref="C10:D10"/>
    <mergeCell ref="T10:U10"/>
    <mergeCell ref="V10:AE10"/>
    <mergeCell ref="T25:U25"/>
    <mergeCell ref="A3:AP3"/>
    <mergeCell ref="AF8:AJ8"/>
    <mergeCell ref="C8:D8"/>
    <mergeCell ref="T8:U8"/>
    <mergeCell ref="E8:N8"/>
    <mergeCell ref="O8:S8"/>
    <mergeCell ref="C9:D9"/>
    <mergeCell ref="E9:N9"/>
    <mergeCell ref="O9:R9"/>
    <mergeCell ref="T9:U9"/>
    <mergeCell ref="V9:AE9"/>
    <mergeCell ref="AF9:AI9"/>
    <mergeCell ref="T44:U44"/>
    <mergeCell ref="AF10:AI10"/>
    <mergeCell ref="C11:D11"/>
    <mergeCell ref="E11:N11"/>
    <mergeCell ref="O11:R11"/>
    <mergeCell ref="T11:U11"/>
    <mergeCell ref="E10:N10"/>
    <mergeCell ref="O10:R10"/>
    <mergeCell ref="V11:AE11"/>
    <mergeCell ref="AF14:AI14"/>
    <mergeCell ref="AI48:AJ48"/>
    <mergeCell ref="O13:R13"/>
    <mergeCell ref="T13:U13"/>
    <mergeCell ref="T14:AE14"/>
    <mergeCell ref="V13:AE13"/>
    <mergeCell ref="V27:AH27"/>
    <mergeCell ref="E28:S28"/>
    <mergeCell ref="E13:N13"/>
    <mergeCell ref="AI44:AJ44"/>
    <mergeCell ref="AI45:AJ45"/>
    <mergeCell ref="E12:N12"/>
    <mergeCell ref="O12:R12"/>
    <mergeCell ref="T12:U12"/>
    <mergeCell ref="V12:AE12"/>
    <mergeCell ref="AF12:AI12"/>
    <mergeCell ref="T26:U26"/>
    <mergeCell ref="E25:S25"/>
    <mergeCell ref="E26:S26"/>
    <mergeCell ref="T17:Y17"/>
    <mergeCell ref="Z17:AD17"/>
    <mergeCell ref="AF13:AI13"/>
    <mergeCell ref="T29:U29"/>
    <mergeCell ref="C24:S24"/>
    <mergeCell ref="T24:AJ24"/>
    <mergeCell ref="AI25:AJ25"/>
    <mergeCell ref="AI29:AJ29"/>
    <mergeCell ref="T28:U28"/>
    <mergeCell ref="C13:D13"/>
    <mergeCell ref="C25:D26"/>
    <mergeCell ref="V25:AH25"/>
    <mergeCell ref="T31:U31"/>
    <mergeCell ref="T32:U32"/>
    <mergeCell ref="AI31:AJ31"/>
    <mergeCell ref="V26:AH26"/>
    <mergeCell ref="V28:AH28"/>
    <mergeCell ref="V29:AH29"/>
    <mergeCell ref="AI27:AJ27"/>
    <mergeCell ref="AI26:AJ26"/>
    <mergeCell ref="AI28:AJ28"/>
    <mergeCell ref="V45:AH45"/>
    <mergeCell ref="E30:S30"/>
    <mergeCell ref="E31:S31"/>
    <mergeCell ref="C35:S35"/>
    <mergeCell ref="AI39:AJ39"/>
    <mergeCell ref="T39:AH39"/>
    <mergeCell ref="C39:S39"/>
    <mergeCell ref="V32:AH32"/>
    <mergeCell ref="V36:AH36"/>
    <mergeCell ref="AI30:AJ30"/>
    <mergeCell ref="C44:S44"/>
    <mergeCell ref="C45:S45"/>
    <mergeCell ref="T48:U48"/>
    <mergeCell ref="V48:AH48"/>
    <mergeCell ref="C48:S48"/>
    <mergeCell ref="AI32:AJ32"/>
    <mergeCell ref="AI36:AJ36"/>
    <mergeCell ref="T36:U36"/>
    <mergeCell ref="T45:U45"/>
    <mergeCell ref="V44:AH44"/>
  </mergeCells>
  <conditionalFormatting sqref="O9:V13 AF9:AJ14">
    <cfRule type="expression" priority="12" dxfId="24" stopIfTrue="1">
      <formula>$O$30=100</formula>
    </cfRule>
  </conditionalFormatting>
  <conditionalFormatting sqref="C9:E13">
    <cfRule type="expression" priority="11" dxfId="24" stopIfTrue="1">
      <formula>$O$30=100</formula>
    </cfRule>
  </conditionalFormatting>
  <conditionalFormatting sqref="V44">
    <cfRule type="expression" priority="10" dxfId="0" stopIfTrue="1">
      <formula>$T$44=""</formula>
    </cfRule>
  </conditionalFormatting>
  <conditionalFormatting sqref="V45">
    <cfRule type="expression" priority="9" dxfId="0" stopIfTrue="1">
      <formula>$T$45=""</formula>
    </cfRule>
  </conditionalFormatting>
  <conditionalFormatting sqref="V48">
    <cfRule type="expression" priority="8" dxfId="0" stopIfTrue="1">
      <formula>$T$45=""</formula>
    </cfRule>
  </conditionalFormatting>
  <conditionalFormatting sqref="C17 G17">
    <cfRule type="expression" priority="7" dxfId="0" stopIfTrue="1">
      <formula>AND($C$17="□",$G$17="□")</formula>
    </cfRule>
  </conditionalFormatting>
  <conditionalFormatting sqref="Z17:AD17">
    <cfRule type="expression" priority="1" dxfId="0" stopIfTrue="1">
      <formula>AND($G$17="■",$Z$17="")</formula>
    </cfRule>
    <cfRule type="expression" priority="6" dxfId="22" stopIfTrue="1">
      <formula>$C$17="■"</formula>
    </cfRule>
  </conditionalFormatting>
  <conditionalFormatting sqref="V44:AH44">
    <cfRule type="expression" priority="5" dxfId="0" stopIfTrue="1">
      <formula>$V$44=""</formula>
    </cfRule>
  </conditionalFormatting>
  <conditionalFormatting sqref="V45:AH45">
    <cfRule type="expression" priority="4" dxfId="0" stopIfTrue="1">
      <formula>$V$45=""</formula>
    </cfRule>
  </conditionalFormatting>
  <conditionalFormatting sqref="V32:AH32">
    <cfRule type="expression" priority="3" dxfId="28" stopIfTrue="1">
      <formula>$V$27&lt;$V$32</formula>
    </cfRule>
  </conditionalFormatting>
  <conditionalFormatting sqref="V35:AH35">
    <cfRule type="expression" priority="2" dxfId="28" stopIfTrue="1">
      <formula>AND($V$35&gt;0,$V$35&lt;800000)</formula>
    </cfRule>
  </conditionalFormatting>
  <dataValidations count="3">
    <dataValidation type="custom" allowBlank="1" showInputMessage="1" showErrorMessage="1" errorTitle="入力エラー" error="小数点は第二位まで、三位以下切り捨てで入力して下さい。" imeMode="disabled" sqref="O9:R13 AF9:AI13 Z17:AD17">
      <formula1>O9-ROUNDDOWN(O9,2)=0</formula1>
    </dataValidation>
    <dataValidation type="list" allowBlank="1" showInputMessage="1" showErrorMessage="1" sqref="C17 G17">
      <formula1>"□,■"</formula1>
    </dataValidation>
    <dataValidation allowBlank="1" showInputMessage="1" showErrorMessage="1" imeMode="disabled" sqref="V48:AH48 V25:AH32 V35:AH36 T39:AH39 V44:AH45"/>
  </dataValidation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60" r:id="rId1"/>
  <headerFooter>
    <oddHeader>&amp;RVERSION 1.0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4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3" width="3.140625" style="7" customWidth="1"/>
    <col min="4" max="4" width="3.421875" style="7" customWidth="1"/>
    <col min="5" max="20" width="3.57421875" style="7" customWidth="1"/>
    <col min="21" max="21" width="3.8515625" style="7" customWidth="1"/>
    <col min="22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87"/>
      <c r="AN1" s="87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C1" s="30" t="s">
        <v>219</v>
      </c>
    </row>
    <row r="2" spans="1:55" s="1" customFormat="1" ht="18" customHeight="1">
      <c r="A2" s="2"/>
      <c r="B2" s="2"/>
      <c r="C2" s="2"/>
      <c r="D2" s="2"/>
      <c r="BC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604" t="s">
        <v>142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6"/>
    </row>
    <row r="4" spans="1:55" ht="6" customHeigh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18.75">
      <c r="A5" s="64"/>
      <c r="B5" s="64"/>
      <c r="C5" s="64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50" t="s">
        <v>4</v>
      </c>
    </row>
    <row r="6" spans="1:55" ht="14.25" customHeight="1">
      <c r="A6" s="21"/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40" t="s">
        <v>169</v>
      </c>
      <c r="AY6" s="196"/>
      <c r="AZ6" s="341" t="s">
        <v>171</v>
      </c>
      <c r="BA6" s="196"/>
      <c r="BB6" s="691" t="s">
        <v>170</v>
      </c>
      <c r="BC6" s="691"/>
    </row>
    <row r="7" spans="1:55" ht="19.5" customHeight="1">
      <c r="A7" s="31"/>
      <c r="B7" s="31"/>
      <c r="C7" s="31"/>
      <c r="D7" s="35"/>
      <c r="E7" s="44"/>
      <c r="F7" s="22"/>
      <c r="G7" s="145"/>
      <c r="H7" s="145"/>
      <c r="I7" s="145"/>
      <c r="J7" s="31" t="s">
        <v>214</v>
      </c>
      <c r="K7" s="145"/>
      <c r="L7" s="145"/>
      <c r="M7" s="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64"/>
      <c r="AF7" s="164"/>
      <c r="AG7" s="164"/>
      <c r="AH7" s="187"/>
      <c r="AI7" s="187"/>
      <c r="AJ7" s="187"/>
      <c r="AK7" s="187"/>
      <c r="AL7" s="46"/>
      <c r="AM7" s="145"/>
      <c r="AN7" s="145"/>
      <c r="AO7" s="145"/>
      <c r="AP7" s="145"/>
      <c r="AQ7" s="145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28.5" customHeight="1" thickBot="1">
      <c r="A8" s="46"/>
      <c r="B8" s="22"/>
      <c r="C8" s="46"/>
      <c r="D8" s="46"/>
      <c r="E8" s="4"/>
      <c r="F8" s="4"/>
      <c r="G8" s="4"/>
      <c r="H8" s="4"/>
      <c r="I8" s="4"/>
      <c r="J8" s="587" t="s">
        <v>101</v>
      </c>
      <c r="K8" s="588"/>
      <c r="L8" s="590" t="s">
        <v>102</v>
      </c>
      <c r="M8" s="591"/>
      <c r="N8" s="591"/>
      <c r="O8" s="591"/>
      <c r="P8" s="591"/>
      <c r="Q8" s="591"/>
      <c r="R8" s="591"/>
      <c r="S8" s="591"/>
      <c r="T8" s="591"/>
      <c r="U8" s="592"/>
      <c r="V8" s="587" t="s">
        <v>101</v>
      </c>
      <c r="W8" s="588"/>
      <c r="X8" s="590" t="s">
        <v>102</v>
      </c>
      <c r="Y8" s="591"/>
      <c r="Z8" s="591"/>
      <c r="AA8" s="591"/>
      <c r="AB8" s="591"/>
      <c r="AC8" s="591"/>
      <c r="AD8" s="591"/>
      <c r="AE8" s="591"/>
      <c r="AF8" s="591"/>
      <c r="AG8" s="592"/>
      <c r="AH8" s="24"/>
      <c r="AI8" s="24"/>
      <c r="AJ8" s="24"/>
      <c r="AK8" s="24"/>
      <c r="AL8" s="22"/>
      <c r="AM8" s="166"/>
      <c r="AN8" s="166"/>
      <c r="AO8" s="166"/>
      <c r="AP8" s="166"/>
      <c r="AQ8" s="166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24.75" customHeight="1" thickTop="1">
      <c r="A9" s="46"/>
      <c r="B9" s="22"/>
      <c r="C9" s="46"/>
      <c r="D9" s="46"/>
      <c r="E9" s="4"/>
      <c r="F9" s="4"/>
      <c r="G9" s="4"/>
      <c r="H9" s="4"/>
      <c r="I9" s="4"/>
      <c r="J9" s="552" t="s">
        <v>55</v>
      </c>
      <c r="K9" s="553"/>
      <c r="L9" s="593">
        <f>IF('定型様式4　総括表'!E9="","",'定型様式4　総括表'!E9)</f>
      </c>
      <c r="M9" s="594"/>
      <c r="N9" s="594"/>
      <c r="O9" s="594"/>
      <c r="P9" s="594"/>
      <c r="Q9" s="594"/>
      <c r="R9" s="594"/>
      <c r="S9" s="594"/>
      <c r="T9" s="594"/>
      <c r="U9" s="595"/>
      <c r="V9" s="552" t="s">
        <v>87</v>
      </c>
      <c r="W9" s="589"/>
      <c r="X9" s="593">
        <f>IF('定型様式4　総括表'!V9="","",'定型様式4　総括表'!V9)</f>
      </c>
      <c r="Y9" s="594"/>
      <c r="Z9" s="594"/>
      <c r="AA9" s="594"/>
      <c r="AB9" s="594"/>
      <c r="AC9" s="594"/>
      <c r="AD9" s="594"/>
      <c r="AE9" s="594"/>
      <c r="AF9" s="594"/>
      <c r="AG9" s="595"/>
      <c r="AH9" s="22"/>
      <c r="AI9" s="22"/>
      <c r="AJ9" s="22"/>
      <c r="AK9" s="22"/>
      <c r="AL9" s="22"/>
      <c r="AM9" s="168"/>
      <c r="AN9" s="168"/>
      <c r="AO9" s="145"/>
      <c r="AP9" s="145"/>
      <c r="AQ9" s="145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24.75" customHeight="1">
      <c r="A10" s="46"/>
      <c r="B10" s="22"/>
      <c r="C10" s="46"/>
      <c r="D10" s="46"/>
      <c r="E10" s="4"/>
      <c r="F10" s="4"/>
      <c r="G10" s="4"/>
      <c r="H10" s="4"/>
      <c r="I10" s="4"/>
      <c r="J10" s="516" t="s">
        <v>57</v>
      </c>
      <c r="K10" s="517"/>
      <c r="L10" s="596">
        <f>IF('定型様式4　総括表'!E10="","",'定型様式4　総括表'!E10)</f>
      </c>
      <c r="M10" s="597"/>
      <c r="N10" s="597"/>
      <c r="O10" s="597"/>
      <c r="P10" s="597"/>
      <c r="Q10" s="597"/>
      <c r="R10" s="597"/>
      <c r="S10" s="597"/>
      <c r="T10" s="597"/>
      <c r="U10" s="598"/>
      <c r="V10" s="516" t="s">
        <v>88</v>
      </c>
      <c r="W10" s="529"/>
      <c r="X10" s="596">
        <f>IF('定型様式4　総括表'!V10="","",'定型様式4　総括表'!V10)</f>
      </c>
      <c r="Y10" s="597"/>
      <c r="Z10" s="597"/>
      <c r="AA10" s="597"/>
      <c r="AB10" s="597"/>
      <c r="AC10" s="597"/>
      <c r="AD10" s="597"/>
      <c r="AE10" s="597"/>
      <c r="AF10" s="597"/>
      <c r="AG10" s="598"/>
      <c r="AH10" s="22"/>
      <c r="AI10" s="22"/>
      <c r="AJ10" s="22"/>
      <c r="AK10" s="22"/>
      <c r="AL10" s="22"/>
      <c r="AM10" s="168"/>
      <c r="AN10" s="168"/>
      <c r="AO10" s="145"/>
      <c r="AP10" s="145"/>
      <c r="AQ10" s="145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24.75" customHeight="1">
      <c r="A11" s="46"/>
      <c r="B11" s="22"/>
      <c r="C11" s="46"/>
      <c r="D11" s="46"/>
      <c r="E11" s="4"/>
      <c r="F11" s="4"/>
      <c r="G11" s="4"/>
      <c r="H11" s="4"/>
      <c r="I11" s="4"/>
      <c r="J11" s="516" t="s">
        <v>58</v>
      </c>
      <c r="K11" s="517"/>
      <c r="L11" s="596">
        <f>IF('定型様式4　総括表'!E11="","",'定型様式4　総括表'!E11)</f>
      </c>
      <c r="M11" s="597"/>
      <c r="N11" s="597"/>
      <c r="O11" s="597"/>
      <c r="P11" s="597"/>
      <c r="Q11" s="597"/>
      <c r="R11" s="597"/>
      <c r="S11" s="597"/>
      <c r="T11" s="597"/>
      <c r="U11" s="598"/>
      <c r="V11" s="516" t="s">
        <v>89</v>
      </c>
      <c r="W11" s="529"/>
      <c r="X11" s="596">
        <f>IF('定型様式4　総括表'!V11="","",'定型様式4　総括表'!V11)</f>
      </c>
      <c r="Y11" s="597"/>
      <c r="Z11" s="597"/>
      <c r="AA11" s="597"/>
      <c r="AB11" s="597"/>
      <c r="AC11" s="597"/>
      <c r="AD11" s="597"/>
      <c r="AE11" s="597"/>
      <c r="AF11" s="597"/>
      <c r="AG11" s="598"/>
      <c r="AH11" s="22"/>
      <c r="AI11" s="22"/>
      <c r="AJ11" s="22"/>
      <c r="AK11" s="22"/>
      <c r="AL11" s="22"/>
      <c r="AM11" s="168"/>
      <c r="AN11" s="168"/>
      <c r="AO11" s="145"/>
      <c r="AP11" s="145"/>
      <c r="AQ11" s="145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24.75" customHeight="1">
      <c r="A12" s="46"/>
      <c r="B12" s="22"/>
      <c r="C12" s="46"/>
      <c r="D12" s="46"/>
      <c r="E12" s="4"/>
      <c r="F12" s="4"/>
      <c r="G12" s="4"/>
      <c r="H12" s="4"/>
      <c r="I12" s="4"/>
      <c r="J12" s="516" t="s">
        <v>59</v>
      </c>
      <c r="K12" s="517"/>
      <c r="L12" s="596">
        <f>IF('定型様式4　総括表'!E12="","",'定型様式4　総括表'!E12)</f>
      </c>
      <c r="M12" s="597"/>
      <c r="N12" s="597"/>
      <c r="O12" s="597"/>
      <c r="P12" s="597"/>
      <c r="Q12" s="597"/>
      <c r="R12" s="597"/>
      <c r="S12" s="597"/>
      <c r="T12" s="597"/>
      <c r="U12" s="598"/>
      <c r="V12" s="516" t="s">
        <v>90</v>
      </c>
      <c r="W12" s="529"/>
      <c r="X12" s="596">
        <f>IF('定型様式4　総括表'!V12="","",'定型様式4　総括表'!V12)</f>
      </c>
      <c r="Y12" s="597"/>
      <c r="Z12" s="597"/>
      <c r="AA12" s="597"/>
      <c r="AB12" s="597"/>
      <c r="AC12" s="597"/>
      <c r="AD12" s="597"/>
      <c r="AE12" s="597"/>
      <c r="AF12" s="597"/>
      <c r="AG12" s="598"/>
      <c r="AH12" s="22"/>
      <c r="AI12" s="22"/>
      <c r="AJ12" s="22"/>
      <c r="AK12" s="22"/>
      <c r="AL12" s="22"/>
      <c r="AM12" s="168"/>
      <c r="AN12" s="168"/>
      <c r="AO12" s="145"/>
      <c r="AP12" s="145"/>
      <c r="AQ12" s="145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24.75" customHeight="1">
      <c r="A13" s="46"/>
      <c r="B13" s="22"/>
      <c r="C13" s="46"/>
      <c r="D13" s="46"/>
      <c r="E13" s="4"/>
      <c r="F13" s="4"/>
      <c r="G13" s="4"/>
      <c r="H13" s="4"/>
      <c r="I13" s="4"/>
      <c r="J13" s="516" t="s">
        <v>60</v>
      </c>
      <c r="K13" s="517"/>
      <c r="L13" s="596">
        <f>IF('定型様式4　総括表'!E13="","",'定型様式4　総括表'!E13)</f>
      </c>
      <c r="M13" s="597"/>
      <c r="N13" s="597"/>
      <c r="O13" s="597"/>
      <c r="P13" s="597"/>
      <c r="Q13" s="597"/>
      <c r="R13" s="597"/>
      <c r="S13" s="597"/>
      <c r="T13" s="597"/>
      <c r="U13" s="598"/>
      <c r="V13" s="516" t="s">
        <v>91</v>
      </c>
      <c r="W13" s="529"/>
      <c r="X13" s="596">
        <f>IF('定型様式4　総括表'!V13="","",'定型様式4　総括表'!V13)</f>
      </c>
      <c r="Y13" s="597"/>
      <c r="Z13" s="597"/>
      <c r="AA13" s="597"/>
      <c r="AB13" s="597"/>
      <c r="AC13" s="597"/>
      <c r="AD13" s="597"/>
      <c r="AE13" s="597"/>
      <c r="AF13" s="597"/>
      <c r="AG13" s="598"/>
      <c r="AH13" s="22"/>
      <c r="AI13" s="22"/>
      <c r="AJ13" s="22"/>
      <c r="AK13" s="22"/>
      <c r="AL13" s="22"/>
      <c r="AM13" s="168"/>
      <c r="AN13" s="168"/>
      <c r="AO13" s="145"/>
      <c r="AP13" s="145"/>
      <c r="AQ13" s="145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24.75" customHeight="1">
      <c r="A14" s="46"/>
      <c r="B14" s="22"/>
      <c r="C14" s="46"/>
      <c r="D14" s="46"/>
      <c r="E14" s="169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8"/>
      <c r="S14" s="168"/>
      <c r="T14" s="168"/>
      <c r="U14" s="145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2"/>
      <c r="AL14" s="22"/>
      <c r="AM14" s="168"/>
      <c r="AN14" s="168"/>
      <c r="AO14" s="145"/>
      <c r="AP14" s="145"/>
      <c r="AQ14" s="145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24.75" customHeight="1">
      <c r="A15" s="17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54"/>
      <c r="AM15" s="54"/>
      <c r="AN15" s="54"/>
      <c r="AO15" s="176"/>
      <c r="AP15" s="176"/>
      <c r="AQ15" s="176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24.75" customHeight="1">
      <c r="A16" s="173"/>
      <c r="B16" s="173"/>
      <c r="C16" s="173"/>
      <c r="D16" s="173"/>
      <c r="E16" s="175"/>
      <c r="F16" s="175"/>
      <c r="G16" s="175"/>
      <c r="H16" s="175"/>
      <c r="I16" s="175"/>
      <c r="J16" s="175"/>
      <c r="K16" s="175"/>
      <c r="L16" s="54"/>
      <c r="M16" s="54"/>
      <c r="N16" s="54"/>
      <c r="O16" s="176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  <c r="AG16" s="178"/>
      <c r="AH16" s="178"/>
      <c r="AI16" s="178"/>
      <c r="AJ16" s="178"/>
      <c r="AK16" s="179"/>
      <c r="AL16" s="54"/>
      <c r="AM16" s="54"/>
      <c r="AN16" s="54"/>
      <c r="AO16" s="176"/>
      <c r="AP16" s="176"/>
      <c r="AQ16" s="176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2" ht="23.25" customHeight="1">
      <c r="A17" s="69" t="s">
        <v>223</v>
      </c>
      <c r="B17" s="69"/>
      <c r="C17" s="69"/>
      <c r="D17" s="52"/>
      <c r="E17" s="52"/>
      <c r="F17" s="52"/>
      <c r="G17" s="5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4"/>
      <c r="AP17" s="4"/>
      <c r="AQ17" s="4"/>
      <c r="AR17" s="4"/>
      <c r="AS17" s="4"/>
      <c r="AT17" s="4"/>
      <c r="AU17" s="4"/>
      <c r="AW17" s="155"/>
      <c r="AX17" s="155"/>
      <c r="AY17" s="155"/>
      <c r="AZ17" s="155"/>
    </row>
    <row r="18" spans="1:55" ht="19.5" thickBot="1">
      <c r="A18" s="64" t="s">
        <v>222</v>
      </c>
      <c r="B18" s="64"/>
      <c r="C18" s="64"/>
      <c r="D18" s="20"/>
      <c r="E18" s="20"/>
      <c r="F18" s="20"/>
      <c r="G18" s="2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21" t="s">
        <v>172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12"/>
      <c r="BB18" s="12"/>
      <c r="BC18" s="12"/>
    </row>
    <row r="19" spans="1:55" ht="46.5" customHeight="1" thickBot="1">
      <c r="A19" s="607" t="s">
        <v>20</v>
      </c>
      <c r="B19" s="608"/>
      <c r="C19" s="615" t="s">
        <v>71</v>
      </c>
      <c r="D19" s="608"/>
      <c r="E19" s="697" t="s">
        <v>66</v>
      </c>
      <c r="F19" s="698"/>
      <c r="G19" s="698"/>
      <c r="H19" s="614" t="s">
        <v>62</v>
      </c>
      <c r="I19" s="614"/>
      <c r="J19" s="614"/>
      <c r="K19" s="614"/>
      <c r="L19" s="614"/>
      <c r="M19" s="614"/>
      <c r="N19" s="614"/>
      <c r="O19" s="614"/>
      <c r="P19" s="614" t="s">
        <v>9</v>
      </c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 t="s">
        <v>3</v>
      </c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702" t="s">
        <v>144</v>
      </c>
      <c r="AP19" s="703"/>
      <c r="AQ19" s="703"/>
      <c r="AR19" s="703"/>
      <c r="AS19" s="703"/>
      <c r="AT19" s="703"/>
      <c r="AU19" s="703"/>
      <c r="AV19" s="704" t="s">
        <v>1</v>
      </c>
      <c r="AW19" s="698"/>
      <c r="AX19" s="698"/>
      <c r="AY19" s="698"/>
      <c r="AZ19" s="698"/>
      <c r="BA19" s="698"/>
      <c r="BB19" s="698"/>
      <c r="BC19" s="705"/>
    </row>
    <row r="20" spans="1:105" s="23" customFormat="1" ht="34.5" customHeight="1" thickTop="1">
      <c r="A20" s="609" t="s">
        <v>92</v>
      </c>
      <c r="B20" s="610"/>
      <c r="C20" s="616" t="s">
        <v>72</v>
      </c>
      <c r="D20" s="610"/>
      <c r="E20" s="706"/>
      <c r="F20" s="707"/>
      <c r="G20" s="708"/>
      <c r="H20" s="690"/>
      <c r="I20" s="690"/>
      <c r="J20" s="690"/>
      <c r="K20" s="690"/>
      <c r="L20" s="690"/>
      <c r="M20" s="690"/>
      <c r="N20" s="690"/>
      <c r="O20" s="690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85"/>
      <c r="AP20" s="686"/>
      <c r="AQ20" s="686"/>
      <c r="AR20" s="686"/>
      <c r="AS20" s="686"/>
      <c r="AT20" s="686"/>
      <c r="AU20" s="201" t="s">
        <v>63</v>
      </c>
      <c r="AV20" s="687"/>
      <c r="AW20" s="688"/>
      <c r="AX20" s="688"/>
      <c r="AY20" s="688"/>
      <c r="AZ20" s="688"/>
      <c r="BA20" s="688"/>
      <c r="BB20" s="688"/>
      <c r="BC20" s="689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3" customFormat="1" ht="34.5" customHeight="1">
      <c r="A21" s="611"/>
      <c r="B21" s="612"/>
      <c r="C21" s="617"/>
      <c r="D21" s="612"/>
      <c r="E21" s="599"/>
      <c r="F21" s="600"/>
      <c r="G21" s="601"/>
      <c r="H21" s="602"/>
      <c r="I21" s="602"/>
      <c r="J21" s="602"/>
      <c r="K21" s="602"/>
      <c r="L21" s="602"/>
      <c r="M21" s="602"/>
      <c r="N21" s="602"/>
      <c r="O21" s="602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45"/>
      <c r="AP21" s="646"/>
      <c r="AQ21" s="646"/>
      <c r="AR21" s="646"/>
      <c r="AS21" s="646"/>
      <c r="AT21" s="646"/>
      <c r="AU21" s="202" t="s">
        <v>63</v>
      </c>
      <c r="AV21" s="674"/>
      <c r="AW21" s="675"/>
      <c r="AX21" s="675"/>
      <c r="AY21" s="675"/>
      <c r="AZ21" s="675"/>
      <c r="BA21" s="675"/>
      <c r="BB21" s="675"/>
      <c r="BC21" s="676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23" customFormat="1" ht="34.5" customHeight="1">
      <c r="A22" s="611"/>
      <c r="B22" s="612"/>
      <c r="C22" s="617"/>
      <c r="D22" s="612"/>
      <c r="E22" s="599"/>
      <c r="F22" s="600"/>
      <c r="G22" s="601"/>
      <c r="H22" s="602"/>
      <c r="I22" s="602"/>
      <c r="J22" s="602"/>
      <c r="K22" s="602"/>
      <c r="L22" s="602"/>
      <c r="M22" s="602"/>
      <c r="N22" s="602"/>
      <c r="O22" s="602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45"/>
      <c r="AP22" s="646"/>
      <c r="AQ22" s="646"/>
      <c r="AR22" s="646"/>
      <c r="AS22" s="646"/>
      <c r="AT22" s="646"/>
      <c r="AU22" s="202" t="s">
        <v>63</v>
      </c>
      <c r="AV22" s="674"/>
      <c r="AW22" s="675"/>
      <c r="AX22" s="675"/>
      <c r="AY22" s="675"/>
      <c r="AZ22" s="675"/>
      <c r="BA22" s="675"/>
      <c r="BB22" s="675"/>
      <c r="BC22" s="676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34.5" customHeight="1">
      <c r="A23" s="611"/>
      <c r="B23" s="612"/>
      <c r="C23" s="617"/>
      <c r="D23" s="612"/>
      <c r="E23" s="599"/>
      <c r="F23" s="600"/>
      <c r="G23" s="601"/>
      <c r="H23" s="602"/>
      <c r="I23" s="602"/>
      <c r="J23" s="602"/>
      <c r="K23" s="602"/>
      <c r="L23" s="602"/>
      <c r="M23" s="602"/>
      <c r="N23" s="602"/>
      <c r="O23" s="602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45"/>
      <c r="AP23" s="646"/>
      <c r="AQ23" s="646"/>
      <c r="AR23" s="646"/>
      <c r="AS23" s="646"/>
      <c r="AT23" s="646"/>
      <c r="AU23" s="202" t="s">
        <v>63</v>
      </c>
      <c r="AV23" s="674"/>
      <c r="AW23" s="675"/>
      <c r="AX23" s="675"/>
      <c r="AY23" s="675"/>
      <c r="AZ23" s="675"/>
      <c r="BA23" s="675"/>
      <c r="BB23" s="675"/>
      <c r="BC23" s="676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23" customFormat="1" ht="34.5" customHeight="1">
      <c r="A24" s="611"/>
      <c r="B24" s="612"/>
      <c r="C24" s="617"/>
      <c r="D24" s="612"/>
      <c r="E24" s="709"/>
      <c r="F24" s="710"/>
      <c r="G24" s="711"/>
      <c r="H24" s="643"/>
      <c r="I24" s="643"/>
      <c r="J24" s="643"/>
      <c r="K24" s="643"/>
      <c r="L24" s="643"/>
      <c r="M24" s="643"/>
      <c r="N24" s="643"/>
      <c r="O24" s="643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4"/>
      <c r="AO24" s="677"/>
      <c r="AP24" s="678"/>
      <c r="AQ24" s="678"/>
      <c r="AR24" s="678"/>
      <c r="AS24" s="678"/>
      <c r="AT24" s="678"/>
      <c r="AU24" s="203" t="s">
        <v>63</v>
      </c>
      <c r="AV24" s="679"/>
      <c r="AW24" s="680"/>
      <c r="AX24" s="680"/>
      <c r="AY24" s="680"/>
      <c r="AZ24" s="680"/>
      <c r="BA24" s="680"/>
      <c r="BB24" s="680"/>
      <c r="BC24" s="681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23" customFormat="1" ht="34.5" customHeight="1">
      <c r="A25" s="625" t="s">
        <v>67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7"/>
      <c r="AV25" s="628"/>
      <c r="AW25" s="629"/>
      <c r="AX25" s="629"/>
      <c r="AY25" s="629"/>
      <c r="AZ25" s="629"/>
      <c r="BA25" s="629"/>
      <c r="BB25" s="629"/>
      <c r="BC25" s="630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23" customFormat="1" ht="34.5" customHeight="1" thickBot="1">
      <c r="A26" s="631" t="s">
        <v>18</v>
      </c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66">
        <f>SUM(AV20:BC25)</f>
        <v>0</v>
      </c>
      <c r="AW26" s="667"/>
      <c r="AX26" s="667"/>
      <c r="AY26" s="667"/>
      <c r="AZ26" s="667"/>
      <c r="BA26" s="667"/>
      <c r="BB26" s="667"/>
      <c r="BC26" s="668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23" customFormat="1" ht="34.5" customHeight="1">
      <c r="A27" s="650" t="s">
        <v>93</v>
      </c>
      <c r="B27" s="639"/>
      <c r="C27" s="638" t="s">
        <v>72</v>
      </c>
      <c r="D27" s="639"/>
      <c r="E27" s="682"/>
      <c r="F27" s="683"/>
      <c r="G27" s="684"/>
      <c r="H27" s="669"/>
      <c r="I27" s="669"/>
      <c r="J27" s="669"/>
      <c r="K27" s="669"/>
      <c r="L27" s="669"/>
      <c r="M27" s="669"/>
      <c r="N27" s="669"/>
      <c r="O27" s="669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85"/>
      <c r="AP27" s="686"/>
      <c r="AQ27" s="686"/>
      <c r="AR27" s="686"/>
      <c r="AS27" s="686"/>
      <c r="AT27" s="686"/>
      <c r="AU27" s="201" t="s">
        <v>64</v>
      </c>
      <c r="AV27" s="671"/>
      <c r="AW27" s="672"/>
      <c r="AX27" s="672"/>
      <c r="AY27" s="672"/>
      <c r="AZ27" s="672"/>
      <c r="BA27" s="672"/>
      <c r="BB27" s="672"/>
      <c r="BC27" s="673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23" customFormat="1" ht="34.5" customHeight="1">
      <c r="A28" s="650"/>
      <c r="B28" s="639"/>
      <c r="C28" s="638"/>
      <c r="D28" s="639"/>
      <c r="E28" s="599"/>
      <c r="F28" s="600"/>
      <c r="G28" s="601"/>
      <c r="H28" s="602"/>
      <c r="I28" s="602"/>
      <c r="J28" s="602"/>
      <c r="K28" s="602"/>
      <c r="L28" s="602"/>
      <c r="M28" s="602"/>
      <c r="N28" s="602"/>
      <c r="O28" s="602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51"/>
      <c r="AP28" s="652"/>
      <c r="AQ28" s="652"/>
      <c r="AR28" s="652"/>
      <c r="AS28" s="652"/>
      <c r="AT28" s="652"/>
      <c r="AU28" s="202" t="s">
        <v>64</v>
      </c>
      <c r="AV28" s="640"/>
      <c r="AW28" s="641"/>
      <c r="AX28" s="641"/>
      <c r="AY28" s="641"/>
      <c r="AZ28" s="641"/>
      <c r="BA28" s="641"/>
      <c r="BB28" s="641"/>
      <c r="BC28" s="64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23" customFormat="1" ht="34.5" customHeight="1">
      <c r="A29" s="650"/>
      <c r="B29" s="639"/>
      <c r="C29" s="638"/>
      <c r="D29" s="639"/>
      <c r="E29" s="599"/>
      <c r="F29" s="600"/>
      <c r="G29" s="601"/>
      <c r="H29" s="602"/>
      <c r="I29" s="602"/>
      <c r="J29" s="602"/>
      <c r="K29" s="602"/>
      <c r="L29" s="602"/>
      <c r="M29" s="602"/>
      <c r="N29" s="602"/>
      <c r="O29" s="602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51"/>
      <c r="AP29" s="652"/>
      <c r="AQ29" s="652"/>
      <c r="AR29" s="652"/>
      <c r="AS29" s="652"/>
      <c r="AT29" s="652"/>
      <c r="AU29" s="202" t="s">
        <v>64</v>
      </c>
      <c r="AV29" s="640"/>
      <c r="AW29" s="641"/>
      <c r="AX29" s="641"/>
      <c r="AY29" s="641"/>
      <c r="AZ29" s="641"/>
      <c r="BA29" s="641"/>
      <c r="BB29" s="641"/>
      <c r="BC29" s="64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23" customFormat="1" ht="34.5" customHeight="1">
      <c r="A30" s="650"/>
      <c r="B30" s="639"/>
      <c r="C30" s="638"/>
      <c r="D30" s="639"/>
      <c r="E30" s="599"/>
      <c r="F30" s="600"/>
      <c r="G30" s="601"/>
      <c r="H30" s="602"/>
      <c r="I30" s="602"/>
      <c r="J30" s="602"/>
      <c r="K30" s="602"/>
      <c r="L30" s="602"/>
      <c r="M30" s="602"/>
      <c r="N30" s="602"/>
      <c r="O30" s="602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51"/>
      <c r="AP30" s="652"/>
      <c r="AQ30" s="652"/>
      <c r="AR30" s="652"/>
      <c r="AS30" s="652"/>
      <c r="AT30" s="652"/>
      <c r="AU30" s="202" t="s">
        <v>64</v>
      </c>
      <c r="AV30" s="640"/>
      <c r="AW30" s="641"/>
      <c r="AX30" s="641"/>
      <c r="AY30" s="641"/>
      <c r="AZ30" s="641"/>
      <c r="BA30" s="641"/>
      <c r="BB30" s="641"/>
      <c r="BC30" s="64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23" customFormat="1" ht="34.5" customHeight="1">
      <c r="A31" s="650"/>
      <c r="B31" s="639"/>
      <c r="C31" s="638"/>
      <c r="D31" s="639"/>
      <c r="E31" s="709"/>
      <c r="F31" s="710"/>
      <c r="G31" s="711"/>
      <c r="H31" s="643"/>
      <c r="I31" s="643"/>
      <c r="J31" s="643"/>
      <c r="K31" s="643"/>
      <c r="L31" s="643"/>
      <c r="M31" s="643"/>
      <c r="N31" s="643"/>
      <c r="O31" s="643"/>
      <c r="P31" s="644"/>
      <c r="Q31" s="644"/>
      <c r="R31" s="644"/>
      <c r="S31" s="644"/>
      <c r="T31" s="644"/>
      <c r="U31" s="644"/>
      <c r="V31" s="644"/>
      <c r="W31" s="644"/>
      <c r="X31" s="644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4"/>
      <c r="AK31" s="644"/>
      <c r="AL31" s="644"/>
      <c r="AM31" s="644"/>
      <c r="AN31" s="644"/>
      <c r="AO31" s="620"/>
      <c r="AP31" s="621"/>
      <c r="AQ31" s="621"/>
      <c r="AR31" s="621"/>
      <c r="AS31" s="621"/>
      <c r="AT31" s="621"/>
      <c r="AU31" s="203" t="s">
        <v>64</v>
      </c>
      <c r="AV31" s="622"/>
      <c r="AW31" s="623"/>
      <c r="AX31" s="623"/>
      <c r="AY31" s="623"/>
      <c r="AZ31" s="623"/>
      <c r="BA31" s="623"/>
      <c r="BB31" s="623"/>
      <c r="BC31" s="624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23" customFormat="1" ht="34.5" customHeight="1">
      <c r="A32" s="625" t="s">
        <v>67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6"/>
      <c r="AP32" s="626"/>
      <c r="AQ32" s="626"/>
      <c r="AR32" s="626"/>
      <c r="AS32" s="626"/>
      <c r="AT32" s="626"/>
      <c r="AU32" s="627"/>
      <c r="AV32" s="628"/>
      <c r="AW32" s="629"/>
      <c r="AX32" s="629"/>
      <c r="AY32" s="629"/>
      <c r="AZ32" s="629"/>
      <c r="BA32" s="629"/>
      <c r="BB32" s="629"/>
      <c r="BC32" s="630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23" customFormat="1" ht="34.5" customHeight="1" thickBot="1">
      <c r="A33" s="647" t="s">
        <v>18</v>
      </c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8"/>
      <c r="AT33" s="648"/>
      <c r="AU33" s="648"/>
      <c r="AV33" s="699">
        <f>SUM(AV27:BC32)</f>
        <v>0</v>
      </c>
      <c r="AW33" s="700"/>
      <c r="AX33" s="700"/>
      <c r="AY33" s="700"/>
      <c r="AZ33" s="700"/>
      <c r="BA33" s="700"/>
      <c r="BB33" s="700"/>
      <c r="BC33" s="70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23" customFormat="1" ht="34.5" customHeight="1">
      <c r="A34" s="649" t="s">
        <v>132</v>
      </c>
      <c r="B34" s="637"/>
      <c r="C34" s="636" t="s">
        <v>72</v>
      </c>
      <c r="D34" s="637"/>
      <c r="E34" s="659"/>
      <c r="F34" s="660"/>
      <c r="G34" s="661"/>
      <c r="H34" s="662"/>
      <c r="I34" s="662"/>
      <c r="J34" s="662"/>
      <c r="K34" s="662"/>
      <c r="L34" s="662"/>
      <c r="M34" s="662"/>
      <c r="N34" s="662"/>
      <c r="O34" s="662"/>
      <c r="P34" s="663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5"/>
      <c r="AB34" s="653"/>
      <c r="AC34" s="653"/>
      <c r="AD34" s="653"/>
      <c r="AE34" s="653"/>
      <c r="AF34" s="653"/>
      <c r="AG34" s="653"/>
      <c r="AH34" s="653"/>
      <c r="AI34" s="653"/>
      <c r="AJ34" s="653"/>
      <c r="AK34" s="653"/>
      <c r="AL34" s="653"/>
      <c r="AM34" s="653"/>
      <c r="AN34" s="653"/>
      <c r="AO34" s="654"/>
      <c r="AP34" s="655"/>
      <c r="AQ34" s="655"/>
      <c r="AR34" s="655"/>
      <c r="AS34" s="655"/>
      <c r="AT34" s="655"/>
      <c r="AU34" s="204" t="s">
        <v>65</v>
      </c>
      <c r="AV34" s="656"/>
      <c r="AW34" s="657"/>
      <c r="AX34" s="657"/>
      <c r="AY34" s="657"/>
      <c r="AZ34" s="657"/>
      <c r="BA34" s="657"/>
      <c r="BB34" s="657"/>
      <c r="BC34" s="658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23" customFormat="1" ht="34.5" customHeight="1">
      <c r="A35" s="650"/>
      <c r="B35" s="639"/>
      <c r="C35" s="638"/>
      <c r="D35" s="639"/>
      <c r="E35" s="599"/>
      <c r="F35" s="600"/>
      <c r="G35" s="601"/>
      <c r="H35" s="602"/>
      <c r="I35" s="602"/>
      <c r="J35" s="602"/>
      <c r="K35" s="602"/>
      <c r="L35" s="602"/>
      <c r="M35" s="602"/>
      <c r="N35" s="602"/>
      <c r="O35" s="602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51"/>
      <c r="AP35" s="652"/>
      <c r="AQ35" s="652"/>
      <c r="AR35" s="652"/>
      <c r="AS35" s="652"/>
      <c r="AT35" s="652"/>
      <c r="AU35" s="202" t="s">
        <v>65</v>
      </c>
      <c r="AV35" s="640"/>
      <c r="AW35" s="641"/>
      <c r="AX35" s="641"/>
      <c r="AY35" s="641"/>
      <c r="AZ35" s="641"/>
      <c r="BA35" s="641"/>
      <c r="BB35" s="641"/>
      <c r="BC35" s="64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23" customFormat="1" ht="34.5" customHeight="1">
      <c r="A36" s="650"/>
      <c r="B36" s="639"/>
      <c r="C36" s="638"/>
      <c r="D36" s="639"/>
      <c r="E36" s="599"/>
      <c r="F36" s="600"/>
      <c r="G36" s="601"/>
      <c r="H36" s="602"/>
      <c r="I36" s="602"/>
      <c r="J36" s="602"/>
      <c r="K36" s="602"/>
      <c r="L36" s="602"/>
      <c r="M36" s="602"/>
      <c r="N36" s="602"/>
      <c r="O36" s="602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  <c r="AO36" s="645"/>
      <c r="AP36" s="646"/>
      <c r="AQ36" s="646"/>
      <c r="AR36" s="646"/>
      <c r="AS36" s="646"/>
      <c r="AT36" s="646"/>
      <c r="AU36" s="202" t="s">
        <v>65</v>
      </c>
      <c r="AV36" s="640"/>
      <c r="AW36" s="641"/>
      <c r="AX36" s="641"/>
      <c r="AY36" s="641"/>
      <c r="AZ36" s="641"/>
      <c r="BA36" s="641"/>
      <c r="BB36" s="641"/>
      <c r="BC36" s="64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23" customFormat="1" ht="34.5" customHeight="1">
      <c r="A37" s="650"/>
      <c r="B37" s="639"/>
      <c r="C37" s="638"/>
      <c r="D37" s="639"/>
      <c r="E37" s="599"/>
      <c r="F37" s="600"/>
      <c r="G37" s="601"/>
      <c r="H37" s="602"/>
      <c r="I37" s="602"/>
      <c r="J37" s="602"/>
      <c r="K37" s="602"/>
      <c r="L37" s="602"/>
      <c r="M37" s="602"/>
      <c r="N37" s="602"/>
      <c r="O37" s="602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51"/>
      <c r="AP37" s="652"/>
      <c r="AQ37" s="652"/>
      <c r="AR37" s="652"/>
      <c r="AS37" s="652"/>
      <c r="AT37" s="652"/>
      <c r="AU37" s="202" t="s">
        <v>65</v>
      </c>
      <c r="AV37" s="640"/>
      <c r="AW37" s="641"/>
      <c r="AX37" s="641"/>
      <c r="AY37" s="641"/>
      <c r="AZ37" s="641"/>
      <c r="BA37" s="641"/>
      <c r="BB37" s="641"/>
      <c r="BC37" s="64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23" customFormat="1" ht="34.5" customHeight="1">
      <c r="A38" s="650"/>
      <c r="B38" s="639"/>
      <c r="C38" s="638"/>
      <c r="D38" s="639"/>
      <c r="E38" s="709"/>
      <c r="F38" s="710"/>
      <c r="G38" s="711"/>
      <c r="H38" s="643"/>
      <c r="I38" s="643"/>
      <c r="J38" s="643"/>
      <c r="K38" s="643"/>
      <c r="L38" s="643"/>
      <c r="M38" s="643"/>
      <c r="N38" s="643"/>
      <c r="O38" s="643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20"/>
      <c r="AP38" s="621"/>
      <c r="AQ38" s="621"/>
      <c r="AR38" s="621"/>
      <c r="AS38" s="621"/>
      <c r="AT38" s="621"/>
      <c r="AU38" s="203" t="s">
        <v>65</v>
      </c>
      <c r="AV38" s="622"/>
      <c r="AW38" s="623"/>
      <c r="AX38" s="623"/>
      <c r="AY38" s="623"/>
      <c r="AZ38" s="623"/>
      <c r="BA38" s="623"/>
      <c r="BB38" s="623"/>
      <c r="BC38" s="624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23" customFormat="1" ht="34.5" customHeight="1">
      <c r="A39" s="625" t="s">
        <v>67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7"/>
      <c r="AV39" s="628"/>
      <c r="AW39" s="629"/>
      <c r="AX39" s="629"/>
      <c r="AY39" s="629"/>
      <c r="AZ39" s="629"/>
      <c r="BA39" s="629"/>
      <c r="BB39" s="629"/>
      <c r="BC39" s="630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23" customFormat="1" ht="34.5" customHeight="1" thickBot="1">
      <c r="A40" s="631" t="s">
        <v>18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633">
        <f>SUM(AV34:BC39)</f>
        <v>0</v>
      </c>
      <c r="AW40" s="634"/>
      <c r="AX40" s="634"/>
      <c r="AY40" s="634"/>
      <c r="AZ40" s="634"/>
      <c r="BA40" s="634"/>
      <c r="BB40" s="634"/>
      <c r="BC40" s="635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55" s="24" customFormat="1" ht="16.5" customHeight="1" thickBot="1">
      <c r="A41" s="618"/>
      <c r="B41" s="618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619"/>
      <c r="AW41" s="619"/>
      <c r="AX41" s="619"/>
      <c r="AY41" s="619"/>
      <c r="AZ41" s="619"/>
      <c r="BA41" s="619"/>
      <c r="BB41" s="619"/>
      <c r="BC41" s="53"/>
    </row>
    <row r="42" spans="1:105" s="23" customFormat="1" ht="34.5" customHeight="1" thickBot="1">
      <c r="A42" s="692" t="s">
        <v>159</v>
      </c>
      <c r="B42" s="693"/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  <c r="AM42" s="693"/>
      <c r="AN42" s="693"/>
      <c r="AO42" s="693"/>
      <c r="AP42" s="693"/>
      <c r="AQ42" s="693"/>
      <c r="AR42" s="693"/>
      <c r="AS42" s="693"/>
      <c r="AT42" s="693"/>
      <c r="AU42" s="694"/>
      <c r="AV42" s="695">
        <f>SUM(AV26,AV33,AV40)</f>
        <v>0</v>
      </c>
      <c r="AW42" s="695"/>
      <c r="AX42" s="695"/>
      <c r="AY42" s="695"/>
      <c r="AZ42" s="695"/>
      <c r="BA42" s="695"/>
      <c r="BB42" s="695"/>
      <c r="BC42" s="696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4" spans="1:3" ht="14.25">
      <c r="A44" s="43"/>
      <c r="B44" s="43"/>
      <c r="C44" s="43"/>
    </row>
  </sheetData>
  <sheetProtection password="F471" sheet="1"/>
  <mergeCells count="146">
    <mergeCell ref="E38:G38"/>
    <mergeCell ref="E24:G24"/>
    <mergeCell ref="E28:G28"/>
    <mergeCell ref="E29:G29"/>
    <mergeCell ref="E31:G31"/>
    <mergeCell ref="E35:G35"/>
    <mergeCell ref="E36:G36"/>
    <mergeCell ref="E37:G37"/>
    <mergeCell ref="BB6:BC6"/>
    <mergeCell ref="A42:AU42"/>
    <mergeCell ref="AV42:BC42"/>
    <mergeCell ref="P20:AA20"/>
    <mergeCell ref="E19:G19"/>
    <mergeCell ref="H19:O19"/>
    <mergeCell ref="AV33:BC33"/>
    <mergeCell ref="AO19:AU19"/>
    <mergeCell ref="AV19:BC19"/>
    <mergeCell ref="E20:G20"/>
    <mergeCell ref="AV22:BC22"/>
    <mergeCell ref="AO20:AT20"/>
    <mergeCell ref="AV20:BC20"/>
    <mergeCell ref="E21:G21"/>
    <mergeCell ref="H21:O21"/>
    <mergeCell ref="P21:AA21"/>
    <mergeCell ref="AB21:AN21"/>
    <mergeCell ref="AO21:AT21"/>
    <mergeCell ref="AV21:BC21"/>
    <mergeCell ref="H20:O20"/>
    <mergeCell ref="AB22:AN22"/>
    <mergeCell ref="A27:B31"/>
    <mergeCell ref="AO22:AT22"/>
    <mergeCell ref="H28:O28"/>
    <mergeCell ref="P28:AA28"/>
    <mergeCell ref="AB28:AN28"/>
    <mergeCell ref="E27:G27"/>
    <mergeCell ref="AO27:AT27"/>
    <mergeCell ref="H31:O31"/>
    <mergeCell ref="P31:AA31"/>
    <mergeCell ref="AV23:BC23"/>
    <mergeCell ref="H24:O24"/>
    <mergeCell ref="P24:AA24"/>
    <mergeCell ref="AB24:AN24"/>
    <mergeCell ref="AO24:AT24"/>
    <mergeCell ref="AV24:BC24"/>
    <mergeCell ref="H23:O23"/>
    <mergeCell ref="P23:AA23"/>
    <mergeCell ref="AB23:AN23"/>
    <mergeCell ref="AO23:AT23"/>
    <mergeCell ref="AV27:BC27"/>
    <mergeCell ref="AV31:BC31"/>
    <mergeCell ref="AV29:BC29"/>
    <mergeCell ref="AO30:AT30"/>
    <mergeCell ref="AV30:BC30"/>
    <mergeCell ref="AO29:AT29"/>
    <mergeCell ref="AV25:BC25"/>
    <mergeCell ref="AV26:BC26"/>
    <mergeCell ref="A25:AU25"/>
    <mergeCell ref="A26:AU26"/>
    <mergeCell ref="AO28:AT28"/>
    <mergeCell ref="AV28:BC28"/>
    <mergeCell ref="C27:D31"/>
    <mergeCell ref="H27:O27"/>
    <mergeCell ref="P27:AA27"/>
    <mergeCell ref="AB27:AN27"/>
    <mergeCell ref="AB31:AN31"/>
    <mergeCell ref="AO31:AT31"/>
    <mergeCell ref="H29:O29"/>
    <mergeCell ref="P29:AA29"/>
    <mergeCell ref="AB29:AN29"/>
    <mergeCell ref="E30:G30"/>
    <mergeCell ref="H30:O30"/>
    <mergeCell ref="P30:AA30"/>
    <mergeCell ref="AB30:AN30"/>
    <mergeCell ref="P37:AA37"/>
    <mergeCell ref="A32:AU32"/>
    <mergeCell ref="P35:AA35"/>
    <mergeCell ref="E34:G34"/>
    <mergeCell ref="H34:O34"/>
    <mergeCell ref="P34:AA34"/>
    <mergeCell ref="AO37:AT37"/>
    <mergeCell ref="AB37:AN37"/>
    <mergeCell ref="AV32:BC32"/>
    <mergeCell ref="A33:AU33"/>
    <mergeCell ref="A34:B38"/>
    <mergeCell ref="AB35:AN35"/>
    <mergeCell ref="AO35:AT35"/>
    <mergeCell ref="AV35:BC35"/>
    <mergeCell ref="AB34:AN34"/>
    <mergeCell ref="AO34:AT34"/>
    <mergeCell ref="AV34:BC34"/>
    <mergeCell ref="H35:O35"/>
    <mergeCell ref="AV37:BC37"/>
    <mergeCell ref="H38:O38"/>
    <mergeCell ref="P38:AA38"/>
    <mergeCell ref="AB38:AN38"/>
    <mergeCell ref="AO36:AT36"/>
    <mergeCell ref="AV36:BC36"/>
    <mergeCell ref="H36:O36"/>
    <mergeCell ref="P36:AA36"/>
    <mergeCell ref="AB36:AN36"/>
    <mergeCell ref="H37:O37"/>
    <mergeCell ref="C20:D24"/>
    <mergeCell ref="A41:AU41"/>
    <mergeCell ref="AV41:BB41"/>
    <mergeCell ref="AO38:AT38"/>
    <mergeCell ref="AV38:BC38"/>
    <mergeCell ref="A39:AU39"/>
    <mergeCell ref="AV39:BC39"/>
    <mergeCell ref="A40:AU40"/>
    <mergeCell ref="AV40:BC40"/>
    <mergeCell ref="C34:D38"/>
    <mergeCell ref="J12:K12"/>
    <mergeCell ref="A3:BC3"/>
    <mergeCell ref="A19:B19"/>
    <mergeCell ref="A20:B24"/>
    <mergeCell ref="AB20:AN20"/>
    <mergeCell ref="P19:AA19"/>
    <mergeCell ref="AB19:AN19"/>
    <mergeCell ref="V10:W10"/>
    <mergeCell ref="J13:K13"/>
    <mergeCell ref="C19:D19"/>
    <mergeCell ref="J10:K10"/>
    <mergeCell ref="J9:K9"/>
    <mergeCell ref="E23:G23"/>
    <mergeCell ref="X9:AG9"/>
    <mergeCell ref="L11:U11"/>
    <mergeCell ref="J11:K11"/>
    <mergeCell ref="E22:G22"/>
    <mergeCell ref="H22:O22"/>
    <mergeCell ref="P22:AA22"/>
    <mergeCell ref="V11:W11"/>
    <mergeCell ref="L10:U10"/>
    <mergeCell ref="X10:AG10"/>
    <mergeCell ref="L13:U13"/>
    <mergeCell ref="V13:W13"/>
    <mergeCell ref="X13:AG13"/>
    <mergeCell ref="V12:W12"/>
    <mergeCell ref="X12:AG12"/>
    <mergeCell ref="L12:U12"/>
    <mergeCell ref="X11:AG11"/>
    <mergeCell ref="J8:K8"/>
    <mergeCell ref="V9:W9"/>
    <mergeCell ref="X8:AG8"/>
    <mergeCell ref="V8:W8"/>
    <mergeCell ref="L8:U8"/>
    <mergeCell ref="L9:U9"/>
  </mergeCells>
  <conditionalFormatting sqref="V9:X13">
    <cfRule type="expression" priority="5" dxfId="24" stopIfTrue="1">
      <formula>$O$26=100</formula>
    </cfRule>
  </conditionalFormatting>
  <conditionalFormatting sqref="J9:K13">
    <cfRule type="expression" priority="1" dxfId="24" stopIfTrue="1">
      <formula>$O$26=100</formula>
    </cfRule>
  </conditionalFormatting>
  <conditionalFormatting sqref="L9:L10">
    <cfRule type="expression" priority="3" dxfId="24" stopIfTrue="1">
      <formula>$O$26=100</formula>
    </cfRule>
  </conditionalFormatting>
  <conditionalFormatting sqref="L11:L13">
    <cfRule type="expression" priority="2" dxfId="24" stopIfTrue="1">
      <formula>$O$26=100</formula>
    </cfRule>
  </conditionalFormatting>
  <dataValidations count="6">
    <dataValidation allowBlank="1" showInputMessage="1" showErrorMessage="1" imeMode="disabled" sqref="AV40:BC40 AV33:BC33 AV26:BC26"/>
    <dataValidation allowBlank="1" showInputMessage="1" showErrorMessage="1" imeMode="disabled" sqref="AV42:BC42"/>
    <dataValidation type="textLength" operator="equal" allowBlank="1" showInputMessage="1" showErrorMessage="1" errorTitle="文字数エラー" error="SII登録型番の８文字で登録してください。" imeMode="disabled" sqref="H34:O38">
      <formula1>8</formula1>
    </dataValidation>
    <dataValidation type="textLength" operator="equal" allowBlank="1" showInputMessage="1" showErrorMessage="1" errorTitle="文字数エラー" error="SII登録型番の８文字で登録してください。" imeMode="disabled" sqref="H20:O24 H27:O31">
      <formula1>8</formula1>
    </dataValidation>
    <dataValidation type="custom" allowBlank="1" showInputMessage="1" showErrorMessage="1" errorTitle="入力エラー" error="小数点以下の入力はできません。" imeMode="disabled" sqref="AV20:BC25 AV27:BC32 AV34:BC39">
      <formula1>AV20-ROUNDDOWN(AV20,0)=0</formula1>
    </dataValidation>
    <dataValidation type="custom" allowBlank="1" showInputMessage="1" showErrorMessage="1" errorTitle="入力エラー" error="小数点は第二位まで、三位以下切り捨てで入力して下さい。" imeMode="disabled" sqref="AO20:AT24 AO27:AT31 AO34:AT38">
      <formula1>AO20-ROUNDDOWN(AO20,2)=0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2"/>
  <headerFooter>
    <oddHeader>&amp;RVERSION 1.0</oddHeader>
    <oddFooter>&amp;L※当様式は定型様式ではあるが、行数の調整等の変更は可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59"/>
  <sheetViews>
    <sheetView showGridLines="0" showZeros="0" view="pageBreakPreview" zoomScale="55" zoomScaleNormal="7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55" width="3.57421875" style="7" customWidth="1"/>
    <col min="56" max="56" width="9.00390625" style="22" customWidth="1"/>
    <col min="57" max="58" width="9.00390625" style="22" hidden="1" customWidth="1"/>
    <col min="59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87"/>
      <c r="AF1" s="87"/>
      <c r="AG1" s="87"/>
      <c r="AH1" s="87"/>
      <c r="AI1" s="4"/>
      <c r="AJ1" s="4"/>
      <c r="AK1" s="4"/>
      <c r="AL1" s="4"/>
      <c r="AM1" s="4"/>
      <c r="AN1" s="4"/>
      <c r="AO1" s="4"/>
      <c r="AP1" s="4"/>
      <c r="AQ1" s="4"/>
      <c r="AR1" s="4"/>
      <c r="AS1" s="87"/>
      <c r="AT1" s="87"/>
      <c r="AU1" s="87"/>
      <c r="AV1" s="4"/>
      <c r="AW1" s="4"/>
      <c r="AX1" s="4"/>
      <c r="AY1" s="4"/>
      <c r="AZ1" s="4"/>
      <c r="BA1" s="4"/>
      <c r="BC1" s="30" t="s">
        <v>219</v>
      </c>
    </row>
    <row r="2" s="1" customFormat="1" ht="15" customHeight="1">
      <c r="BC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604" t="s">
        <v>143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6"/>
    </row>
    <row r="4" spans="1:55" ht="6" customHeigh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18.75">
      <c r="A5" s="64"/>
      <c r="B5" s="64"/>
      <c r="C5" s="64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50" t="s">
        <v>4</v>
      </c>
    </row>
    <row r="6" spans="1:55" ht="14.25" customHeight="1">
      <c r="A6" s="21"/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21"/>
      <c r="AD6" s="21"/>
      <c r="AE6" s="21"/>
      <c r="AF6" s="21"/>
      <c r="AG6" s="21"/>
      <c r="AH6" s="21"/>
      <c r="AI6" s="21"/>
      <c r="AJ6" s="21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40" t="s">
        <v>169</v>
      </c>
      <c r="AY6" s="196"/>
      <c r="AZ6" s="341" t="s">
        <v>171</v>
      </c>
      <c r="BA6" s="196"/>
      <c r="BB6" s="691" t="s">
        <v>170</v>
      </c>
      <c r="BC6" s="691"/>
    </row>
    <row r="7" spans="1:55" ht="19.5" customHeight="1">
      <c r="A7" s="31"/>
      <c r="B7" s="31"/>
      <c r="C7" s="31"/>
      <c r="D7" s="35"/>
      <c r="E7" s="31" t="s">
        <v>214</v>
      </c>
      <c r="F7" s="22"/>
      <c r="G7" s="145"/>
      <c r="H7" s="145"/>
      <c r="I7" s="145"/>
      <c r="J7" s="145"/>
      <c r="K7" s="145"/>
      <c r="L7" s="145"/>
      <c r="M7" s="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64"/>
      <c r="AF7" s="164"/>
      <c r="AG7" s="164"/>
      <c r="AH7" s="164"/>
      <c r="AI7" s="164"/>
      <c r="AJ7" s="164"/>
      <c r="AK7" s="164"/>
      <c r="AL7" s="46"/>
      <c r="AM7" s="145"/>
      <c r="AN7" s="145"/>
      <c r="AO7" s="145"/>
      <c r="AP7" s="145"/>
      <c r="AQ7" s="145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28.5" customHeight="1" thickBot="1">
      <c r="A8" s="46"/>
      <c r="B8" s="22"/>
      <c r="C8" s="46"/>
      <c r="D8" s="46"/>
      <c r="E8" s="587" t="s">
        <v>101</v>
      </c>
      <c r="F8" s="588"/>
      <c r="G8" s="590" t="s">
        <v>102</v>
      </c>
      <c r="H8" s="591"/>
      <c r="I8" s="591"/>
      <c r="J8" s="591"/>
      <c r="K8" s="591"/>
      <c r="L8" s="591"/>
      <c r="M8" s="591"/>
      <c r="N8" s="591"/>
      <c r="O8" s="591"/>
      <c r="P8" s="887"/>
      <c r="Q8" s="590" t="s">
        <v>54</v>
      </c>
      <c r="R8" s="591"/>
      <c r="S8" s="591"/>
      <c r="T8" s="591"/>
      <c r="U8" s="592"/>
      <c r="V8" s="587" t="s">
        <v>101</v>
      </c>
      <c r="W8" s="588"/>
      <c r="X8" s="590" t="s">
        <v>102</v>
      </c>
      <c r="Y8" s="591"/>
      <c r="Z8" s="591"/>
      <c r="AA8" s="591"/>
      <c r="AB8" s="591"/>
      <c r="AC8" s="591"/>
      <c r="AD8" s="591"/>
      <c r="AE8" s="591"/>
      <c r="AF8" s="591"/>
      <c r="AG8" s="887"/>
      <c r="AH8" s="590" t="s">
        <v>54</v>
      </c>
      <c r="AI8" s="591"/>
      <c r="AJ8" s="591"/>
      <c r="AK8" s="591"/>
      <c r="AL8" s="592"/>
      <c r="AM8" s="166"/>
      <c r="AN8" s="166"/>
      <c r="AO8" s="166"/>
      <c r="AP8" s="166"/>
      <c r="AQ8" s="166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24.75" customHeight="1" thickTop="1">
      <c r="A9" s="46"/>
      <c r="B9" s="22"/>
      <c r="C9" s="46"/>
      <c r="D9" s="46"/>
      <c r="E9" s="888" t="s">
        <v>55</v>
      </c>
      <c r="F9" s="889"/>
      <c r="G9" s="890">
        <f>IF('定型様式4　総括表'!E9="","",'定型様式4　総括表'!E9)</f>
      </c>
      <c r="H9" s="891"/>
      <c r="I9" s="891"/>
      <c r="J9" s="891"/>
      <c r="K9" s="891"/>
      <c r="L9" s="891"/>
      <c r="M9" s="891"/>
      <c r="N9" s="891"/>
      <c r="O9" s="891"/>
      <c r="P9" s="892"/>
      <c r="Q9" s="893">
        <f>IF('定型様式4　総括表'!O9="","",'定型様式4　総括表'!O9)</f>
      </c>
      <c r="R9" s="894"/>
      <c r="S9" s="894"/>
      <c r="T9" s="894"/>
      <c r="U9" s="89" t="s">
        <v>56</v>
      </c>
      <c r="V9" s="895" t="s">
        <v>87</v>
      </c>
      <c r="W9" s="896"/>
      <c r="X9" s="890">
        <f>IF('定型様式4　総括表'!V9="","",'定型様式4　総括表'!V9)</f>
      </c>
      <c r="Y9" s="891"/>
      <c r="Z9" s="891"/>
      <c r="AA9" s="891"/>
      <c r="AB9" s="891"/>
      <c r="AC9" s="891"/>
      <c r="AD9" s="891"/>
      <c r="AE9" s="891"/>
      <c r="AF9" s="891"/>
      <c r="AG9" s="892"/>
      <c r="AH9" s="893">
        <f>IF('定型様式4　総括表'!AF9="","",'定型様式4　総括表'!AF9)</f>
      </c>
      <c r="AI9" s="894"/>
      <c r="AJ9" s="894"/>
      <c r="AK9" s="894"/>
      <c r="AL9" s="89" t="s">
        <v>56</v>
      </c>
      <c r="AM9" s="168"/>
      <c r="AN9" s="168"/>
      <c r="AO9" s="145"/>
      <c r="AP9" s="145"/>
      <c r="AQ9" s="145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24.75" customHeight="1">
      <c r="A10" s="46"/>
      <c r="B10" s="22"/>
      <c r="C10" s="46"/>
      <c r="D10" s="46"/>
      <c r="E10" s="897" t="s">
        <v>57</v>
      </c>
      <c r="F10" s="898"/>
      <c r="G10" s="899">
        <f>IF('定型様式4　総括表'!E10="","",'定型様式4　総括表'!E10)</f>
      </c>
      <c r="H10" s="900"/>
      <c r="I10" s="900"/>
      <c r="J10" s="900"/>
      <c r="K10" s="900"/>
      <c r="L10" s="900"/>
      <c r="M10" s="900"/>
      <c r="N10" s="900"/>
      <c r="O10" s="900"/>
      <c r="P10" s="901"/>
      <c r="Q10" s="902">
        <f>IF('定型様式4　総括表'!O10="","",'定型様式4　総括表'!O10)</f>
      </c>
      <c r="R10" s="903"/>
      <c r="S10" s="903"/>
      <c r="T10" s="903"/>
      <c r="U10" s="89" t="s">
        <v>56</v>
      </c>
      <c r="V10" s="897" t="s">
        <v>88</v>
      </c>
      <c r="W10" s="904"/>
      <c r="X10" s="899">
        <f>IF('定型様式4　総括表'!V10="","",'定型様式4　総括表'!V10)</f>
      </c>
      <c r="Y10" s="900"/>
      <c r="Z10" s="900"/>
      <c r="AA10" s="900"/>
      <c r="AB10" s="900"/>
      <c r="AC10" s="900"/>
      <c r="AD10" s="900"/>
      <c r="AE10" s="900"/>
      <c r="AF10" s="900"/>
      <c r="AG10" s="901"/>
      <c r="AH10" s="902">
        <f>IF('定型様式4　総括表'!AF10="","",'定型様式4　総括表'!AF10)</f>
      </c>
      <c r="AI10" s="903"/>
      <c r="AJ10" s="903"/>
      <c r="AK10" s="903"/>
      <c r="AL10" s="89" t="s">
        <v>56</v>
      </c>
      <c r="AM10" s="168"/>
      <c r="AN10" s="168"/>
      <c r="AO10" s="145"/>
      <c r="AP10" s="145"/>
      <c r="AQ10" s="145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24.75" customHeight="1">
      <c r="A11" s="46"/>
      <c r="B11" s="22"/>
      <c r="C11" s="46"/>
      <c r="D11" s="46"/>
      <c r="E11" s="897" t="s">
        <v>58</v>
      </c>
      <c r="F11" s="898"/>
      <c r="G11" s="899">
        <f>IF('定型様式4　総括表'!E11="","",'定型様式4　総括表'!E11)</f>
      </c>
      <c r="H11" s="900"/>
      <c r="I11" s="900"/>
      <c r="J11" s="900"/>
      <c r="K11" s="900"/>
      <c r="L11" s="900"/>
      <c r="M11" s="900"/>
      <c r="N11" s="900"/>
      <c r="O11" s="900"/>
      <c r="P11" s="901"/>
      <c r="Q11" s="902">
        <f>IF('定型様式4　総括表'!O11="","",'定型様式4　総括表'!O11)</f>
      </c>
      <c r="R11" s="903"/>
      <c r="S11" s="903"/>
      <c r="T11" s="903"/>
      <c r="U11" s="89" t="s">
        <v>56</v>
      </c>
      <c r="V11" s="897" t="s">
        <v>89</v>
      </c>
      <c r="W11" s="904"/>
      <c r="X11" s="899">
        <f>IF('定型様式4　総括表'!V11="","",'定型様式4　総括表'!V11)</f>
      </c>
      <c r="Y11" s="900"/>
      <c r="Z11" s="900"/>
      <c r="AA11" s="900"/>
      <c r="AB11" s="900"/>
      <c r="AC11" s="900"/>
      <c r="AD11" s="900"/>
      <c r="AE11" s="900"/>
      <c r="AF11" s="900"/>
      <c r="AG11" s="901"/>
      <c r="AH11" s="902">
        <f>IF('定型様式4　総括表'!AF11="","",'定型様式4　総括表'!AF11)</f>
      </c>
      <c r="AI11" s="903"/>
      <c r="AJ11" s="903"/>
      <c r="AK11" s="903"/>
      <c r="AL11" s="89" t="s">
        <v>56</v>
      </c>
      <c r="AM11" s="168"/>
      <c r="AN11" s="168"/>
      <c r="AO11" s="145"/>
      <c r="AP11" s="145"/>
      <c r="AQ11" s="145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24.75" customHeight="1">
      <c r="A12" s="46"/>
      <c r="B12" s="22"/>
      <c r="C12" s="46"/>
      <c r="D12" s="46"/>
      <c r="E12" s="897" t="s">
        <v>59</v>
      </c>
      <c r="F12" s="898"/>
      <c r="G12" s="899">
        <f>IF('定型様式4　総括表'!E12="","",'定型様式4　総括表'!E12)</f>
      </c>
      <c r="H12" s="900"/>
      <c r="I12" s="900"/>
      <c r="J12" s="900"/>
      <c r="K12" s="900"/>
      <c r="L12" s="900"/>
      <c r="M12" s="900"/>
      <c r="N12" s="900"/>
      <c r="O12" s="900"/>
      <c r="P12" s="901"/>
      <c r="Q12" s="902">
        <f>IF('定型様式4　総括表'!O12="","",'定型様式4　総括表'!O12)</f>
      </c>
      <c r="R12" s="903"/>
      <c r="S12" s="903"/>
      <c r="T12" s="903"/>
      <c r="U12" s="89" t="s">
        <v>56</v>
      </c>
      <c r="V12" s="897" t="s">
        <v>90</v>
      </c>
      <c r="W12" s="904"/>
      <c r="X12" s="899">
        <f>IF('定型様式4　総括表'!V12="","",'定型様式4　総括表'!V12)</f>
      </c>
      <c r="Y12" s="900"/>
      <c r="Z12" s="900"/>
      <c r="AA12" s="900"/>
      <c r="AB12" s="900"/>
      <c r="AC12" s="900"/>
      <c r="AD12" s="900"/>
      <c r="AE12" s="900"/>
      <c r="AF12" s="900"/>
      <c r="AG12" s="901"/>
      <c r="AH12" s="902">
        <f>IF('定型様式4　総括表'!AF12="","",'定型様式4　総括表'!AF12)</f>
      </c>
      <c r="AI12" s="903"/>
      <c r="AJ12" s="903"/>
      <c r="AK12" s="903"/>
      <c r="AL12" s="89" t="s">
        <v>56</v>
      </c>
      <c r="AM12" s="168"/>
      <c r="AN12" s="168"/>
      <c r="AO12" s="145"/>
      <c r="AP12" s="145"/>
      <c r="AQ12" s="145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24.75" customHeight="1" thickBot="1">
      <c r="A13" s="46"/>
      <c r="B13" s="22"/>
      <c r="C13" s="46"/>
      <c r="D13" s="46"/>
      <c r="E13" s="897" t="s">
        <v>60</v>
      </c>
      <c r="F13" s="898"/>
      <c r="G13" s="899">
        <f>IF('定型様式4　総括表'!E13="","",'定型様式4　総括表'!E13)</f>
      </c>
      <c r="H13" s="900"/>
      <c r="I13" s="900"/>
      <c r="J13" s="900"/>
      <c r="K13" s="900"/>
      <c r="L13" s="900"/>
      <c r="M13" s="900"/>
      <c r="N13" s="900"/>
      <c r="O13" s="900"/>
      <c r="P13" s="901"/>
      <c r="Q13" s="902">
        <f>IF('定型様式4　総括表'!O13="","",'定型様式4　総括表'!O13)</f>
      </c>
      <c r="R13" s="903"/>
      <c r="S13" s="903"/>
      <c r="T13" s="903"/>
      <c r="U13" s="89" t="s">
        <v>56</v>
      </c>
      <c r="V13" s="905" t="s">
        <v>91</v>
      </c>
      <c r="W13" s="906"/>
      <c r="X13" s="907">
        <f>IF('定型様式4　総括表'!V13="","",'定型様式4　総括表'!V13)</f>
      </c>
      <c r="Y13" s="908"/>
      <c r="Z13" s="908"/>
      <c r="AA13" s="908"/>
      <c r="AB13" s="908"/>
      <c r="AC13" s="908"/>
      <c r="AD13" s="908"/>
      <c r="AE13" s="908"/>
      <c r="AF13" s="908"/>
      <c r="AG13" s="909"/>
      <c r="AH13" s="788">
        <f>IF('定型様式4　総括表'!AF13="","",'定型様式4　総括表'!AF13)</f>
      </c>
      <c r="AI13" s="789"/>
      <c r="AJ13" s="789"/>
      <c r="AK13" s="789"/>
      <c r="AL13" s="163" t="s">
        <v>56</v>
      </c>
      <c r="AM13" s="168"/>
      <c r="AN13" s="168"/>
      <c r="AO13" s="145"/>
      <c r="AP13" s="145"/>
      <c r="AQ13" s="145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24.75" customHeight="1" thickBot="1">
      <c r="A14" s="46"/>
      <c r="B14" s="22"/>
      <c r="C14" s="46"/>
      <c r="D14" s="46"/>
      <c r="E14" s="169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8"/>
      <c r="S14" s="168"/>
      <c r="T14" s="168"/>
      <c r="U14" s="145"/>
      <c r="V14" s="539" t="s">
        <v>61</v>
      </c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1"/>
      <c r="AH14" s="790">
        <f>SUM(Q9:T13,AH9:AK13)</f>
        <v>0</v>
      </c>
      <c r="AI14" s="791"/>
      <c r="AJ14" s="791"/>
      <c r="AK14" s="791"/>
      <c r="AL14" s="171" t="s">
        <v>56</v>
      </c>
      <c r="AM14" s="168"/>
      <c r="AN14" s="168"/>
      <c r="AO14" s="145"/>
      <c r="AP14" s="145"/>
      <c r="AQ14" s="145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16.5" customHeight="1">
      <c r="A15" s="173"/>
      <c r="B15" s="173"/>
      <c r="C15" s="173"/>
      <c r="D15" s="173"/>
      <c r="E15" s="174"/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54"/>
      <c r="R15" s="54"/>
      <c r="S15" s="54"/>
      <c r="T15" s="54"/>
      <c r="U15" s="176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178"/>
      <c r="AJ15" s="178"/>
      <c r="AK15" s="178"/>
      <c r="AL15" s="179"/>
      <c r="AM15" s="54"/>
      <c r="AN15" s="54"/>
      <c r="AO15" s="176"/>
      <c r="AP15" s="176"/>
      <c r="AQ15" s="176"/>
      <c r="AR15" s="176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2" ht="23.25" customHeight="1">
      <c r="A16" s="69" t="s">
        <v>223</v>
      </c>
      <c r="B16" s="52"/>
      <c r="C16" s="52"/>
      <c r="D16" s="52"/>
      <c r="E16" s="52"/>
      <c r="F16" s="52"/>
      <c r="G16" s="52"/>
      <c r="H16" s="4"/>
      <c r="I16" s="4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12"/>
      <c r="AT16" s="12"/>
      <c r="AU16" s="12"/>
      <c r="AV16" s="4"/>
      <c r="AW16" s="4"/>
      <c r="AY16" s="155"/>
      <c r="AZ16" s="155"/>
    </row>
    <row r="17" spans="1:55" ht="19.5" thickBot="1">
      <c r="A17" s="64" t="s">
        <v>222</v>
      </c>
      <c r="B17" s="20"/>
      <c r="C17" s="20"/>
      <c r="D17" s="20"/>
      <c r="E17" s="20"/>
      <c r="F17" s="20"/>
      <c r="G17" s="20"/>
      <c r="H17" s="20"/>
      <c r="I17" s="2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21" t="s">
        <v>172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12"/>
      <c r="BB17" s="12"/>
      <c r="BC17" s="12"/>
    </row>
    <row r="18" spans="1:58" ht="46.5" customHeight="1" thickBot="1">
      <c r="A18" s="607" t="s">
        <v>20</v>
      </c>
      <c r="B18" s="608"/>
      <c r="C18" s="615" t="s">
        <v>71</v>
      </c>
      <c r="D18" s="608"/>
      <c r="E18" s="697" t="s">
        <v>69</v>
      </c>
      <c r="F18" s="698"/>
      <c r="G18" s="697" t="s">
        <v>12</v>
      </c>
      <c r="H18" s="698"/>
      <c r="I18" s="721"/>
      <c r="J18" s="697" t="s">
        <v>62</v>
      </c>
      <c r="K18" s="698"/>
      <c r="L18" s="698"/>
      <c r="M18" s="721"/>
      <c r="N18" s="697" t="s">
        <v>9</v>
      </c>
      <c r="O18" s="698"/>
      <c r="P18" s="698"/>
      <c r="Q18" s="698"/>
      <c r="R18" s="698"/>
      <c r="S18" s="698"/>
      <c r="T18" s="698"/>
      <c r="U18" s="721"/>
      <c r="V18" s="697" t="s">
        <v>3</v>
      </c>
      <c r="W18" s="698"/>
      <c r="X18" s="698"/>
      <c r="Y18" s="698"/>
      <c r="Z18" s="698"/>
      <c r="AA18" s="698"/>
      <c r="AB18" s="698"/>
      <c r="AC18" s="721"/>
      <c r="AD18" s="697" t="s">
        <v>304</v>
      </c>
      <c r="AE18" s="698"/>
      <c r="AF18" s="721"/>
      <c r="AG18" s="697" t="s">
        <v>70</v>
      </c>
      <c r="AH18" s="698"/>
      <c r="AI18" s="721"/>
      <c r="AJ18" s="702" t="s">
        <v>144</v>
      </c>
      <c r="AK18" s="703"/>
      <c r="AL18" s="703"/>
      <c r="AM18" s="703"/>
      <c r="AN18" s="722"/>
      <c r="AO18" s="697" t="s">
        <v>114</v>
      </c>
      <c r="AP18" s="698"/>
      <c r="AQ18" s="721"/>
      <c r="AR18" s="718" t="s">
        <v>112</v>
      </c>
      <c r="AS18" s="719"/>
      <c r="AT18" s="725"/>
      <c r="AU18" s="718" t="s">
        <v>115</v>
      </c>
      <c r="AV18" s="719"/>
      <c r="AW18" s="720"/>
      <c r="AX18" s="704" t="s">
        <v>1</v>
      </c>
      <c r="AY18" s="698"/>
      <c r="AZ18" s="698"/>
      <c r="BA18" s="698"/>
      <c r="BB18" s="698"/>
      <c r="BC18" s="705"/>
      <c r="BE18" s="22" t="s">
        <v>113</v>
      </c>
      <c r="BF18" s="22" t="s">
        <v>165</v>
      </c>
    </row>
    <row r="19" spans="1:105" s="23" customFormat="1" ht="34.5" customHeight="1" thickTop="1">
      <c r="A19" s="924" t="s">
        <v>92</v>
      </c>
      <c r="B19" s="912"/>
      <c r="C19" s="911" t="s">
        <v>72</v>
      </c>
      <c r="D19" s="912"/>
      <c r="E19" s="867"/>
      <c r="F19" s="868"/>
      <c r="G19" s="735"/>
      <c r="H19" s="736"/>
      <c r="I19" s="737"/>
      <c r="J19" s="735"/>
      <c r="K19" s="736"/>
      <c r="L19" s="736"/>
      <c r="M19" s="737"/>
      <c r="N19" s="932"/>
      <c r="O19" s="933"/>
      <c r="P19" s="933"/>
      <c r="Q19" s="933"/>
      <c r="R19" s="933"/>
      <c r="S19" s="933"/>
      <c r="T19" s="933"/>
      <c r="U19" s="934"/>
      <c r="V19" s="932"/>
      <c r="W19" s="933"/>
      <c r="X19" s="933"/>
      <c r="Y19" s="933"/>
      <c r="Z19" s="933"/>
      <c r="AA19" s="933"/>
      <c r="AB19" s="933"/>
      <c r="AC19" s="934"/>
      <c r="AD19" s="938"/>
      <c r="AE19" s="939"/>
      <c r="AF19" s="940"/>
      <c r="AG19" s="799"/>
      <c r="AH19" s="800"/>
      <c r="AI19" s="801"/>
      <c r="AJ19" s="723"/>
      <c r="AK19" s="724"/>
      <c r="AL19" s="724"/>
      <c r="AM19" s="724"/>
      <c r="AN19" s="205" t="s">
        <v>56</v>
      </c>
      <c r="AO19" s="726"/>
      <c r="AP19" s="727"/>
      <c r="AQ19" s="728"/>
      <c r="AR19" s="776">
        <f>IF(AND(AG19="",AG20="",AG21=""),"",SUM(AG19*AJ19,AG20*AJ20,AG21*AJ21))</f>
      </c>
      <c r="AS19" s="777"/>
      <c r="AT19" s="778"/>
      <c r="AU19" s="869">
        <f>IF(AND(AO19="",AO20="",AO21=""),"",SUM(AO19:AQ21))</f>
      </c>
      <c r="AV19" s="870"/>
      <c r="AW19" s="871"/>
      <c r="AX19" s="921"/>
      <c r="AY19" s="922"/>
      <c r="AZ19" s="922"/>
      <c r="BA19" s="922"/>
      <c r="BB19" s="922"/>
      <c r="BC19" s="923"/>
      <c r="BD19" s="22"/>
      <c r="BE19" s="22">
        <f>IF(J19="","",$E$19)</f>
      </c>
      <c r="BF19" s="22">
        <f>IF('定型様式4　総括表'!G17="■",1,"")</f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3" customFormat="1" ht="34.5" customHeight="1">
      <c r="A20" s="925"/>
      <c r="B20" s="914"/>
      <c r="C20" s="913"/>
      <c r="D20" s="914"/>
      <c r="E20" s="774"/>
      <c r="F20" s="775"/>
      <c r="G20" s="732"/>
      <c r="H20" s="733"/>
      <c r="I20" s="734"/>
      <c r="J20" s="756"/>
      <c r="K20" s="757"/>
      <c r="L20" s="757"/>
      <c r="M20" s="758"/>
      <c r="N20" s="759"/>
      <c r="O20" s="760"/>
      <c r="P20" s="760"/>
      <c r="Q20" s="760"/>
      <c r="R20" s="760"/>
      <c r="S20" s="760"/>
      <c r="T20" s="760"/>
      <c r="U20" s="761"/>
      <c r="V20" s="759"/>
      <c r="W20" s="760"/>
      <c r="X20" s="760"/>
      <c r="Y20" s="760"/>
      <c r="Z20" s="760"/>
      <c r="AA20" s="760"/>
      <c r="AB20" s="760"/>
      <c r="AC20" s="761"/>
      <c r="AD20" s="762"/>
      <c r="AE20" s="763"/>
      <c r="AF20" s="764"/>
      <c r="AG20" s="750"/>
      <c r="AH20" s="751"/>
      <c r="AI20" s="752"/>
      <c r="AJ20" s="824"/>
      <c r="AK20" s="825"/>
      <c r="AL20" s="825"/>
      <c r="AM20" s="825"/>
      <c r="AN20" s="206" t="s">
        <v>56</v>
      </c>
      <c r="AO20" s="738"/>
      <c r="AP20" s="739"/>
      <c r="AQ20" s="740"/>
      <c r="AR20" s="779"/>
      <c r="AS20" s="780"/>
      <c r="AT20" s="781"/>
      <c r="AU20" s="832"/>
      <c r="AV20" s="833"/>
      <c r="AW20" s="834"/>
      <c r="AX20" s="674"/>
      <c r="AY20" s="675"/>
      <c r="AZ20" s="675"/>
      <c r="BA20" s="675"/>
      <c r="BB20" s="675"/>
      <c r="BC20" s="676"/>
      <c r="BD20" s="22"/>
      <c r="BE20" s="22">
        <f>IF(J20="","",$E$19)</f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3" customFormat="1" ht="34.5" customHeight="1">
      <c r="A21" s="925"/>
      <c r="B21" s="914"/>
      <c r="C21" s="913"/>
      <c r="D21" s="914"/>
      <c r="E21" s="753"/>
      <c r="F21" s="754"/>
      <c r="G21" s="732"/>
      <c r="H21" s="733"/>
      <c r="I21" s="734"/>
      <c r="J21" s="756"/>
      <c r="K21" s="757"/>
      <c r="L21" s="757"/>
      <c r="M21" s="758"/>
      <c r="N21" s="759"/>
      <c r="O21" s="760"/>
      <c r="P21" s="760"/>
      <c r="Q21" s="760"/>
      <c r="R21" s="760"/>
      <c r="S21" s="760"/>
      <c r="T21" s="760"/>
      <c r="U21" s="761"/>
      <c r="V21" s="759"/>
      <c r="W21" s="760"/>
      <c r="X21" s="760"/>
      <c r="Y21" s="760"/>
      <c r="Z21" s="760"/>
      <c r="AA21" s="760"/>
      <c r="AB21" s="760"/>
      <c r="AC21" s="761"/>
      <c r="AD21" s="762"/>
      <c r="AE21" s="763"/>
      <c r="AF21" s="764"/>
      <c r="AG21" s="750"/>
      <c r="AH21" s="751"/>
      <c r="AI21" s="752"/>
      <c r="AJ21" s="824"/>
      <c r="AK21" s="825"/>
      <c r="AL21" s="825"/>
      <c r="AM21" s="825"/>
      <c r="AN21" s="206" t="s">
        <v>56</v>
      </c>
      <c r="AO21" s="738"/>
      <c r="AP21" s="739"/>
      <c r="AQ21" s="740"/>
      <c r="AR21" s="782"/>
      <c r="AS21" s="783"/>
      <c r="AT21" s="784"/>
      <c r="AU21" s="835"/>
      <c r="AV21" s="836"/>
      <c r="AW21" s="837"/>
      <c r="AX21" s="674"/>
      <c r="AY21" s="675"/>
      <c r="AZ21" s="675"/>
      <c r="BA21" s="675"/>
      <c r="BB21" s="675"/>
      <c r="BC21" s="676"/>
      <c r="BD21" s="22"/>
      <c r="BE21" s="22">
        <f>IF(J21="","",$E$19)</f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23" customFormat="1" ht="34.5" customHeight="1">
      <c r="A22" s="925"/>
      <c r="B22" s="914"/>
      <c r="C22" s="913"/>
      <c r="D22" s="914"/>
      <c r="E22" s="747"/>
      <c r="F22" s="748"/>
      <c r="G22" s="732"/>
      <c r="H22" s="733"/>
      <c r="I22" s="734"/>
      <c r="J22" s="756"/>
      <c r="K22" s="757"/>
      <c r="L22" s="757"/>
      <c r="M22" s="758"/>
      <c r="N22" s="759"/>
      <c r="O22" s="760"/>
      <c r="P22" s="760"/>
      <c r="Q22" s="760"/>
      <c r="R22" s="760"/>
      <c r="S22" s="760"/>
      <c r="T22" s="760"/>
      <c r="U22" s="761"/>
      <c r="V22" s="759"/>
      <c r="W22" s="760"/>
      <c r="X22" s="760"/>
      <c r="Y22" s="760"/>
      <c r="Z22" s="760"/>
      <c r="AA22" s="760"/>
      <c r="AB22" s="760"/>
      <c r="AC22" s="761"/>
      <c r="AD22" s="762"/>
      <c r="AE22" s="763"/>
      <c r="AF22" s="764"/>
      <c r="AG22" s="750"/>
      <c r="AH22" s="751"/>
      <c r="AI22" s="752"/>
      <c r="AJ22" s="824"/>
      <c r="AK22" s="825"/>
      <c r="AL22" s="825"/>
      <c r="AM22" s="825"/>
      <c r="AN22" s="206" t="s">
        <v>19</v>
      </c>
      <c r="AO22" s="738"/>
      <c r="AP22" s="739"/>
      <c r="AQ22" s="740"/>
      <c r="AR22" s="785">
        <f>IF(AND(AG22="",AG23="",AG24=""),"",SUM(AG22*AJ22,AG23*AJ23,AG24*AJ24))</f>
      </c>
      <c r="AS22" s="786"/>
      <c r="AT22" s="787"/>
      <c r="AU22" s="848">
        <f>IF(AND(AO22="",AO23="",AO24=""),"",SUM(AO22:AQ24))</f>
      </c>
      <c r="AV22" s="849"/>
      <c r="AW22" s="850"/>
      <c r="AX22" s="674"/>
      <c r="AY22" s="675"/>
      <c r="AZ22" s="675"/>
      <c r="BA22" s="675"/>
      <c r="BB22" s="675"/>
      <c r="BC22" s="676"/>
      <c r="BD22" s="22"/>
      <c r="BE22" s="22">
        <f>IF(J22="","",$E$22)</f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34.5" customHeight="1">
      <c r="A23" s="925"/>
      <c r="B23" s="914"/>
      <c r="C23" s="913"/>
      <c r="D23" s="914"/>
      <c r="E23" s="774"/>
      <c r="F23" s="775"/>
      <c r="G23" s="732"/>
      <c r="H23" s="733"/>
      <c r="I23" s="734"/>
      <c r="J23" s="756"/>
      <c r="K23" s="757"/>
      <c r="L23" s="757"/>
      <c r="M23" s="758"/>
      <c r="N23" s="759"/>
      <c r="O23" s="760"/>
      <c r="P23" s="760"/>
      <c r="Q23" s="760"/>
      <c r="R23" s="760"/>
      <c r="S23" s="760"/>
      <c r="T23" s="760"/>
      <c r="U23" s="761"/>
      <c r="V23" s="759"/>
      <c r="W23" s="760"/>
      <c r="X23" s="760"/>
      <c r="Y23" s="760"/>
      <c r="Z23" s="760"/>
      <c r="AA23" s="760"/>
      <c r="AB23" s="760"/>
      <c r="AC23" s="761"/>
      <c r="AD23" s="762"/>
      <c r="AE23" s="763"/>
      <c r="AF23" s="764"/>
      <c r="AG23" s="750"/>
      <c r="AH23" s="751"/>
      <c r="AI23" s="752"/>
      <c r="AJ23" s="824"/>
      <c r="AK23" s="825"/>
      <c r="AL23" s="825"/>
      <c r="AM23" s="825"/>
      <c r="AN23" s="206" t="s">
        <v>19</v>
      </c>
      <c r="AO23" s="738"/>
      <c r="AP23" s="739"/>
      <c r="AQ23" s="740"/>
      <c r="AR23" s="779"/>
      <c r="AS23" s="780"/>
      <c r="AT23" s="781"/>
      <c r="AU23" s="832"/>
      <c r="AV23" s="833"/>
      <c r="AW23" s="834"/>
      <c r="AX23" s="674"/>
      <c r="AY23" s="675"/>
      <c r="AZ23" s="675"/>
      <c r="BA23" s="675"/>
      <c r="BB23" s="675"/>
      <c r="BC23" s="676"/>
      <c r="BD23" s="22"/>
      <c r="BE23" s="22">
        <f>IF(J23="","",$E$22)</f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23" customFormat="1" ht="34.5" customHeight="1">
      <c r="A24" s="925"/>
      <c r="B24" s="914"/>
      <c r="C24" s="913"/>
      <c r="D24" s="914"/>
      <c r="E24" s="774"/>
      <c r="F24" s="775"/>
      <c r="G24" s="747"/>
      <c r="H24" s="748"/>
      <c r="I24" s="749"/>
      <c r="J24" s="926"/>
      <c r="K24" s="927"/>
      <c r="L24" s="927"/>
      <c r="M24" s="928"/>
      <c r="N24" s="929"/>
      <c r="O24" s="930"/>
      <c r="P24" s="930"/>
      <c r="Q24" s="930"/>
      <c r="R24" s="930"/>
      <c r="S24" s="930"/>
      <c r="T24" s="930"/>
      <c r="U24" s="931"/>
      <c r="V24" s="929"/>
      <c r="W24" s="930"/>
      <c r="X24" s="930"/>
      <c r="Y24" s="930"/>
      <c r="Z24" s="930"/>
      <c r="AA24" s="930"/>
      <c r="AB24" s="930"/>
      <c r="AC24" s="931"/>
      <c r="AD24" s="935"/>
      <c r="AE24" s="936"/>
      <c r="AF24" s="937"/>
      <c r="AG24" s="741"/>
      <c r="AH24" s="742"/>
      <c r="AI24" s="743"/>
      <c r="AJ24" s="729"/>
      <c r="AK24" s="730"/>
      <c r="AL24" s="730"/>
      <c r="AM24" s="730"/>
      <c r="AN24" s="207" t="s">
        <v>19</v>
      </c>
      <c r="AO24" s="858"/>
      <c r="AP24" s="859"/>
      <c r="AQ24" s="860"/>
      <c r="AR24" s="779"/>
      <c r="AS24" s="780"/>
      <c r="AT24" s="781"/>
      <c r="AU24" s="832"/>
      <c r="AV24" s="833"/>
      <c r="AW24" s="834"/>
      <c r="AX24" s="679"/>
      <c r="AY24" s="680"/>
      <c r="AZ24" s="680"/>
      <c r="BA24" s="680"/>
      <c r="BB24" s="680"/>
      <c r="BC24" s="681"/>
      <c r="BD24" s="22"/>
      <c r="BE24" s="22">
        <f>IF(J24="","",$E$22)</f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23" customFormat="1" ht="34.5" customHeight="1">
      <c r="A25" s="625" t="s">
        <v>67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627"/>
      <c r="AX25" s="628"/>
      <c r="AY25" s="629"/>
      <c r="AZ25" s="629"/>
      <c r="BA25" s="629"/>
      <c r="BB25" s="629"/>
      <c r="BC25" s="630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23" customFormat="1" ht="34.5" customHeight="1" thickBot="1">
      <c r="A26" s="647" t="s">
        <v>18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8"/>
      <c r="AW26" s="648"/>
      <c r="AX26" s="699">
        <f>SUM(AX19:BC25)</f>
        <v>0</v>
      </c>
      <c r="AY26" s="700"/>
      <c r="AZ26" s="700"/>
      <c r="BA26" s="700"/>
      <c r="BB26" s="700"/>
      <c r="BC26" s="701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23" customFormat="1" ht="34.5" customHeight="1">
      <c r="A27" s="915" t="s">
        <v>93</v>
      </c>
      <c r="B27" s="916"/>
      <c r="C27" s="920" t="s">
        <v>72</v>
      </c>
      <c r="D27" s="916"/>
      <c r="E27" s="792"/>
      <c r="F27" s="793"/>
      <c r="G27" s="816"/>
      <c r="H27" s="817"/>
      <c r="I27" s="818"/>
      <c r="J27" s="941"/>
      <c r="K27" s="942"/>
      <c r="L27" s="942"/>
      <c r="M27" s="943"/>
      <c r="N27" s="944"/>
      <c r="O27" s="945"/>
      <c r="P27" s="945"/>
      <c r="Q27" s="945"/>
      <c r="R27" s="945"/>
      <c r="S27" s="945"/>
      <c r="T27" s="945"/>
      <c r="U27" s="946"/>
      <c r="V27" s="944"/>
      <c r="W27" s="945"/>
      <c r="X27" s="945"/>
      <c r="Y27" s="945"/>
      <c r="Z27" s="945"/>
      <c r="AA27" s="945"/>
      <c r="AB27" s="945"/>
      <c r="AC27" s="946"/>
      <c r="AD27" s="947"/>
      <c r="AE27" s="948"/>
      <c r="AF27" s="949"/>
      <c r="AG27" s="917"/>
      <c r="AH27" s="918"/>
      <c r="AI27" s="919"/>
      <c r="AJ27" s="851"/>
      <c r="AK27" s="852"/>
      <c r="AL27" s="852"/>
      <c r="AM27" s="852"/>
      <c r="AN27" s="208" t="s">
        <v>56</v>
      </c>
      <c r="AO27" s="861"/>
      <c r="AP27" s="862"/>
      <c r="AQ27" s="863"/>
      <c r="AR27" s="864">
        <f>IF(AND(AG27="",AG28="",AG29=""),"",SUM(AG27*AJ27,AG28*AJ28,AG29*AJ29))</f>
      </c>
      <c r="AS27" s="865"/>
      <c r="AT27" s="866"/>
      <c r="AU27" s="829">
        <f>IF(AND(AO27="",AO28="",AO29=""),"",SUM(AO27:AQ29))</f>
      </c>
      <c r="AV27" s="830"/>
      <c r="AW27" s="831"/>
      <c r="AX27" s="656"/>
      <c r="AY27" s="657"/>
      <c r="AZ27" s="657"/>
      <c r="BA27" s="657"/>
      <c r="BB27" s="657"/>
      <c r="BC27" s="658"/>
      <c r="BD27" s="22"/>
      <c r="BE27" s="22">
        <f>IF(J27="","",$E$27)</f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23" customFormat="1" ht="34.5" customHeight="1">
      <c r="A28" s="884"/>
      <c r="B28" s="885"/>
      <c r="C28" s="910"/>
      <c r="D28" s="885"/>
      <c r="E28" s="774"/>
      <c r="F28" s="794"/>
      <c r="G28" s="732"/>
      <c r="H28" s="733"/>
      <c r="I28" s="734"/>
      <c r="J28" s="756"/>
      <c r="K28" s="757"/>
      <c r="L28" s="757"/>
      <c r="M28" s="758"/>
      <c r="N28" s="759"/>
      <c r="O28" s="760"/>
      <c r="P28" s="760"/>
      <c r="Q28" s="760"/>
      <c r="R28" s="760"/>
      <c r="S28" s="760"/>
      <c r="T28" s="760"/>
      <c r="U28" s="761"/>
      <c r="V28" s="759"/>
      <c r="W28" s="760"/>
      <c r="X28" s="760"/>
      <c r="Y28" s="760"/>
      <c r="Z28" s="760"/>
      <c r="AA28" s="760"/>
      <c r="AB28" s="760"/>
      <c r="AC28" s="761"/>
      <c r="AD28" s="762"/>
      <c r="AE28" s="763"/>
      <c r="AF28" s="764"/>
      <c r="AG28" s="750"/>
      <c r="AH28" s="751"/>
      <c r="AI28" s="752"/>
      <c r="AJ28" s="824"/>
      <c r="AK28" s="825"/>
      <c r="AL28" s="825"/>
      <c r="AM28" s="825"/>
      <c r="AN28" s="206" t="s">
        <v>56</v>
      </c>
      <c r="AO28" s="738"/>
      <c r="AP28" s="739"/>
      <c r="AQ28" s="740"/>
      <c r="AR28" s="779"/>
      <c r="AS28" s="780"/>
      <c r="AT28" s="781"/>
      <c r="AU28" s="832"/>
      <c r="AV28" s="833"/>
      <c r="AW28" s="834"/>
      <c r="AX28" s="640"/>
      <c r="AY28" s="641"/>
      <c r="AZ28" s="641"/>
      <c r="BA28" s="641"/>
      <c r="BB28" s="641"/>
      <c r="BC28" s="642"/>
      <c r="BD28" s="22"/>
      <c r="BE28" s="22">
        <f>IF(J28="","",$E$27)</f>
      </c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23" customFormat="1" ht="34.5" customHeight="1">
      <c r="A29" s="884"/>
      <c r="B29" s="885"/>
      <c r="C29" s="910"/>
      <c r="D29" s="885"/>
      <c r="E29" s="753"/>
      <c r="F29" s="755"/>
      <c r="G29" s="732"/>
      <c r="H29" s="733"/>
      <c r="I29" s="734"/>
      <c r="J29" s="756"/>
      <c r="K29" s="757"/>
      <c r="L29" s="757"/>
      <c r="M29" s="758"/>
      <c r="N29" s="759"/>
      <c r="O29" s="760"/>
      <c r="P29" s="760"/>
      <c r="Q29" s="760"/>
      <c r="R29" s="760"/>
      <c r="S29" s="760"/>
      <c r="T29" s="760"/>
      <c r="U29" s="761"/>
      <c r="V29" s="759"/>
      <c r="W29" s="760"/>
      <c r="X29" s="760"/>
      <c r="Y29" s="760"/>
      <c r="Z29" s="760"/>
      <c r="AA29" s="760"/>
      <c r="AB29" s="760"/>
      <c r="AC29" s="761"/>
      <c r="AD29" s="762"/>
      <c r="AE29" s="763"/>
      <c r="AF29" s="764"/>
      <c r="AG29" s="750"/>
      <c r="AH29" s="751"/>
      <c r="AI29" s="752"/>
      <c r="AJ29" s="824"/>
      <c r="AK29" s="825"/>
      <c r="AL29" s="825"/>
      <c r="AM29" s="825"/>
      <c r="AN29" s="206" t="s">
        <v>56</v>
      </c>
      <c r="AO29" s="738"/>
      <c r="AP29" s="739"/>
      <c r="AQ29" s="740"/>
      <c r="AR29" s="782"/>
      <c r="AS29" s="783"/>
      <c r="AT29" s="784"/>
      <c r="AU29" s="835"/>
      <c r="AV29" s="836"/>
      <c r="AW29" s="837"/>
      <c r="AX29" s="640"/>
      <c r="AY29" s="641"/>
      <c r="AZ29" s="641"/>
      <c r="BA29" s="641"/>
      <c r="BB29" s="641"/>
      <c r="BC29" s="642"/>
      <c r="BD29" s="22"/>
      <c r="BE29" s="22">
        <f>IF(J29="","",$E$27)</f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23" customFormat="1" ht="34.5" customHeight="1">
      <c r="A30" s="884"/>
      <c r="B30" s="885"/>
      <c r="C30" s="910"/>
      <c r="D30" s="885"/>
      <c r="E30" s="747"/>
      <c r="F30" s="748"/>
      <c r="G30" s="732"/>
      <c r="H30" s="733"/>
      <c r="I30" s="734"/>
      <c r="J30" s="756"/>
      <c r="K30" s="757"/>
      <c r="L30" s="757"/>
      <c r="M30" s="758"/>
      <c r="N30" s="759"/>
      <c r="O30" s="760"/>
      <c r="P30" s="760"/>
      <c r="Q30" s="760"/>
      <c r="R30" s="760"/>
      <c r="S30" s="760"/>
      <c r="T30" s="760"/>
      <c r="U30" s="761"/>
      <c r="V30" s="759"/>
      <c r="W30" s="760"/>
      <c r="X30" s="760"/>
      <c r="Y30" s="760"/>
      <c r="Z30" s="760"/>
      <c r="AA30" s="760"/>
      <c r="AB30" s="760"/>
      <c r="AC30" s="761"/>
      <c r="AD30" s="762"/>
      <c r="AE30" s="763"/>
      <c r="AF30" s="764"/>
      <c r="AG30" s="750"/>
      <c r="AH30" s="751"/>
      <c r="AI30" s="752"/>
      <c r="AJ30" s="824"/>
      <c r="AK30" s="825"/>
      <c r="AL30" s="825"/>
      <c r="AM30" s="825"/>
      <c r="AN30" s="206" t="s">
        <v>19</v>
      </c>
      <c r="AO30" s="738"/>
      <c r="AP30" s="739"/>
      <c r="AQ30" s="740"/>
      <c r="AR30" s="785">
        <f>IF(AND(AG30="",AG31="",AG32=""),"",SUM(AG30*AJ30,AG31*AJ31,AG32*AJ32))</f>
      </c>
      <c r="AS30" s="786"/>
      <c r="AT30" s="787"/>
      <c r="AU30" s="848">
        <f>IF(AND(AO30="",AO31="",AO32=""),"",SUM(AO30:AQ32))</f>
      </c>
      <c r="AV30" s="849"/>
      <c r="AW30" s="850"/>
      <c r="AX30" s="640"/>
      <c r="AY30" s="641"/>
      <c r="AZ30" s="641"/>
      <c r="BA30" s="641"/>
      <c r="BB30" s="641"/>
      <c r="BC30" s="642"/>
      <c r="BD30" s="22"/>
      <c r="BE30" s="22">
        <f>IF(J30="","",$E$30)</f>
      </c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23" customFormat="1" ht="34.5" customHeight="1">
      <c r="A31" s="884"/>
      <c r="B31" s="885"/>
      <c r="C31" s="910"/>
      <c r="D31" s="885"/>
      <c r="E31" s="774"/>
      <c r="F31" s="775"/>
      <c r="G31" s="732"/>
      <c r="H31" s="733"/>
      <c r="I31" s="734"/>
      <c r="J31" s="756"/>
      <c r="K31" s="757"/>
      <c r="L31" s="757"/>
      <c r="M31" s="758"/>
      <c r="N31" s="759"/>
      <c r="O31" s="760"/>
      <c r="P31" s="760"/>
      <c r="Q31" s="760"/>
      <c r="R31" s="760"/>
      <c r="S31" s="760"/>
      <c r="T31" s="760"/>
      <c r="U31" s="761"/>
      <c r="V31" s="759"/>
      <c r="W31" s="760"/>
      <c r="X31" s="760"/>
      <c r="Y31" s="760"/>
      <c r="Z31" s="760"/>
      <c r="AA31" s="760"/>
      <c r="AB31" s="760"/>
      <c r="AC31" s="761"/>
      <c r="AD31" s="762"/>
      <c r="AE31" s="763"/>
      <c r="AF31" s="764"/>
      <c r="AG31" s="750"/>
      <c r="AH31" s="751"/>
      <c r="AI31" s="752"/>
      <c r="AJ31" s="824"/>
      <c r="AK31" s="825"/>
      <c r="AL31" s="825"/>
      <c r="AM31" s="825"/>
      <c r="AN31" s="206" t="s">
        <v>19</v>
      </c>
      <c r="AO31" s="738"/>
      <c r="AP31" s="739"/>
      <c r="AQ31" s="740"/>
      <c r="AR31" s="779"/>
      <c r="AS31" s="780"/>
      <c r="AT31" s="781"/>
      <c r="AU31" s="832"/>
      <c r="AV31" s="833"/>
      <c r="AW31" s="834"/>
      <c r="AX31" s="640"/>
      <c r="AY31" s="641"/>
      <c r="AZ31" s="641"/>
      <c r="BA31" s="641"/>
      <c r="BB31" s="641"/>
      <c r="BC31" s="642"/>
      <c r="BD31" s="22"/>
      <c r="BE31" s="22">
        <f>IF(J31="","",$E$30)</f>
      </c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23" customFormat="1" ht="34.5" customHeight="1">
      <c r="A32" s="884"/>
      <c r="B32" s="885"/>
      <c r="C32" s="910"/>
      <c r="D32" s="885"/>
      <c r="E32" s="774"/>
      <c r="F32" s="775"/>
      <c r="G32" s="747"/>
      <c r="H32" s="748"/>
      <c r="I32" s="749"/>
      <c r="J32" s="926"/>
      <c r="K32" s="927"/>
      <c r="L32" s="927"/>
      <c r="M32" s="928"/>
      <c r="N32" s="929"/>
      <c r="O32" s="930"/>
      <c r="P32" s="930"/>
      <c r="Q32" s="930"/>
      <c r="R32" s="930"/>
      <c r="S32" s="930"/>
      <c r="T32" s="930"/>
      <c r="U32" s="931"/>
      <c r="V32" s="929"/>
      <c r="W32" s="930"/>
      <c r="X32" s="930"/>
      <c r="Y32" s="930"/>
      <c r="Z32" s="930"/>
      <c r="AA32" s="930"/>
      <c r="AB32" s="930"/>
      <c r="AC32" s="931"/>
      <c r="AD32" s="935"/>
      <c r="AE32" s="936"/>
      <c r="AF32" s="937"/>
      <c r="AG32" s="741"/>
      <c r="AH32" s="742"/>
      <c r="AI32" s="743"/>
      <c r="AJ32" s="729"/>
      <c r="AK32" s="730"/>
      <c r="AL32" s="730"/>
      <c r="AM32" s="730"/>
      <c r="AN32" s="207" t="s">
        <v>19</v>
      </c>
      <c r="AO32" s="858"/>
      <c r="AP32" s="859"/>
      <c r="AQ32" s="860"/>
      <c r="AR32" s="779"/>
      <c r="AS32" s="780"/>
      <c r="AT32" s="781"/>
      <c r="AU32" s="832"/>
      <c r="AV32" s="833"/>
      <c r="AW32" s="834"/>
      <c r="AX32" s="622"/>
      <c r="AY32" s="623"/>
      <c r="AZ32" s="623"/>
      <c r="BA32" s="623"/>
      <c r="BB32" s="623"/>
      <c r="BC32" s="624"/>
      <c r="BD32" s="22"/>
      <c r="BE32" s="22">
        <f>IF(J32="","",$E$30)</f>
      </c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23" customFormat="1" ht="34.5" customHeight="1">
      <c r="A33" s="771" t="s">
        <v>67</v>
      </c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2"/>
      <c r="AF33" s="772"/>
      <c r="AG33" s="772"/>
      <c r="AH33" s="772"/>
      <c r="AI33" s="772"/>
      <c r="AJ33" s="772"/>
      <c r="AK33" s="772"/>
      <c r="AL33" s="772"/>
      <c r="AM33" s="772"/>
      <c r="AN33" s="772"/>
      <c r="AO33" s="772"/>
      <c r="AP33" s="772"/>
      <c r="AQ33" s="772"/>
      <c r="AR33" s="772"/>
      <c r="AS33" s="772"/>
      <c r="AT33" s="772"/>
      <c r="AU33" s="772"/>
      <c r="AV33" s="772"/>
      <c r="AW33" s="773"/>
      <c r="AX33" s="628"/>
      <c r="AY33" s="629"/>
      <c r="AZ33" s="629"/>
      <c r="BA33" s="629"/>
      <c r="BB33" s="629"/>
      <c r="BC33" s="63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23" customFormat="1" ht="34.5" customHeight="1" thickBot="1">
      <c r="A34" s="882" t="s">
        <v>18</v>
      </c>
      <c r="B34" s="883"/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883"/>
      <c r="AE34" s="883"/>
      <c r="AF34" s="883"/>
      <c r="AG34" s="883"/>
      <c r="AH34" s="883"/>
      <c r="AI34" s="883"/>
      <c r="AJ34" s="883"/>
      <c r="AK34" s="883"/>
      <c r="AL34" s="883"/>
      <c r="AM34" s="883"/>
      <c r="AN34" s="883"/>
      <c r="AO34" s="883"/>
      <c r="AP34" s="883"/>
      <c r="AQ34" s="883"/>
      <c r="AR34" s="883"/>
      <c r="AS34" s="883"/>
      <c r="AT34" s="883"/>
      <c r="AU34" s="883"/>
      <c r="AV34" s="883"/>
      <c r="AW34" s="883"/>
      <c r="AX34" s="633">
        <f>SUM(AX27:BC33)</f>
        <v>0</v>
      </c>
      <c r="AY34" s="634"/>
      <c r="AZ34" s="634"/>
      <c r="BA34" s="634"/>
      <c r="BB34" s="634"/>
      <c r="BC34" s="635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23" customFormat="1" ht="34.5" customHeight="1">
      <c r="A35" s="884" t="s">
        <v>132</v>
      </c>
      <c r="B35" s="885"/>
      <c r="C35" s="910" t="s">
        <v>72</v>
      </c>
      <c r="D35" s="885"/>
      <c r="E35" s="774"/>
      <c r="F35" s="775"/>
      <c r="G35" s="753"/>
      <c r="H35" s="754"/>
      <c r="I35" s="755"/>
      <c r="J35" s="950"/>
      <c r="K35" s="951"/>
      <c r="L35" s="951"/>
      <c r="M35" s="952"/>
      <c r="N35" s="765"/>
      <c r="O35" s="766"/>
      <c r="P35" s="766"/>
      <c r="Q35" s="766"/>
      <c r="R35" s="766"/>
      <c r="S35" s="766"/>
      <c r="T35" s="766"/>
      <c r="U35" s="767"/>
      <c r="V35" s="765"/>
      <c r="W35" s="766"/>
      <c r="X35" s="766"/>
      <c r="Y35" s="766"/>
      <c r="Z35" s="766"/>
      <c r="AA35" s="766"/>
      <c r="AB35" s="766"/>
      <c r="AC35" s="767"/>
      <c r="AD35" s="768"/>
      <c r="AE35" s="769"/>
      <c r="AF35" s="770"/>
      <c r="AG35" s="826"/>
      <c r="AH35" s="827"/>
      <c r="AI35" s="828"/>
      <c r="AJ35" s="853"/>
      <c r="AK35" s="854"/>
      <c r="AL35" s="854"/>
      <c r="AM35" s="854"/>
      <c r="AN35" s="329" t="s">
        <v>19</v>
      </c>
      <c r="AO35" s="855"/>
      <c r="AP35" s="856"/>
      <c r="AQ35" s="857"/>
      <c r="AR35" s="838">
        <f>IF(AND(AG35="",AG36="",AG37="",AG38=""),"",SUM(AG35*AJ35,AG36*AJ36,AG37*AJ37,AG38*AJ38))</f>
      </c>
      <c r="AS35" s="839"/>
      <c r="AT35" s="840"/>
      <c r="AU35" s="844">
        <f>IF(AND(AO35="",AO36="",AO37="",AO38=""),"",SUM(AO35:AQ38))</f>
      </c>
      <c r="AV35" s="845"/>
      <c r="AW35" s="846"/>
      <c r="AX35" s="671"/>
      <c r="AY35" s="672"/>
      <c r="AZ35" s="672"/>
      <c r="BA35" s="672"/>
      <c r="BB35" s="672"/>
      <c r="BC35" s="673"/>
      <c r="BD35" s="22"/>
      <c r="BE35" s="22">
        <f>IF(J35="","",$E$35)</f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23" customFormat="1" ht="34.5" customHeight="1">
      <c r="A36" s="884"/>
      <c r="B36" s="885"/>
      <c r="C36" s="910"/>
      <c r="D36" s="885"/>
      <c r="E36" s="774"/>
      <c r="F36" s="775"/>
      <c r="G36" s="732"/>
      <c r="H36" s="733"/>
      <c r="I36" s="734"/>
      <c r="J36" s="756"/>
      <c r="K36" s="757"/>
      <c r="L36" s="757"/>
      <c r="M36" s="758"/>
      <c r="N36" s="759"/>
      <c r="O36" s="760"/>
      <c r="P36" s="760"/>
      <c r="Q36" s="760"/>
      <c r="R36" s="760"/>
      <c r="S36" s="760"/>
      <c r="T36" s="760"/>
      <c r="U36" s="761"/>
      <c r="V36" s="759"/>
      <c r="W36" s="760"/>
      <c r="X36" s="760"/>
      <c r="Y36" s="760"/>
      <c r="Z36" s="760"/>
      <c r="AA36" s="760"/>
      <c r="AB36" s="760"/>
      <c r="AC36" s="761"/>
      <c r="AD36" s="762"/>
      <c r="AE36" s="763"/>
      <c r="AF36" s="764"/>
      <c r="AG36" s="750"/>
      <c r="AH36" s="751"/>
      <c r="AI36" s="752"/>
      <c r="AJ36" s="824"/>
      <c r="AK36" s="825"/>
      <c r="AL36" s="825"/>
      <c r="AM36" s="825"/>
      <c r="AN36" s="206" t="s">
        <v>19</v>
      </c>
      <c r="AO36" s="738"/>
      <c r="AP36" s="739"/>
      <c r="AQ36" s="740"/>
      <c r="AR36" s="838"/>
      <c r="AS36" s="839"/>
      <c r="AT36" s="840"/>
      <c r="AU36" s="844"/>
      <c r="AV36" s="845"/>
      <c r="AW36" s="846"/>
      <c r="AX36" s="640"/>
      <c r="AY36" s="641"/>
      <c r="AZ36" s="641"/>
      <c r="BA36" s="641"/>
      <c r="BB36" s="641"/>
      <c r="BC36" s="642"/>
      <c r="BD36" s="22"/>
      <c r="BE36" s="22">
        <f>IF(J36="","",$E$35)</f>
      </c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23" customFormat="1" ht="34.5" customHeight="1">
      <c r="A37" s="884"/>
      <c r="B37" s="885"/>
      <c r="C37" s="910"/>
      <c r="D37" s="885"/>
      <c r="E37" s="774"/>
      <c r="F37" s="775"/>
      <c r="G37" s="732"/>
      <c r="H37" s="733"/>
      <c r="I37" s="734"/>
      <c r="J37" s="756"/>
      <c r="K37" s="757"/>
      <c r="L37" s="757"/>
      <c r="M37" s="758"/>
      <c r="N37" s="759"/>
      <c r="O37" s="760"/>
      <c r="P37" s="760"/>
      <c r="Q37" s="760"/>
      <c r="R37" s="760"/>
      <c r="S37" s="760"/>
      <c r="T37" s="760"/>
      <c r="U37" s="761"/>
      <c r="V37" s="759"/>
      <c r="W37" s="760"/>
      <c r="X37" s="760"/>
      <c r="Y37" s="760"/>
      <c r="Z37" s="760"/>
      <c r="AA37" s="760"/>
      <c r="AB37" s="760"/>
      <c r="AC37" s="761"/>
      <c r="AD37" s="762"/>
      <c r="AE37" s="763"/>
      <c r="AF37" s="764"/>
      <c r="AG37" s="750"/>
      <c r="AH37" s="751"/>
      <c r="AI37" s="752"/>
      <c r="AJ37" s="824"/>
      <c r="AK37" s="825"/>
      <c r="AL37" s="825"/>
      <c r="AM37" s="825"/>
      <c r="AN37" s="206" t="s">
        <v>19</v>
      </c>
      <c r="AO37" s="738"/>
      <c r="AP37" s="739"/>
      <c r="AQ37" s="740"/>
      <c r="AR37" s="838"/>
      <c r="AS37" s="839"/>
      <c r="AT37" s="840"/>
      <c r="AU37" s="844"/>
      <c r="AV37" s="845"/>
      <c r="AW37" s="846"/>
      <c r="AX37" s="640"/>
      <c r="AY37" s="641"/>
      <c r="AZ37" s="641"/>
      <c r="BA37" s="641"/>
      <c r="BB37" s="641"/>
      <c r="BC37" s="642"/>
      <c r="BD37" s="22"/>
      <c r="BE37" s="22">
        <f>IF(J37="","",$E$35)</f>
      </c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23" customFormat="1" ht="34.5" customHeight="1">
      <c r="A38" s="884"/>
      <c r="B38" s="885"/>
      <c r="C38" s="910"/>
      <c r="D38" s="885"/>
      <c r="E38" s="753"/>
      <c r="F38" s="754"/>
      <c r="G38" s="732"/>
      <c r="H38" s="733"/>
      <c r="I38" s="734"/>
      <c r="J38" s="756"/>
      <c r="K38" s="757"/>
      <c r="L38" s="757"/>
      <c r="M38" s="758"/>
      <c r="N38" s="759"/>
      <c r="O38" s="760"/>
      <c r="P38" s="760"/>
      <c r="Q38" s="760"/>
      <c r="R38" s="760"/>
      <c r="S38" s="760"/>
      <c r="T38" s="760"/>
      <c r="U38" s="761"/>
      <c r="V38" s="759"/>
      <c r="W38" s="760"/>
      <c r="X38" s="760"/>
      <c r="Y38" s="760"/>
      <c r="Z38" s="760"/>
      <c r="AA38" s="760"/>
      <c r="AB38" s="760"/>
      <c r="AC38" s="761"/>
      <c r="AD38" s="762"/>
      <c r="AE38" s="763"/>
      <c r="AF38" s="764"/>
      <c r="AG38" s="750"/>
      <c r="AH38" s="751"/>
      <c r="AI38" s="752"/>
      <c r="AJ38" s="824"/>
      <c r="AK38" s="825"/>
      <c r="AL38" s="825"/>
      <c r="AM38" s="825"/>
      <c r="AN38" s="206" t="s">
        <v>19</v>
      </c>
      <c r="AO38" s="738"/>
      <c r="AP38" s="739"/>
      <c r="AQ38" s="740"/>
      <c r="AR38" s="841"/>
      <c r="AS38" s="842"/>
      <c r="AT38" s="843"/>
      <c r="AU38" s="826"/>
      <c r="AV38" s="827"/>
      <c r="AW38" s="847"/>
      <c r="AX38" s="640"/>
      <c r="AY38" s="641"/>
      <c r="AZ38" s="641"/>
      <c r="BA38" s="641"/>
      <c r="BB38" s="641"/>
      <c r="BC38" s="642"/>
      <c r="BD38" s="22"/>
      <c r="BE38" s="22">
        <f>IF(J38="","",$E$35)</f>
      </c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23" customFormat="1" ht="34.5" customHeight="1">
      <c r="A39" s="884"/>
      <c r="B39" s="885"/>
      <c r="C39" s="910"/>
      <c r="D39" s="885"/>
      <c r="E39" s="747"/>
      <c r="F39" s="748"/>
      <c r="G39" s="753"/>
      <c r="H39" s="754"/>
      <c r="I39" s="755"/>
      <c r="J39" s="950"/>
      <c r="K39" s="951"/>
      <c r="L39" s="951"/>
      <c r="M39" s="952"/>
      <c r="N39" s="765"/>
      <c r="O39" s="766"/>
      <c r="P39" s="766"/>
      <c r="Q39" s="766"/>
      <c r="R39" s="766"/>
      <c r="S39" s="766"/>
      <c r="T39" s="766"/>
      <c r="U39" s="767"/>
      <c r="V39" s="765"/>
      <c r="W39" s="766"/>
      <c r="X39" s="766"/>
      <c r="Y39" s="766"/>
      <c r="Z39" s="766"/>
      <c r="AA39" s="766"/>
      <c r="AB39" s="766"/>
      <c r="AC39" s="767"/>
      <c r="AD39" s="768"/>
      <c r="AE39" s="769"/>
      <c r="AF39" s="770"/>
      <c r="AG39" s="750"/>
      <c r="AH39" s="751"/>
      <c r="AI39" s="752"/>
      <c r="AJ39" s="824"/>
      <c r="AK39" s="825"/>
      <c r="AL39" s="825"/>
      <c r="AM39" s="825"/>
      <c r="AN39" s="206" t="s">
        <v>19</v>
      </c>
      <c r="AO39" s="738"/>
      <c r="AP39" s="739"/>
      <c r="AQ39" s="740"/>
      <c r="AR39" s="877">
        <f>IF(AND(AG39="",AG40="",AG41="",AG42=""),"",SUM(AG39*AJ39,AG40*AJ40,AG41*AJ41,AG42*AJ42))</f>
      </c>
      <c r="AS39" s="878"/>
      <c r="AT39" s="879"/>
      <c r="AU39" s="741">
        <f>IF(AND(AO39="",AO40="",AO41="",AO42=""),"",SUM(AO39:AQ42))</f>
      </c>
      <c r="AV39" s="742"/>
      <c r="AW39" s="881"/>
      <c r="AX39" s="640"/>
      <c r="AY39" s="641"/>
      <c r="AZ39" s="641"/>
      <c r="BA39" s="641"/>
      <c r="BB39" s="641"/>
      <c r="BC39" s="642"/>
      <c r="BD39" s="22"/>
      <c r="BE39" s="22">
        <f>IF(J39="","",$E$39)</f>
      </c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23" customFormat="1" ht="34.5" customHeight="1">
      <c r="A40" s="884"/>
      <c r="B40" s="885"/>
      <c r="C40" s="910"/>
      <c r="D40" s="885"/>
      <c r="E40" s="774"/>
      <c r="F40" s="775"/>
      <c r="G40" s="732"/>
      <c r="H40" s="733"/>
      <c r="I40" s="734"/>
      <c r="J40" s="756"/>
      <c r="K40" s="757"/>
      <c r="L40" s="757"/>
      <c r="M40" s="758"/>
      <c r="N40" s="759"/>
      <c r="O40" s="760"/>
      <c r="P40" s="760"/>
      <c r="Q40" s="760"/>
      <c r="R40" s="760"/>
      <c r="S40" s="760"/>
      <c r="T40" s="760"/>
      <c r="U40" s="761"/>
      <c r="V40" s="759"/>
      <c r="W40" s="760"/>
      <c r="X40" s="760"/>
      <c r="Y40" s="760"/>
      <c r="Z40" s="760"/>
      <c r="AA40" s="760"/>
      <c r="AB40" s="760"/>
      <c r="AC40" s="761"/>
      <c r="AD40" s="762"/>
      <c r="AE40" s="763"/>
      <c r="AF40" s="764"/>
      <c r="AG40" s="750"/>
      <c r="AH40" s="751"/>
      <c r="AI40" s="752"/>
      <c r="AJ40" s="824"/>
      <c r="AK40" s="825"/>
      <c r="AL40" s="825"/>
      <c r="AM40" s="825"/>
      <c r="AN40" s="206" t="s">
        <v>19</v>
      </c>
      <c r="AO40" s="738"/>
      <c r="AP40" s="739"/>
      <c r="AQ40" s="740"/>
      <c r="AR40" s="838"/>
      <c r="AS40" s="839"/>
      <c r="AT40" s="840"/>
      <c r="AU40" s="844"/>
      <c r="AV40" s="845"/>
      <c r="AW40" s="846"/>
      <c r="AX40" s="640"/>
      <c r="AY40" s="641"/>
      <c r="AZ40" s="641"/>
      <c r="BA40" s="641"/>
      <c r="BB40" s="641"/>
      <c r="BC40" s="642"/>
      <c r="BD40" s="22"/>
      <c r="BE40" s="22">
        <f>IF(J40="","",$E$39)</f>
      </c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23" customFormat="1" ht="34.5" customHeight="1">
      <c r="A41" s="884"/>
      <c r="B41" s="885"/>
      <c r="C41" s="910"/>
      <c r="D41" s="885"/>
      <c r="E41" s="774"/>
      <c r="F41" s="775"/>
      <c r="G41" s="732"/>
      <c r="H41" s="733"/>
      <c r="I41" s="734"/>
      <c r="J41" s="756"/>
      <c r="K41" s="757"/>
      <c r="L41" s="757"/>
      <c r="M41" s="758"/>
      <c r="N41" s="759"/>
      <c r="O41" s="760"/>
      <c r="P41" s="760"/>
      <c r="Q41" s="760"/>
      <c r="R41" s="760"/>
      <c r="S41" s="760"/>
      <c r="T41" s="760"/>
      <c r="U41" s="761"/>
      <c r="V41" s="759"/>
      <c r="W41" s="760"/>
      <c r="X41" s="760"/>
      <c r="Y41" s="760"/>
      <c r="Z41" s="760"/>
      <c r="AA41" s="760"/>
      <c r="AB41" s="760"/>
      <c r="AC41" s="761"/>
      <c r="AD41" s="762"/>
      <c r="AE41" s="763"/>
      <c r="AF41" s="764"/>
      <c r="AG41" s="750"/>
      <c r="AH41" s="751"/>
      <c r="AI41" s="752"/>
      <c r="AJ41" s="824"/>
      <c r="AK41" s="825"/>
      <c r="AL41" s="825"/>
      <c r="AM41" s="825"/>
      <c r="AN41" s="206" t="s">
        <v>19</v>
      </c>
      <c r="AO41" s="738"/>
      <c r="AP41" s="739"/>
      <c r="AQ41" s="740"/>
      <c r="AR41" s="838"/>
      <c r="AS41" s="839"/>
      <c r="AT41" s="840"/>
      <c r="AU41" s="844"/>
      <c r="AV41" s="845"/>
      <c r="AW41" s="846"/>
      <c r="AX41" s="640"/>
      <c r="AY41" s="641"/>
      <c r="AZ41" s="641"/>
      <c r="BA41" s="641"/>
      <c r="BB41" s="641"/>
      <c r="BC41" s="642"/>
      <c r="BD41" s="22"/>
      <c r="BE41" s="22">
        <f>IF(J41="","",$E$39)</f>
      </c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23" customFormat="1" ht="34.5" customHeight="1">
      <c r="A42" s="884"/>
      <c r="B42" s="885"/>
      <c r="C42" s="910"/>
      <c r="D42" s="885"/>
      <c r="E42" s="753"/>
      <c r="F42" s="754"/>
      <c r="G42" s="732"/>
      <c r="H42" s="733"/>
      <c r="I42" s="734"/>
      <c r="J42" s="756"/>
      <c r="K42" s="757"/>
      <c r="L42" s="757"/>
      <c r="M42" s="758"/>
      <c r="N42" s="759"/>
      <c r="O42" s="760"/>
      <c r="P42" s="760"/>
      <c r="Q42" s="760"/>
      <c r="R42" s="760"/>
      <c r="S42" s="760"/>
      <c r="T42" s="760"/>
      <c r="U42" s="761"/>
      <c r="V42" s="759"/>
      <c r="W42" s="760"/>
      <c r="X42" s="760"/>
      <c r="Y42" s="760"/>
      <c r="Z42" s="760"/>
      <c r="AA42" s="760"/>
      <c r="AB42" s="760"/>
      <c r="AC42" s="761"/>
      <c r="AD42" s="762"/>
      <c r="AE42" s="763"/>
      <c r="AF42" s="764"/>
      <c r="AG42" s="750"/>
      <c r="AH42" s="751"/>
      <c r="AI42" s="752"/>
      <c r="AJ42" s="824"/>
      <c r="AK42" s="825"/>
      <c r="AL42" s="825"/>
      <c r="AM42" s="825"/>
      <c r="AN42" s="206" t="s">
        <v>19</v>
      </c>
      <c r="AO42" s="738"/>
      <c r="AP42" s="739"/>
      <c r="AQ42" s="740"/>
      <c r="AR42" s="841"/>
      <c r="AS42" s="842"/>
      <c r="AT42" s="843"/>
      <c r="AU42" s="826"/>
      <c r="AV42" s="827"/>
      <c r="AW42" s="847"/>
      <c r="AX42" s="640"/>
      <c r="AY42" s="641"/>
      <c r="AZ42" s="641"/>
      <c r="BA42" s="641"/>
      <c r="BB42" s="641"/>
      <c r="BC42" s="642"/>
      <c r="BD42" s="22"/>
      <c r="BE42" s="22">
        <f>IF(J42="","",$E$39)</f>
      </c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23" customFormat="1" ht="34.5" customHeight="1">
      <c r="A43" s="884"/>
      <c r="B43" s="885"/>
      <c r="C43" s="910"/>
      <c r="D43" s="885"/>
      <c r="E43" s="747"/>
      <c r="F43" s="748"/>
      <c r="G43" s="753"/>
      <c r="H43" s="754"/>
      <c r="I43" s="755"/>
      <c r="J43" s="950"/>
      <c r="K43" s="951"/>
      <c r="L43" s="951"/>
      <c r="M43" s="952"/>
      <c r="N43" s="765"/>
      <c r="O43" s="766"/>
      <c r="P43" s="766"/>
      <c r="Q43" s="766"/>
      <c r="R43" s="766"/>
      <c r="S43" s="766"/>
      <c r="T43" s="766"/>
      <c r="U43" s="767"/>
      <c r="V43" s="765"/>
      <c r="W43" s="766"/>
      <c r="X43" s="766"/>
      <c r="Y43" s="766"/>
      <c r="Z43" s="766"/>
      <c r="AA43" s="766"/>
      <c r="AB43" s="766"/>
      <c r="AC43" s="767"/>
      <c r="AD43" s="768"/>
      <c r="AE43" s="769"/>
      <c r="AF43" s="770"/>
      <c r="AG43" s="750"/>
      <c r="AH43" s="751"/>
      <c r="AI43" s="752"/>
      <c r="AJ43" s="824"/>
      <c r="AK43" s="825"/>
      <c r="AL43" s="825"/>
      <c r="AM43" s="825"/>
      <c r="AN43" s="206" t="s">
        <v>19</v>
      </c>
      <c r="AO43" s="738"/>
      <c r="AP43" s="739"/>
      <c r="AQ43" s="740"/>
      <c r="AR43" s="877">
        <f>IF(AND(AG43="",AG44="",AG45="",AG46=""),"",SUM(AG43*AJ43,AG44*AJ44,AG45*AJ45,AG46*AJ46))</f>
      </c>
      <c r="AS43" s="878"/>
      <c r="AT43" s="879"/>
      <c r="AU43" s="741">
        <f>IF(AND(AO43="",AO44="",AO45="",AO46=""),"",SUM(AO43:AQ46))</f>
      </c>
      <c r="AV43" s="742"/>
      <c r="AW43" s="881"/>
      <c r="AX43" s="640"/>
      <c r="AY43" s="641"/>
      <c r="AZ43" s="641"/>
      <c r="BA43" s="641"/>
      <c r="BB43" s="641"/>
      <c r="BC43" s="642"/>
      <c r="BD43" s="22"/>
      <c r="BE43" s="22">
        <f>IF(J43="","",$E$43)</f>
      </c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23" customFormat="1" ht="34.5" customHeight="1">
      <c r="A44" s="884"/>
      <c r="B44" s="885"/>
      <c r="C44" s="910"/>
      <c r="D44" s="885"/>
      <c r="E44" s="774"/>
      <c r="F44" s="775"/>
      <c r="G44" s="732"/>
      <c r="H44" s="733"/>
      <c r="I44" s="734"/>
      <c r="J44" s="756"/>
      <c r="K44" s="757"/>
      <c r="L44" s="757"/>
      <c r="M44" s="758"/>
      <c r="N44" s="759"/>
      <c r="O44" s="760"/>
      <c r="P44" s="760"/>
      <c r="Q44" s="760"/>
      <c r="R44" s="760"/>
      <c r="S44" s="760"/>
      <c r="T44" s="760"/>
      <c r="U44" s="761"/>
      <c r="V44" s="759"/>
      <c r="W44" s="760"/>
      <c r="X44" s="760"/>
      <c r="Y44" s="760"/>
      <c r="Z44" s="760"/>
      <c r="AA44" s="760"/>
      <c r="AB44" s="760"/>
      <c r="AC44" s="761"/>
      <c r="AD44" s="762"/>
      <c r="AE44" s="763"/>
      <c r="AF44" s="764"/>
      <c r="AG44" s="750"/>
      <c r="AH44" s="751"/>
      <c r="AI44" s="752"/>
      <c r="AJ44" s="824"/>
      <c r="AK44" s="825"/>
      <c r="AL44" s="825"/>
      <c r="AM44" s="825"/>
      <c r="AN44" s="206" t="s">
        <v>19</v>
      </c>
      <c r="AO44" s="738"/>
      <c r="AP44" s="739"/>
      <c r="AQ44" s="740"/>
      <c r="AR44" s="838"/>
      <c r="AS44" s="839"/>
      <c r="AT44" s="840"/>
      <c r="AU44" s="844"/>
      <c r="AV44" s="845"/>
      <c r="AW44" s="846"/>
      <c r="AX44" s="640"/>
      <c r="AY44" s="641"/>
      <c r="AZ44" s="641"/>
      <c r="BA44" s="641"/>
      <c r="BB44" s="641"/>
      <c r="BC44" s="642"/>
      <c r="BD44" s="22"/>
      <c r="BE44" s="22">
        <f>IF(J44="","",$E$43)</f>
      </c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23" customFormat="1" ht="34.5" customHeight="1">
      <c r="A45" s="884"/>
      <c r="B45" s="885"/>
      <c r="C45" s="910"/>
      <c r="D45" s="885"/>
      <c r="E45" s="774"/>
      <c r="F45" s="775"/>
      <c r="G45" s="732"/>
      <c r="H45" s="733"/>
      <c r="I45" s="734"/>
      <c r="J45" s="756"/>
      <c r="K45" s="757"/>
      <c r="L45" s="757"/>
      <c r="M45" s="758"/>
      <c r="N45" s="759"/>
      <c r="O45" s="760"/>
      <c r="P45" s="760"/>
      <c r="Q45" s="760"/>
      <c r="R45" s="760"/>
      <c r="S45" s="760"/>
      <c r="T45" s="760"/>
      <c r="U45" s="761"/>
      <c r="V45" s="759"/>
      <c r="W45" s="760"/>
      <c r="X45" s="760"/>
      <c r="Y45" s="760"/>
      <c r="Z45" s="760"/>
      <c r="AA45" s="760"/>
      <c r="AB45" s="760"/>
      <c r="AC45" s="761"/>
      <c r="AD45" s="762"/>
      <c r="AE45" s="763"/>
      <c r="AF45" s="764"/>
      <c r="AG45" s="750"/>
      <c r="AH45" s="751"/>
      <c r="AI45" s="752"/>
      <c r="AJ45" s="824"/>
      <c r="AK45" s="825"/>
      <c r="AL45" s="825"/>
      <c r="AM45" s="825"/>
      <c r="AN45" s="206" t="s">
        <v>19</v>
      </c>
      <c r="AO45" s="738"/>
      <c r="AP45" s="739"/>
      <c r="AQ45" s="740"/>
      <c r="AR45" s="838"/>
      <c r="AS45" s="839"/>
      <c r="AT45" s="840"/>
      <c r="AU45" s="844"/>
      <c r="AV45" s="845"/>
      <c r="AW45" s="846"/>
      <c r="AX45" s="640"/>
      <c r="AY45" s="641"/>
      <c r="AZ45" s="641"/>
      <c r="BA45" s="641"/>
      <c r="BB45" s="641"/>
      <c r="BC45" s="642"/>
      <c r="BD45" s="22"/>
      <c r="BE45" s="22">
        <f>IF(J45="","",$E$43)</f>
      </c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23" customFormat="1" ht="34.5" customHeight="1">
      <c r="A46" s="884"/>
      <c r="B46" s="885"/>
      <c r="C46" s="910"/>
      <c r="D46" s="885"/>
      <c r="E46" s="774"/>
      <c r="F46" s="775"/>
      <c r="G46" s="747"/>
      <c r="H46" s="748"/>
      <c r="I46" s="749"/>
      <c r="J46" s="756"/>
      <c r="K46" s="757"/>
      <c r="L46" s="757"/>
      <c r="M46" s="758"/>
      <c r="N46" s="759"/>
      <c r="O46" s="760"/>
      <c r="P46" s="760"/>
      <c r="Q46" s="760"/>
      <c r="R46" s="760"/>
      <c r="S46" s="760"/>
      <c r="T46" s="760"/>
      <c r="U46" s="761"/>
      <c r="V46" s="759"/>
      <c r="W46" s="760"/>
      <c r="X46" s="760"/>
      <c r="Y46" s="760"/>
      <c r="Z46" s="760"/>
      <c r="AA46" s="760"/>
      <c r="AB46" s="760"/>
      <c r="AC46" s="761"/>
      <c r="AD46" s="762"/>
      <c r="AE46" s="763"/>
      <c r="AF46" s="764"/>
      <c r="AG46" s="741"/>
      <c r="AH46" s="742"/>
      <c r="AI46" s="743"/>
      <c r="AJ46" s="729"/>
      <c r="AK46" s="730"/>
      <c r="AL46" s="730"/>
      <c r="AM46" s="730"/>
      <c r="AN46" s="207" t="s">
        <v>19</v>
      </c>
      <c r="AO46" s="858"/>
      <c r="AP46" s="859"/>
      <c r="AQ46" s="860"/>
      <c r="AR46" s="838"/>
      <c r="AS46" s="839"/>
      <c r="AT46" s="840"/>
      <c r="AU46" s="844"/>
      <c r="AV46" s="845"/>
      <c r="AW46" s="846"/>
      <c r="AX46" s="622"/>
      <c r="AY46" s="623"/>
      <c r="AZ46" s="623"/>
      <c r="BA46" s="623"/>
      <c r="BB46" s="623"/>
      <c r="BC46" s="624"/>
      <c r="BD46" s="22"/>
      <c r="BE46" s="22">
        <f>IF(J46="","",$E$43)</f>
      </c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23" customFormat="1" ht="34.5" customHeight="1">
      <c r="A47" s="625" t="s">
        <v>67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26"/>
      <c r="AO47" s="626"/>
      <c r="AP47" s="626"/>
      <c r="AQ47" s="626"/>
      <c r="AR47" s="626"/>
      <c r="AS47" s="626"/>
      <c r="AT47" s="626"/>
      <c r="AU47" s="626"/>
      <c r="AV47" s="626"/>
      <c r="AW47" s="627"/>
      <c r="AX47" s="628"/>
      <c r="AY47" s="629"/>
      <c r="AZ47" s="629"/>
      <c r="BA47" s="629"/>
      <c r="BB47" s="629"/>
      <c r="BC47" s="630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23" customFormat="1" ht="34.5" customHeight="1" thickBot="1">
      <c r="A48" s="882" t="s">
        <v>18</v>
      </c>
      <c r="B48" s="883"/>
      <c r="C48" s="883"/>
      <c r="D48" s="883"/>
      <c r="E48" s="883"/>
      <c r="F48" s="883"/>
      <c r="G48" s="883"/>
      <c r="H48" s="883"/>
      <c r="I48" s="883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3"/>
      <c r="X48" s="883"/>
      <c r="Y48" s="883"/>
      <c r="Z48" s="883"/>
      <c r="AA48" s="883"/>
      <c r="AB48" s="883"/>
      <c r="AC48" s="883"/>
      <c r="AD48" s="883"/>
      <c r="AE48" s="883"/>
      <c r="AF48" s="883"/>
      <c r="AG48" s="883"/>
      <c r="AH48" s="883"/>
      <c r="AI48" s="883"/>
      <c r="AJ48" s="883"/>
      <c r="AK48" s="883"/>
      <c r="AL48" s="883"/>
      <c r="AM48" s="883"/>
      <c r="AN48" s="883"/>
      <c r="AO48" s="883"/>
      <c r="AP48" s="883"/>
      <c r="AQ48" s="883"/>
      <c r="AR48" s="883"/>
      <c r="AS48" s="883"/>
      <c r="AT48" s="883"/>
      <c r="AU48" s="883"/>
      <c r="AV48" s="883"/>
      <c r="AW48" s="883"/>
      <c r="AX48" s="633">
        <f>SUM(AX35:BC47)</f>
        <v>0</v>
      </c>
      <c r="AY48" s="634"/>
      <c r="AZ48" s="634"/>
      <c r="BA48" s="634"/>
      <c r="BB48" s="634"/>
      <c r="BC48" s="635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23" customFormat="1" ht="16.5" customHeight="1" thickBo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0"/>
      <c r="AY49" s="180"/>
      <c r="AZ49" s="180"/>
      <c r="BA49" s="180"/>
      <c r="BB49" s="180"/>
      <c r="BC49" s="180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23" customFormat="1" ht="34.5" customHeight="1" thickBot="1">
      <c r="A50" s="692" t="s">
        <v>160</v>
      </c>
      <c r="B50" s="693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3"/>
      <c r="AD50" s="693"/>
      <c r="AE50" s="693"/>
      <c r="AF50" s="693"/>
      <c r="AG50" s="693"/>
      <c r="AH50" s="693"/>
      <c r="AI50" s="693"/>
      <c r="AJ50" s="693"/>
      <c r="AK50" s="693"/>
      <c r="AL50" s="693"/>
      <c r="AM50" s="693"/>
      <c r="AN50" s="693"/>
      <c r="AO50" s="693"/>
      <c r="AP50" s="693"/>
      <c r="AQ50" s="693"/>
      <c r="AR50" s="693"/>
      <c r="AS50" s="693"/>
      <c r="AT50" s="693"/>
      <c r="AU50" s="693"/>
      <c r="AV50" s="693"/>
      <c r="AW50" s="694"/>
      <c r="AX50" s="731">
        <f>SUM(AX26,AX34,AX48)</f>
        <v>0</v>
      </c>
      <c r="AY50" s="695"/>
      <c r="AZ50" s="695"/>
      <c r="BA50" s="695"/>
      <c r="BB50" s="695"/>
      <c r="BC50" s="696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23" customFormat="1" ht="16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0"/>
      <c r="AY51" s="180"/>
      <c r="AZ51" s="180"/>
      <c r="BA51" s="180"/>
      <c r="BB51" s="180"/>
      <c r="BC51" s="180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23" customFormat="1" ht="34.5" customHeight="1">
      <c r="A52" s="69" t="s">
        <v>96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0"/>
      <c r="AV52" s="192"/>
      <c r="AW52" s="191"/>
      <c r="AX52" s="191"/>
      <c r="AY52" s="191"/>
      <c r="AZ52" s="191"/>
      <c r="BA52" s="191"/>
      <c r="BB52" s="191"/>
      <c r="BC52" s="191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23" customFormat="1" ht="16.5" customHeight="1" thickBot="1">
      <c r="A53" s="193" t="s">
        <v>162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3" t="s">
        <v>163</v>
      </c>
      <c r="AW53" s="194"/>
      <c r="AX53" s="195"/>
      <c r="AY53" s="195"/>
      <c r="AZ53" s="195"/>
      <c r="BA53" s="195"/>
      <c r="BB53" s="195"/>
      <c r="BC53" s="195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23" customFormat="1" ht="46.5" customHeight="1" thickBot="1">
      <c r="A54" s="795" t="s">
        <v>68</v>
      </c>
      <c r="B54" s="796"/>
      <c r="C54" s="796"/>
      <c r="D54" s="796"/>
      <c r="E54" s="796" t="s">
        <v>94</v>
      </c>
      <c r="F54" s="796"/>
      <c r="G54" s="796"/>
      <c r="H54" s="796"/>
      <c r="I54" s="796"/>
      <c r="J54" s="796"/>
      <c r="K54" s="796" t="s">
        <v>95</v>
      </c>
      <c r="L54" s="796"/>
      <c r="M54" s="796"/>
      <c r="N54" s="796"/>
      <c r="O54" s="796"/>
      <c r="P54" s="822" t="s">
        <v>97</v>
      </c>
      <c r="Q54" s="796"/>
      <c r="R54" s="796"/>
      <c r="S54" s="796"/>
      <c r="T54" s="796"/>
      <c r="U54" s="796"/>
      <c r="V54" s="796"/>
      <c r="W54" s="823"/>
      <c r="X54" s="821" t="s">
        <v>68</v>
      </c>
      <c r="Y54" s="796"/>
      <c r="Z54" s="796"/>
      <c r="AA54" s="796"/>
      <c r="AB54" s="796" t="s">
        <v>94</v>
      </c>
      <c r="AC54" s="796"/>
      <c r="AD54" s="796"/>
      <c r="AE54" s="796"/>
      <c r="AF54" s="796"/>
      <c r="AG54" s="796"/>
      <c r="AH54" s="796" t="s">
        <v>95</v>
      </c>
      <c r="AI54" s="796"/>
      <c r="AJ54" s="796"/>
      <c r="AK54" s="796"/>
      <c r="AL54" s="796"/>
      <c r="AM54" s="822" t="s">
        <v>97</v>
      </c>
      <c r="AN54" s="796"/>
      <c r="AO54" s="796"/>
      <c r="AP54" s="796"/>
      <c r="AQ54" s="796"/>
      <c r="AR54" s="796"/>
      <c r="AS54" s="796"/>
      <c r="AT54" s="873"/>
      <c r="AU54" s="180"/>
      <c r="AV54" s="744" t="s">
        <v>164</v>
      </c>
      <c r="AW54" s="745"/>
      <c r="AX54" s="745"/>
      <c r="AY54" s="745"/>
      <c r="AZ54" s="745"/>
      <c r="BA54" s="745"/>
      <c r="BB54" s="746"/>
      <c r="BC54" s="180"/>
      <c r="BD54" s="66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23" customFormat="1" ht="30.75" customHeight="1" thickTop="1">
      <c r="A55" s="797" t="s">
        <v>86</v>
      </c>
      <c r="B55" s="798"/>
      <c r="C55" s="798"/>
      <c r="D55" s="798"/>
      <c r="E55" s="808">
        <f>IF(BF19="",IF(COUNTIF(BE:BE,A55),SUM(SUMIF($BE$19:$BE$24,A55,$AR$19:$AT$24),SUMIF($BE$27:$BE$32,A55,$AR$27:$AT$32),SUMIF($BE$35:$BE$46,A55,$AR$35:$AT$46)),""),"")</f>
      </c>
      <c r="F55" s="808"/>
      <c r="G55" s="808"/>
      <c r="H55" s="808"/>
      <c r="I55" s="808"/>
      <c r="J55" s="808"/>
      <c r="K55" s="809">
        <f>IF(E55="","",Q9)</f>
      </c>
      <c r="L55" s="809"/>
      <c r="M55" s="809"/>
      <c r="N55" s="809"/>
      <c r="O55" s="809"/>
      <c r="P55" s="819">
        <f>IF(E55="","",ROUNDDOWN(E55/K55,0))</f>
      </c>
      <c r="Q55" s="819"/>
      <c r="R55" s="819"/>
      <c r="S55" s="819"/>
      <c r="T55" s="819"/>
      <c r="U55" s="819"/>
      <c r="V55" s="819"/>
      <c r="W55" s="820"/>
      <c r="X55" s="874" t="s">
        <v>107</v>
      </c>
      <c r="Y55" s="798"/>
      <c r="Z55" s="798"/>
      <c r="AA55" s="798"/>
      <c r="AB55" s="808">
        <f>IF(BF19="",IF(COUNTIF(BE:BE,X55),SUM(SUMIF($BE$19:$BE$24,X55,$AR$19:$AT$24),SUMIF($BE$27:$BE$32,X55,$AR$27:$AT$32),SUMIF($BE$35:$BE$46,X55,$AR$35:$AT$46)),""),"")</f>
      </c>
      <c r="AC55" s="808"/>
      <c r="AD55" s="808"/>
      <c r="AE55" s="808"/>
      <c r="AF55" s="808"/>
      <c r="AG55" s="808"/>
      <c r="AH55" s="809">
        <f>IF(AB55="","",AH9)</f>
      </c>
      <c r="AI55" s="809"/>
      <c r="AJ55" s="809"/>
      <c r="AK55" s="809"/>
      <c r="AL55" s="809"/>
      <c r="AM55" s="819">
        <f>IF(AB55="","",ROUNDDOWN(AB55/AH55,0))</f>
      </c>
      <c r="AN55" s="819"/>
      <c r="AO55" s="819"/>
      <c r="AP55" s="819"/>
      <c r="AQ55" s="819"/>
      <c r="AR55" s="819"/>
      <c r="AS55" s="819"/>
      <c r="AT55" s="875"/>
      <c r="AU55" s="180"/>
      <c r="AV55" s="712">
        <f>IF(BF19=1,ROUNDDOWN(SUM(AR19:AT24,AR27:AT32,AR35:AT42)/'定型様式4　総括表'!Z17,0),"")</f>
      </c>
      <c r="AW55" s="713"/>
      <c r="AX55" s="713"/>
      <c r="AY55" s="713"/>
      <c r="AZ55" s="713"/>
      <c r="BA55" s="713"/>
      <c r="BB55" s="714"/>
      <c r="BC55" s="180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23" customFormat="1" ht="30.75" customHeight="1">
      <c r="A56" s="802" t="s">
        <v>103</v>
      </c>
      <c r="B56" s="803"/>
      <c r="C56" s="803"/>
      <c r="D56" s="803"/>
      <c r="E56" s="804">
        <f>IF(BF19="",IF(COUNTIF(BE:BE,A56),SUM(SUMIF($BE$19:$BE$24,A56,$AR$19:$AT$24),SUMIF($BE$27:$BE$32,A56,$AR$27:$AT$32),SUMIF($BE$35:$BE$46,A56,$AR$35:$AT$46)),""),"")</f>
      </c>
      <c r="F56" s="804"/>
      <c r="G56" s="804"/>
      <c r="H56" s="804"/>
      <c r="I56" s="804"/>
      <c r="J56" s="804"/>
      <c r="K56" s="805">
        <f>IF(E56="","",Q10)</f>
      </c>
      <c r="L56" s="805"/>
      <c r="M56" s="805"/>
      <c r="N56" s="805"/>
      <c r="O56" s="805"/>
      <c r="P56" s="806">
        <f>IF(E56="","",ROUNDDOWN(E56/K56,0))</f>
      </c>
      <c r="Q56" s="806"/>
      <c r="R56" s="806"/>
      <c r="S56" s="806"/>
      <c r="T56" s="806"/>
      <c r="U56" s="806"/>
      <c r="V56" s="806"/>
      <c r="W56" s="807"/>
      <c r="X56" s="872" t="s">
        <v>108</v>
      </c>
      <c r="Y56" s="803"/>
      <c r="Z56" s="803"/>
      <c r="AA56" s="803"/>
      <c r="AB56" s="804">
        <f>IF(BF19="",IF(COUNTIF(BE:BE,X56),SUM(SUMIF($BE$19:$BE$24,X56,$AR$19:$AT$24),SUMIF($BE$27:$BE$32,X56,$AR$27:$AT$32),SUMIF($BE$35:$BE$46,X56,$AR$35:$AT$46)),""),"")</f>
      </c>
      <c r="AC56" s="804"/>
      <c r="AD56" s="804"/>
      <c r="AE56" s="804"/>
      <c r="AF56" s="804"/>
      <c r="AG56" s="804"/>
      <c r="AH56" s="805">
        <f>IF(AB56="","",AH10)</f>
      </c>
      <c r="AI56" s="805"/>
      <c r="AJ56" s="805"/>
      <c r="AK56" s="805"/>
      <c r="AL56" s="805"/>
      <c r="AM56" s="806">
        <f>IF(AB56="","",ROUNDDOWN(AB56/AH56,0))</f>
      </c>
      <c r="AN56" s="806"/>
      <c r="AO56" s="806"/>
      <c r="AP56" s="806"/>
      <c r="AQ56" s="806"/>
      <c r="AR56" s="806"/>
      <c r="AS56" s="806"/>
      <c r="AT56" s="876"/>
      <c r="AU56" s="180"/>
      <c r="AV56" s="712"/>
      <c r="AW56" s="713"/>
      <c r="AX56" s="713"/>
      <c r="AY56" s="713"/>
      <c r="AZ56" s="713"/>
      <c r="BA56" s="713"/>
      <c r="BB56" s="714"/>
      <c r="BC56" s="180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23" customFormat="1" ht="30.75" customHeight="1">
      <c r="A57" s="802" t="s">
        <v>104</v>
      </c>
      <c r="B57" s="803"/>
      <c r="C57" s="803"/>
      <c r="D57" s="803"/>
      <c r="E57" s="804">
        <f>IF(BF19="",IF(COUNTIF(BE:BE,A57),SUM(SUMIF($BE$19:$BE$24,A57,$AR$19:$AT$24),SUMIF($BE$27:$BE$32,A57,$AR$27:$AT$32),SUMIF($BE$35:$BE$46,A57,$AR$35:$AT$46)),""),"")</f>
      </c>
      <c r="F57" s="804"/>
      <c r="G57" s="804"/>
      <c r="H57" s="804"/>
      <c r="I57" s="804"/>
      <c r="J57" s="804"/>
      <c r="K57" s="805">
        <f>IF(E57="","",Q11)</f>
      </c>
      <c r="L57" s="805"/>
      <c r="M57" s="805"/>
      <c r="N57" s="805"/>
      <c r="O57" s="805"/>
      <c r="P57" s="806">
        <f>IF(E57="","",ROUNDDOWN(E57/K57,0))</f>
      </c>
      <c r="Q57" s="806"/>
      <c r="R57" s="806"/>
      <c r="S57" s="806"/>
      <c r="T57" s="806"/>
      <c r="U57" s="806"/>
      <c r="V57" s="806"/>
      <c r="W57" s="807"/>
      <c r="X57" s="872" t="s">
        <v>109</v>
      </c>
      <c r="Y57" s="803"/>
      <c r="Z57" s="803"/>
      <c r="AA57" s="803"/>
      <c r="AB57" s="804">
        <f>IF(BF19="",IF(COUNTIF(BE:BE,X57),SUM(SUMIF($BE$19:$BE$24,X57,$AR$19:$AT$24),SUMIF($BE$27:$BE$32,X57,$AR$27:$AT$32),SUMIF($BE$35:$BE$46,X57,$AR$35:$AT$46)),""),"")</f>
      </c>
      <c r="AC57" s="804"/>
      <c r="AD57" s="804"/>
      <c r="AE57" s="804"/>
      <c r="AF57" s="804"/>
      <c r="AG57" s="804"/>
      <c r="AH57" s="805">
        <f>IF(AB57="","",AH11)</f>
      </c>
      <c r="AI57" s="805"/>
      <c r="AJ57" s="805"/>
      <c r="AK57" s="805"/>
      <c r="AL57" s="805"/>
      <c r="AM57" s="806">
        <f>IF(AB57="","",ROUNDDOWN(AB57/AH57,0))</f>
      </c>
      <c r="AN57" s="806"/>
      <c r="AO57" s="806"/>
      <c r="AP57" s="806"/>
      <c r="AQ57" s="806"/>
      <c r="AR57" s="806"/>
      <c r="AS57" s="806"/>
      <c r="AT57" s="876"/>
      <c r="AU57" s="180"/>
      <c r="AV57" s="712"/>
      <c r="AW57" s="713"/>
      <c r="AX57" s="713"/>
      <c r="AY57" s="713"/>
      <c r="AZ57" s="713"/>
      <c r="BA57" s="713"/>
      <c r="BB57" s="714"/>
      <c r="BC57" s="180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23" customFormat="1" ht="30.75" customHeight="1">
      <c r="A58" s="802" t="s">
        <v>105</v>
      </c>
      <c r="B58" s="803"/>
      <c r="C58" s="803"/>
      <c r="D58" s="803"/>
      <c r="E58" s="804">
        <f>IF(BF19="",IF(COUNTIF(BE:BE,A58),SUM(SUMIF($BE$19:$BE$24,A58,$AR$19:$AT$24),SUMIF($BE$27:$BE$32,A58,$AR$27:$AT$32),SUMIF($BE$35:$BE$46,A58,$AR$35:$AT$46)),""),"")</f>
      </c>
      <c r="F58" s="804"/>
      <c r="G58" s="804"/>
      <c r="H58" s="804"/>
      <c r="I58" s="804"/>
      <c r="J58" s="804"/>
      <c r="K58" s="805">
        <f>IF(E58="","",Q12)</f>
      </c>
      <c r="L58" s="805"/>
      <c r="M58" s="805"/>
      <c r="N58" s="805"/>
      <c r="O58" s="805"/>
      <c r="P58" s="806">
        <f>IF(E58="","",ROUNDDOWN(E58/K58,0))</f>
      </c>
      <c r="Q58" s="806"/>
      <c r="R58" s="806"/>
      <c r="S58" s="806"/>
      <c r="T58" s="806"/>
      <c r="U58" s="806"/>
      <c r="V58" s="806"/>
      <c r="W58" s="807"/>
      <c r="X58" s="872" t="s">
        <v>110</v>
      </c>
      <c r="Y58" s="803"/>
      <c r="Z58" s="803"/>
      <c r="AA58" s="803"/>
      <c r="AB58" s="804">
        <f>IF(BF19="",IF(COUNTIF(BE:BE,X58),SUM(SUMIF($BE$19:$BE$24,X58,$AR$19:$AT$24),SUMIF($BE$27:$BE$32,X58,$AR$27:$AT$32),SUMIF($BE$35:$BE$46,X58,$AR$35:$AT$46)),""),"")</f>
      </c>
      <c r="AC58" s="804"/>
      <c r="AD58" s="804"/>
      <c r="AE58" s="804"/>
      <c r="AF58" s="804"/>
      <c r="AG58" s="804"/>
      <c r="AH58" s="805">
        <f>IF(AB58="","",AH12)</f>
      </c>
      <c r="AI58" s="805"/>
      <c r="AJ58" s="805"/>
      <c r="AK58" s="805"/>
      <c r="AL58" s="805"/>
      <c r="AM58" s="806">
        <f>IF(AB58="","",ROUNDDOWN(AB58/AH58,0))</f>
      </c>
      <c r="AN58" s="806"/>
      <c r="AO58" s="806"/>
      <c r="AP58" s="806"/>
      <c r="AQ58" s="806"/>
      <c r="AR58" s="806"/>
      <c r="AS58" s="806"/>
      <c r="AT58" s="876"/>
      <c r="AU58" s="180"/>
      <c r="AV58" s="712"/>
      <c r="AW58" s="713"/>
      <c r="AX58" s="713"/>
      <c r="AY58" s="713"/>
      <c r="AZ58" s="713"/>
      <c r="BA58" s="713"/>
      <c r="BB58" s="714"/>
      <c r="BC58" s="18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23" customFormat="1" ht="30.75" customHeight="1" thickBot="1">
      <c r="A59" s="810" t="s">
        <v>106</v>
      </c>
      <c r="B59" s="811"/>
      <c r="C59" s="811"/>
      <c r="D59" s="811"/>
      <c r="E59" s="812">
        <f>IF(BF19="",IF(COUNTIF(BE:BE,A59),SUM(SUMIF($BE$19:$BE$24,A59,$AR$19:$AT$24),SUMIF($BE$27:$BE$32,A59,$AR$27:$AT$32),SUMIF($BE$35:$BE$46,A59,$AR$35:$AT$46)),""),"")</f>
      </c>
      <c r="F59" s="812"/>
      <c r="G59" s="812"/>
      <c r="H59" s="812"/>
      <c r="I59" s="812"/>
      <c r="J59" s="812"/>
      <c r="K59" s="813">
        <f>IF(E59="","",Q13)</f>
      </c>
      <c r="L59" s="813"/>
      <c r="M59" s="813"/>
      <c r="N59" s="813"/>
      <c r="O59" s="813"/>
      <c r="P59" s="814">
        <f>IF(E59="","",ROUNDDOWN(E59/K59,0))</f>
      </c>
      <c r="Q59" s="814"/>
      <c r="R59" s="814"/>
      <c r="S59" s="814"/>
      <c r="T59" s="814"/>
      <c r="U59" s="814"/>
      <c r="V59" s="814"/>
      <c r="W59" s="815"/>
      <c r="X59" s="886" t="s">
        <v>111</v>
      </c>
      <c r="Y59" s="811"/>
      <c r="Z59" s="811"/>
      <c r="AA59" s="811"/>
      <c r="AB59" s="812">
        <f>IF(BF19="",IF(COUNTIF(BE:BE,X59),SUM(SUMIF($BE$19:$BE$24,X59,$AR$19:$AT$24),SUMIF($BE$27:$BE$32,X59,$AR$27:$AT$32),SUMIF($BE$35:$BE$46,X59,$AR$35:$AT$46)),""),"")</f>
      </c>
      <c r="AC59" s="812"/>
      <c r="AD59" s="812"/>
      <c r="AE59" s="812"/>
      <c r="AF59" s="812"/>
      <c r="AG59" s="812"/>
      <c r="AH59" s="813">
        <f>IF(AB59="","",AH13)</f>
      </c>
      <c r="AI59" s="813"/>
      <c r="AJ59" s="813"/>
      <c r="AK59" s="813"/>
      <c r="AL59" s="813"/>
      <c r="AM59" s="814">
        <f>IF(AB59="","",ROUNDDOWN(AB59/AH59,0))</f>
      </c>
      <c r="AN59" s="814"/>
      <c r="AO59" s="814"/>
      <c r="AP59" s="814"/>
      <c r="AQ59" s="814"/>
      <c r="AR59" s="814"/>
      <c r="AS59" s="814"/>
      <c r="AT59" s="880"/>
      <c r="AU59" s="180"/>
      <c r="AV59" s="715"/>
      <c r="AW59" s="716"/>
      <c r="AX59" s="716"/>
      <c r="AY59" s="716"/>
      <c r="AZ59" s="716"/>
      <c r="BA59" s="716"/>
      <c r="BB59" s="717"/>
      <c r="BC59" s="18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</sheetData>
  <sheetProtection password="F471" sheet="1"/>
  <mergeCells count="361">
    <mergeCell ref="V42:AC42"/>
    <mergeCell ref="AD42:AF42"/>
    <mergeCell ref="J43:M43"/>
    <mergeCell ref="N43:U43"/>
    <mergeCell ref="J39:M39"/>
    <mergeCell ref="N39:U39"/>
    <mergeCell ref="V39:AC39"/>
    <mergeCell ref="AD39:AF39"/>
    <mergeCell ref="J40:M40"/>
    <mergeCell ref="N40:U40"/>
    <mergeCell ref="V40:AC40"/>
    <mergeCell ref="AD40:AF40"/>
    <mergeCell ref="J37:M37"/>
    <mergeCell ref="N37:U37"/>
    <mergeCell ref="V37:AC37"/>
    <mergeCell ref="AD37:AF37"/>
    <mergeCell ref="J38:M38"/>
    <mergeCell ref="N38:U38"/>
    <mergeCell ref="V38:AC38"/>
    <mergeCell ref="AD38:AF38"/>
    <mergeCell ref="J35:M35"/>
    <mergeCell ref="N35:U35"/>
    <mergeCell ref="V35:AC35"/>
    <mergeCell ref="AD35:AF35"/>
    <mergeCell ref="J36:M36"/>
    <mergeCell ref="N36:U36"/>
    <mergeCell ref="V36:AC36"/>
    <mergeCell ref="AD36:AF36"/>
    <mergeCell ref="J31:M31"/>
    <mergeCell ref="N31:U31"/>
    <mergeCell ref="V31:AC31"/>
    <mergeCell ref="AD31:AF31"/>
    <mergeCell ref="J32:M32"/>
    <mergeCell ref="N32:U32"/>
    <mergeCell ref="V32:AC32"/>
    <mergeCell ref="AD32:AF32"/>
    <mergeCell ref="N29:U29"/>
    <mergeCell ref="V29:AC29"/>
    <mergeCell ref="AD29:AF29"/>
    <mergeCell ref="J30:M30"/>
    <mergeCell ref="N30:U30"/>
    <mergeCell ref="V30:AC30"/>
    <mergeCell ref="AD30:AF30"/>
    <mergeCell ref="AD18:AF18"/>
    <mergeCell ref="J27:M27"/>
    <mergeCell ref="N27:U27"/>
    <mergeCell ref="V27:AC27"/>
    <mergeCell ref="AD27:AF27"/>
    <mergeCell ref="J28:M28"/>
    <mergeCell ref="N28:U28"/>
    <mergeCell ref="V28:AC28"/>
    <mergeCell ref="AD28:AF28"/>
    <mergeCell ref="N19:U19"/>
    <mergeCell ref="AD24:AF24"/>
    <mergeCell ref="AD23:AF23"/>
    <mergeCell ref="AD22:AF22"/>
    <mergeCell ref="AD21:AF21"/>
    <mergeCell ref="AD20:AF20"/>
    <mergeCell ref="AD19:AF19"/>
    <mergeCell ref="V19:AC19"/>
    <mergeCell ref="N24:U24"/>
    <mergeCell ref="N23:U23"/>
    <mergeCell ref="N22:U22"/>
    <mergeCell ref="N21:U21"/>
    <mergeCell ref="N20:U20"/>
    <mergeCell ref="N18:U18"/>
    <mergeCell ref="V18:AC18"/>
    <mergeCell ref="J24:M24"/>
    <mergeCell ref="J23:M23"/>
    <mergeCell ref="J22:M22"/>
    <mergeCell ref="J21:M21"/>
    <mergeCell ref="J20:M20"/>
    <mergeCell ref="J19:M19"/>
    <mergeCell ref="V24:AC24"/>
    <mergeCell ref="V23:AC23"/>
    <mergeCell ref="BB6:BC6"/>
    <mergeCell ref="A19:B24"/>
    <mergeCell ref="AX18:BC18"/>
    <mergeCell ref="A18:B18"/>
    <mergeCell ref="C18:D18"/>
    <mergeCell ref="E18:F18"/>
    <mergeCell ref="E12:F12"/>
    <mergeCell ref="G12:P12"/>
    <mergeCell ref="Q12:T12"/>
    <mergeCell ref="V12:W12"/>
    <mergeCell ref="AG27:AI27"/>
    <mergeCell ref="AX23:BC23"/>
    <mergeCell ref="AX24:BC24"/>
    <mergeCell ref="C27:D32"/>
    <mergeCell ref="V14:AG14"/>
    <mergeCell ref="AX19:BC19"/>
    <mergeCell ref="A26:AW26"/>
    <mergeCell ref="AJ32:AM32"/>
    <mergeCell ref="AO32:AQ32"/>
    <mergeCell ref="J18:M18"/>
    <mergeCell ref="AJ46:AM46"/>
    <mergeCell ref="AG45:AI45"/>
    <mergeCell ref="J45:M45"/>
    <mergeCell ref="N45:U45"/>
    <mergeCell ref="V45:AC45"/>
    <mergeCell ref="AD45:AF45"/>
    <mergeCell ref="J46:M46"/>
    <mergeCell ref="N46:U46"/>
    <mergeCell ref="V46:AC46"/>
    <mergeCell ref="AD46:AF46"/>
    <mergeCell ref="A3:BC3"/>
    <mergeCell ref="AX46:BC46"/>
    <mergeCell ref="AJ44:AM44"/>
    <mergeCell ref="AO44:AQ44"/>
    <mergeCell ref="G45:I45"/>
    <mergeCell ref="AJ45:AM45"/>
    <mergeCell ref="G46:I46"/>
    <mergeCell ref="C19:D24"/>
    <mergeCell ref="AX22:BC22"/>
    <mergeCell ref="A27:B32"/>
    <mergeCell ref="AJ43:AM43"/>
    <mergeCell ref="AO43:AQ43"/>
    <mergeCell ref="AR43:AT46"/>
    <mergeCell ref="AU43:AW46"/>
    <mergeCell ref="AO46:AQ46"/>
    <mergeCell ref="A34:AW34"/>
    <mergeCell ref="AO36:AQ36"/>
    <mergeCell ref="C35:D46"/>
    <mergeCell ref="G35:I35"/>
    <mergeCell ref="AG46:AI46"/>
    <mergeCell ref="AX47:BC47"/>
    <mergeCell ref="AJ41:AM41"/>
    <mergeCell ref="AO41:AQ41"/>
    <mergeCell ref="AJ42:AM42"/>
    <mergeCell ref="AO42:AQ42"/>
    <mergeCell ref="AX45:BC45"/>
    <mergeCell ref="AX44:BC44"/>
    <mergeCell ref="AX43:BC43"/>
    <mergeCell ref="AO45:AQ45"/>
    <mergeCell ref="AX41:BC41"/>
    <mergeCell ref="AX48:BC48"/>
    <mergeCell ref="E13:F13"/>
    <mergeCell ref="G13:P13"/>
    <mergeCell ref="Q13:T13"/>
    <mergeCell ref="V13:W13"/>
    <mergeCell ref="X13:AG13"/>
    <mergeCell ref="AO40:AQ40"/>
    <mergeCell ref="AJ37:AM37"/>
    <mergeCell ref="AO37:AQ37"/>
    <mergeCell ref="AJ36:AM36"/>
    <mergeCell ref="X12:AG12"/>
    <mergeCell ref="AH12:AK12"/>
    <mergeCell ref="E11:F11"/>
    <mergeCell ref="G11:P11"/>
    <mergeCell ref="Q11:T11"/>
    <mergeCell ref="V11:W11"/>
    <mergeCell ref="X11:AG11"/>
    <mergeCell ref="AH11:AK11"/>
    <mergeCell ref="E10:F10"/>
    <mergeCell ref="G10:P10"/>
    <mergeCell ref="Q10:T10"/>
    <mergeCell ref="V10:W10"/>
    <mergeCell ref="X9:AG9"/>
    <mergeCell ref="AH9:AK9"/>
    <mergeCell ref="X10:AG10"/>
    <mergeCell ref="AH10:AK10"/>
    <mergeCell ref="E8:F8"/>
    <mergeCell ref="Q8:U8"/>
    <mergeCell ref="V8:W8"/>
    <mergeCell ref="X8:AG8"/>
    <mergeCell ref="AH8:AL8"/>
    <mergeCell ref="E9:F9"/>
    <mergeCell ref="G9:P9"/>
    <mergeCell ref="Q9:T9"/>
    <mergeCell ref="V9:W9"/>
    <mergeCell ref="G8:P8"/>
    <mergeCell ref="AM59:AT59"/>
    <mergeCell ref="A47:AW47"/>
    <mergeCell ref="AU39:AW42"/>
    <mergeCell ref="G40:I40"/>
    <mergeCell ref="AJ40:AM40"/>
    <mergeCell ref="A48:AW48"/>
    <mergeCell ref="A35:B46"/>
    <mergeCell ref="AM57:AT57"/>
    <mergeCell ref="AM58:AT58"/>
    <mergeCell ref="X59:AA59"/>
    <mergeCell ref="AB59:AG59"/>
    <mergeCell ref="AH59:AL59"/>
    <mergeCell ref="AJ39:AM39"/>
    <mergeCell ref="AO39:AQ39"/>
    <mergeCell ref="AR39:AT42"/>
    <mergeCell ref="X57:AA57"/>
    <mergeCell ref="AB57:AG57"/>
    <mergeCell ref="AH57:AL57"/>
    <mergeCell ref="X58:AA58"/>
    <mergeCell ref="AB58:AG58"/>
    <mergeCell ref="AH58:AL58"/>
    <mergeCell ref="X56:AA56"/>
    <mergeCell ref="AB56:AG56"/>
    <mergeCell ref="AH56:AL56"/>
    <mergeCell ref="AM54:AT54"/>
    <mergeCell ref="X55:AA55"/>
    <mergeCell ref="AM55:AT55"/>
    <mergeCell ref="AM56:AT56"/>
    <mergeCell ref="AB54:AG54"/>
    <mergeCell ref="AH54:AL54"/>
    <mergeCell ref="AX20:BC20"/>
    <mergeCell ref="AX25:BC25"/>
    <mergeCell ref="AX33:BC33"/>
    <mergeCell ref="AR30:AT32"/>
    <mergeCell ref="AX30:BC30"/>
    <mergeCell ref="AX28:BC28"/>
    <mergeCell ref="AX29:BC29"/>
    <mergeCell ref="AX21:BC21"/>
    <mergeCell ref="AX26:BC26"/>
    <mergeCell ref="AX31:BC31"/>
    <mergeCell ref="A25:AW25"/>
    <mergeCell ref="E19:F21"/>
    <mergeCell ref="AU19:AW21"/>
    <mergeCell ref="AU22:AW24"/>
    <mergeCell ref="AJ20:AM20"/>
    <mergeCell ref="AJ21:AM21"/>
    <mergeCell ref="E22:F24"/>
    <mergeCell ref="V22:AC22"/>
    <mergeCell ref="V21:AC21"/>
    <mergeCell ref="V20:AC20"/>
    <mergeCell ref="AX36:BC36"/>
    <mergeCell ref="AX35:BC35"/>
    <mergeCell ref="AX27:BC27"/>
    <mergeCell ref="AO31:AQ31"/>
    <mergeCell ref="AX34:BC34"/>
    <mergeCell ref="AX32:BC32"/>
    <mergeCell ref="AO27:AQ27"/>
    <mergeCell ref="AR27:AT29"/>
    <mergeCell ref="AJ22:AM22"/>
    <mergeCell ref="AJ23:AM23"/>
    <mergeCell ref="AO21:AQ21"/>
    <mergeCell ref="AO22:AQ22"/>
    <mergeCell ref="AO23:AQ23"/>
    <mergeCell ref="AO24:AQ24"/>
    <mergeCell ref="AX42:BC42"/>
    <mergeCell ref="AU30:AW32"/>
    <mergeCell ref="AJ38:AM38"/>
    <mergeCell ref="AO38:AQ38"/>
    <mergeCell ref="AG32:AI32"/>
    <mergeCell ref="AJ27:AM27"/>
    <mergeCell ref="AX40:BC40"/>
    <mergeCell ref="AX37:BC37"/>
    <mergeCell ref="AJ35:AM35"/>
    <mergeCell ref="AO35:AQ35"/>
    <mergeCell ref="AJ29:AM29"/>
    <mergeCell ref="AO29:AQ29"/>
    <mergeCell ref="AX39:BC39"/>
    <mergeCell ref="AO28:AQ28"/>
    <mergeCell ref="AO30:AQ30"/>
    <mergeCell ref="AU27:AW29"/>
    <mergeCell ref="AJ31:AM31"/>
    <mergeCell ref="AR35:AT38"/>
    <mergeCell ref="AU35:AW38"/>
    <mergeCell ref="AX38:BC38"/>
    <mergeCell ref="G29:I29"/>
    <mergeCell ref="AG31:AI31"/>
    <mergeCell ref="G37:I37"/>
    <mergeCell ref="AG36:AI36"/>
    <mergeCell ref="AJ30:AM30"/>
    <mergeCell ref="AJ28:AM28"/>
    <mergeCell ref="AG37:AI37"/>
    <mergeCell ref="AG35:AI35"/>
    <mergeCell ref="AG30:AI30"/>
    <mergeCell ref="J29:M29"/>
    <mergeCell ref="G27:I27"/>
    <mergeCell ref="E55:J55"/>
    <mergeCell ref="K55:O55"/>
    <mergeCell ref="P55:W55"/>
    <mergeCell ref="X54:AA54"/>
    <mergeCell ref="K54:O54"/>
    <mergeCell ref="P54:W54"/>
    <mergeCell ref="G44:I44"/>
    <mergeCell ref="E43:F46"/>
    <mergeCell ref="E35:F38"/>
    <mergeCell ref="AB55:AG55"/>
    <mergeCell ref="AH55:AL55"/>
    <mergeCell ref="A59:D59"/>
    <mergeCell ref="E59:J59"/>
    <mergeCell ref="K59:O59"/>
    <mergeCell ref="P59:W59"/>
    <mergeCell ref="A56:D56"/>
    <mergeCell ref="E56:J56"/>
    <mergeCell ref="K56:O56"/>
    <mergeCell ref="P56:W56"/>
    <mergeCell ref="A57:D57"/>
    <mergeCell ref="E57:J57"/>
    <mergeCell ref="A58:D58"/>
    <mergeCell ref="E58:J58"/>
    <mergeCell ref="K58:O58"/>
    <mergeCell ref="P58:W58"/>
    <mergeCell ref="K57:O57"/>
    <mergeCell ref="P57:W57"/>
    <mergeCell ref="A54:D54"/>
    <mergeCell ref="E54:J54"/>
    <mergeCell ref="A55:D55"/>
    <mergeCell ref="AG19:AI19"/>
    <mergeCell ref="AG20:AI20"/>
    <mergeCell ref="AG21:AI21"/>
    <mergeCell ref="AG22:AI22"/>
    <mergeCell ref="AG23:AI23"/>
    <mergeCell ref="AG28:AI28"/>
    <mergeCell ref="AG29:AI29"/>
    <mergeCell ref="AR19:AT21"/>
    <mergeCell ref="AR22:AT24"/>
    <mergeCell ref="AH13:AK13"/>
    <mergeCell ref="AH14:AK14"/>
    <mergeCell ref="E30:F32"/>
    <mergeCell ref="G30:I30"/>
    <mergeCell ref="E27:F29"/>
    <mergeCell ref="G32:I32"/>
    <mergeCell ref="G31:I31"/>
    <mergeCell ref="G28:I28"/>
    <mergeCell ref="G21:I21"/>
    <mergeCell ref="G22:I22"/>
    <mergeCell ref="G36:I36"/>
    <mergeCell ref="A33:AW33"/>
    <mergeCell ref="AG39:AI39"/>
    <mergeCell ref="AG40:AI40"/>
    <mergeCell ref="G39:I39"/>
    <mergeCell ref="AG38:AI38"/>
    <mergeCell ref="G38:I38"/>
    <mergeCell ref="E39:F42"/>
    <mergeCell ref="AG42:AI42"/>
    <mergeCell ref="G42:I42"/>
    <mergeCell ref="AG41:AI41"/>
    <mergeCell ref="J41:M41"/>
    <mergeCell ref="N41:U41"/>
    <mergeCell ref="V41:AC41"/>
    <mergeCell ref="AD41:AF41"/>
    <mergeCell ref="G41:I41"/>
    <mergeCell ref="J42:M42"/>
    <mergeCell ref="N42:U42"/>
    <mergeCell ref="AG44:AI44"/>
    <mergeCell ref="G43:I43"/>
    <mergeCell ref="J44:M44"/>
    <mergeCell ref="N44:U44"/>
    <mergeCell ref="V44:AC44"/>
    <mergeCell ref="AD44:AF44"/>
    <mergeCell ref="V43:AC43"/>
    <mergeCell ref="AD43:AF43"/>
    <mergeCell ref="G20:I20"/>
    <mergeCell ref="G18:I18"/>
    <mergeCell ref="G19:I19"/>
    <mergeCell ref="AO20:AQ20"/>
    <mergeCell ref="AG24:AI24"/>
    <mergeCell ref="AV54:BB54"/>
    <mergeCell ref="AG18:AI18"/>
    <mergeCell ref="G23:I23"/>
    <mergeCell ref="G24:I24"/>
    <mergeCell ref="AG43:AI43"/>
    <mergeCell ref="AV55:BB59"/>
    <mergeCell ref="AU18:AW18"/>
    <mergeCell ref="AO18:AQ18"/>
    <mergeCell ref="AJ18:AN18"/>
    <mergeCell ref="AJ19:AM19"/>
    <mergeCell ref="AR18:AT18"/>
    <mergeCell ref="AO19:AQ19"/>
    <mergeCell ref="AJ24:AM24"/>
    <mergeCell ref="A50:AW50"/>
    <mergeCell ref="AX50:BC50"/>
  </mergeCells>
  <conditionalFormatting sqref="AV55:BB59">
    <cfRule type="expression" priority="2" dxfId="22" stopIfTrue="1">
      <formula>$BF$19=""</formula>
    </cfRule>
  </conditionalFormatting>
  <conditionalFormatting sqref="A55:AT59">
    <cfRule type="expression" priority="1" dxfId="22" stopIfTrue="1">
      <formula>$BF$19=1</formula>
    </cfRule>
  </conditionalFormatting>
  <dataValidations count="9">
    <dataValidation allowBlank="1" showInputMessage="1" showErrorMessage="1" imeMode="disabled" sqref="AX50:BC50 AX49 AU58:AU59 AX51 AX53 AX48:BC48 AR35:AW46 AX26:BC26 AX34:BC34 AR27:AW32 AR19:AW24 BC58:BC59 BC54 AU52 AU54"/>
    <dataValidation type="list" operator="equal" allowBlank="1" showInputMessage="1" showErrorMessage="1" errorTitle="文字数エラー" error="SII登録型番の９文字で登録してください。" imeMode="disabled" sqref="G35:G46">
      <formula1>"一層目,二層目,三層目,四層目"</formula1>
    </dataValidation>
    <dataValidation type="textLength" operator="equal" allowBlank="1" showInputMessage="1" showErrorMessage="1" errorTitle="文字数エラー" error="SII登録型番の８文字で登録してください。" imeMode="disabled" sqref="J27:J32 J19:J24 J35:J46">
      <formula1>8</formula1>
    </dataValidation>
    <dataValidation type="list" operator="equal" allowBlank="1" showInputMessage="1" showErrorMessage="1" errorTitle="文字数エラー" error="SII登録型番の９文字で登録してください。" sqref="G19:I24 G27:I32">
      <formula1>"一層目,二層目,三層目"</formula1>
    </dataValidation>
    <dataValidation type="custom" allowBlank="1" showInputMessage="1" showErrorMessage="1" errorTitle="入力エラー" error="小数点以下第一位を切り捨てで入力して下さい。" imeMode="disabled" sqref="AG19:AI24 AO19:AQ24 AG27:AI32 AO27:AQ32 AO35:AQ46 AG35:AI46">
      <formula1>AG19-ROUNDDOWN(AG19,0)=0</formula1>
    </dataValidation>
    <dataValidation type="custom" allowBlank="1" showInputMessage="1" showErrorMessage="1" errorTitle="入力エラー" error="小数点以下の入力はできません。" imeMode="disabled" sqref="AX19:BC25 AX27:BC33 AX35:BC47">
      <formula1>AX19-ROUNDDOWN(AX19,0)=0</formula1>
    </dataValidation>
    <dataValidation type="custom" allowBlank="1" showInputMessage="1" showErrorMessage="1" errorTitle="入力エラー" error="小数点は第二位まで、三位以下切り捨てで入力して下さい。" imeMode="disabled" sqref="AJ19:AM24 AJ27:AM32 AJ35:AM46">
      <formula1>AJ19-ROUNDDOWN(AJ19,2)=0</formula1>
    </dataValidation>
    <dataValidation type="list" allowBlank="1" showInputMessage="1" showErrorMessage="1" sqref="AD19:AF24 AD27:AF32 AD35:AF46">
      <formula1>"Ａ,Ｂ,Ｃ"</formula1>
    </dataValidation>
    <dataValidation type="list" allowBlank="1" showInputMessage="1" showErrorMessage="1" sqref="E19:F24 E27:F32 E35:F46">
      <formula1>"①,②,③,④,⑤,⑥,⑦,⑧,⑨,⑩"</formula1>
    </dataValidation>
  </dataValidations>
  <printOptions horizontalCentered="1"/>
  <pageMargins left="0.2755905511811024" right="0.2755905511811024" top="0.3937007874015748" bottom="0" header="0.31496062992125984" footer="0.31496062992125984"/>
  <pageSetup horizontalDpi="600" verticalDpi="600" orientation="portrait" paperSize="9" scale="49" r:id="rId2"/>
  <headerFooter>
    <oddHeader>&amp;RVERSION 1.0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9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7" width="3.57421875" style="7" customWidth="1"/>
    <col min="8" max="20" width="4.421875" style="7" customWidth="1"/>
    <col min="21" max="22" width="3.57421875" style="7" customWidth="1"/>
    <col min="23" max="25" width="4.421875" style="7" customWidth="1"/>
    <col min="26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9"/>
      <c r="AM1" s="159"/>
      <c r="AN1" s="159"/>
      <c r="BC1" s="83" t="s">
        <v>219</v>
      </c>
    </row>
    <row r="2" spans="37:55" ht="18" customHeight="1">
      <c r="AK2" s="3"/>
      <c r="BC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604" t="s">
        <v>220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6"/>
    </row>
    <row r="4" spans="1:55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18.75">
      <c r="A5" s="64"/>
      <c r="B5" s="64"/>
      <c r="C5" s="64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50" t="s">
        <v>4</v>
      </c>
    </row>
    <row r="6" spans="1:55" s="22" customFormat="1" ht="14.25" customHeight="1">
      <c r="A6" s="21"/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40" t="s">
        <v>169</v>
      </c>
      <c r="AY6" s="196"/>
      <c r="AZ6" s="341" t="s">
        <v>171</v>
      </c>
      <c r="BA6" s="196"/>
      <c r="BB6" s="691" t="s">
        <v>170</v>
      </c>
      <c r="BC6" s="691"/>
    </row>
    <row r="7" spans="1:43" s="22" customFormat="1" ht="19.5" customHeight="1">
      <c r="A7" s="31"/>
      <c r="B7" s="31"/>
      <c r="C7" s="31"/>
      <c r="D7" s="35"/>
      <c r="E7" s="44"/>
      <c r="G7" s="145"/>
      <c r="H7" s="145"/>
      <c r="I7" s="145"/>
      <c r="J7" s="31" t="s">
        <v>214</v>
      </c>
      <c r="K7" s="145"/>
      <c r="L7" s="145"/>
      <c r="M7" s="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64"/>
      <c r="AF7" s="164"/>
      <c r="AG7" s="164"/>
      <c r="AH7" s="187"/>
      <c r="AI7" s="187"/>
      <c r="AJ7" s="187"/>
      <c r="AK7" s="187"/>
      <c r="AL7" s="46"/>
      <c r="AM7" s="145"/>
      <c r="AN7" s="145"/>
      <c r="AO7" s="145"/>
      <c r="AP7" s="145"/>
      <c r="AQ7" s="145"/>
    </row>
    <row r="8" spans="1:43" s="22" customFormat="1" ht="28.5" customHeight="1" thickBot="1">
      <c r="A8" s="46"/>
      <c r="C8" s="46"/>
      <c r="D8" s="46"/>
      <c r="E8" s="4"/>
      <c r="F8" s="4"/>
      <c r="G8" s="4"/>
      <c r="H8" s="4"/>
      <c r="I8" s="4"/>
      <c r="J8" s="587" t="s">
        <v>101</v>
      </c>
      <c r="K8" s="588"/>
      <c r="L8" s="590" t="s">
        <v>102</v>
      </c>
      <c r="M8" s="591"/>
      <c r="N8" s="591"/>
      <c r="O8" s="591"/>
      <c r="P8" s="591"/>
      <c r="Q8" s="591"/>
      <c r="R8" s="591"/>
      <c r="S8" s="591"/>
      <c r="T8" s="591"/>
      <c r="U8" s="592"/>
      <c r="V8" s="587" t="s">
        <v>101</v>
      </c>
      <c r="W8" s="588"/>
      <c r="X8" s="590" t="s">
        <v>102</v>
      </c>
      <c r="Y8" s="591"/>
      <c r="Z8" s="591"/>
      <c r="AA8" s="591"/>
      <c r="AB8" s="591"/>
      <c r="AC8" s="591"/>
      <c r="AD8" s="591"/>
      <c r="AE8" s="591"/>
      <c r="AF8" s="591"/>
      <c r="AG8" s="592"/>
      <c r="AH8" s="24"/>
      <c r="AI8" s="24"/>
      <c r="AJ8" s="24"/>
      <c r="AK8" s="24"/>
      <c r="AM8" s="166"/>
      <c r="AN8" s="166"/>
      <c r="AO8" s="166"/>
      <c r="AP8" s="166"/>
      <c r="AQ8" s="166"/>
    </row>
    <row r="9" spans="1:43" s="22" customFormat="1" ht="24.75" customHeight="1" thickTop="1">
      <c r="A9" s="46"/>
      <c r="C9" s="46"/>
      <c r="D9" s="46"/>
      <c r="E9" s="4"/>
      <c r="F9" s="4"/>
      <c r="G9" s="4"/>
      <c r="H9" s="4"/>
      <c r="I9" s="4"/>
      <c r="J9" s="552" t="s">
        <v>55</v>
      </c>
      <c r="K9" s="553"/>
      <c r="L9" s="593">
        <f>IF('定型様式4　総括表'!E9="","",'定型様式4　総括表'!E9)</f>
      </c>
      <c r="M9" s="594"/>
      <c r="N9" s="594"/>
      <c r="O9" s="594"/>
      <c r="P9" s="594"/>
      <c r="Q9" s="594"/>
      <c r="R9" s="594"/>
      <c r="S9" s="594"/>
      <c r="T9" s="594"/>
      <c r="U9" s="595"/>
      <c r="V9" s="552" t="s">
        <v>87</v>
      </c>
      <c r="W9" s="589"/>
      <c r="X9" s="593">
        <f>IF('定型様式4　総括表'!V9="","",'定型様式4　総括表'!V9)</f>
      </c>
      <c r="Y9" s="594"/>
      <c r="Z9" s="594"/>
      <c r="AA9" s="594"/>
      <c r="AB9" s="594"/>
      <c r="AC9" s="594"/>
      <c r="AD9" s="594"/>
      <c r="AE9" s="594"/>
      <c r="AF9" s="594"/>
      <c r="AG9" s="595"/>
      <c r="AM9" s="168"/>
      <c r="AN9" s="168"/>
      <c r="AO9" s="145"/>
      <c r="AP9" s="145"/>
      <c r="AQ9" s="145"/>
    </row>
    <row r="10" spans="1:43" s="22" customFormat="1" ht="24.75" customHeight="1">
      <c r="A10" s="46"/>
      <c r="C10" s="46"/>
      <c r="D10" s="46"/>
      <c r="E10" s="4"/>
      <c r="F10" s="4"/>
      <c r="G10" s="4"/>
      <c r="H10" s="4"/>
      <c r="I10" s="4"/>
      <c r="J10" s="516" t="s">
        <v>57</v>
      </c>
      <c r="K10" s="517"/>
      <c r="L10" s="596">
        <f>IF('定型様式4　総括表'!E10="","",'定型様式4　総括表'!E10)</f>
      </c>
      <c r="M10" s="597"/>
      <c r="N10" s="597"/>
      <c r="O10" s="597"/>
      <c r="P10" s="597"/>
      <c r="Q10" s="597"/>
      <c r="R10" s="597"/>
      <c r="S10" s="597"/>
      <c r="T10" s="597"/>
      <c r="U10" s="598"/>
      <c r="V10" s="516" t="s">
        <v>88</v>
      </c>
      <c r="W10" s="529"/>
      <c r="X10" s="596">
        <f>IF('定型様式4　総括表'!V10="","",'定型様式4　総括表'!V10)</f>
      </c>
      <c r="Y10" s="597"/>
      <c r="Z10" s="597"/>
      <c r="AA10" s="597"/>
      <c r="AB10" s="597"/>
      <c r="AC10" s="597"/>
      <c r="AD10" s="597"/>
      <c r="AE10" s="597"/>
      <c r="AF10" s="597"/>
      <c r="AG10" s="598"/>
      <c r="AM10" s="168"/>
      <c r="AN10" s="168"/>
      <c r="AO10" s="145"/>
      <c r="AP10" s="145"/>
      <c r="AQ10" s="145"/>
    </row>
    <row r="11" spans="1:43" s="22" customFormat="1" ht="24.75" customHeight="1">
      <c r="A11" s="46"/>
      <c r="C11" s="46"/>
      <c r="D11" s="46"/>
      <c r="E11" s="4"/>
      <c r="F11" s="4"/>
      <c r="G11" s="4"/>
      <c r="H11" s="4"/>
      <c r="I11" s="4"/>
      <c r="J11" s="516" t="s">
        <v>58</v>
      </c>
      <c r="K11" s="517"/>
      <c r="L11" s="596">
        <f>IF('定型様式4　総括表'!E11="","",'定型様式4　総括表'!E11)</f>
      </c>
      <c r="M11" s="597"/>
      <c r="N11" s="597"/>
      <c r="O11" s="597"/>
      <c r="P11" s="597"/>
      <c r="Q11" s="597"/>
      <c r="R11" s="597"/>
      <c r="S11" s="597"/>
      <c r="T11" s="597"/>
      <c r="U11" s="598"/>
      <c r="V11" s="516" t="s">
        <v>89</v>
      </c>
      <c r="W11" s="529"/>
      <c r="X11" s="596">
        <f>IF('定型様式4　総括表'!V11="","",'定型様式4　総括表'!V11)</f>
      </c>
      <c r="Y11" s="597"/>
      <c r="Z11" s="597"/>
      <c r="AA11" s="597"/>
      <c r="AB11" s="597"/>
      <c r="AC11" s="597"/>
      <c r="AD11" s="597"/>
      <c r="AE11" s="597"/>
      <c r="AF11" s="597"/>
      <c r="AG11" s="598"/>
      <c r="AM11" s="168"/>
      <c r="AN11" s="168"/>
      <c r="AO11" s="145"/>
      <c r="AP11" s="145"/>
      <c r="AQ11" s="145"/>
    </row>
    <row r="12" spans="1:43" s="22" customFormat="1" ht="24.75" customHeight="1">
      <c r="A12" s="46"/>
      <c r="C12" s="46"/>
      <c r="D12" s="46"/>
      <c r="E12" s="4"/>
      <c r="F12" s="4"/>
      <c r="G12" s="4"/>
      <c r="H12" s="4"/>
      <c r="I12" s="4"/>
      <c r="J12" s="516" t="s">
        <v>59</v>
      </c>
      <c r="K12" s="517"/>
      <c r="L12" s="596">
        <f>IF('定型様式4　総括表'!E12="","",'定型様式4　総括表'!E12)</f>
      </c>
      <c r="M12" s="597"/>
      <c r="N12" s="597"/>
      <c r="O12" s="597"/>
      <c r="P12" s="597"/>
      <c r="Q12" s="597"/>
      <c r="R12" s="597"/>
      <c r="S12" s="597"/>
      <c r="T12" s="597"/>
      <c r="U12" s="598"/>
      <c r="V12" s="516" t="s">
        <v>90</v>
      </c>
      <c r="W12" s="529"/>
      <c r="X12" s="596">
        <f>IF('定型様式4　総括表'!V12="","",'定型様式4　総括表'!V12)</f>
      </c>
      <c r="Y12" s="597"/>
      <c r="Z12" s="597"/>
      <c r="AA12" s="597"/>
      <c r="AB12" s="597"/>
      <c r="AC12" s="597"/>
      <c r="AD12" s="597"/>
      <c r="AE12" s="597"/>
      <c r="AF12" s="597"/>
      <c r="AG12" s="598"/>
      <c r="AM12" s="168"/>
      <c r="AN12" s="168"/>
      <c r="AO12" s="145"/>
      <c r="AP12" s="145"/>
      <c r="AQ12" s="145"/>
    </row>
    <row r="13" spans="1:43" s="22" customFormat="1" ht="24.75" customHeight="1">
      <c r="A13" s="46"/>
      <c r="C13" s="46"/>
      <c r="D13" s="46"/>
      <c r="E13" s="4"/>
      <c r="F13" s="4"/>
      <c r="G13" s="4"/>
      <c r="H13" s="4"/>
      <c r="I13" s="4"/>
      <c r="J13" s="516" t="s">
        <v>60</v>
      </c>
      <c r="K13" s="517"/>
      <c r="L13" s="596">
        <f>IF('定型様式4　総括表'!E13="","",'定型様式4　総括表'!E13)</f>
      </c>
      <c r="M13" s="597"/>
      <c r="N13" s="597"/>
      <c r="O13" s="597"/>
      <c r="P13" s="597"/>
      <c r="Q13" s="597"/>
      <c r="R13" s="597"/>
      <c r="S13" s="597"/>
      <c r="T13" s="597"/>
      <c r="U13" s="598"/>
      <c r="V13" s="516" t="s">
        <v>91</v>
      </c>
      <c r="W13" s="529"/>
      <c r="X13" s="596">
        <f>IF('定型様式4　総括表'!V13="","",'定型様式4　総括表'!V13)</f>
      </c>
      <c r="Y13" s="597"/>
      <c r="Z13" s="597"/>
      <c r="AA13" s="597"/>
      <c r="AB13" s="597"/>
      <c r="AC13" s="597"/>
      <c r="AD13" s="597"/>
      <c r="AE13" s="597"/>
      <c r="AF13" s="597"/>
      <c r="AG13" s="598"/>
      <c r="AM13" s="168"/>
      <c r="AN13" s="168"/>
      <c r="AO13" s="145"/>
      <c r="AP13" s="145"/>
      <c r="AQ13" s="145"/>
    </row>
    <row r="14" spans="1:43" s="22" customFormat="1" ht="24.75" customHeight="1">
      <c r="A14" s="46"/>
      <c r="C14" s="46"/>
      <c r="D14" s="46"/>
      <c r="E14" s="169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8"/>
      <c r="S14" s="168"/>
      <c r="T14" s="168"/>
      <c r="U14" s="145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45"/>
      <c r="AI14" s="145"/>
      <c r="AJ14" s="145"/>
      <c r="AK14" s="145"/>
      <c r="AL14" s="145"/>
      <c r="AM14" s="168"/>
      <c r="AN14" s="168"/>
      <c r="AO14" s="145"/>
      <c r="AP14" s="145"/>
      <c r="AQ14" s="145"/>
    </row>
    <row r="15" spans="1:42" s="22" customFormat="1" ht="18" customHeight="1">
      <c r="A15" s="173"/>
      <c r="B15" s="173"/>
      <c r="C15" s="173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54"/>
      <c r="P15" s="54"/>
      <c r="Q15" s="54"/>
      <c r="R15" s="54"/>
      <c r="S15" s="54"/>
      <c r="T15" s="176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45"/>
      <c r="AI15" s="145"/>
      <c r="AJ15" s="145"/>
      <c r="AK15" s="145"/>
      <c r="AL15" s="145"/>
      <c r="AM15" s="54"/>
      <c r="AN15" s="54"/>
      <c r="AO15" s="54"/>
      <c r="AP15" s="176"/>
    </row>
    <row r="16" spans="1:41" s="22" customFormat="1" ht="24">
      <c r="A16" s="69" t="s">
        <v>223</v>
      </c>
      <c r="B16" s="69"/>
      <c r="C16" s="67"/>
      <c r="D16" s="67"/>
      <c r="E16" s="67"/>
      <c r="F16" s="67"/>
      <c r="G16" s="67"/>
      <c r="H16" s="67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O16" s="68"/>
    </row>
    <row r="17" spans="1:41" s="22" customFormat="1" ht="24">
      <c r="A17" s="64" t="s">
        <v>222</v>
      </c>
      <c r="B17" s="69"/>
      <c r="C17" s="67"/>
      <c r="D17" s="67"/>
      <c r="E17" s="67"/>
      <c r="F17" s="67"/>
      <c r="G17" s="67"/>
      <c r="H17" s="67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O17" s="68"/>
    </row>
    <row r="18" spans="1:41" s="22" customFormat="1" ht="24">
      <c r="A18" s="65" t="s">
        <v>17</v>
      </c>
      <c r="B18" s="69"/>
      <c r="C18" s="67"/>
      <c r="D18" s="67"/>
      <c r="E18" s="67"/>
      <c r="F18" s="67"/>
      <c r="G18" s="67"/>
      <c r="H18" s="67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O18" s="68"/>
    </row>
    <row r="19" spans="1:55" ht="12" customHeight="1" thickBot="1">
      <c r="A19" s="66"/>
      <c r="B19" s="66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8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28.5" customHeight="1" thickBot="1">
      <c r="A20" s="1006" t="s">
        <v>13</v>
      </c>
      <c r="B20" s="1007"/>
      <c r="C20" s="1007"/>
      <c r="D20" s="1007"/>
      <c r="E20" s="1007"/>
      <c r="F20" s="1007"/>
      <c r="G20" s="1007"/>
      <c r="H20" s="1007"/>
      <c r="I20" s="1008" t="s">
        <v>75</v>
      </c>
      <c r="J20" s="1009"/>
      <c r="K20" s="1009"/>
      <c r="L20" s="1009"/>
      <c r="M20" s="1009"/>
      <c r="N20" s="1009"/>
      <c r="O20" s="1010"/>
      <c r="P20" s="160"/>
      <c r="Q20" s="160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8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3:49" ht="16.5" customHeight="1" thickBot="1">
      <c r="C21" s="38"/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"/>
      <c r="V21" s="4"/>
      <c r="W21" s="39"/>
      <c r="X21" s="39"/>
      <c r="Y21" s="39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55" ht="18.75" customHeight="1">
      <c r="A22" s="1045" t="s">
        <v>2</v>
      </c>
      <c r="B22" s="1080"/>
      <c r="C22" s="1089" t="s">
        <v>69</v>
      </c>
      <c r="D22" s="985"/>
      <c r="E22" s="985" t="s">
        <v>73</v>
      </c>
      <c r="F22" s="985"/>
      <c r="G22" s="985"/>
      <c r="H22" s="967" t="s">
        <v>11</v>
      </c>
      <c r="I22" s="968"/>
      <c r="J22" s="968"/>
      <c r="K22" s="969"/>
      <c r="L22" s="967" t="s">
        <v>9</v>
      </c>
      <c r="M22" s="968"/>
      <c r="N22" s="968"/>
      <c r="O22" s="968"/>
      <c r="P22" s="969"/>
      <c r="Q22" s="967" t="s">
        <v>173</v>
      </c>
      <c r="R22" s="968"/>
      <c r="S22" s="968"/>
      <c r="T22" s="968"/>
      <c r="U22" s="968"/>
      <c r="V22" s="968"/>
      <c r="W22" s="968"/>
      <c r="X22" s="968"/>
      <c r="Y22" s="968"/>
      <c r="Z22" s="968"/>
      <c r="AA22" s="969"/>
      <c r="AB22" s="987" t="s">
        <v>29</v>
      </c>
      <c r="AC22" s="988"/>
      <c r="AD22" s="988"/>
      <c r="AE22" s="988"/>
      <c r="AF22" s="988"/>
      <c r="AG22" s="988"/>
      <c r="AH22" s="989"/>
      <c r="AI22" s="1085" t="s">
        <v>23</v>
      </c>
      <c r="AJ22" s="1066"/>
      <c r="AK22" s="1066"/>
      <c r="AL22" s="1086"/>
      <c r="AM22" s="967" t="s">
        <v>50</v>
      </c>
      <c r="AN22" s="968"/>
      <c r="AO22" s="969"/>
      <c r="AP22" s="1085" t="s">
        <v>24</v>
      </c>
      <c r="AQ22" s="1066"/>
      <c r="AR22" s="1066"/>
      <c r="AS22" s="1086"/>
      <c r="AT22" s="967" t="s">
        <v>25</v>
      </c>
      <c r="AU22" s="968"/>
      <c r="AV22" s="968"/>
      <c r="AW22" s="1054"/>
      <c r="AX22" s="1065" t="s">
        <v>26</v>
      </c>
      <c r="AY22" s="1066"/>
      <c r="AZ22" s="1066"/>
      <c r="BA22" s="1066"/>
      <c r="BB22" s="1066"/>
      <c r="BC22" s="1067"/>
    </row>
    <row r="23" spans="1:55" ht="28.5" customHeight="1" thickBot="1">
      <c r="A23" s="1047"/>
      <c r="B23" s="1081"/>
      <c r="C23" s="1090"/>
      <c r="D23" s="986"/>
      <c r="E23" s="986"/>
      <c r="F23" s="986"/>
      <c r="G23" s="986"/>
      <c r="H23" s="970"/>
      <c r="I23" s="971"/>
      <c r="J23" s="971"/>
      <c r="K23" s="972"/>
      <c r="L23" s="970"/>
      <c r="M23" s="971"/>
      <c r="N23" s="971"/>
      <c r="O23" s="971"/>
      <c r="P23" s="972"/>
      <c r="Q23" s="970"/>
      <c r="R23" s="971"/>
      <c r="S23" s="971"/>
      <c r="T23" s="971"/>
      <c r="U23" s="971"/>
      <c r="V23" s="971"/>
      <c r="W23" s="971"/>
      <c r="X23" s="971"/>
      <c r="Y23" s="971"/>
      <c r="Z23" s="971"/>
      <c r="AA23" s="972"/>
      <c r="AB23" s="1082" t="s">
        <v>14</v>
      </c>
      <c r="AC23" s="1083"/>
      <c r="AD23" s="1083"/>
      <c r="AE23" s="197" t="s">
        <v>15</v>
      </c>
      <c r="AF23" s="1083" t="s">
        <v>16</v>
      </c>
      <c r="AG23" s="1083"/>
      <c r="AH23" s="1084"/>
      <c r="AI23" s="1087"/>
      <c r="AJ23" s="1069"/>
      <c r="AK23" s="1069"/>
      <c r="AL23" s="1088"/>
      <c r="AM23" s="970"/>
      <c r="AN23" s="971"/>
      <c r="AO23" s="972"/>
      <c r="AP23" s="1087"/>
      <c r="AQ23" s="1069"/>
      <c r="AR23" s="1069"/>
      <c r="AS23" s="1088"/>
      <c r="AT23" s="970"/>
      <c r="AU23" s="971"/>
      <c r="AV23" s="971"/>
      <c r="AW23" s="1055"/>
      <c r="AX23" s="1068"/>
      <c r="AY23" s="1069"/>
      <c r="AZ23" s="1069"/>
      <c r="BA23" s="1069"/>
      <c r="BB23" s="1069"/>
      <c r="BC23" s="1070"/>
    </row>
    <row r="24" spans="1:105" s="40" customFormat="1" ht="28.5" customHeight="1" thickTop="1">
      <c r="A24" s="959" t="s">
        <v>10</v>
      </c>
      <c r="B24" s="960"/>
      <c r="C24" s="963"/>
      <c r="D24" s="690"/>
      <c r="E24" s="690"/>
      <c r="F24" s="690"/>
      <c r="G24" s="690"/>
      <c r="H24" s="938"/>
      <c r="I24" s="939"/>
      <c r="J24" s="939"/>
      <c r="K24" s="940"/>
      <c r="L24" s="964"/>
      <c r="M24" s="965"/>
      <c r="N24" s="965"/>
      <c r="O24" s="965"/>
      <c r="P24" s="966"/>
      <c r="Q24" s="964"/>
      <c r="R24" s="965"/>
      <c r="S24" s="965"/>
      <c r="T24" s="965"/>
      <c r="U24" s="965"/>
      <c r="V24" s="965"/>
      <c r="W24" s="965"/>
      <c r="X24" s="965"/>
      <c r="Y24" s="965"/>
      <c r="Z24" s="965"/>
      <c r="AA24" s="966"/>
      <c r="AB24" s="1078"/>
      <c r="AC24" s="1001"/>
      <c r="AD24" s="1001"/>
      <c r="AE24" s="209" t="s">
        <v>15</v>
      </c>
      <c r="AF24" s="1001"/>
      <c r="AG24" s="1001"/>
      <c r="AH24" s="1002"/>
      <c r="AI24" s="1091">
        <f aca="true" t="shared" si="0" ref="AI24:AI38">IF(AND(AB24&lt;&gt;"",AF24&lt;&gt;""),ROUNDDOWN(AB24*AF24/1000000,2),"")</f>
      </c>
      <c r="AJ24" s="1092"/>
      <c r="AK24" s="1092"/>
      <c r="AL24" s="1093"/>
      <c r="AM24" s="1094"/>
      <c r="AN24" s="1095"/>
      <c r="AO24" s="1096"/>
      <c r="AP24" s="1100">
        <f aca="true" t="shared" si="1" ref="AP24:AP38">IF(AI24&lt;&gt;"",AM24*AI24,"")</f>
      </c>
      <c r="AQ24" s="1101"/>
      <c r="AR24" s="1101"/>
      <c r="AS24" s="1102"/>
      <c r="AT24" s="1062"/>
      <c r="AU24" s="1063"/>
      <c r="AV24" s="1063"/>
      <c r="AW24" s="1064"/>
      <c r="AX24" s="1097">
        <f>IF(AT24&lt;&gt;"",ROUNDDOWN(AM24*AT24,0),"")</f>
      </c>
      <c r="AY24" s="1098"/>
      <c r="AZ24" s="1098"/>
      <c r="BA24" s="1098"/>
      <c r="BB24" s="1098"/>
      <c r="BC24" s="1099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s="40" customFormat="1" ht="28.5" customHeight="1">
      <c r="A25" s="961"/>
      <c r="B25" s="962"/>
      <c r="C25" s="1024"/>
      <c r="D25" s="602"/>
      <c r="E25" s="602"/>
      <c r="F25" s="602"/>
      <c r="G25" s="602"/>
      <c r="H25" s="762"/>
      <c r="I25" s="763"/>
      <c r="J25" s="763"/>
      <c r="K25" s="764"/>
      <c r="L25" s="953"/>
      <c r="M25" s="954"/>
      <c r="N25" s="954"/>
      <c r="O25" s="954"/>
      <c r="P25" s="955"/>
      <c r="Q25" s="953"/>
      <c r="R25" s="954"/>
      <c r="S25" s="954"/>
      <c r="T25" s="954"/>
      <c r="U25" s="954"/>
      <c r="V25" s="954"/>
      <c r="W25" s="954"/>
      <c r="X25" s="954"/>
      <c r="Y25" s="954"/>
      <c r="Z25" s="954"/>
      <c r="AA25" s="955"/>
      <c r="AB25" s="1032"/>
      <c r="AC25" s="996"/>
      <c r="AD25" s="996"/>
      <c r="AE25" s="210" t="s">
        <v>15</v>
      </c>
      <c r="AF25" s="996"/>
      <c r="AG25" s="996"/>
      <c r="AH25" s="997"/>
      <c r="AI25" s="998">
        <f t="shared" si="0"/>
      </c>
      <c r="AJ25" s="999"/>
      <c r="AK25" s="999"/>
      <c r="AL25" s="1000"/>
      <c r="AM25" s="993"/>
      <c r="AN25" s="994"/>
      <c r="AO25" s="995"/>
      <c r="AP25" s="1039">
        <f t="shared" si="1"/>
      </c>
      <c r="AQ25" s="1040"/>
      <c r="AR25" s="1040"/>
      <c r="AS25" s="1041"/>
      <c r="AT25" s="1025"/>
      <c r="AU25" s="1026"/>
      <c r="AV25" s="1026"/>
      <c r="AW25" s="1027"/>
      <c r="AX25" s="1028">
        <f aca="true" t="shared" si="2" ref="AX25:AX38">IF(AT25&lt;&gt;"",ROUNDDOWN(AM25*AT25,0),"")</f>
      </c>
      <c r="AY25" s="1029"/>
      <c r="AZ25" s="1029"/>
      <c r="BA25" s="1029"/>
      <c r="BB25" s="1029"/>
      <c r="BC25" s="1030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s="40" customFormat="1" ht="28.5" customHeight="1">
      <c r="A26" s="961"/>
      <c r="B26" s="962"/>
      <c r="C26" s="1024"/>
      <c r="D26" s="602"/>
      <c r="E26" s="602"/>
      <c r="F26" s="602"/>
      <c r="G26" s="602"/>
      <c r="H26" s="762"/>
      <c r="I26" s="763"/>
      <c r="J26" s="763"/>
      <c r="K26" s="764"/>
      <c r="L26" s="953"/>
      <c r="M26" s="954"/>
      <c r="N26" s="954"/>
      <c r="O26" s="954"/>
      <c r="P26" s="955"/>
      <c r="Q26" s="953"/>
      <c r="R26" s="954"/>
      <c r="S26" s="954"/>
      <c r="T26" s="954"/>
      <c r="U26" s="954"/>
      <c r="V26" s="954"/>
      <c r="W26" s="954"/>
      <c r="X26" s="954"/>
      <c r="Y26" s="954"/>
      <c r="Z26" s="954"/>
      <c r="AA26" s="955"/>
      <c r="AB26" s="1032"/>
      <c r="AC26" s="996"/>
      <c r="AD26" s="996"/>
      <c r="AE26" s="210" t="s">
        <v>15</v>
      </c>
      <c r="AF26" s="996"/>
      <c r="AG26" s="996"/>
      <c r="AH26" s="997"/>
      <c r="AI26" s="998">
        <f t="shared" si="0"/>
      </c>
      <c r="AJ26" s="999"/>
      <c r="AK26" s="999"/>
      <c r="AL26" s="1000"/>
      <c r="AM26" s="993"/>
      <c r="AN26" s="994"/>
      <c r="AO26" s="995"/>
      <c r="AP26" s="1039">
        <f t="shared" si="1"/>
      </c>
      <c r="AQ26" s="1040"/>
      <c r="AR26" s="1040"/>
      <c r="AS26" s="1041"/>
      <c r="AT26" s="1025"/>
      <c r="AU26" s="1026"/>
      <c r="AV26" s="1026"/>
      <c r="AW26" s="1027"/>
      <c r="AX26" s="1028">
        <f t="shared" si="2"/>
      </c>
      <c r="AY26" s="1029"/>
      <c r="AZ26" s="1029"/>
      <c r="BA26" s="1029"/>
      <c r="BB26" s="1029"/>
      <c r="BC26" s="1030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s="40" customFormat="1" ht="28.5" customHeight="1">
      <c r="A27" s="961"/>
      <c r="B27" s="962"/>
      <c r="C27" s="1024"/>
      <c r="D27" s="602"/>
      <c r="E27" s="602"/>
      <c r="F27" s="602"/>
      <c r="G27" s="602"/>
      <c r="H27" s="762"/>
      <c r="I27" s="763"/>
      <c r="J27" s="763"/>
      <c r="K27" s="764"/>
      <c r="L27" s="953"/>
      <c r="M27" s="954"/>
      <c r="N27" s="954"/>
      <c r="O27" s="954"/>
      <c r="P27" s="955"/>
      <c r="Q27" s="953"/>
      <c r="R27" s="954"/>
      <c r="S27" s="954"/>
      <c r="T27" s="954"/>
      <c r="U27" s="954"/>
      <c r="V27" s="954"/>
      <c r="W27" s="954"/>
      <c r="X27" s="954"/>
      <c r="Y27" s="954"/>
      <c r="Z27" s="954"/>
      <c r="AA27" s="955"/>
      <c r="AB27" s="1032"/>
      <c r="AC27" s="996"/>
      <c r="AD27" s="996"/>
      <c r="AE27" s="210" t="s">
        <v>15</v>
      </c>
      <c r="AF27" s="996"/>
      <c r="AG27" s="996"/>
      <c r="AH27" s="997"/>
      <c r="AI27" s="998">
        <f t="shared" si="0"/>
      </c>
      <c r="AJ27" s="999"/>
      <c r="AK27" s="999"/>
      <c r="AL27" s="1000"/>
      <c r="AM27" s="993"/>
      <c r="AN27" s="994"/>
      <c r="AO27" s="995"/>
      <c r="AP27" s="1039">
        <f t="shared" si="1"/>
      </c>
      <c r="AQ27" s="1040"/>
      <c r="AR27" s="1040"/>
      <c r="AS27" s="1041"/>
      <c r="AT27" s="1025"/>
      <c r="AU27" s="1026"/>
      <c r="AV27" s="1026"/>
      <c r="AW27" s="1027"/>
      <c r="AX27" s="1028">
        <f t="shared" si="2"/>
      </c>
      <c r="AY27" s="1029"/>
      <c r="AZ27" s="1029"/>
      <c r="BA27" s="1029"/>
      <c r="BB27" s="1029"/>
      <c r="BC27" s="1030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s="40" customFormat="1" ht="28.5" customHeight="1">
      <c r="A28" s="961"/>
      <c r="B28" s="962"/>
      <c r="C28" s="1024"/>
      <c r="D28" s="602"/>
      <c r="E28" s="602"/>
      <c r="F28" s="602"/>
      <c r="G28" s="602"/>
      <c r="H28" s="762"/>
      <c r="I28" s="763"/>
      <c r="J28" s="763"/>
      <c r="K28" s="764"/>
      <c r="L28" s="953"/>
      <c r="M28" s="954"/>
      <c r="N28" s="954"/>
      <c r="O28" s="954"/>
      <c r="P28" s="955"/>
      <c r="Q28" s="953"/>
      <c r="R28" s="954"/>
      <c r="S28" s="954"/>
      <c r="T28" s="954"/>
      <c r="U28" s="954"/>
      <c r="V28" s="954"/>
      <c r="W28" s="954"/>
      <c r="X28" s="954"/>
      <c r="Y28" s="954"/>
      <c r="Z28" s="954"/>
      <c r="AA28" s="955"/>
      <c r="AB28" s="1032"/>
      <c r="AC28" s="996"/>
      <c r="AD28" s="996"/>
      <c r="AE28" s="210" t="s">
        <v>15</v>
      </c>
      <c r="AF28" s="996"/>
      <c r="AG28" s="996"/>
      <c r="AH28" s="997"/>
      <c r="AI28" s="998">
        <f t="shared" si="0"/>
      </c>
      <c r="AJ28" s="999"/>
      <c r="AK28" s="999"/>
      <c r="AL28" s="1000"/>
      <c r="AM28" s="993"/>
      <c r="AN28" s="994"/>
      <c r="AO28" s="995"/>
      <c r="AP28" s="1039">
        <f t="shared" si="1"/>
      </c>
      <c r="AQ28" s="1040"/>
      <c r="AR28" s="1040"/>
      <c r="AS28" s="1041"/>
      <c r="AT28" s="1025"/>
      <c r="AU28" s="1026"/>
      <c r="AV28" s="1026"/>
      <c r="AW28" s="1027"/>
      <c r="AX28" s="1028">
        <f t="shared" si="2"/>
      </c>
      <c r="AY28" s="1029"/>
      <c r="AZ28" s="1029"/>
      <c r="BA28" s="1029"/>
      <c r="BB28" s="1029"/>
      <c r="BC28" s="1030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s="40" customFormat="1" ht="28.5" customHeight="1">
      <c r="A29" s="961"/>
      <c r="B29" s="962"/>
      <c r="C29" s="1024"/>
      <c r="D29" s="602"/>
      <c r="E29" s="602"/>
      <c r="F29" s="602"/>
      <c r="G29" s="602"/>
      <c r="H29" s="762"/>
      <c r="I29" s="763"/>
      <c r="J29" s="763"/>
      <c r="K29" s="764"/>
      <c r="L29" s="953"/>
      <c r="M29" s="954"/>
      <c r="N29" s="954"/>
      <c r="O29" s="954"/>
      <c r="P29" s="955"/>
      <c r="Q29" s="953"/>
      <c r="R29" s="954"/>
      <c r="S29" s="954"/>
      <c r="T29" s="954"/>
      <c r="U29" s="954"/>
      <c r="V29" s="954"/>
      <c r="W29" s="954"/>
      <c r="X29" s="954"/>
      <c r="Y29" s="954"/>
      <c r="Z29" s="954"/>
      <c r="AA29" s="955"/>
      <c r="AB29" s="1032"/>
      <c r="AC29" s="996"/>
      <c r="AD29" s="996"/>
      <c r="AE29" s="210" t="s">
        <v>15</v>
      </c>
      <c r="AF29" s="996"/>
      <c r="AG29" s="996"/>
      <c r="AH29" s="997"/>
      <c r="AI29" s="998">
        <f t="shared" si="0"/>
      </c>
      <c r="AJ29" s="999"/>
      <c r="AK29" s="999"/>
      <c r="AL29" s="1000"/>
      <c r="AM29" s="993"/>
      <c r="AN29" s="994"/>
      <c r="AO29" s="995"/>
      <c r="AP29" s="1039">
        <f t="shared" si="1"/>
      </c>
      <c r="AQ29" s="1040"/>
      <c r="AR29" s="1040"/>
      <c r="AS29" s="1041"/>
      <c r="AT29" s="1025"/>
      <c r="AU29" s="1026"/>
      <c r="AV29" s="1026"/>
      <c r="AW29" s="1027"/>
      <c r="AX29" s="1028">
        <f t="shared" si="2"/>
      </c>
      <c r="AY29" s="1029"/>
      <c r="AZ29" s="1029"/>
      <c r="BA29" s="1029"/>
      <c r="BB29" s="1029"/>
      <c r="BC29" s="1030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961"/>
      <c r="B30" s="962"/>
      <c r="C30" s="1024"/>
      <c r="D30" s="602"/>
      <c r="E30" s="602"/>
      <c r="F30" s="602"/>
      <c r="G30" s="602"/>
      <c r="H30" s="762"/>
      <c r="I30" s="763"/>
      <c r="J30" s="763"/>
      <c r="K30" s="764"/>
      <c r="L30" s="953"/>
      <c r="M30" s="954"/>
      <c r="N30" s="954"/>
      <c r="O30" s="954"/>
      <c r="P30" s="955"/>
      <c r="Q30" s="953"/>
      <c r="R30" s="954"/>
      <c r="S30" s="954"/>
      <c r="T30" s="954"/>
      <c r="U30" s="954"/>
      <c r="V30" s="954"/>
      <c r="W30" s="954"/>
      <c r="X30" s="954"/>
      <c r="Y30" s="954"/>
      <c r="Z30" s="954"/>
      <c r="AA30" s="955"/>
      <c r="AB30" s="1032"/>
      <c r="AC30" s="996"/>
      <c r="AD30" s="996"/>
      <c r="AE30" s="210" t="s">
        <v>15</v>
      </c>
      <c r="AF30" s="996"/>
      <c r="AG30" s="996"/>
      <c r="AH30" s="997"/>
      <c r="AI30" s="998">
        <f t="shared" si="0"/>
      </c>
      <c r="AJ30" s="999"/>
      <c r="AK30" s="999"/>
      <c r="AL30" s="1000"/>
      <c r="AM30" s="993"/>
      <c r="AN30" s="994"/>
      <c r="AO30" s="995"/>
      <c r="AP30" s="1039">
        <f t="shared" si="1"/>
      </c>
      <c r="AQ30" s="1040"/>
      <c r="AR30" s="1040"/>
      <c r="AS30" s="1041"/>
      <c r="AT30" s="1025"/>
      <c r="AU30" s="1026"/>
      <c r="AV30" s="1026"/>
      <c r="AW30" s="1027"/>
      <c r="AX30" s="1028">
        <f t="shared" si="2"/>
      </c>
      <c r="AY30" s="1029"/>
      <c r="AZ30" s="1029"/>
      <c r="BA30" s="1029"/>
      <c r="BB30" s="1029"/>
      <c r="BC30" s="1030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961"/>
      <c r="B31" s="962"/>
      <c r="C31" s="1024"/>
      <c r="D31" s="602"/>
      <c r="E31" s="602"/>
      <c r="F31" s="602"/>
      <c r="G31" s="602"/>
      <c r="H31" s="762"/>
      <c r="I31" s="763"/>
      <c r="J31" s="763"/>
      <c r="K31" s="764"/>
      <c r="L31" s="953"/>
      <c r="M31" s="954"/>
      <c r="N31" s="954"/>
      <c r="O31" s="954"/>
      <c r="P31" s="955"/>
      <c r="Q31" s="953"/>
      <c r="R31" s="954"/>
      <c r="S31" s="954"/>
      <c r="T31" s="954"/>
      <c r="U31" s="954"/>
      <c r="V31" s="954"/>
      <c r="W31" s="954"/>
      <c r="X31" s="954"/>
      <c r="Y31" s="954"/>
      <c r="Z31" s="954"/>
      <c r="AA31" s="955"/>
      <c r="AB31" s="1032"/>
      <c r="AC31" s="996"/>
      <c r="AD31" s="996"/>
      <c r="AE31" s="210" t="s">
        <v>15</v>
      </c>
      <c r="AF31" s="996"/>
      <c r="AG31" s="996"/>
      <c r="AH31" s="997"/>
      <c r="AI31" s="998">
        <f t="shared" si="0"/>
      </c>
      <c r="AJ31" s="999"/>
      <c r="AK31" s="999"/>
      <c r="AL31" s="1000"/>
      <c r="AM31" s="993"/>
      <c r="AN31" s="994"/>
      <c r="AO31" s="995"/>
      <c r="AP31" s="1039">
        <f t="shared" si="1"/>
      </c>
      <c r="AQ31" s="1040"/>
      <c r="AR31" s="1040"/>
      <c r="AS31" s="1041"/>
      <c r="AT31" s="1025"/>
      <c r="AU31" s="1026"/>
      <c r="AV31" s="1026"/>
      <c r="AW31" s="1027"/>
      <c r="AX31" s="1028">
        <f t="shared" si="2"/>
      </c>
      <c r="AY31" s="1029"/>
      <c r="AZ31" s="1029"/>
      <c r="BA31" s="1029"/>
      <c r="BB31" s="1029"/>
      <c r="BC31" s="1030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961"/>
      <c r="B32" s="962"/>
      <c r="C32" s="1024"/>
      <c r="D32" s="602"/>
      <c r="E32" s="602"/>
      <c r="F32" s="602"/>
      <c r="G32" s="602"/>
      <c r="H32" s="762"/>
      <c r="I32" s="763"/>
      <c r="J32" s="763"/>
      <c r="K32" s="764"/>
      <c r="L32" s="953"/>
      <c r="M32" s="954"/>
      <c r="N32" s="954"/>
      <c r="O32" s="954"/>
      <c r="P32" s="955"/>
      <c r="Q32" s="953"/>
      <c r="R32" s="954"/>
      <c r="S32" s="954"/>
      <c r="T32" s="954"/>
      <c r="U32" s="954"/>
      <c r="V32" s="954"/>
      <c r="W32" s="954"/>
      <c r="X32" s="954"/>
      <c r="Y32" s="954"/>
      <c r="Z32" s="954"/>
      <c r="AA32" s="955"/>
      <c r="AB32" s="1032"/>
      <c r="AC32" s="996"/>
      <c r="AD32" s="996"/>
      <c r="AE32" s="210" t="s">
        <v>15</v>
      </c>
      <c r="AF32" s="996"/>
      <c r="AG32" s="996"/>
      <c r="AH32" s="997"/>
      <c r="AI32" s="998">
        <f t="shared" si="0"/>
      </c>
      <c r="AJ32" s="999"/>
      <c r="AK32" s="999"/>
      <c r="AL32" s="1000"/>
      <c r="AM32" s="993"/>
      <c r="AN32" s="994"/>
      <c r="AO32" s="995"/>
      <c r="AP32" s="1039">
        <f t="shared" si="1"/>
      </c>
      <c r="AQ32" s="1040"/>
      <c r="AR32" s="1040"/>
      <c r="AS32" s="1041"/>
      <c r="AT32" s="1025"/>
      <c r="AU32" s="1026"/>
      <c r="AV32" s="1026"/>
      <c r="AW32" s="1027"/>
      <c r="AX32" s="1028">
        <f t="shared" si="2"/>
      </c>
      <c r="AY32" s="1029"/>
      <c r="AZ32" s="1029"/>
      <c r="BA32" s="1029"/>
      <c r="BB32" s="1029"/>
      <c r="BC32" s="1030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961"/>
      <c r="B33" s="962"/>
      <c r="C33" s="1024"/>
      <c r="D33" s="602"/>
      <c r="E33" s="602"/>
      <c r="F33" s="602"/>
      <c r="G33" s="602"/>
      <c r="H33" s="762"/>
      <c r="I33" s="763"/>
      <c r="J33" s="763"/>
      <c r="K33" s="764"/>
      <c r="L33" s="953"/>
      <c r="M33" s="954"/>
      <c r="N33" s="954"/>
      <c r="O33" s="954"/>
      <c r="P33" s="955"/>
      <c r="Q33" s="953"/>
      <c r="R33" s="954"/>
      <c r="S33" s="954"/>
      <c r="T33" s="954"/>
      <c r="U33" s="954"/>
      <c r="V33" s="954"/>
      <c r="W33" s="954"/>
      <c r="X33" s="954"/>
      <c r="Y33" s="954"/>
      <c r="Z33" s="954"/>
      <c r="AA33" s="955"/>
      <c r="AB33" s="1032"/>
      <c r="AC33" s="996"/>
      <c r="AD33" s="996"/>
      <c r="AE33" s="210" t="s">
        <v>15</v>
      </c>
      <c r="AF33" s="996"/>
      <c r="AG33" s="996"/>
      <c r="AH33" s="997"/>
      <c r="AI33" s="998">
        <f t="shared" si="0"/>
      </c>
      <c r="AJ33" s="999"/>
      <c r="AK33" s="999"/>
      <c r="AL33" s="1000"/>
      <c r="AM33" s="993"/>
      <c r="AN33" s="994"/>
      <c r="AO33" s="995"/>
      <c r="AP33" s="1039">
        <f t="shared" si="1"/>
      </c>
      <c r="AQ33" s="1040"/>
      <c r="AR33" s="1040"/>
      <c r="AS33" s="1041"/>
      <c r="AT33" s="1025"/>
      <c r="AU33" s="1026"/>
      <c r="AV33" s="1026"/>
      <c r="AW33" s="1027"/>
      <c r="AX33" s="1028">
        <f t="shared" si="2"/>
      </c>
      <c r="AY33" s="1029"/>
      <c r="AZ33" s="1029"/>
      <c r="BA33" s="1029"/>
      <c r="BB33" s="1029"/>
      <c r="BC33" s="1030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40" customFormat="1" ht="28.5" customHeight="1">
      <c r="A34" s="961"/>
      <c r="B34" s="962"/>
      <c r="C34" s="1024"/>
      <c r="D34" s="602"/>
      <c r="E34" s="602"/>
      <c r="F34" s="602"/>
      <c r="G34" s="602"/>
      <c r="H34" s="762"/>
      <c r="I34" s="763"/>
      <c r="J34" s="763"/>
      <c r="K34" s="764"/>
      <c r="L34" s="953"/>
      <c r="M34" s="954"/>
      <c r="N34" s="954"/>
      <c r="O34" s="954"/>
      <c r="P34" s="955"/>
      <c r="Q34" s="953"/>
      <c r="R34" s="954"/>
      <c r="S34" s="954"/>
      <c r="T34" s="954"/>
      <c r="U34" s="954"/>
      <c r="V34" s="954"/>
      <c r="W34" s="954"/>
      <c r="X34" s="954"/>
      <c r="Y34" s="954"/>
      <c r="Z34" s="954"/>
      <c r="AA34" s="955"/>
      <c r="AB34" s="1032"/>
      <c r="AC34" s="996"/>
      <c r="AD34" s="996"/>
      <c r="AE34" s="210" t="s">
        <v>15</v>
      </c>
      <c r="AF34" s="996"/>
      <c r="AG34" s="996"/>
      <c r="AH34" s="997"/>
      <c r="AI34" s="998">
        <f t="shared" si="0"/>
      </c>
      <c r="AJ34" s="999"/>
      <c r="AK34" s="999"/>
      <c r="AL34" s="1000"/>
      <c r="AM34" s="993"/>
      <c r="AN34" s="994"/>
      <c r="AO34" s="995"/>
      <c r="AP34" s="1039">
        <f t="shared" si="1"/>
      </c>
      <c r="AQ34" s="1040"/>
      <c r="AR34" s="1040"/>
      <c r="AS34" s="1041"/>
      <c r="AT34" s="1025"/>
      <c r="AU34" s="1026"/>
      <c r="AV34" s="1026"/>
      <c r="AW34" s="1027"/>
      <c r="AX34" s="1028">
        <f t="shared" si="2"/>
      </c>
      <c r="AY34" s="1029"/>
      <c r="AZ34" s="1029"/>
      <c r="BA34" s="1029"/>
      <c r="BB34" s="1029"/>
      <c r="BC34" s="1030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s="40" customFormat="1" ht="28.5" customHeight="1">
      <c r="A35" s="961"/>
      <c r="B35" s="962"/>
      <c r="C35" s="1024"/>
      <c r="D35" s="602"/>
      <c r="E35" s="602"/>
      <c r="F35" s="602"/>
      <c r="G35" s="602"/>
      <c r="H35" s="762"/>
      <c r="I35" s="763"/>
      <c r="J35" s="763"/>
      <c r="K35" s="764"/>
      <c r="L35" s="953"/>
      <c r="M35" s="954"/>
      <c r="N35" s="954"/>
      <c r="O35" s="954"/>
      <c r="P35" s="955"/>
      <c r="Q35" s="953"/>
      <c r="R35" s="954"/>
      <c r="S35" s="954"/>
      <c r="T35" s="954"/>
      <c r="U35" s="954"/>
      <c r="V35" s="954"/>
      <c r="W35" s="954"/>
      <c r="X35" s="954"/>
      <c r="Y35" s="954"/>
      <c r="Z35" s="954"/>
      <c r="AA35" s="955"/>
      <c r="AB35" s="1032"/>
      <c r="AC35" s="996"/>
      <c r="AD35" s="996"/>
      <c r="AE35" s="210" t="s">
        <v>15</v>
      </c>
      <c r="AF35" s="996"/>
      <c r="AG35" s="996"/>
      <c r="AH35" s="997"/>
      <c r="AI35" s="998">
        <f t="shared" si="0"/>
      </c>
      <c r="AJ35" s="999"/>
      <c r="AK35" s="999"/>
      <c r="AL35" s="1000"/>
      <c r="AM35" s="993"/>
      <c r="AN35" s="994"/>
      <c r="AO35" s="995"/>
      <c r="AP35" s="1039">
        <f t="shared" si="1"/>
      </c>
      <c r="AQ35" s="1040"/>
      <c r="AR35" s="1040"/>
      <c r="AS35" s="1041"/>
      <c r="AT35" s="1025"/>
      <c r="AU35" s="1026"/>
      <c r="AV35" s="1026"/>
      <c r="AW35" s="1027"/>
      <c r="AX35" s="1028">
        <f t="shared" si="2"/>
      </c>
      <c r="AY35" s="1029"/>
      <c r="AZ35" s="1029"/>
      <c r="BA35" s="1029"/>
      <c r="BB35" s="1029"/>
      <c r="BC35" s="1030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40" customFormat="1" ht="28.5" customHeight="1">
      <c r="A36" s="961"/>
      <c r="B36" s="962"/>
      <c r="C36" s="1024"/>
      <c r="D36" s="602"/>
      <c r="E36" s="602"/>
      <c r="F36" s="602"/>
      <c r="G36" s="602"/>
      <c r="H36" s="762"/>
      <c r="I36" s="763"/>
      <c r="J36" s="763"/>
      <c r="K36" s="764"/>
      <c r="L36" s="953"/>
      <c r="M36" s="954"/>
      <c r="N36" s="954"/>
      <c r="O36" s="954"/>
      <c r="P36" s="955"/>
      <c r="Q36" s="953"/>
      <c r="R36" s="954"/>
      <c r="S36" s="954"/>
      <c r="T36" s="954"/>
      <c r="U36" s="954"/>
      <c r="V36" s="954"/>
      <c r="W36" s="954"/>
      <c r="X36" s="954"/>
      <c r="Y36" s="954"/>
      <c r="Z36" s="954"/>
      <c r="AA36" s="955"/>
      <c r="AB36" s="1032"/>
      <c r="AC36" s="996"/>
      <c r="AD36" s="996"/>
      <c r="AE36" s="210" t="s">
        <v>15</v>
      </c>
      <c r="AF36" s="996"/>
      <c r="AG36" s="996"/>
      <c r="AH36" s="997"/>
      <c r="AI36" s="998">
        <f t="shared" si="0"/>
      </c>
      <c r="AJ36" s="999"/>
      <c r="AK36" s="999"/>
      <c r="AL36" s="1000"/>
      <c r="AM36" s="993"/>
      <c r="AN36" s="994"/>
      <c r="AO36" s="995"/>
      <c r="AP36" s="1039">
        <f t="shared" si="1"/>
      </c>
      <c r="AQ36" s="1040"/>
      <c r="AR36" s="1040"/>
      <c r="AS36" s="1041"/>
      <c r="AT36" s="1025"/>
      <c r="AU36" s="1026"/>
      <c r="AV36" s="1026"/>
      <c r="AW36" s="1027"/>
      <c r="AX36" s="1028">
        <f t="shared" si="2"/>
      </c>
      <c r="AY36" s="1029"/>
      <c r="AZ36" s="1029"/>
      <c r="BA36" s="1029"/>
      <c r="BB36" s="1029"/>
      <c r="BC36" s="1030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s="40" customFormat="1" ht="28.5" customHeight="1">
      <c r="A37" s="961"/>
      <c r="B37" s="962"/>
      <c r="C37" s="1024"/>
      <c r="D37" s="602"/>
      <c r="E37" s="602"/>
      <c r="F37" s="602"/>
      <c r="G37" s="602"/>
      <c r="H37" s="762"/>
      <c r="I37" s="763"/>
      <c r="J37" s="763"/>
      <c r="K37" s="764"/>
      <c r="L37" s="953"/>
      <c r="M37" s="954"/>
      <c r="N37" s="954"/>
      <c r="O37" s="954"/>
      <c r="P37" s="955"/>
      <c r="Q37" s="953"/>
      <c r="R37" s="954"/>
      <c r="S37" s="954"/>
      <c r="T37" s="954"/>
      <c r="U37" s="954"/>
      <c r="V37" s="954"/>
      <c r="W37" s="954"/>
      <c r="X37" s="954"/>
      <c r="Y37" s="954"/>
      <c r="Z37" s="954"/>
      <c r="AA37" s="955"/>
      <c r="AB37" s="1032"/>
      <c r="AC37" s="996"/>
      <c r="AD37" s="996"/>
      <c r="AE37" s="210" t="s">
        <v>15</v>
      </c>
      <c r="AF37" s="996"/>
      <c r="AG37" s="996"/>
      <c r="AH37" s="997"/>
      <c r="AI37" s="998">
        <f t="shared" si="0"/>
      </c>
      <c r="AJ37" s="999"/>
      <c r="AK37" s="999"/>
      <c r="AL37" s="1000"/>
      <c r="AM37" s="993"/>
      <c r="AN37" s="994"/>
      <c r="AO37" s="995"/>
      <c r="AP37" s="1039">
        <f t="shared" si="1"/>
      </c>
      <c r="AQ37" s="1040"/>
      <c r="AR37" s="1040"/>
      <c r="AS37" s="1041"/>
      <c r="AT37" s="1025"/>
      <c r="AU37" s="1026"/>
      <c r="AV37" s="1026"/>
      <c r="AW37" s="1027"/>
      <c r="AX37" s="1028">
        <f t="shared" si="2"/>
      </c>
      <c r="AY37" s="1029"/>
      <c r="AZ37" s="1029"/>
      <c r="BA37" s="1029"/>
      <c r="BB37" s="1029"/>
      <c r="BC37" s="1030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s="40" customFormat="1" ht="28.5" customHeight="1">
      <c r="A38" s="961"/>
      <c r="B38" s="962"/>
      <c r="C38" s="1031"/>
      <c r="D38" s="643"/>
      <c r="E38" s="643"/>
      <c r="F38" s="643"/>
      <c r="G38" s="643"/>
      <c r="H38" s="935"/>
      <c r="I38" s="936"/>
      <c r="J38" s="936"/>
      <c r="K38" s="937"/>
      <c r="L38" s="953"/>
      <c r="M38" s="954"/>
      <c r="N38" s="954"/>
      <c r="O38" s="954"/>
      <c r="P38" s="955"/>
      <c r="Q38" s="953"/>
      <c r="R38" s="954"/>
      <c r="S38" s="954"/>
      <c r="T38" s="954"/>
      <c r="U38" s="954"/>
      <c r="V38" s="954"/>
      <c r="W38" s="954"/>
      <c r="X38" s="954"/>
      <c r="Y38" s="954"/>
      <c r="Z38" s="954"/>
      <c r="AA38" s="955"/>
      <c r="AB38" s="984"/>
      <c r="AC38" s="979"/>
      <c r="AD38" s="979"/>
      <c r="AE38" s="211" t="s">
        <v>15</v>
      </c>
      <c r="AF38" s="979"/>
      <c r="AG38" s="979"/>
      <c r="AH38" s="980"/>
      <c r="AI38" s="981">
        <f t="shared" si="0"/>
      </c>
      <c r="AJ38" s="982"/>
      <c r="AK38" s="982"/>
      <c r="AL38" s="983"/>
      <c r="AM38" s="1033"/>
      <c r="AN38" s="1034"/>
      <c r="AO38" s="1035"/>
      <c r="AP38" s="1036">
        <f t="shared" si="1"/>
      </c>
      <c r="AQ38" s="1037"/>
      <c r="AR38" s="1037"/>
      <c r="AS38" s="1038"/>
      <c r="AT38" s="956"/>
      <c r="AU38" s="957"/>
      <c r="AV38" s="957"/>
      <c r="AW38" s="958"/>
      <c r="AX38" s="1042">
        <f t="shared" si="2"/>
      </c>
      <c r="AY38" s="1043"/>
      <c r="AZ38" s="1043"/>
      <c r="BA38" s="1043"/>
      <c r="BB38" s="1043"/>
      <c r="BC38" s="104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55" ht="28.5" customHeight="1">
      <c r="A39" s="1011" t="s">
        <v>22</v>
      </c>
      <c r="B39" s="1012"/>
      <c r="C39" s="1013"/>
      <c r="D39" s="1013"/>
      <c r="E39" s="1013"/>
      <c r="F39" s="1013"/>
      <c r="G39" s="1013"/>
      <c r="H39" s="1013"/>
      <c r="I39" s="1013"/>
      <c r="J39" s="1013"/>
      <c r="K39" s="1013"/>
      <c r="L39" s="1013"/>
      <c r="M39" s="1013"/>
      <c r="N39" s="1013"/>
      <c r="O39" s="1013"/>
      <c r="P39" s="1013"/>
      <c r="Q39" s="1013"/>
      <c r="R39" s="1013"/>
      <c r="S39" s="1013"/>
      <c r="T39" s="1013"/>
      <c r="U39" s="1013"/>
      <c r="V39" s="1013"/>
      <c r="W39" s="1013"/>
      <c r="X39" s="1013"/>
      <c r="Y39" s="1013"/>
      <c r="Z39" s="1013"/>
      <c r="AA39" s="1013"/>
      <c r="AB39" s="1013"/>
      <c r="AC39" s="1013"/>
      <c r="AD39" s="1013"/>
      <c r="AE39" s="1013"/>
      <c r="AF39" s="1013"/>
      <c r="AG39" s="1013"/>
      <c r="AH39" s="1013"/>
      <c r="AI39" s="1013"/>
      <c r="AJ39" s="1013"/>
      <c r="AK39" s="1013"/>
      <c r="AL39" s="1014"/>
      <c r="AM39" s="1015">
        <f>SUM(AM24:AO38)</f>
        <v>0</v>
      </c>
      <c r="AN39" s="1016"/>
      <c r="AO39" s="1017"/>
      <c r="AP39" s="1018">
        <f>SUM(AP24:AS38)</f>
        <v>0</v>
      </c>
      <c r="AQ39" s="1019"/>
      <c r="AR39" s="1020"/>
      <c r="AS39" s="1021"/>
      <c r="AT39" s="1022"/>
      <c r="AU39" s="1022"/>
      <c r="AV39" s="1022"/>
      <c r="AW39" s="1023"/>
      <c r="AX39" s="1113">
        <f>ROUNDDOWN(SUM(AX24:BC38),0)</f>
        <v>0</v>
      </c>
      <c r="AY39" s="1114"/>
      <c r="AZ39" s="1114"/>
      <c r="BA39" s="1114"/>
      <c r="BB39" s="1114"/>
      <c r="BC39" s="1115"/>
    </row>
    <row r="40" spans="1:55" ht="28.5" customHeight="1">
      <c r="A40" s="973" t="s">
        <v>74</v>
      </c>
      <c r="B40" s="97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974"/>
      <c r="AL40" s="974"/>
      <c r="AM40" s="974"/>
      <c r="AN40" s="974"/>
      <c r="AO40" s="974"/>
      <c r="AP40" s="974"/>
      <c r="AQ40" s="974"/>
      <c r="AR40" s="974"/>
      <c r="AS40" s="974"/>
      <c r="AT40" s="974"/>
      <c r="AU40" s="974"/>
      <c r="AV40" s="974"/>
      <c r="AW40" s="975"/>
      <c r="AX40" s="1119"/>
      <c r="AY40" s="1120"/>
      <c r="AZ40" s="1120"/>
      <c r="BA40" s="1120"/>
      <c r="BB40" s="1120"/>
      <c r="BC40" s="1121"/>
    </row>
    <row r="41" spans="1:55" ht="33.75" customHeight="1" thickBot="1">
      <c r="A41" s="976" t="s">
        <v>76</v>
      </c>
      <c r="B41" s="977"/>
      <c r="C41" s="977"/>
      <c r="D41" s="977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  <c r="S41" s="977"/>
      <c r="T41" s="977"/>
      <c r="U41" s="977"/>
      <c r="V41" s="977"/>
      <c r="W41" s="977"/>
      <c r="X41" s="977"/>
      <c r="Y41" s="977"/>
      <c r="Z41" s="977"/>
      <c r="AA41" s="977"/>
      <c r="AB41" s="977"/>
      <c r="AC41" s="977"/>
      <c r="AD41" s="977"/>
      <c r="AE41" s="977"/>
      <c r="AF41" s="977"/>
      <c r="AG41" s="977"/>
      <c r="AH41" s="977"/>
      <c r="AI41" s="977"/>
      <c r="AJ41" s="977"/>
      <c r="AK41" s="977"/>
      <c r="AL41" s="977"/>
      <c r="AM41" s="977"/>
      <c r="AN41" s="977"/>
      <c r="AO41" s="977"/>
      <c r="AP41" s="977"/>
      <c r="AQ41" s="977"/>
      <c r="AR41" s="977"/>
      <c r="AS41" s="977"/>
      <c r="AT41" s="977"/>
      <c r="AU41" s="977"/>
      <c r="AV41" s="977"/>
      <c r="AW41" s="978"/>
      <c r="AX41" s="1003">
        <f>AX39+AX40</f>
        <v>0</v>
      </c>
      <c r="AY41" s="1004"/>
      <c r="AZ41" s="1004"/>
      <c r="BA41" s="1004"/>
      <c r="BB41" s="1004"/>
      <c r="BC41" s="1005"/>
    </row>
    <row r="42" spans="1:55" s="24" customFormat="1" ht="17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1"/>
      <c r="AX42" s="71"/>
      <c r="AY42" s="71"/>
      <c r="AZ42" s="71"/>
      <c r="BA42" s="71"/>
      <c r="BB42" s="71"/>
      <c r="BC42" s="71"/>
    </row>
    <row r="43" spans="1:55" s="24" customFormat="1" ht="17.25" customHeight="1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1"/>
      <c r="AX43" s="71"/>
      <c r="AY43" s="71"/>
      <c r="AZ43" s="71"/>
      <c r="BA43" s="71"/>
      <c r="BB43" s="71"/>
      <c r="BC43" s="71"/>
    </row>
    <row r="44" spans="1:55" ht="28.5" customHeight="1" thickBot="1">
      <c r="A44" s="1006" t="s">
        <v>13</v>
      </c>
      <c r="B44" s="1007"/>
      <c r="C44" s="1007"/>
      <c r="D44" s="1007"/>
      <c r="E44" s="1007"/>
      <c r="F44" s="1007"/>
      <c r="G44" s="1007"/>
      <c r="H44" s="1007"/>
      <c r="I44" s="1008" t="s">
        <v>161</v>
      </c>
      <c r="J44" s="1009"/>
      <c r="K44" s="1009"/>
      <c r="L44" s="1009"/>
      <c r="M44" s="1009"/>
      <c r="N44" s="1009"/>
      <c r="O44" s="1010"/>
      <c r="P44" s="160"/>
      <c r="Q44" s="160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68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3:49" ht="16.5" customHeight="1" thickBot="1">
      <c r="C45" s="38"/>
      <c r="D45" s="38"/>
      <c r="E45" s="38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"/>
      <c r="V45" s="4"/>
      <c r="W45" s="39"/>
      <c r="X45" s="39"/>
      <c r="Y45" s="39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55" ht="18.75" customHeight="1">
      <c r="A46" s="1045" t="s">
        <v>2</v>
      </c>
      <c r="B46" s="1080"/>
      <c r="C46" s="1089" t="s">
        <v>69</v>
      </c>
      <c r="D46" s="985"/>
      <c r="E46" s="985" t="s">
        <v>73</v>
      </c>
      <c r="F46" s="985"/>
      <c r="G46" s="985"/>
      <c r="H46" s="967" t="s">
        <v>11</v>
      </c>
      <c r="I46" s="968"/>
      <c r="J46" s="968"/>
      <c r="K46" s="969"/>
      <c r="L46" s="967" t="s">
        <v>9</v>
      </c>
      <c r="M46" s="968"/>
      <c r="N46" s="968"/>
      <c r="O46" s="968"/>
      <c r="P46" s="969"/>
      <c r="Q46" s="967" t="s">
        <v>173</v>
      </c>
      <c r="R46" s="968"/>
      <c r="S46" s="968"/>
      <c r="T46" s="968"/>
      <c r="U46" s="968"/>
      <c r="V46" s="968"/>
      <c r="W46" s="968"/>
      <c r="X46" s="968"/>
      <c r="Y46" s="968"/>
      <c r="Z46" s="968"/>
      <c r="AA46" s="969"/>
      <c r="AB46" s="987" t="s">
        <v>29</v>
      </c>
      <c r="AC46" s="988"/>
      <c r="AD46" s="988"/>
      <c r="AE46" s="988"/>
      <c r="AF46" s="988"/>
      <c r="AG46" s="988"/>
      <c r="AH46" s="989"/>
      <c r="AI46" s="1085" t="s">
        <v>23</v>
      </c>
      <c r="AJ46" s="1066"/>
      <c r="AK46" s="1066"/>
      <c r="AL46" s="1086"/>
      <c r="AM46" s="967" t="s">
        <v>50</v>
      </c>
      <c r="AN46" s="968"/>
      <c r="AO46" s="969"/>
      <c r="AP46" s="1085" t="s">
        <v>24</v>
      </c>
      <c r="AQ46" s="1066"/>
      <c r="AR46" s="1066"/>
      <c r="AS46" s="1086"/>
      <c r="AT46" s="967" t="s">
        <v>25</v>
      </c>
      <c r="AU46" s="968"/>
      <c r="AV46" s="968"/>
      <c r="AW46" s="1054"/>
      <c r="AX46" s="1065" t="s">
        <v>26</v>
      </c>
      <c r="AY46" s="1066"/>
      <c r="AZ46" s="1066"/>
      <c r="BA46" s="1066"/>
      <c r="BB46" s="1066"/>
      <c r="BC46" s="1067"/>
    </row>
    <row r="47" spans="1:55" ht="28.5" customHeight="1" thickBot="1">
      <c r="A47" s="1047"/>
      <c r="B47" s="1081"/>
      <c r="C47" s="1090"/>
      <c r="D47" s="986"/>
      <c r="E47" s="986"/>
      <c r="F47" s="986"/>
      <c r="G47" s="986"/>
      <c r="H47" s="970"/>
      <c r="I47" s="971"/>
      <c r="J47" s="971"/>
      <c r="K47" s="972"/>
      <c r="L47" s="970"/>
      <c r="M47" s="971"/>
      <c r="N47" s="971"/>
      <c r="O47" s="971"/>
      <c r="P47" s="972"/>
      <c r="Q47" s="970"/>
      <c r="R47" s="971"/>
      <c r="S47" s="971"/>
      <c r="T47" s="971"/>
      <c r="U47" s="971"/>
      <c r="V47" s="971"/>
      <c r="W47" s="971"/>
      <c r="X47" s="971"/>
      <c r="Y47" s="971"/>
      <c r="Z47" s="971"/>
      <c r="AA47" s="972"/>
      <c r="AB47" s="1082" t="s">
        <v>14</v>
      </c>
      <c r="AC47" s="1083"/>
      <c r="AD47" s="1083"/>
      <c r="AE47" s="197" t="s">
        <v>15</v>
      </c>
      <c r="AF47" s="1083" t="s">
        <v>16</v>
      </c>
      <c r="AG47" s="1083"/>
      <c r="AH47" s="1084"/>
      <c r="AI47" s="1087"/>
      <c r="AJ47" s="1069"/>
      <c r="AK47" s="1069"/>
      <c r="AL47" s="1088"/>
      <c r="AM47" s="970"/>
      <c r="AN47" s="971"/>
      <c r="AO47" s="972"/>
      <c r="AP47" s="1087"/>
      <c r="AQ47" s="1069"/>
      <c r="AR47" s="1069"/>
      <c r="AS47" s="1088"/>
      <c r="AT47" s="970"/>
      <c r="AU47" s="971"/>
      <c r="AV47" s="971"/>
      <c r="AW47" s="1055"/>
      <c r="AX47" s="1068"/>
      <c r="AY47" s="1069"/>
      <c r="AZ47" s="1069"/>
      <c r="BA47" s="1069"/>
      <c r="BB47" s="1069"/>
      <c r="BC47" s="1070"/>
    </row>
    <row r="48" spans="1:105" s="40" customFormat="1" ht="28.5" customHeight="1" thickTop="1">
      <c r="A48" s="959" t="s">
        <v>10</v>
      </c>
      <c r="B48" s="960"/>
      <c r="C48" s="963"/>
      <c r="D48" s="690"/>
      <c r="E48" s="690"/>
      <c r="F48" s="690"/>
      <c r="G48" s="690"/>
      <c r="H48" s="938"/>
      <c r="I48" s="939"/>
      <c r="J48" s="939"/>
      <c r="K48" s="940"/>
      <c r="L48" s="964"/>
      <c r="M48" s="965"/>
      <c r="N48" s="965"/>
      <c r="O48" s="965"/>
      <c r="P48" s="966"/>
      <c r="Q48" s="964"/>
      <c r="R48" s="965"/>
      <c r="S48" s="965"/>
      <c r="T48" s="965"/>
      <c r="U48" s="965"/>
      <c r="V48" s="965"/>
      <c r="W48" s="965"/>
      <c r="X48" s="965"/>
      <c r="Y48" s="965"/>
      <c r="Z48" s="965"/>
      <c r="AA48" s="966"/>
      <c r="AB48" s="1078"/>
      <c r="AC48" s="1001"/>
      <c r="AD48" s="1001"/>
      <c r="AE48" s="209" t="s">
        <v>15</v>
      </c>
      <c r="AF48" s="1001"/>
      <c r="AG48" s="1001"/>
      <c r="AH48" s="1002"/>
      <c r="AI48" s="1091">
        <f>IF(AND(AB48&lt;&gt;"",AF48&lt;&gt;""),ROUNDDOWN(AB48*AF48/1000000,2),"")</f>
      </c>
      <c r="AJ48" s="1092"/>
      <c r="AK48" s="1092"/>
      <c r="AL48" s="1093"/>
      <c r="AM48" s="1094"/>
      <c r="AN48" s="1095"/>
      <c r="AO48" s="1096"/>
      <c r="AP48" s="1091">
        <f>IF(AI48&lt;&gt;"",AM48*AI48,"")</f>
      </c>
      <c r="AQ48" s="1092"/>
      <c r="AR48" s="1092"/>
      <c r="AS48" s="1093"/>
      <c r="AT48" s="1062"/>
      <c r="AU48" s="1063"/>
      <c r="AV48" s="1063"/>
      <c r="AW48" s="1064"/>
      <c r="AX48" s="1097">
        <f>IF(AT48&lt;&gt;"",ROUNDDOWN(AM48*AT48,0),"")</f>
      </c>
      <c r="AY48" s="1098"/>
      <c r="AZ48" s="1098"/>
      <c r="BA48" s="1098"/>
      <c r="BB48" s="1098"/>
      <c r="BC48" s="1099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s="40" customFormat="1" ht="28.5" customHeight="1">
      <c r="A49" s="961"/>
      <c r="B49" s="962"/>
      <c r="C49" s="1024"/>
      <c r="D49" s="602"/>
      <c r="E49" s="602"/>
      <c r="F49" s="602"/>
      <c r="G49" s="602"/>
      <c r="H49" s="762"/>
      <c r="I49" s="763"/>
      <c r="J49" s="763"/>
      <c r="K49" s="764"/>
      <c r="L49" s="953"/>
      <c r="M49" s="954"/>
      <c r="N49" s="954"/>
      <c r="O49" s="954"/>
      <c r="P49" s="955"/>
      <c r="Q49" s="953"/>
      <c r="R49" s="954"/>
      <c r="S49" s="954"/>
      <c r="T49" s="954"/>
      <c r="U49" s="954"/>
      <c r="V49" s="954"/>
      <c r="W49" s="954"/>
      <c r="X49" s="954"/>
      <c r="Y49" s="954"/>
      <c r="Z49" s="954"/>
      <c r="AA49" s="955"/>
      <c r="AB49" s="1032"/>
      <c r="AC49" s="996"/>
      <c r="AD49" s="996"/>
      <c r="AE49" s="210" t="s">
        <v>15</v>
      </c>
      <c r="AF49" s="996"/>
      <c r="AG49" s="996"/>
      <c r="AH49" s="997"/>
      <c r="AI49" s="998">
        <f aca="true" t="shared" si="3" ref="AI49:AI62">IF(AND(AB49&lt;&gt;"",AF49&lt;&gt;""),ROUNDDOWN(AB49*AF49/1000000,2),"")</f>
      </c>
      <c r="AJ49" s="999"/>
      <c r="AK49" s="999"/>
      <c r="AL49" s="1000"/>
      <c r="AM49" s="993"/>
      <c r="AN49" s="994"/>
      <c r="AO49" s="995"/>
      <c r="AP49" s="998">
        <f aca="true" t="shared" si="4" ref="AP49:AP62">IF(AI49&lt;&gt;"",AM49*AI49,"")</f>
      </c>
      <c r="AQ49" s="999"/>
      <c r="AR49" s="999"/>
      <c r="AS49" s="1000"/>
      <c r="AT49" s="1025"/>
      <c r="AU49" s="1026"/>
      <c r="AV49" s="1026"/>
      <c r="AW49" s="1027"/>
      <c r="AX49" s="1028">
        <f aca="true" t="shared" si="5" ref="AX49:AX62">IF(AT49&lt;&gt;"",ROUNDDOWN(AM49*AT49,0),"")</f>
      </c>
      <c r="AY49" s="1029"/>
      <c r="AZ49" s="1029"/>
      <c r="BA49" s="1029"/>
      <c r="BB49" s="1029"/>
      <c r="BC49" s="1030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s="40" customFormat="1" ht="28.5" customHeight="1">
      <c r="A50" s="961"/>
      <c r="B50" s="962"/>
      <c r="C50" s="1024"/>
      <c r="D50" s="602"/>
      <c r="E50" s="602"/>
      <c r="F50" s="602"/>
      <c r="G50" s="602"/>
      <c r="H50" s="762"/>
      <c r="I50" s="763"/>
      <c r="J50" s="763"/>
      <c r="K50" s="764"/>
      <c r="L50" s="953"/>
      <c r="M50" s="954"/>
      <c r="N50" s="954"/>
      <c r="O50" s="954"/>
      <c r="P50" s="955"/>
      <c r="Q50" s="953"/>
      <c r="R50" s="954"/>
      <c r="S50" s="954"/>
      <c r="T50" s="954"/>
      <c r="U50" s="954"/>
      <c r="V50" s="954"/>
      <c r="W50" s="954"/>
      <c r="X50" s="954"/>
      <c r="Y50" s="954"/>
      <c r="Z50" s="954"/>
      <c r="AA50" s="955"/>
      <c r="AB50" s="1032"/>
      <c r="AC50" s="996"/>
      <c r="AD50" s="996"/>
      <c r="AE50" s="210" t="s">
        <v>15</v>
      </c>
      <c r="AF50" s="996"/>
      <c r="AG50" s="996"/>
      <c r="AH50" s="997"/>
      <c r="AI50" s="998">
        <f t="shared" si="3"/>
      </c>
      <c r="AJ50" s="999"/>
      <c r="AK50" s="999"/>
      <c r="AL50" s="1000"/>
      <c r="AM50" s="993"/>
      <c r="AN50" s="994"/>
      <c r="AO50" s="995"/>
      <c r="AP50" s="998">
        <f t="shared" si="4"/>
      </c>
      <c r="AQ50" s="999"/>
      <c r="AR50" s="999"/>
      <c r="AS50" s="1000"/>
      <c r="AT50" s="1025"/>
      <c r="AU50" s="1026"/>
      <c r="AV50" s="1026"/>
      <c r="AW50" s="1027"/>
      <c r="AX50" s="1028">
        <f t="shared" si="5"/>
      </c>
      <c r="AY50" s="1029"/>
      <c r="AZ50" s="1029"/>
      <c r="BA50" s="1029"/>
      <c r="BB50" s="1029"/>
      <c r="BC50" s="1030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s="40" customFormat="1" ht="28.5" customHeight="1">
      <c r="A51" s="961"/>
      <c r="B51" s="962"/>
      <c r="C51" s="1024"/>
      <c r="D51" s="602"/>
      <c r="E51" s="602"/>
      <c r="F51" s="602"/>
      <c r="G51" s="602"/>
      <c r="H51" s="762"/>
      <c r="I51" s="763"/>
      <c r="J51" s="763"/>
      <c r="K51" s="764"/>
      <c r="L51" s="953"/>
      <c r="M51" s="954"/>
      <c r="N51" s="954"/>
      <c r="O51" s="954"/>
      <c r="P51" s="955"/>
      <c r="Q51" s="953"/>
      <c r="R51" s="954"/>
      <c r="S51" s="954"/>
      <c r="T51" s="954"/>
      <c r="U51" s="954"/>
      <c r="V51" s="954"/>
      <c r="W51" s="954"/>
      <c r="X51" s="954"/>
      <c r="Y51" s="954"/>
      <c r="Z51" s="954"/>
      <c r="AA51" s="955"/>
      <c r="AB51" s="1032"/>
      <c r="AC51" s="996"/>
      <c r="AD51" s="996"/>
      <c r="AE51" s="210" t="s">
        <v>15</v>
      </c>
      <c r="AF51" s="996"/>
      <c r="AG51" s="996"/>
      <c r="AH51" s="997"/>
      <c r="AI51" s="998">
        <f t="shared" si="3"/>
      </c>
      <c r="AJ51" s="999"/>
      <c r="AK51" s="999"/>
      <c r="AL51" s="1000"/>
      <c r="AM51" s="993"/>
      <c r="AN51" s="994"/>
      <c r="AO51" s="995"/>
      <c r="AP51" s="998">
        <f t="shared" si="4"/>
      </c>
      <c r="AQ51" s="999"/>
      <c r="AR51" s="999"/>
      <c r="AS51" s="1000"/>
      <c r="AT51" s="1025"/>
      <c r="AU51" s="1026"/>
      <c r="AV51" s="1026"/>
      <c r="AW51" s="1027"/>
      <c r="AX51" s="1028">
        <f t="shared" si="5"/>
      </c>
      <c r="AY51" s="1029"/>
      <c r="AZ51" s="1029"/>
      <c r="BA51" s="1029"/>
      <c r="BB51" s="1029"/>
      <c r="BC51" s="1030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s="40" customFormat="1" ht="28.5" customHeight="1">
      <c r="A52" s="961"/>
      <c r="B52" s="962"/>
      <c r="C52" s="1024"/>
      <c r="D52" s="602"/>
      <c r="E52" s="602"/>
      <c r="F52" s="602"/>
      <c r="G52" s="602"/>
      <c r="H52" s="762"/>
      <c r="I52" s="763"/>
      <c r="J52" s="763"/>
      <c r="K52" s="764"/>
      <c r="L52" s="953"/>
      <c r="M52" s="954"/>
      <c r="N52" s="954"/>
      <c r="O52" s="954"/>
      <c r="P52" s="955"/>
      <c r="Q52" s="953"/>
      <c r="R52" s="954"/>
      <c r="S52" s="954"/>
      <c r="T52" s="954"/>
      <c r="U52" s="954"/>
      <c r="V52" s="954"/>
      <c r="W52" s="954"/>
      <c r="X52" s="954"/>
      <c r="Y52" s="954"/>
      <c r="Z52" s="954"/>
      <c r="AA52" s="955"/>
      <c r="AB52" s="1032"/>
      <c r="AC52" s="996"/>
      <c r="AD52" s="996"/>
      <c r="AE52" s="210" t="s">
        <v>15</v>
      </c>
      <c r="AF52" s="996"/>
      <c r="AG52" s="996"/>
      <c r="AH52" s="997"/>
      <c r="AI52" s="998">
        <f t="shared" si="3"/>
      </c>
      <c r="AJ52" s="999"/>
      <c r="AK52" s="999"/>
      <c r="AL52" s="1000"/>
      <c r="AM52" s="993"/>
      <c r="AN52" s="994"/>
      <c r="AO52" s="995"/>
      <c r="AP52" s="998">
        <f t="shared" si="4"/>
      </c>
      <c r="AQ52" s="999"/>
      <c r="AR52" s="999"/>
      <c r="AS52" s="1000"/>
      <c r="AT52" s="1025"/>
      <c r="AU52" s="1026"/>
      <c r="AV52" s="1026"/>
      <c r="AW52" s="1027"/>
      <c r="AX52" s="1028">
        <f t="shared" si="5"/>
      </c>
      <c r="AY52" s="1029"/>
      <c r="AZ52" s="1029"/>
      <c r="BA52" s="1029"/>
      <c r="BB52" s="1029"/>
      <c r="BC52" s="1030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s="40" customFormat="1" ht="28.5" customHeight="1">
      <c r="A53" s="961"/>
      <c r="B53" s="962"/>
      <c r="C53" s="1024"/>
      <c r="D53" s="602"/>
      <c r="E53" s="602"/>
      <c r="F53" s="602"/>
      <c r="G53" s="602"/>
      <c r="H53" s="762"/>
      <c r="I53" s="763"/>
      <c r="J53" s="763"/>
      <c r="K53" s="764"/>
      <c r="L53" s="953"/>
      <c r="M53" s="954"/>
      <c r="N53" s="954"/>
      <c r="O53" s="954"/>
      <c r="P53" s="955"/>
      <c r="Q53" s="953"/>
      <c r="R53" s="954"/>
      <c r="S53" s="954"/>
      <c r="T53" s="954"/>
      <c r="U53" s="954"/>
      <c r="V53" s="954"/>
      <c r="W53" s="954"/>
      <c r="X53" s="954"/>
      <c r="Y53" s="954"/>
      <c r="Z53" s="954"/>
      <c r="AA53" s="955"/>
      <c r="AB53" s="1032"/>
      <c r="AC53" s="996"/>
      <c r="AD53" s="996"/>
      <c r="AE53" s="210" t="s">
        <v>15</v>
      </c>
      <c r="AF53" s="996"/>
      <c r="AG53" s="996"/>
      <c r="AH53" s="997"/>
      <c r="AI53" s="998">
        <f t="shared" si="3"/>
      </c>
      <c r="AJ53" s="999"/>
      <c r="AK53" s="999"/>
      <c r="AL53" s="1000"/>
      <c r="AM53" s="993"/>
      <c r="AN53" s="994"/>
      <c r="AO53" s="995"/>
      <c r="AP53" s="998">
        <f t="shared" si="4"/>
      </c>
      <c r="AQ53" s="999"/>
      <c r="AR53" s="999"/>
      <c r="AS53" s="1000"/>
      <c r="AT53" s="1025"/>
      <c r="AU53" s="1026"/>
      <c r="AV53" s="1026"/>
      <c r="AW53" s="1027"/>
      <c r="AX53" s="1028">
        <f t="shared" si="5"/>
      </c>
      <c r="AY53" s="1029"/>
      <c r="AZ53" s="1029"/>
      <c r="BA53" s="1029"/>
      <c r="BB53" s="1029"/>
      <c r="BC53" s="1030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s="40" customFormat="1" ht="28.5" customHeight="1">
      <c r="A54" s="961"/>
      <c r="B54" s="962"/>
      <c r="C54" s="1024"/>
      <c r="D54" s="602"/>
      <c r="E54" s="602"/>
      <c r="F54" s="602"/>
      <c r="G54" s="602"/>
      <c r="H54" s="762"/>
      <c r="I54" s="763"/>
      <c r="J54" s="763"/>
      <c r="K54" s="764"/>
      <c r="L54" s="953"/>
      <c r="M54" s="954"/>
      <c r="N54" s="954"/>
      <c r="O54" s="954"/>
      <c r="P54" s="955"/>
      <c r="Q54" s="953"/>
      <c r="R54" s="954"/>
      <c r="S54" s="954"/>
      <c r="T54" s="954"/>
      <c r="U54" s="954"/>
      <c r="V54" s="954"/>
      <c r="W54" s="954"/>
      <c r="X54" s="954"/>
      <c r="Y54" s="954"/>
      <c r="Z54" s="954"/>
      <c r="AA54" s="955"/>
      <c r="AB54" s="1032"/>
      <c r="AC54" s="996"/>
      <c r="AD54" s="996"/>
      <c r="AE54" s="210" t="s">
        <v>15</v>
      </c>
      <c r="AF54" s="996"/>
      <c r="AG54" s="996"/>
      <c r="AH54" s="997"/>
      <c r="AI54" s="998">
        <f t="shared" si="3"/>
      </c>
      <c r="AJ54" s="999"/>
      <c r="AK54" s="999"/>
      <c r="AL54" s="1000"/>
      <c r="AM54" s="993"/>
      <c r="AN54" s="994"/>
      <c r="AO54" s="995"/>
      <c r="AP54" s="998">
        <f t="shared" si="4"/>
      </c>
      <c r="AQ54" s="999"/>
      <c r="AR54" s="999"/>
      <c r="AS54" s="1000"/>
      <c r="AT54" s="1025"/>
      <c r="AU54" s="1026"/>
      <c r="AV54" s="1026"/>
      <c r="AW54" s="1027"/>
      <c r="AX54" s="1028">
        <f t="shared" si="5"/>
      </c>
      <c r="AY54" s="1029"/>
      <c r="AZ54" s="1029"/>
      <c r="BA54" s="1029"/>
      <c r="BB54" s="1029"/>
      <c r="BC54" s="1030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105" s="40" customFormat="1" ht="28.5" customHeight="1">
      <c r="A55" s="961"/>
      <c r="B55" s="962"/>
      <c r="C55" s="1024"/>
      <c r="D55" s="602"/>
      <c r="E55" s="602"/>
      <c r="F55" s="602"/>
      <c r="G55" s="602"/>
      <c r="H55" s="762"/>
      <c r="I55" s="763"/>
      <c r="J55" s="763"/>
      <c r="K55" s="764"/>
      <c r="L55" s="953"/>
      <c r="M55" s="954"/>
      <c r="N55" s="954"/>
      <c r="O55" s="954"/>
      <c r="P55" s="955"/>
      <c r="Q55" s="953"/>
      <c r="R55" s="954"/>
      <c r="S55" s="954"/>
      <c r="T55" s="954"/>
      <c r="U55" s="954"/>
      <c r="V55" s="954"/>
      <c r="W55" s="954"/>
      <c r="X55" s="954"/>
      <c r="Y55" s="954"/>
      <c r="Z55" s="954"/>
      <c r="AA55" s="955"/>
      <c r="AB55" s="1032"/>
      <c r="AC55" s="996"/>
      <c r="AD55" s="996"/>
      <c r="AE55" s="210" t="s">
        <v>15</v>
      </c>
      <c r="AF55" s="996"/>
      <c r="AG55" s="996"/>
      <c r="AH55" s="997"/>
      <c r="AI55" s="998">
        <f t="shared" si="3"/>
      </c>
      <c r="AJ55" s="999"/>
      <c r="AK55" s="999"/>
      <c r="AL55" s="1000"/>
      <c r="AM55" s="993"/>
      <c r="AN55" s="994"/>
      <c r="AO55" s="995"/>
      <c r="AP55" s="998">
        <f t="shared" si="4"/>
      </c>
      <c r="AQ55" s="999"/>
      <c r="AR55" s="999"/>
      <c r="AS55" s="1000"/>
      <c r="AT55" s="1025"/>
      <c r="AU55" s="1026"/>
      <c r="AV55" s="1026"/>
      <c r="AW55" s="1027"/>
      <c r="AX55" s="1028">
        <f t="shared" si="5"/>
      </c>
      <c r="AY55" s="1029"/>
      <c r="AZ55" s="1029"/>
      <c r="BA55" s="1029"/>
      <c r="BB55" s="1029"/>
      <c r="BC55" s="1030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s="40" customFormat="1" ht="28.5" customHeight="1">
      <c r="A56" s="961"/>
      <c r="B56" s="962"/>
      <c r="C56" s="1024"/>
      <c r="D56" s="602"/>
      <c r="E56" s="602"/>
      <c r="F56" s="602"/>
      <c r="G56" s="602"/>
      <c r="H56" s="762"/>
      <c r="I56" s="763"/>
      <c r="J56" s="763"/>
      <c r="K56" s="764"/>
      <c r="L56" s="953"/>
      <c r="M56" s="954"/>
      <c r="N56" s="954"/>
      <c r="O56" s="954"/>
      <c r="P56" s="955"/>
      <c r="Q56" s="953"/>
      <c r="R56" s="954"/>
      <c r="S56" s="954"/>
      <c r="T56" s="954"/>
      <c r="U56" s="954"/>
      <c r="V56" s="954"/>
      <c r="W56" s="954"/>
      <c r="X56" s="954"/>
      <c r="Y56" s="954"/>
      <c r="Z56" s="954"/>
      <c r="AA56" s="955"/>
      <c r="AB56" s="1032"/>
      <c r="AC56" s="996"/>
      <c r="AD56" s="996"/>
      <c r="AE56" s="210" t="s">
        <v>15</v>
      </c>
      <c r="AF56" s="996"/>
      <c r="AG56" s="996"/>
      <c r="AH56" s="997"/>
      <c r="AI56" s="998">
        <f t="shared" si="3"/>
      </c>
      <c r="AJ56" s="999"/>
      <c r="AK56" s="999"/>
      <c r="AL56" s="1000"/>
      <c r="AM56" s="993"/>
      <c r="AN56" s="994"/>
      <c r="AO56" s="995"/>
      <c r="AP56" s="998">
        <f t="shared" si="4"/>
      </c>
      <c r="AQ56" s="999"/>
      <c r="AR56" s="999"/>
      <c r="AS56" s="1000"/>
      <c r="AT56" s="1025"/>
      <c r="AU56" s="1026"/>
      <c r="AV56" s="1026"/>
      <c r="AW56" s="1027"/>
      <c r="AX56" s="1028">
        <f t="shared" si="5"/>
      </c>
      <c r="AY56" s="1029"/>
      <c r="AZ56" s="1029"/>
      <c r="BA56" s="1029"/>
      <c r="BB56" s="1029"/>
      <c r="BC56" s="1030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s="40" customFormat="1" ht="28.5" customHeight="1">
      <c r="A57" s="961"/>
      <c r="B57" s="962"/>
      <c r="C57" s="1024"/>
      <c r="D57" s="602"/>
      <c r="E57" s="602"/>
      <c r="F57" s="602"/>
      <c r="G57" s="602"/>
      <c r="H57" s="762"/>
      <c r="I57" s="763"/>
      <c r="J57" s="763"/>
      <c r="K57" s="764"/>
      <c r="L57" s="953"/>
      <c r="M57" s="954"/>
      <c r="N57" s="954"/>
      <c r="O57" s="954"/>
      <c r="P57" s="955"/>
      <c r="Q57" s="953"/>
      <c r="R57" s="954"/>
      <c r="S57" s="954"/>
      <c r="T57" s="954"/>
      <c r="U57" s="954"/>
      <c r="V57" s="954"/>
      <c r="W57" s="954"/>
      <c r="X57" s="954"/>
      <c r="Y57" s="954"/>
      <c r="Z57" s="954"/>
      <c r="AA57" s="955"/>
      <c r="AB57" s="1032"/>
      <c r="AC57" s="996"/>
      <c r="AD57" s="996"/>
      <c r="AE57" s="210" t="s">
        <v>15</v>
      </c>
      <c r="AF57" s="996"/>
      <c r="AG57" s="996"/>
      <c r="AH57" s="997"/>
      <c r="AI57" s="998">
        <f t="shared" si="3"/>
      </c>
      <c r="AJ57" s="999"/>
      <c r="AK57" s="999"/>
      <c r="AL57" s="1000"/>
      <c r="AM57" s="993"/>
      <c r="AN57" s="994"/>
      <c r="AO57" s="995"/>
      <c r="AP57" s="998">
        <f t="shared" si="4"/>
      </c>
      <c r="AQ57" s="999"/>
      <c r="AR57" s="999"/>
      <c r="AS57" s="1000"/>
      <c r="AT57" s="1025"/>
      <c r="AU57" s="1026"/>
      <c r="AV57" s="1026"/>
      <c r="AW57" s="1027"/>
      <c r="AX57" s="1028">
        <f t="shared" si="5"/>
      </c>
      <c r="AY57" s="1029"/>
      <c r="AZ57" s="1029"/>
      <c r="BA57" s="1029"/>
      <c r="BB57" s="1029"/>
      <c r="BC57" s="1030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</row>
    <row r="58" spans="1:105" s="40" customFormat="1" ht="28.5" customHeight="1">
      <c r="A58" s="961"/>
      <c r="B58" s="962"/>
      <c r="C58" s="1024"/>
      <c r="D58" s="602"/>
      <c r="E58" s="602"/>
      <c r="F58" s="602"/>
      <c r="G58" s="602"/>
      <c r="H58" s="762"/>
      <c r="I58" s="763"/>
      <c r="J58" s="763"/>
      <c r="K58" s="764"/>
      <c r="L58" s="953"/>
      <c r="M58" s="954"/>
      <c r="N58" s="954"/>
      <c r="O58" s="954"/>
      <c r="P58" s="955"/>
      <c r="Q58" s="953"/>
      <c r="R58" s="954"/>
      <c r="S58" s="954"/>
      <c r="T58" s="954"/>
      <c r="U58" s="954"/>
      <c r="V58" s="954"/>
      <c r="W58" s="954"/>
      <c r="X58" s="954"/>
      <c r="Y58" s="954"/>
      <c r="Z58" s="954"/>
      <c r="AA58" s="955"/>
      <c r="AB58" s="1032"/>
      <c r="AC58" s="996"/>
      <c r="AD58" s="996"/>
      <c r="AE58" s="210" t="s">
        <v>15</v>
      </c>
      <c r="AF58" s="996"/>
      <c r="AG58" s="996"/>
      <c r="AH58" s="997"/>
      <c r="AI58" s="998">
        <f t="shared" si="3"/>
      </c>
      <c r="AJ58" s="999"/>
      <c r="AK58" s="999"/>
      <c r="AL58" s="1000"/>
      <c r="AM58" s="993"/>
      <c r="AN58" s="994"/>
      <c r="AO58" s="995"/>
      <c r="AP58" s="998">
        <f t="shared" si="4"/>
      </c>
      <c r="AQ58" s="999"/>
      <c r="AR58" s="999"/>
      <c r="AS58" s="1000"/>
      <c r="AT58" s="1025"/>
      <c r="AU58" s="1026"/>
      <c r="AV58" s="1026"/>
      <c r="AW58" s="1027"/>
      <c r="AX58" s="1028">
        <f t="shared" si="5"/>
      </c>
      <c r="AY58" s="1029"/>
      <c r="AZ58" s="1029"/>
      <c r="BA58" s="1029"/>
      <c r="BB58" s="1029"/>
      <c r="BC58" s="1030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</row>
    <row r="59" spans="1:105" s="40" customFormat="1" ht="28.5" customHeight="1">
      <c r="A59" s="961"/>
      <c r="B59" s="962"/>
      <c r="C59" s="1024"/>
      <c r="D59" s="602"/>
      <c r="E59" s="602"/>
      <c r="F59" s="602"/>
      <c r="G59" s="602"/>
      <c r="H59" s="762"/>
      <c r="I59" s="763"/>
      <c r="J59" s="763"/>
      <c r="K59" s="764"/>
      <c r="L59" s="953"/>
      <c r="M59" s="954"/>
      <c r="N59" s="954"/>
      <c r="O59" s="954"/>
      <c r="P59" s="955"/>
      <c r="Q59" s="953"/>
      <c r="R59" s="954"/>
      <c r="S59" s="954"/>
      <c r="T59" s="954"/>
      <c r="U59" s="954"/>
      <c r="V59" s="954"/>
      <c r="W59" s="954"/>
      <c r="X59" s="954"/>
      <c r="Y59" s="954"/>
      <c r="Z59" s="954"/>
      <c r="AA59" s="955"/>
      <c r="AB59" s="1032"/>
      <c r="AC59" s="996"/>
      <c r="AD59" s="996"/>
      <c r="AE59" s="210" t="s">
        <v>15</v>
      </c>
      <c r="AF59" s="996"/>
      <c r="AG59" s="996"/>
      <c r="AH59" s="997"/>
      <c r="AI59" s="998">
        <f t="shared" si="3"/>
      </c>
      <c r="AJ59" s="999"/>
      <c r="AK59" s="999"/>
      <c r="AL59" s="1000"/>
      <c r="AM59" s="993"/>
      <c r="AN59" s="994"/>
      <c r="AO59" s="995"/>
      <c r="AP59" s="998">
        <f t="shared" si="4"/>
      </c>
      <c r="AQ59" s="999"/>
      <c r="AR59" s="999"/>
      <c r="AS59" s="1000"/>
      <c r="AT59" s="1025"/>
      <c r="AU59" s="1026"/>
      <c r="AV59" s="1026"/>
      <c r="AW59" s="1027"/>
      <c r="AX59" s="1028">
        <f t="shared" si="5"/>
      </c>
      <c r="AY59" s="1029"/>
      <c r="AZ59" s="1029"/>
      <c r="BA59" s="1029"/>
      <c r="BB59" s="1029"/>
      <c r="BC59" s="1030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</row>
    <row r="60" spans="1:105" s="40" customFormat="1" ht="28.5" customHeight="1">
      <c r="A60" s="961"/>
      <c r="B60" s="962"/>
      <c r="C60" s="1024"/>
      <c r="D60" s="602"/>
      <c r="E60" s="602"/>
      <c r="F60" s="602"/>
      <c r="G60" s="602"/>
      <c r="H60" s="762"/>
      <c r="I60" s="763"/>
      <c r="J60" s="763"/>
      <c r="K60" s="764"/>
      <c r="L60" s="953"/>
      <c r="M60" s="954"/>
      <c r="N60" s="954"/>
      <c r="O60" s="954"/>
      <c r="P60" s="955"/>
      <c r="Q60" s="953"/>
      <c r="R60" s="954"/>
      <c r="S60" s="954"/>
      <c r="T60" s="954"/>
      <c r="U60" s="954"/>
      <c r="V60" s="954"/>
      <c r="W60" s="954"/>
      <c r="X60" s="954"/>
      <c r="Y60" s="954"/>
      <c r="Z60" s="954"/>
      <c r="AA60" s="955"/>
      <c r="AB60" s="1032"/>
      <c r="AC60" s="996"/>
      <c r="AD60" s="996"/>
      <c r="AE60" s="210" t="s">
        <v>15</v>
      </c>
      <c r="AF60" s="996"/>
      <c r="AG60" s="996"/>
      <c r="AH60" s="997"/>
      <c r="AI60" s="998">
        <f t="shared" si="3"/>
      </c>
      <c r="AJ60" s="999"/>
      <c r="AK60" s="999"/>
      <c r="AL60" s="1000"/>
      <c r="AM60" s="993"/>
      <c r="AN60" s="994"/>
      <c r="AO60" s="995"/>
      <c r="AP60" s="998">
        <f t="shared" si="4"/>
      </c>
      <c r="AQ60" s="999"/>
      <c r="AR60" s="999"/>
      <c r="AS60" s="1000"/>
      <c r="AT60" s="1025"/>
      <c r="AU60" s="1026"/>
      <c r="AV60" s="1026"/>
      <c r="AW60" s="1027"/>
      <c r="AX60" s="1028">
        <f t="shared" si="5"/>
      </c>
      <c r="AY60" s="1029"/>
      <c r="AZ60" s="1029"/>
      <c r="BA60" s="1029"/>
      <c r="BB60" s="1029"/>
      <c r="BC60" s="1030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</row>
    <row r="61" spans="1:105" s="40" customFormat="1" ht="28.5" customHeight="1">
      <c r="A61" s="961"/>
      <c r="B61" s="962"/>
      <c r="C61" s="1024"/>
      <c r="D61" s="602"/>
      <c r="E61" s="602"/>
      <c r="F61" s="602"/>
      <c r="G61" s="602"/>
      <c r="H61" s="762"/>
      <c r="I61" s="763"/>
      <c r="J61" s="763"/>
      <c r="K61" s="764"/>
      <c r="L61" s="953"/>
      <c r="M61" s="954"/>
      <c r="N61" s="954"/>
      <c r="O61" s="954"/>
      <c r="P61" s="955"/>
      <c r="Q61" s="953"/>
      <c r="R61" s="954"/>
      <c r="S61" s="954"/>
      <c r="T61" s="954"/>
      <c r="U61" s="954"/>
      <c r="V61" s="954"/>
      <c r="W61" s="954"/>
      <c r="X61" s="954"/>
      <c r="Y61" s="954"/>
      <c r="Z61" s="954"/>
      <c r="AA61" s="955"/>
      <c r="AB61" s="1032"/>
      <c r="AC61" s="996"/>
      <c r="AD61" s="996"/>
      <c r="AE61" s="210" t="s">
        <v>15</v>
      </c>
      <c r="AF61" s="996"/>
      <c r="AG61" s="996"/>
      <c r="AH61" s="997"/>
      <c r="AI61" s="998">
        <f t="shared" si="3"/>
      </c>
      <c r="AJ61" s="999"/>
      <c r="AK61" s="999"/>
      <c r="AL61" s="1000"/>
      <c r="AM61" s="993"/>
      <c r="AN61" s="994"/>
      <c r="AO61" s="995"/>
      <c r="AP61" s="998">
        <f t="shared" si="4"/>
      </c>
      <c r="AQ61" s="999"/>
      <c r="AR61" s="999"/>
      <c r="AS61" s="1000"/>
      <c r="AT61" s="1025"/>
      <c r="AU61" s="1026"/>
      <c r="AV61" s="1026"/>
      <c r="AW61" s="1027"/>
      <c r="AX61" s="1028">
        <f t="shared" si="5"/>
      </c>
      <c r="AY61" s="1029"/>
      <c r="AZ61" s="1029"/>
      <c r="BA61" s="1029"/>
      <c r="BB61" s="1029"/>
      <c r="BC61" s="1030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</row>
    <row r="62" spans="1:105" s="40" customFormat="1" ht="28.5" customHeight="1">
      <c r="A62" s="961"/>
      <c r="B62" s="962"/>
      <c r="C62" s="1031"/>
      <c r="D62" s="643"/>
      <c r="E62" s="643"/>
      <c r="F62" s="643"/>
      <c r="G62" s="643"/>
      <c r="H62" s="935"/>
      <c r="I62" s="936"/>
      <c r="J62" s="936"/>
      <c r="K62" s="937"/>
      <c r="L62" s="953"/>
      <c r="M62" s="954"/>
      <c r="N62" s="954"/>
      <c r="O62" s="954"/>
      <c r="P62" s="955"/>
      <c r="Q62" s="953"/>
      <c r="R62" s="954"/>
      <c r="S62" s="954"/>
      <c r="T62" s="954"/>
      <c r="U62" s="954"/>
      <c r="V62" s="954"/>
      <c r="W62" s="954"/>
      <c r="X62" s="954"/>
      <c r="Y62" s="954"/>
      <c r="Z62" s="954"/>
      <c r="AA62" s="955"/>
      <c r="AB62" s="984"/>
      <c r="AC62" s="979"/>
      <c r="AD62" s="979"/>
      <c r="AE62" s="211" t="s">
        <v>15</v>
      </c>
      <c r="AF62" s="979"/>
      <c r="AG62" s="979"/>
      <c r="AH62" s="980"/>
      <c r="AI62" s="981">
        <f t="shared" si="3"/>
      </c>
      <c r="AJ62" s="982"/>
      <c r="AK62" s="982"/>
      <c r="AL62" s="983"/>
      <c r="AM62" s="1033"/>
      <c r="AN62" s="1034"/>
      <c r="AO62" s="1035"/>
      <c r="AP62" s="981">
        <f t="shared" si="4"/>
      </c>
      <c r="AQ62" s="982"/>
      <c r="AR62" s="982"/>
      <c r="AS62" s="983"/>
      <c r="AT62" s="956"/>
      <c r="AU62" s="957"/>
      <c r="AV62" s="957"/>
      <c r="AW62" s="958"/>
      <c r="AX62" s="1042">
        <f t="shared" si="5"/>
      </c>
      <c r="AY62" s="1043"/>
      <c r="AZ62" s="1043"/>
      <c r="BA62" s="1043"/>
      <c r="BB62" s="1043"/>
      <c r="BC62" s="104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</row>
    <row r="63" spans="1:55" ht="28.5" customHeight="1">
      <c r="A63" s="1011" t="s">
        <v>22</v>
      </c>
      <c r="B63" s="1012"/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3"/>
      <c r="AJ63" s="1013"/>
      <c r="AK63" s="1013"/>
      <c r="AL63" s="1014"/>
      <c r="AM63" s="1015">
        <f>SUM(AM48:AO62)</f>
        <v>0</v>
      </c>
      <c r="AN63" s="1016"/>
      <c r="AO63" s="1017"/>
      <c r="AP63" s="1018">
        <f>SUM(AP48:AS62)</f>
        <v>0</v>
      </c>
      <c r="AQ63" s="1019"/>
      <c r="AR63" s="1020"/>
      <c r="AS63" s="1021"/>
      <c r="AT63" s="1022"/>
      <c r="AU63" s="1022"/>
      <c r="AV63" s="1022"/>
      <c r="AW63" s="1023"/>
      <c r="AX63" s="1113">
        <f>ROUNDDOWN(SUM(AX48:BC62),0)</f>
        <v>0</v>
      </c>
      <c r="AY63" s="1114"/>
      <c r="AZ63" s="1114"/>
      <c r="BA63" s="1114"/>
      <c r="BB63" s="1114"/>
      <c r="BC63" s="1115"/>
    </row>
    <row r="64" spans="1:55" ht="28.5" customHeight="1">
      <c r="A64" s="973" t="s">
        <v>74</v>
      </c>
      <c r="B64" s="974"/>
      <c r="C64" s="974"/>
      <c r="D64" s="974"/>
      <c r="E64" s="974"/>
      <c r="F64" s="974"/>
      <c r="G64" s="974"/>
      <c r="H64" s="974"/>
      <c r="I64" s="974"/>
      <c r="J64" s="974"/>
      <c r="K64" s="974"/>
      <c r="L64" s="974"/>
      <c r="M64" s="974"/>
      <c r="N64" s="974"/>
      <c r="O64" s="974"/>
      <c r="P64" s="974"/>
      <c r="Q64" s="974"/>
      <c r="R64" s="974"/>
      <c r="S64" s="974"/>
      <c r="T64" s="974"/>
      <c r="U64" s="974"/>
      <c r="V64" s="974"/>
      <c r="W64" s="974"/>
      <c r="X64" s="974"/>
      <c r="Y64" s="974"/>
      <c r="Z64" s="974"/>
      <c r="AA64" s="974"/>
      <c r="AB64" s="974"/>
      <c r="AC64" s="974"/>
      <c r="AD64" s="974"/>
      <c r="AE64" s="974"/>
      <c r="AF64" s="974"/>
      <c r="AG64" s="974"/>
      <c r="AH64" s="974"/>
      <c r="AI64" s="974"/>
      <c r="AJ64" s="974"/>
      <c r="AK64" s="974"/>
      <c r="AL64" s="974"/>
      <c r="AM64" s="974"/>
      <c r="AN64" s="974"/>
      <c r="AO64" s="974"/>
      <c r="AP64" s="974"/>
      <c r="AQ64" s="974"/>
      <c r="AR64" s="974"/>
      <c r="AS64" s="974"/>
      <c r="AT64" s="974"/>
      <c r="AU64" s="974"/>
      <c r="AV64" s="974"/>
      <c r="AW64" s="975"/>
      <c r="AX64" s="1116"/>
      <c r="AY64" s="1117"/>
      <c r="AZ64" s="1117"/>
      <c r="BA64" s="1117"/>
      <c r="BB64" s="1117"/>
      <c r="BC64" s="1118"/>
    </row>
    <row r="65" spans="1:55" ht="33.75" customHeight="1" thickBot="1">
      <c r="A65" s="1122" t="s">
        <v>76</v>
      </c>
      <c r="B65" s="1123"/>
      <c r="C65" s="1123"/>
      <c r="D65" s="1123"/>
      <c r="E65" s="1123"/>
      <c r="F65" s="1123"/>
      <c r="G65" s="1123"/>
      <c r="H65" s="1123"/>
      <c r="I65" s="1123"/>
      <c r="J65" s="1123"/>
      <c r="K65" s="1123"/>
      <c r="L65" s="1123"/>
      <c r="M65" s="1123"/>
      <c r="N65" s="1123"/>
      <c r="O65" s="1123"/>
      <c r="P65" s="1123"/>
      <c r="Q65" s="1123"/>
      <c r="R65" s="1123"/>
      <c r="S65" s="1123"/>
      <c r="T65" s="1123"/>
      <c r="U65" s="1123"/>
      <c r="V65" s="1123"/>
      <c r="W65" s="1123"/>
      <c r="X65" s="1123"/>
      <c r="Y65" s="1123"/>
      <c r="Z65" s="1123"/>
      <c r="AA65" s="1123"/>
      <c r="AB65" s="1123"/>
      <c r="AC65" s="1123"/>
      <c r="AD65" s="1123"/>
      <c r="AE65" s="1123"/>
      <c r="AF65" s="1123"/>
      <c r="AG65" s="1123"/>
      <c r="AH65" s="1123"/>
      <c r="AI65" s="1123"/>
      <c r="AJ65" s="1123"/>
      <c r="AK65" s="1123"/>
      <c r="AL65" s="1123"/>
      <c r="AM65" s="1123"/>
      <c r="AN65" s="1123"/>
      <c r="AO65" s="1123"/>
      <c r="AP65" s="1123"/>
      <c r="AQ65" s="1123"/>
      <c r="AR65" s="1123"/>
      <c r="AS65" s="1123"/>
      <c r="AT65" s="1123"/>
      <c r="AU65" s="1123"/>
      <c r="AV65" s="1123"/>
      <c r="AW65" s="1124"/>
      <c r="AX65" s="1003">
        <f>AX63+AX64</f>
        <v>0</v>
      </c>
      <c r="AY65" s="1004"/>
      <c r="AZ65" s="1004"/>
      <c r="BA65" s="1004"/>
      <c r="BB65" s="1004"/>
      <c r="BC65" s="1005"/>
    </row>
    <row r="66" spans="3:57" ht="16.5" customHeight="1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E66" s="25"/>
    </row>
    <row r="67" spans="1:55" s="24" customFormat="1" ht="16.5" customHeight="1" thickBot="1">
      <c r="A67" s="618"/>
      <c r="B67" s="618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9"/>
      <c r="AV67" s="619"/>
      <c r="AW67" s="619"/>
      <c r="AX67" s="619"/>
      <c r="AY67" s="619"/>
      <c r="AZ67" s="53"/>
      <c r="BA67" s="53"/>
      <c r="BB67" s="53"/>
      <c r="BC67" s="53"/>
    </row>
    <row r="68" spans="1:105" s="23" customFormat="1" ht="34.5" customHeight="1" thickBot="1">
      <c r="A68" s="692" t="s">
        <v>145</v>
      </c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3"/>
      <c r="AE68" s="693"/>
      <c r="AF68" s="693"/>
      <c r="AG68" s="693"/>
      <c r="AH68" s="693"/>
      <c r="AI68" s="693"/>
      <c r="AJ68" s="693"/>
      <c r="AK68" s="693"/>
      <c r="AL68" s="693"/>
      <c r="AM68" s="693"/>
      <c r="AN68" s="693"/>
      <c r="AO68" s="693"/>
      <c r="AP68" s="693"/>
      <c r="AQ68" s="693"/>
      <c r="AR68" s="693"/>
      <c r="AS68" s="693"/>
      <c r="AT68" s="693"/>
      <c r="AU68" s="693"/>
      <c r="AV68" s="693"/>
      <c r="AW68" s="693"/>
      <c r="AX68" s="731">
        <f>SUM(AX65,AX41)</f>
        <v>0</v>
      </c>
      <c r="AY68" s="695"/>
      <c r="AZ68" s="695"/>
      <c r="BA68" s="695"/>
      <c r="BB68" s="695"/>
      <c r="BC68" s="696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</row>
    <row r="69" spans="1:55" s="24" customFormat="1" ht="17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1"/>
      <c r="AY69" s="71"/>
      <c r="AZ69" s="71"/>
      <c r="BA69" s="71"/>
      <c r="BB69" s="71"/>
      <c r="BC69" s="71"/>
    </row>
    <row r="70" spans="3:57" ht="16.5" customHeight="1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E70" s="25"/>
    </row>
    <row r="71" spans="1:55" s="24" customFormat="1" ht="17.25" customHeight="1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1"/>
      <c r="AY71" s="71"/>
      <c r="AZ71" s="71"/>
      <c r="BA71" s="71"/>
      <c r="BB71" s="71"/>
      <c r="BC71" s="71"/>
    </row>
    <row r="72" spans="1:55" ht="28.5" customHeight="1" thickBot="1">
      <c r="A72" s="1006" t="s">
        <v>13</v>
      </c>
      <c r="B72" s="1007"/>
      <c r="C72" s="1007"/>
      <c r="D72" s="1007"/>
      <c r="E72" s="1007"/>
      <c r="F72" s="1007"/>
      <c r="G72" s="1007"/>
      <c r="H72" s="1007"/>
      <c r="I72" s="1008" t="s">
        <v>85</v>
      </c>
      <c r="J72" s="1009"/>
      <c r="K72" s="1009"/>
      <c r="L72" s="1009"/>
      <c r="M72" s="1009"/>
      <c r="N72" s="1009"/>
      <c r="O72" s="1010"/>
      <c r="P72" s="160"/>
      <c r="Q72" s="160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68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3:49" ht="16.5" customHeight="1" thickBot="1">
      <c r="C73" s="38"/>
      <c r="D73" s="38"/>
      <c r="E73" s="38"/>
      <c r="F73" s="38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"/>
      <c r="V73" s="4"/>
      <c r="W73" s="39"/>
      <c r="X73" s="39"/>
      <c r="Y73" s="39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1" ht="18.75" customHeight="1">
      <c r="A74" s="1045" t="s">
        <v>2</v>
      </c>
      <c r="B74" s="1046"/>
      <c r="C74" s="968" t="s">
        <v>11</v>
      </c>
      <c r="D74" s="968"/>
      <c r="E74" s="968"/>
      <c r="F74" s="968"/>
      <c r="G74" s="969"/>
      <c r="H74" s="967" t="s">
        <v>27</v>
      </c>
      <c r="I74" s="968"/>
      <c r="J74" s="968"/>
      <c r="K74" s="968"/>
      <c r="L74" s="969"/>
      <c r="M74" s="967" t="s">
        <v>28</v>
      </c>
      <c r="N74" s="968"/>
      <c r="O74" s="968"/>
      <c r="P74" s="968"/>
      <c r="Q74" s="968"/>
      <c r="R74" s="968"/>
      <c r="S74" s="968"/>
      <c r="T74" s="968"/>
      <c r="U74" s="968"/>
      <c r="V74" s="968"/>
      <c r="W74" s="968"/>
      <c r="X74" s="968"/>
      <c r="Y74" s="968"/>
      <c r="Z74" s="968"/>
      <c r="AA74" s="969"/>
      <c r="AB74" s="967" t="s">
        <v>84</v>
      </c>
      <c r="AC74" s="1049"/>
      <c r="AD74" s="1050"/>
      <c r="AE74" s="967" t="s">
        <v>25</v>
      </c>
      <c r="AF74" s="968"/>
      <c r="AG74" s="968"/>
      <c r="AH74" s="1054"/>
      <c r="AI74" s="1065" t="s">
        <v>83</v>
      </c>
      <c r="AJ74" s="1066"/>
      <c r="AK74" s="1066"/>
      <c r="AL74" s="1066"/>
      <c r="AM74" s="1066"/>
      <c r="AN74" s="1066"/>
      <c r="AO74" s="1067"/>
    </row>
    <row r="75" spans="1:41" ht="18.75" customHeight="1" thickBot="1">
      <c r="A75" s="1047"/>
      <c r="B75" s="1048"/>
      <c r="C75" s="971"/>
      <c r="D75" s="971"/>
      <c r="E75" s="971"/>
      <c r="F75" s="971"/>
      <c r="G75" s="972"/>
      <c r="H75" s="970"/>
      <c r="I75" s="971"/>
      <c r="J75" s="971"/>
      <c r="K75" s="971"/>
      <c r="L75" s="972"/>
      <c r="M75" s="970"/>
      <c r="N75" s="971"/>
      <c r="O75" s="971"/>
      <c r="P75" s="971"/>
      <c r="Q75" s="971"/>
      <c r="R75" s="971"/>
      <c r="S75" s="971"/>
      <c r="T75" s="971"/>
      <c r="U75" s="971"/>
      <c r="V75" s="971"/>
      <c r="W75" s="971"/>
      <c r="X75" s="971"/>
      <c r="Y75" s="971"/>
      <c r="Z75" s="971"/>
      <c r="AA75" s="972"/>
      <c r="AB75" s="1051"/>
      <c r="AC75" s="1052"/>
      <c r="AD75" s="1053"/>
      <c r="AE75" s="970"/>
      <c r="AF75" s="971"/>
      <c r="AG75" s="971"/>
      <c r="AH75" s="1055"/>
      <c r="AI75" s="1068"/>
      <c r="AJ75" s="1069"/>
      <c r="AK75" s="1069"/>
      <c r="AL75" s="1069"/>
      <c r="AM75" s="1069"/>
      <c r="AN75" s="1069"/>
      <c r="AO75" s="1070"/>
    </row>
    <row r="76" spans="1:105" s="40" customFormat="1" ht="29.25" customHeight="1" thickTop="1">
      <c r="A76" s="1106" t="s">
        <v>82</v>
      </c>
      <c r="B76" s="1107"/>
      <c r="C76" s="1073"/>
      <c r="D76" s="736"/>
      <c r="E76" s="736"/>
      <c r="F76" s="736"/>
      <c r="G76" s="737"/>
      <c r="H76" s="1077"/>
      <c r="I76" s="1077"/>
      <c r="J76" s="1077"/>
      <c r="K76" s="1077"/>
      <c r="L76" s="1077"/>
      <c r="M76" s="964"/>
      <c r="N76" s="965"/>
      <c r="O76" s="965"/>
      <c r="P76" s="965"/>
      <c r="Q76" s="965"/>
      <c r="R76" s="965"/>
      <c r="S76" s="965"/>
      <c r="T76" s="965"/>
      <c r="U76" s="965"/>
      <c r="V76" s="965"/>
      <c r="W76" s="965"/>
      <c r="X76" s="965"/>
      <c r="Y76" s="965"/>
      <c r="Z76" s="965"/>
      <c r="AA76" s="966"/>
      <c r="AB76" s="1078"/>
      <c r="AC76" s="1001"/>
      <c r="AD76" s="1002"/>
      <c r="AE76" s="1062"/>
      <c r="AF76" s="1063"/>
      <c r="AG76" s="1063"/>
      <c r="AH76" s="1064"/>
      <c r="AI76" s="1056">
        <f>IF(AE76&lt;&gt;"",ROUNDDOWN(AB76*AE76,0),"")</f>
      </c>
      <c r="AJ76" s="1057"/>
      <c r="AK76" s="1057"/>
      <c r="AL76" s="1057"/>
      <c r="AM76" s="1057"/>
      <c r="AN76" s="1057"/>
      <c r="AO76" s="105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</row>
    <row r="77" spans="1:105" s="40" customFormat="1" ht="29.25" customHeight="1">
      <c r="A77" s="1108"/>
      <c r="B77" s="1109"/>
      <c r="C77" s="1074"/>
      <c r="D77" s="1075"/>
      <c r="E77" s="1075"/>
      <c r="F77" s="1075"/>
      <c r="G77" s="1076"/>
      <c r="H77" s="1079"/>
      <c r="I77" s="1079"/>
      <c r="J77" s="1079"/>
      <c r="K77" s="1079"/>
      <c r="L77" s="1079"/>
      <c r="M77" s="1110"/>
      <c r="N77" s="1111"/>
      <c r="O77" s="1111"/>
      <c r="P77" s="1111"/>
      <c r="Q77" s="1111"/>
      <c r="R77" s="1111"/>
      <c r="S77" s="1111"/>
      <c r="T77" s="1111"/>
      <c r="U77" s="1111"/>
      <c r="V77" s="1111"/>
      <c r="W77" s="1111"/>
      <c r="X77" s="1111"/>
      <c r="Y77" s="1111"/>
      <c r="Z77" s="1111"/>
      <c r="AA77" s="1112"/>
      <c r="AB77" s="984"/>
      <c r="AC77" s="979"/>
      <c r="AD77" s="980"/>
      <c r="AE77" s="956"/>
      <c r="AF77" s="957"/>
      <c r="AG77" s="957"/>
      <c r="AH77" s="958"/>
      <c r="AI77" s="1059">
        <f>IF(AE77&lt;&gt;"",ROUNDDOWN(AB77*AE77,0),"")</f>
      </c>
      <c r="AJ77" s="1060"/>
      <c r="AK77" s="1060"/>
      <c r="AL77" s="1060"/>
      <c r="AM77" s="1060"/>
      <c r="AN77" s="1060"/>
      <c r="AO77" s="1061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</row>
    <row r="78" spans="1:41" ht="29.25" customHeight="1">
      <c r="A78" s="973" t="s">
        <v>74</v>
      </c>
      <c r="B78" s="974"/>
      <c r="C78" s="974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974"/>
      <c r="AB78" s="974"/>
      <c r="AC78" s="974"/>
      <c r="AD78" s="974"/>
      <c r="AE78" s="974"/>
      <c r="AF78" s="974"/>
      <c r="AG78" s="974"/>
      <c r="AH78" s="975"/>
      <c r="AI78" s="1103"/>
      <c r="AJ78" s="1104"/>
      <c r="AK78" s="1104"/>
      <c r="AL78" s="1104"/>
      <c r="AM78" s="1104"/>
      <c r="AN78" s="1104"/>
      <c r="AO78" s="1105"/>
    </row>
    <row r="79" spans="1:41" ht="33.75" customHeight="1" thickBot="1">
      <c r="A79" s="1071" t="s">
        <v>76</v>
      </c>
      <c r="B79" s="1072"/>
      <c r="C79" s="1072"/>
      <c r="D79" s="1072"/>
      <c r="E79" s="1072"/>
      <c r="F79" s="1072"/>
      <c r="G79" s="1072"/>
      <c r="H79" s="1072"/>
      <c r="I79" s="1072"/>
      <c r="J79" s="1072"/>
      <c r="K79" s="1072"/>
      <c r="L79" s="1072"/>
      <c r="M79" s="1072"/>
      <c r="N79" s="1072"/>
      <c r="O79" s="1072"/>
      <c r="P79" s="1072"/>
      <c r="Q79" s="1072"/>
      <c r="R79" s="1072"/>
      <c r="S79" s="1072"/>
      <c r="T79" s="1072"/>
      <c r="U79" s="1072"/>
      <c r="V79" s="1072"/>
      <c r="W79" s="1072"/>
      <c r="X79" s="1072"/>
      <c r="Y79" s="1072"/>
      <c r="Z79" s="1072"/>
      <c r="AA79" s="1072"/>
      <c r="AB79" s="1072"/>
      <c r="AC79" s="1072"/>
      <c r="AD79" s="1072"/>
      <c r="AE79" s="1072"/>
      <c r="AF79" s="1072"/>
      <c r="AG79" s="1072"/>
      <c r="AH79" s="1072"/>
      <c r="AI79" s="990">
        <f>SUM(AI76:AO78)</f>
        <v>0</v>
      </c>
      <c r="AJ79" s="991"/>
      <c r="AK79" s="991"/>
      <c r="AL79" s="991"/>
      <c r="AM79" s="991"/>
      <c r="AN79" s="991"/>
      <c r="AO79" s="992"/>
    </row>
  </sheetData>
  <sheetProtection password="F471" sheet="1"/>
  <mergeCells count="468">
    <mergeCell ref="BB6:BC6"/>
    <mergeCell ref="V8:W8"/>
    <mergeCell ref="X8:AG8"/>
    <mergeCell ref="V9:W9"/>
    <mergeCell ref="X9:AG9"/>
    <mergeCell ref="V10:W10"/>
    <mergeCell ref="X10:AG10"/>
    <mergeCell ref="AX39:BC39"/>
    <mergeCell ref="AX40:BC40"/>
    <mergeCell ref="A68:AW68"/>
    <mergeCell ref="AX68:BC68"/>
    <mergeCell ref="A65:AW65"/>
    <mergeCell ref="AX65:BC65"/>
    <mergeCell ref="AU67:AY67"/>
    <mergeCell ref="AX61:BC61"/>
    <mergeCell ref="A63:AL63"/>
    <mergeCell ref="AM62:AO62"/>
    <mergeCell ref="AX32:BC32"/>
    <mergeCell ref="AF32:AH32"/>
    <mergeCell ref="AI32:AL32"/>
    <mergeCell ref="AI78:AO78"/>
    <mergeCell ref="A67:AT67"/>
    <mergeCell ref="A76:B77"/>
    <mergeCell ref="M76:AA76"/>
    <mergeCell ref="M77:AA77"/>
    <mergeCell ref="AX63:BC63"/>
    <mergeCell ref="AX64:BC64"/>
    <mergeCell ref="C31:D31"/>
    <mergeCell ref="E31:G31"/>
    <mergeCell ref="AP32:AS32"/>
    <mergeCell ref="AM32:AO32"/>
    <mergeCell ref="AB31:AD31"/>
    <mergeCell ref="AI31:AL31"/>
    <mergeCell ref="C32:D32"/>
    <mergeCell ref="H31:K31"/>
    <mergeCell ref="L31:P31"/>
    <mergeCell ref="Q31:AA31"/>
    <mergeCell ref="AT30:AW30"/>
    <mergeCell ref="AX30:BC30"/>
    <mergeCell ref="AF30:AH30"/>
    <mergeCell ref="AI30:AL30"/>
    <mergeCell ref="AM31:AO31"/>
    <mergeCell ref="AP31:AS31"/>
    <mergeCell ref="AT31:AW31"/>
    <mergeCell ref="AX31:BC31"/>
    <mergeCell ref="AF31:AH31"/>
    <mergeCell ref="AM30:AO30"/>
    <mergeCell ref="AB30:AD30"/>
    <mergeCell ref="H30:K30"/>
    <mergeCell ref="L30:P30"/>
    <mergeCell ref="Q30:AA30"/>
    <mergeCell ref="AP30:AS30"/>
    <mergeCell ref="AP28:AS28"/>
    <mergeCell ref="H29:K29"/>
    <mergeCell ref="L29:P29"/>
    <mergeCell ref="Q29:AA29"/>
    <mergeCell ref="AT28:AW28"/>
    <mergeCell ref="AX28:BC28"/>
    <mergeCell ref="AF28:AH28"/>
    <mergeCell ref="AI28:AL28"/>
    <mergeCell ref="AM29:AO29"/>
    <mergeCell ref="AP29:AS29"/>
    <mergeCell ref="AT29:AW29"/>
    <mergeCell ref="AX29:BC29"/>
    <mergeCell ref="AX27:BC27"/>
    <mergeCell ref="C27:D27"/>
    <mergeCell ref="E27:G27"/>
    <mergeCell ref="H27:K27"/>
    <mergeCell ref="L27:P27"/>
    <mergeCell ref="Q27:AA27"/>
    <mergeCell ref="AP24:AS24"/>
    <mergeCell ref="AT24:AW24"/>
    <mergeCell ref="AP26:AS26"/>
    <mergeCell ref="AT26:AW26"/>
    <mergeCell ref="AX26:BC26"/>
    <mergeCell ref="AB26:AD26"/>
    <mergeCell ref="AF26:AH26"/>
    <mergeCell ref="AI26:AL26"/>
    <mergeCell ref="AP25:AS25"/>
    <mergeCell ref="AT25:AW25"/>
    <mergeCell ref="AX25:BC25"/>
    <mergeCell ref="AB25:AD25"/>
    <mergeCell ref="AF25:AH25"/>
    <mergeCell ref="AI25:AL25"/>
    <mergeCell ref="A64:AW64"/>
    <mergeCell ref="AX62:BC62"/>
    <mergeCell ref="E25:G25"/>
    <mergeCell ref="AP27:AS27"/>
    <mergeCell ref="AT27:AW27"/>
    <mergeCell ref="AP63:AS63"/>
    <mergeCell ref="A22:B23"/>
    <mergeCell ref="AT63:AW63"/>
    <mergeCell ref="A20:H20"/>
    <mergeCell ref="AX24:BC24"/>
    <mergeCell ref="AI24:AL24"/>
    <mergeCell ref="AX22:BC23"/>
    <mergeCell ref="AM22:AO23"/>
    <mergeCell ref="AP22:AS23"/>
    <mergeCell ref="AT22:AW23"/>
    <mergeCell ref="C22:D23"/>
    <mergeCell ref="E22:G23"/>
    <mergeCell ref="AB23:AD23"/>
    <mergeCell ref="AM63:AO63"/>
    <mergeCell ref="AM25:AO25"/>
    <mergeCell ref="AM26:AO26"/>
    <mergeCell ref="AB24:AD24"/>
    <mergeCell ref="AM24:AO24"/>
    <mergeCell ref="AM27:AO27"/>
    <mergeCell ref="AM28:AO28"/>
    <mergeCell ref="E29:G29"/>
    <mergeCell ref="I20:O20"/>
    <mergeCell ref="AB22:AH22"/>
    <mergeCell ref="AI22:AL23"/>
    <mergeCell ref="AF23:AH23"/>
    <mergeCell ref="H22:K23"/>
    <mergeCell ref="L22:P23"/>
    <mergeCell ref="Q22:AA23"/>
    <mergeCell ref="AP62:AS62"/>
    <mergeCell ref="AT62:AW62"/>
    <mergeCell ref="AM61:AO61"/>
    <mergeCell ref="AP61:AS61"/>
    <mergeCell ref="AT61:AW61"/>
    <mergeCell ref="H60:K60"/>
    <mergeCell ref="L60:P60"/>
    <mergeCell ref="Q60:AA60"/>
    <mergeCell ref="AB62:AD62"/>
    <mergeCell ref="AF62:AH62"/>
    <mergeCell ref="AI62:AL62"/>
    <mergeCell ref="AB60:AD60"/>
    <mergeCell ref="AF60:AH60"/>
    <mergeCell ref="AI60:AL60"/>
    <mergeCell ref="AX60:BC60"/>
    <mergeCell ref="AB61:AD61"/>
    <mergeCell ref="AF61:AH61"/>
    <mergeCell ref="AI61:AL61"/>
    <mergeCell ref="AM60:AO60"/>
    <mergeCell ref="AP60:AS60"/>
    <mergeCell ref="AT60:AW60"/>
    <mergeCell ref="AX58:BC58"/>
    <mergeCell ref="AB59:AD59"/>
    <mergeCell ref="AF59:AH59"/>
    <mergeCell ref="AI59:AL59"/>
    <mergeCell ref="AM59:AO59"/>
    <mergeCell ref="AP59:AS59"/>
    <mergeCell ref="AT59:AW59"/>
    <mergeCell ref="AX59:BC59"/>
    <mergeCell ref="AB58:AD58"/>
    <mergeCell ref="AF58:AH58"/>
    <mergeCell ref="AI58:AL58"/>
    <mergeCell ref="AM58:AO58"/>
    <mergeCell ref="AP58:AS58"/>
    <mergeCell ref="AT58:AW58"/>
    <mergeCell ref="AX56:BC56"/>
    <mergeCell ref="AX57:BC57"/>
    <mergeCell ref="AB57:AD57"/>
    <mergeCell ref="AF57:AH57"/>
    <mergeCell ref="AI57:AL57"/>
    <mergeCell ref="AM57:AO57"/>
    <mergeCell ref="AP57:AS57"/>
    <mergeCell ref="AT57:AW57"/>
    <mergeCell ref="AX55:BC55"/>
    <mergeCell ref="AB54:AD54"/>
    <mergeCell ref="AF54:AH54"/>
    <mergeCell ref="AB56:AD56"/>
    <mergeCell ref="AF56:AH56"/>
    <mergeCell ref="AI56:AL56"/>
    <mergeCell ref="AM56:AO56"/>
    <mergeCell ref="AP56:AS56"/>
    <mergeCell ref="AT56:AW56"/>
    <mergeCell ref="AB55:AD55"/>
    <mergeCell ref="AF55:AH55"/>
    <mergeCell ref="AI55:AL55"/>
    <mergeCell ref="AM55:AO55"/>
    <mergeCell ref="AP55:AS55"/>
    <mergeCell ref="AT55:AW55"/>
    <mergeCell ref="AB53:AD53"/>
    <mergeCell ref="AF53:AH53"/>
    <mergeCell ref="AI53:AL53"/>
    <mergeCell ref="AM53:AO53"/>
    <mergeCell ref="AP53:AS53"/>
    <mergeCell ref="AX54:BC54"/>
    <mergeCell ref="AT52:AW52"/>
    <mergeCell ref="AI54:AL54"/>
    <mergeCell ref="AM54:AO54"/>
    <mergeCell ref="AP54:AS54"/>
    <mergeCell ref="AT54:AW54"/>
    <mergeCell ref="AX52:BC52"/>
    <mergeCell ref="AX51:BC51"/>
    <mergeCell ref="AB50:AD50"/>
    <mergeCell ref="AF50:AH50"/>
    <mergeCell ref="AT53:AW53"/>
    <mergeCell ref="AX53:BC53"/>
    <mergeCell ref="AB52:AD52"/>
    <mergeCell ref="AF52:AH52"/>
    <mergeCell ref="AI52:AL52"/>
    <mergeCell ref="AM52:AO52"/>
    <mergeCell ref="AP52:AS52"/>
    <mergeCell ref="AB51:AD51"/>
    <mergeCell ref="AF51:AH51"/>
    <mergeCell ref="AI51:AL51"/>
    <mergeCell ref="AM51:AO51"/>
    <mergeCell ref="AP51:AS51"/>
    <mergeCell ref="AT51:AW51"/>
    <mergeCell ref="AT49:AW49"/>
    <mergeCell ref="AX49:BC49"/>
    <mergeCell ref="AB48:AD48"/>
    <mergeCell ref="AI50:AL50"/>
    <mergeCell ref="AM50:AO50"/>
    <mergeCell ref="AP50:AS50"/>
    <mergeCell ref="AT50:AW50"/>
    <mergeCell ref="AP48:AS48"/>
    <mergeCell ref="AT48:AW48"/>
    <mergeCell ref="AX50:BC50"/>
    <mergeCell ref="AF48:AH48"/>
    <mergeCell ref="AI48:AL48"/>
    <mergeCell ref="AI46:AL47"/>
    <mergeCell ref="AM48:AO48"/>
    <mergeCell ref="AX48:BC48"/>
    <mergeCell ref="AB49:AD49"/>
    <mergeCell ref="AF49:AH49"/>
    <mergeCell ref="AI49:AL49"/>
    <mergeCell ref="AM49:AO49"/>
    <mergeCell ref="AP49:AS49"/>
    <mergeCell ref="A3:BC3"/>
    <mergeCell ref="A44:H44"/>
    <mergeCell ref="I44:O44"/>
    <mergeCell ref="A46:B47"/>
    <mergeCell ref="AT46:AW47"/>
    <mergeCell ref="AX46:BC47"/>
    <mergeCell ref="AB47:AD47"/>
    <mergeCell ref="AF47:AH47"/>
    <mergeCell ref="AP46:AS47"/>
    <mergeCell ref="C46:D47"/>
    <mergeCell ref="A48:B62"/>
    <mergeCell ref="C48:D48"/>
    <mergeCell ref="E48:G48"/>
    <mergeCell ref="C49:D49"/>
    <mergeCell ref="E49:G49"/>
    <mergeCell ref="C50:D50"/>
    <mergeCell ref="E50:G50"/>
    <mergeCell ref="C51:D51"/>
    <mergeCell ref="E51:G51"/>
    <mergeCell ref="C58:D58"/>
    <mergeCell ref="C52:D52"/>
    <mergeCell ref="E52:G52"/>
    <mergeCell ref="E58:G58"/>
    <mergeCell ref="C53:D53"/>
    <mergeCell ref="E53:G53"/>
    <mergeCell ref="C54:D54"/>
    <mergeCell ref="E54:G54"/>
    <mergeCell ref="C55:D55"/>
    <mergeCell ref="E55:G55"/>
    <mergeCell ref="E28:G28"/>
    <mergeCell ref="H24:K24"/>
    <mergeCell ref="E61:G61"/>
    <mergeCell ref="C62:D62"/>
    <mergeCell ref="E62:G62"/>
    <mergeCell ref="C59:D59"/>
    <mergeCell ref="E59:G59"/>
    <mergeCell ref="C56:D56"/>
    <mergeCell ref="E56:G56"/>
    <mergeCell ref="C57:D57"/>
    <mergeCell ref="C25:D25"/>
    <mergeCell ref="AB27:AD27"/>
    <mergeCell ref="AF27:AH27"/>
    <mergeCell ref="AI27:AL27"/>
    <mergeCell ref="C26:D26"/>
    <mergeCell ref="E26:G26"/>
    <mergeCell ref="H25:K25"/>
    <mergeCell ref="L25:P25"/>
    <mergeCell ref="Q25:AA25"/>
    <mergeCell ref="H26:K26"/>
    <mergeCell ref="C33:D33"/>
    <mergeCell ref="E33:G33"/>
    <mergeCell ref="AB28:AD28"/>
    <mergeCell ref="AB29:AD29"/>
    <mergeCell ref="AF29:AH29"/>
    <mergeCell ref="AI29:AL29"/>
    <mergeCell ref="C30:D30"/>
    <mergeCell ref="E30:G30"/>
    <mergeCell ref="C29:D29"/>
    <mergeCell ref="C28:D28"/>
    <mergeCell ref="AP33:AS33"/>
    <mergeCell ref="AT33:AW33"/>
    <mergeCell ref="E32:G32"/>
    <mergeCell ref="AB32:AD32"/>
    <mergeCell ref="AT32:AW32"/>
    <mergeCell ref="H32:K32"/>
    <mergeCell ref="L32:P32"/>
    <mergeCell ref="Q32:AA32"/>
    <mergeCell ref="AX33:BC33"/>
    <mergeCell ref="AB34:AD34"/>
    <mergeCell ref="AF34:AH34"/>
    <mergeCell ref="AI34:AL34"/>
    <mergeCell ref="AM34:AO34"/>
    <mergeCell ref="AP34:AS34"/>
    <mergeCell ref="AT34:AW34"/>
    <mergeCell ref="AX34:BC34"/>
    <mergeCell ref="AB33:AD33"/>
    <mergeCell ref="AF33:AH33"/>
    <mergeCell ref="A78:AH78"/>
    <mergeCell ref="A79:AH79"/>
    <mergeCell ref="C76:G76"/>
    <mergeCell ref="C77:G77"/>
    <mergeCell ref="C34:D34"/>
    <mergeCell ref="E34:G34"/>
    <mergeCell ref="H76:L76"/>
    <mergeCell ref="AB76:AD76"/>
    <mergeCell ref="H77:L77"/>
    <mergeCell ref="E57:G57"/>
    <mergeCell ref="AB77:AD77"/>
    <mergeCell ref="AE77:AH77"/>
    <mergeCell ref="AI76:AO76"/>
    <mergeCell ref="AI77:AO77"/>
    <mergeCell ref="AE76:AH76"/>
    <mergeCell ref="AF35:AH35"/>
    <mergeCell ref="AI35:AL35"/>
    <mergeCell ref="AM35:AO35"/>
    <mergeCell ref="AI74:AO75"/>
    <mergeCell ref="AF37:AH37"/>
    <mergeCell ref="A74:B75"/>
    <mergeCell ref="C74:G75"/>
    <mergeCell ref="H74:L75"/>
    <mergeCell ref="M74:AA75"/>
    <mergeCell ref="AB74:AD75"/>
    <mergeCell ref="AE74:AH75"/>
    <mergeCell ref="AX38:BC38"/>
    <mergeCell ref="AP37:AS37"/>
    <mergeCell ref="C36:D36"/>
    <mergeCell ref="E36:G36"/>
    <mergeCell ref="C35:D35"/>
    <mergeCell ref="E35:G35"/>
    <mergeCell ref="AB35:AD35"/>
    <mergeCell ref="H35:K35"/>
    <mergeCell ref="L35:P35"/>
    <mergeCell ref="Q35:AA35"/>
    <mergeCell ref="AP36:AS36"/>
    <mergeCell ref="AB36:AD36"/>
    <mergeCell ref="AT36:AW36"/>
    <mergeCell ref="AX36:BC36"/>
    <mergeCell ref="AP35:AS35"/>
    <mergeCell ref="AT35:AW35"/>
    <mergeCell ref="AX35:BC35"/>
    <mergeCell ref="AT37:AW37"/>
    <mergeCell ref="AX37:BC37"/>
    <mergeCell ref="C38:D38"/>
    <mergeCell ref="E38:G38"/>
    <mergeCell ref="C37:D37"/>
    <mergeCell ref="E37:G37"/>
    <mergeCell ref="AB37:AD37"/>
    <mergeCell ref="AI37:AL37"/>
    <mergeCell ref="AM38:AO38"/>
    <mergeCell ref="AP38:AS38"/>
    <mergeCell ref="AX41:BC41"/>
    <mergeCell ref="A72:H72"/>
    <mergeCell ref="I72:O72"/>
    <mergeCell ref="A39:AL39"/>
    <mergeCell ref="AM39:AO39"/>
    <mergeCell ref="AP39:AS39"/>
    <mergeCell ref="AT39:AW39"/>
    <mergeCell ref="C60:D60"/>
    <mergeCell ref="E60:G60"/>
    <mergeCell ref="C61:D61"/>
    <mergeCell ref="E24:G24"/>
    <mergeCell ref="AM37:AO37"/>
    <mergeCell ref="AF36:AH36"/>
    <mergeCell ref="AI36:AL36"/>
    <mergeCell ref="AM36:AO36"/>
    <mergeCell ref="L24:P24"/>
    <mergeCell ref="Q24:AA24"/>
    <mergeCell ref="AI33:AL33"/>
    <mergeCell ref="AM33:AO33"/>
    <mergeCell ref="AF24:AH24"/>
    <mergeCell ref="X12:AG12"/>
    <mergeCell ref="J12:K12"/>
    <mergeCell ref="L12:U12"/>
    <mergeCell ref="V11:W11"/>
    <mergeCell ref="X11:AG11"/>
    <mergeCell ref="V13:W13"/>
    <mergeCell ref="X13:AG13"/>
    <mergeCell ref="J13:K13"/>
    <mergeCell ref="L13:U13"/>
    <mergeCell ref="AI79:AO79"/>
    <mergeCell ref="J8:K8"/>
    <mergeCell ref="L8:U8"/>
    <mergeCell ref="J9:K9"/>
    <mergeCell ref="L9:U9"/>
    <mergeCell ref="J10:K10"/>
    <mergeCell ref="L10:U10"/>
    <mergeCell ref="J11:K11"/>
    <mergeCell ref="L11:U11"/>
    <mergeCell ref="V12:W12"/>
    <mergeCell ref="L26:P26"/>
    <mergeCell ref="Q26:AA26"/>
    <mergeCell ref="H28:K28"/>
    <mergeCell ref="L28:P28"/>
    <mergeCell ref="Q28:AA28"/>
    <mergeCell ref="H33:K33"/>
    <mergeCell ref="L33:P33"/>
    <mergeCell ref="Q33:AA33"/>
    <mergeCell ref="H34:K34"/>
    <mergeCell ref="L34:P34"/>
    <mergeCell ref="Q34:AA34"/>
    <mergeCell ref="Q36:AA36"/>
    <mergeCell ref="H37:K37"/>
    <mergeCell ref="L37:P37"/>
    <mergeCell ref="Q37:AA37"/>
    <mergeCell ref="H36:K36"/>
    <mergeCell ref="L36:P36"/>
    <mergeCell ref="L46:P47"/>
    <mergeCell ref="Q46:AA47"/>
    <mergeCell ref="A40:AW40"/>
    <mergeCell ref="A41:AW41"/>
    <mergeCell ref="AF38:AH38"/>
    <mergeCell ref="AI38:AL38"/>
    <mergeCell ref="AB38:AD38"/>
    <mergeCell ref="E46:G47"/>
    <mergeCell ref="AM46:AO47"/>
    <mergeCell ref="AB46:AH46"/>
    <mergeCell ref="AT38:AW38"/>
    <mergeCell ref="A24:B38"/>
    <mergeCell ref="C24:D24"/>
    <mergeCell ref="H48:K48"/>
    <mergeCell ref="L48:P48"/>
    <mergeCell ref="Q48:AA48"/>
    <mergeCell ref="H38:K38"/>
    <mergeCell ref="L38:P38"/>
    <mergeCell ref="Q38:AA38"/>
    <mergeCell ref="H46:K47"/>
    <mergeCell ref="H49:K49"/>
    <mergeCell ref="L49:P49"/>
    <mergeCell ref="Q49:AA49"/>
    <mergeCell ref="H50:K50"/>
    <mergeCell ref="L50:P50"/>
    <mergeCell ref="Q50:AA50"/>
    <mergeCell ref="H51:K51"/>
    <mergeCell ref="L51:P51"/>
    <mergeCell ref="Q51:AA51"/>
    <mergeCell ref="H52:K52"/>
    <mergeCell ref="L52:P52"/>
    <mergeCell ref="Q52:AA52"/>
    <mergeCell ref="H53:K53"/>
    <mergeCell ref="L53:P53"/>
    <mergeCell ref="Q53:AA53"/>
    <mergeCell ref="H54:K54"/>
    <mergeCell ref="L54:P54"/>
    <mergeCell ref="Q54:AA54"/>
    <mergeCell ref="H55:K55"/>
    <mergeCell ref="L55:P55"/>
    <mergeCell ref="Q55:AA55"/>
    <mergeCell ref="H56:K56"/>
    <mergeCell ref="L56:P56"/>
    <mergeCell ref="Q56:AA56"/>
    <mergeCell ref="H57:K57"/>
    <mergeCell ref="L57:P57"/>
    <mergeCell ref="Q57:AA57"/>
    <mergeCell ref="H58:K58"/>
    <mergeCell ref="L58:P58"/>
    <mergeCell ref="Q58:AA58"/>
    <mergeCell ref="H62:K62"/>
    <mergeCell ref="L62:P62"/>
    <mergeCell ref="Q62:AA62"/>
    <mergeCell ref="H59:K59"/>
    <mergeCell ref="L59:P59"/>
    <mergeCell ref="Q59:AA59"/>
    <mergeCell ref="H61:K61"/>
    <mergeCell ref="L61:P61"/>
    <mergeCell ref="Q61:AA61"/>
  </mergeCells>
  <dataValidations count="7">
    <dataValidation type="textLength" operator="equal" allowBlank="1" showInputMessage="1" showErrorMessage="1" errorTitle="文字数エラー" error="SII登録型番の８文字で登録してください。" imeMode="disabled" sqref="C76:G77 H24:H38 H48:H62">
      <formula1>8</formula1>
    </dataValidation>
    <dataValidation allowBlank="1" showInputMessage="1" showErrorMessage="1" imeMode="disabled" sqref="AX48:BC62 AX68:BC68 AI24:AL38 AI48:AL62 AM39:BC39 AP24:AS38 AI79:AO79 AX24:BC38 AM63:BC63 AX41:BC41 AP48:AS62 AX65:BC65 AI76:AO77"/>
    <dataValidation type="custom" allowBlank="1" showInputMessage="1" showErrorMessage="1" errorTitle="入力エラー" error="小数点以下第一位を切り捨てで入力して下さい。&#10;" imeMode="disabled" sqref="AF24:AH38">
      <formula1>N24-ROUNDDOWN(N24,0)=0</formula1>
    </dataValidation>
    <dataValidation type="custom" allowBlank="1" showInputMessage="1" showErrorMessage="1" errorTitle="入力エラー" error="小数点以下第一位を切り捨てで入力して下さい。" imeMode="disabled" sqref="AF48:AH62">
      <formula1>AF48-ROUNDDOWN(AF48,0)=0</formula1>
    </dataValidation>
    <dataValidation type="custom" allowBlank="1" showInputMessage="1" showErrorMessage="1" errorTitle="入力エラー" error="小数点以下第一位を切り捨てで入力して下さい。" imeMode="disabled" sqref="AB48:AD62">
      <formula1>AB48-ROUNDDOWN(AB48,0)=0</formula1>
    </dataValidation>
    <dataValidation type="custom" allowBlank="1" showInputMessage="1" showErrorMessage="1" errorTitle="入力エラー" error="小数点以下の入力はできません。" imeMode="disabled" sqref="AB76:AH77 AI78:AO78 AX64:BC64 AT48:AW62 AM48:AO62 AM24:AO38 AT24:AW38 AX40:BC40">
      <formula1>AB76-ROUNDDOWN(AB76,0)=0</formula1>
    </dataValidation>
    <dataValidation type="custom" allowBlank="1" showInputMessage="1" showErrorMessage="1" errorTitle="入力エラー" error="小数点以下第一位を切り捨てで入力して下さい。&#10;" imeMode="disabled" sqref="AB24:AD38">
      <formula1>AB24-ROUNDDOWN(AB24,0)=0</formula1>
    </dataValidation>
  </dataValidations>
  <printOptions horizontalCentered="1"/>
  <pageMargins left="0.11811023622047245" right="0.11811023622047245" top="0.31496062992125984" bottom="0.1968503937007874" header="0.11811023622047245" footer="0.11811023622047245"/>
  <pageSetup fitToHeight="1" fitToWidth="1" horizontalDpi="600" verticalDpi="600" orientation="portrait" paperSize="9" scale="44" r:id="rId2"/>
  <headerFooter>
    <oddHeader>&amp;R&amp;14VERSION 1.0</oddHeader>
    <oddFooter>&amp;L※当様式は定型様式ではあるが、行数の調整等の変更は可</oddFooter>
  </headerFooter>
  <colBreaks count="1" manualBreakCount="1">
    <brk id="5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3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10" width="3.57421875" style="7" customWidth="1"/>
    <col min="11" max="21" width="4.421875" style="7" customWidth="1"/>
    <col min="22" max="23" width="3.57421875" style="7" customWidth="1"/>
    <col min="24" max="25" width="4.421875" style="7" customWidth="1"/>
    <col min="26" max="42" width="3.57421875" style="7" customWidth="1"/>
    <col min="43" max="43" width="4.7109375" style="7" customWidth="1"/>
    <col min="44" max="51" width="3.57421875" style="7" customWidth="1"/>
    <col min="52" max="52" width="4.7109375" style="7" customWidth="1"/>
    <col min="53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9"/>
      <c r="AM1" s="159"/>
      <c r="AN1" s="159"/>
      <c r="BC1" s="83" t="s">
        <v>219</v>
      </c>
    </row>
    <row r="2" spans="37:55" ht="18" customHeight="1">
      <c r="AK2" s="3"/>
      <c r="BC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604" t="s">
        <v>221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6"/>
    </row>
    <row r="4" spans="1:55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18.75">
      <c r="A5" s="64"/>
      <c r="B5" s="64"/>
      <c r="C5" s="64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12"/>
      <c r="BB5" s="12"/>
      <c r="BC5" s="50" t="s">
        <v>4</v>
      </c>
    </row>
    <row r="6" spans="1:55" s="22" customFormat="1" ht="14.25" customHeight="1">
      <c r="A6" s="21"/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40" t="s">
        <v>169</v>
      </c>
      <c r="AY6" s="196"/>
      <c r="AZ6" s="341" t="s">
        <v>171</v>
      </c>
      <c r="BA6" s="196"/>
      <c r="BB6" s="691" t="s">
        <v>170</v>
      </c>
      <c r="BC6" s="691"/>
    </row>
    <row r="7" spans="1:43" s="22" customFormat="1" ht="19.5" customHeight="1">
      <c r="A7" s="31"/>
      <c r="B7" s="31"/>
      <c r="C7" s="31"/>
      <c r="D7" s="35"/>
      <c r="E7" s="31" t="s">
        <v>214</v>
      </c>
      <c r="G7" s="145"/>
      <c r="H7" s="145"/>
      <c r="I7" s="145"/>
      <c r="J7" s="145"/>
      <c r="K7" s="145"/>
      <c r="L7" s="145"/>
      <c r="M7" s="41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64"/>
      <c r="AF7" s="164"/>
      <c r="AG7" s="164"/>
      <c r="AH7" s="164"/>
      <c r="AI7" s="164"/>
      <c r="AJ7" s="164"/>
      <c r="AK7" s="164"/>
      <c r="AL7" s="46"/>
      <c r="AM7" s="145"/>
      <c r="AN7" s="145"/>
      <c r="AO7" s="145"/>
      <c r="AP7" s="145"/>
      <c r="AQ7" s="145"/>
    </row>
    <row r="8" spans="1:43" s="22" customFormat="1" ht="28.5" customHeight="1" thickBot="1">
      <c r="A8" s="46"/>
      <c r="C8" s="46"/>
      <c r="D8" s="46"/>
      <c r="E8" s="587" t="s">
        <v>101</v>
      </c>
      <c r="F8" s="588"/>
      <c r="G8" s="590" t="s">
        <v>102</v>
      </c>
      <c r="H8" s="591"/>
      <c r="I8" s="591"/>
      <c r="J8" s="591"/>
      <c r="K8" s="591"/>
      <c r="L8" s="591"/>
      <c r="M8" s="591"/>
      <c r="N8" s="591"/>
      <c r="O8" s="591"/>
      <c r="P8" s="887"/>
      <c r="Q8" s="590" t="s">
        <v>54</v>
      </c>
      <c r="R8" s="591"/>
      <c r="S8" s="591"/>
      <c r="T8" s="591"/>
      <c r="U8" s="592"/>
      <c r="V8" s="587" t="s">
        <v>101</v>
      </c>
      <c r="W8" s="588"/>
      <c r="X8" s="590" t="s">
        <v>102</v>
      </c>
      <c r="Y8" s="591"/>
      <c r="Z8" s="591"/>
      <c r="AA8" s="591"/>
      <c r="AB8" s="591"/>
      <c r="AC8" s="591"/>
      <c r="AD8" s="591"/>
      <c r="AE8" s="591"/>
      <c r="AF8" s="591"/>
      <c r="AG8" s="887"/>
      <c r="AH8" s="590" t="s">
        <v>54</v>
      </c>
      <c r="AI8" s="591"/>
      <c r="AJ8" s="591"/>
      <c r="AK8" s="591"/>
      <c r="AL8" s="592"/>
      <c r="AM8" s="166"/>
      <c r="AN8" s="166"/>
      <c r="AO8" s="166"/>
      <c r="AP8" s="166"/>
      <c r="AQ8" s="166"/>
    </row>
    <row r="9" spans="1:43" s="22" customFormat="1" ht="24.75" customHeight="1" thickTop="1">
      <c r="A9" s="46"/>
      <c r="C9" s="46"/>
      <c r="D9" s="46"/>
      <c r="E9" s="552" t="s">
        <v>55</v>
      </c>
      <c r="F9" s="553"/>
      <c r="G9" s="1199">
        <f>IF('定型様式4　総括表'!E9="","",'定型様式4　総括表'!E9)</f>
      </c>
      <c r="H9" s="1200"/>
      <c r="I9" s="1200"/>
      <c r="J9" s="1200"/>
      <c r="K9" s="1200"/>
      <c r="L9" s="1200"/>
      <c r="M9" s="1200"/>
      <c r="N9" s="1200"/>
      <c r="O9" s="1200"/>
      <c r="P9" s="1201"/>
      <c r="Q9" s="1232">
        <f>IF('定型様式4　総括表'!O9="","",'定型様式4　総括表'!O9)</f>
      </c>
      <c r="R9" s="1233"/>
      <c r="S9" s="1233"/>
      <c r="T9" s="1233"/>
      <c r="U9" s="89" t="s">
        <v>56</v>
      </c>
      <c r="V9" s="559" t="s">
        <v>87</v>
      </c>
      <c r="W9" s="560"/>
      <c r="X9" s="1199">
        <f>IF('定型様式4　総括表'!V9="","",'定型様式4　総括表'!V9)</f>
      </c>
      <c r="Y9" s="1200"/>
      <c r="Z9" s="1200"/>
      <c r="AA9" s="1200"/>
      <c r="AB9" s="1200"/>
      <c r="AC9" s="1200"/>
      <c r="AD9" s="1200"/>
      <c r="AE9" s="1200"/>
      <c r="AF9" s="1200"/>
      <c r="AG9" s="1201"/>
      <c r="AH9" s="1232">
        <f>IF('定型様式4　総括表'!AF9="","",'定型様式4　総括表'!AF9)</f>
      </c>
      <c r="AI9" s="1233"/>
      <c r="AJ9" s="1233"/>
      <c r="AK9" s="1233"/>
      <c r="AL9" s="89" t="s">
        <v>56</v>
      </c>
      <c r="AM9" s="168"/>
      <c r="AN9" s="168"/>
      <c r="AO9" s="145"/>
      <c r="AP9" s="145"/>
      <c r="AQ9" s="145"/>
    </row>
    <row r="10" spans="1:43" s="22" customFormat="1" ht="24.75" customHeight="1">
      <c r="A10" s="46"/>
      <c r="C10" s="46"/>
      <c r="D10" s="46"/>
      <c r="E10" s="516" t="s">
        <v>57</v>
      </c>
      <c r="F10" s="517"/>
      <c r="G10" s="596">
        <f>IF('定型様式4　総括表'!E10="","",'定型様式4　総括表'!E10)</f>
      </c>
      <c r="H10" s="597"/>
      <c r="I10" s="597"/>
      <c r="J10" s="597"/>
      <c r="K10" s="597"/>
      <c r="L10" s="597"/>
      <c r="M10" s="597"/>
      <c r="N10" s="597"/>
      <c r="O10" s="597"/>
      <c r="P10" s="1202"/>
      <c r="Q10" s="1237">
        <f>IF('定型様式4　総括表'!O10="","",'定型様式4　総括表'!O10)</f>
      </c>
      <c r="R10" s="1238"/>
      <c r="S10" s="1238"/>
      <c r="T10" s="1238"/>
      <c r="U10" s="89" t="s">
        <v>56</v>
      </c>
      <c r="V10" s="516" t="s">
        <v>88</v>
      </c>
      <c r="W10" s="529"/>
      <c r="X10" s="596">
        <f>IF('定型様式4　総括表'!V10="","",'定型様式4　総括表'!V10)</f>
      </c>
      <c r="Y10" s="597"/>
      <c r="Z10" s="597"/>
      <c r="AA10" s="597"/>
      <c r="AB10" s="597"/>
      <c r="AC10" s="597"/>
      <c r="AD10" s="597"/>
      <c r="AE10" s="597"/>
      <c r="AF10" s="597"/>
      <c r="AG10" s="1202"/>
      <c r="AH10" s="1237">
        <f>IF('定型様式4　総括表'!AF10="","",'定型様式4　総括表'!AF10)</f>
      </c>
      <c r="AI10" s="1238"/>
      <c r="AJ10" s="1238"/>
      <c r="AK10" s="1238"/>
      <c r="AL10" s="89" t="s">
        <v>56</v>
      </c>
      <c r="AM10" s="168"/>
      <c r="AN10" s="168"/>
      <c r="AO10" s="145"/>
      <c r="AP10" s="145"/>
      <c r="AQ10" s="145"/>
    </row>
    <row r="11" spans="1:43" s="22" customFormat="1" ht="24.75" customHeight="1">
      <c r="A11" s="46"/>
      <c r="C11" s="46"/>
      <c r="D11" s="46"/>
      <c r="E11" s="516" t="s">
        <v>58</v>
      </c>
      <c r="F11" s="517"/>
      <c r="G11" s="596">
        <f>IF('定型様式4　総括表'!E11="","",'定型様式4　総括表'!E11)</f>
      </c>
      <c r="H11" s="597"/>
      <c r="I11" s="597"/>
      <c r="J11" s="597"/>
      <c r="K11" s="597"/>
      <c r="L11" s="597"/>
      <c r="M11" s="597"/>
      <c r="N11" s="597"/>
      <c r="O11" s="597"/>
      <c r="P11" s="1202"/>
      <c r="Q11" s="1237">
        <f>IF('定型様式4　総括表'!O11="","",'定型様式4　総括表'!O11)</f>
      </c>
      <c r="R11" s="1238"/>
      <c r="S11" s="1238"/>
      <c r="T11" s="1238"/>
      <c r="U11" s="89" t="s">
        <v>56</v>
      </c>
      <c r="V11" s="516" t="s">
        <v>89</v>
      </c>
      <c r="W11" s="529"/>
      <c r="X11" s="596">
        <f>IF('定型様式4　総括表'!V11="","",'定型様式4　総括表'!V11)</f>
      </c>
      <c r="Y11" s="597"/>
      <c r="Z11" s="597"/>
      <c r="AA11" s="597"/>
      <c r="AB11" s="597"/>
      <c r="AC11" s="597"/>
      <c r="AD11" s="597"/>
      <c r="AE11" s="597"/>
      <c r="AF11" s="597"/>
      <c r="AG11" s="1202"/>
      <c r="AH11" s="1237">
        <f>IF('定型様式4　総括表'!AF11="","",'定型様式4　総括表'!AF11)</f>
      </c>
      <c r="AI11" s="1238"/>
      <c r="AJ11" s="1238"/>
      <c r="AK11" s="1238"/>
      <c r="AL11" s="89" t="s">
        <v>56</v>
      </c>
      <c r="AM11" s="168"/>
      <c r="AN11" s="168"/>
      <c r="AO11" s="145"/>
      <c r="AP11" s="145"/>
      <c r="AQ11" s="145"/>
    </row>
    <row r="12" spans="1:43" s="22" customFormat="1" ht="24.75" customHeight="1">
      <c r="A12" s="46"/>
      <c r="C12" s="46"/>
      <c r="D12" s="46"/>
      <c r="E12" s="516" t="s">
        <v>59</v>
      </c>
      <c r="F12" s="517"/>
      <c r="G12" s="596">
        <f>IF('定型様式4　総括表'!E12="","",'定型様式4　総括表'!E12)</f>
      </c>
      <c r="H12" s="597"/>
      <c r="I12" s="597"/>
      <c r="J12" s="597"/>
      <c r="K12" s="597"/>
      <c r="L12" s="597"/>
      <c r="M12" s="597"/>
      <c r="N12" s="597"/>
      <c r="O12" s="597"/>
      <c r="P12" s="1202"/>
      <c r="Q12" s="1237">
        <f>IF('定型様式4　総括表'!O12="","",'定型様式4　総括表'!O12)</f>
      </c>
      <c r="R12" s="1238"/>
      <c r="S12" s="1238"/>
      <c r="T12" s="1238"/>
      <c r="U12" s="89" t="s">
        <v>56</v>
      </c>
      <c r="V12" s="516" t="s">
        <v>90</v>
      </c>
      <c r="W12" s="529"/>
      <c r="X12" s="596">
        <f>IF('定型様式4　総括表'!V12="","",'定型様式4　総括表'!V12)</f>
      </c>
      <c r="Y12" s="597"/>
      <c r="Z12" s="597"/>
      <c r="AA12" s="597"/>
      <c r="AB12" s="597"/>
      <c r="AC12" s="597"/>
      <c r="AD12" s="597"/>
      <c r="AE12" s="597"/>
      <c r="AF12" s="597"/>
      <c r="AG12" s="1202"/>
      <c r="AH12" s="1237">
        <f>IF('定型様式4　総括表'!AF12="","",'定型様式4　総括表'!AF12)</f>
      </c>
      <c r="AI12" s="1238"/>
      <c r="AJ12" s="1238"/>
      <c r="AK12" s="1238"/>
      <c r="AL12" s="89" t="s">
        <v>56</v>
      </c>
      <c r="AM12" s="168"/>
      <c r="AN12" s="168"/>
      <c r="AO12" s="145"/>
      <c r="AP12" s="145"/>
      <c r="AQ12" s="145"/>
    </row>
    <row r="13" spans="1:43" s="22" customFormat="1" ht="24.75" customHeight="1" thickBot="1">
      <c r="A13" s="46"/>
      <c r="C13" s="46"/>
      <c r="D13" s="46"/>
      <c r="E13" s="516" t="s">
        <v>60</v>
      </c>
      <c r="F13" s="517"/>
      <c r="G13" s="596">
        <f>IF('定型様式4　総括表'!E13="","",'定型様式4　総括表'!E13)</f>
      </c>
      <c r="H13" s="597"/>
      <c r="I13" s="597"/>
      <c r="J13" s="597"/>
      <c r="K13" s="597"/>
      <c r="L13" s="597"/>
      <c r="M13" s="597"/>
      <c r="N13" s="597"/>
      <c r="O13" s="597"/>
      <c r="P13" s="1202"/>
      <c r="Q13" s="1237">
        <f>IF('定型様式4　総括表'!O13="","",'定型様式4　総括表'!O13)</f>
      </c>
      <c r="R13" s="1238"/>
      <c r="S13" s="1238"/>
      <c r="T13" s="1238"/>
      <c r="U13" s="89" t="s">
        <v>56</v>
      </c>
      <c r="V13" s="537" t="s">
        <v>91</v>
      </c>
      <c r="W13" s="538"/>
      <c r="X13" s="1223">
        <f>IF('定型様式4　総括表'!V13="","",'定型様式4　総括表'!V13)</f>
      </c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1239">
        <f>IF('定型様式4　総括表'!AF13="","",'定型様式4　総括表'!AF13)</f>
      </c>
      <c r="AI13" s="1240"/>
      <c r="AJ13" s="1240"/>
      <c r="AK13" s="1240"/>
      <c r="AL13" s="163" t="s">
        <v>56</v>
      </c>
      <c r="AM13" s="168"/>
      <c r="AN13" s="168"/>
      <c r="AO13" s="145"/>
      <c r="AP13" s="145"/>
      <c r="AQ13" s="145"/>
    </row>
    <row r="14" spans="1:43" s="22" customFormat="1" ht="24.75" customHeight="1" thickBot="1">
      <c r="A14" s="46"/>
      <c r="C14" s="46"/>
      <c r="D14" s="46"/>
      <c r="E14" s="169"/>
      <c r="F14" s="169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8"/>
      <c r="S14" s="168"/>
      <c r="T14" s="168"/>
      <c r="U14" s="145"/>
      <c r="V14" s="539" t="s">
        <v>61</v>
      </c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1"/>
      <c r="AH14" s="550">
        <f>SUM(Q9:T13,AH9:AK13)</f>
        <v>0</v>
      </c>
      <c r="AI14" s="551"/>
      <c r="AJ14" s="551"/>
      <c r="AK14" s="551"/>
      <c r="AL14" s="171" t="s">
        <v>56</v>
      </c>
      <c r="AM14" s="168"/>
      <c r="AN14" s="168"/>
      <c r="AO14" s="145"/>
      <c r="AP14" s="145"/>
      <c r="AQ14" s="145"/>
    </row>
    <row r="15" spans="1:42" s="22" customFormat="1" ht="18" customHeight="1">
      <c r="A15" s="173"/>
      <c r="B15" s="173"/>
      <c r="C15" s="173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54"/>
      <c r="S15" s="54"/>
      <c r="T15" s="54"/>
      <c r="U15" s="176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178"/>
      <c r="AJ15" s="178"/>
      <c r="AK15" s="178"/>
      <c r="AL15" s="179"/>
      <c r="AM15" s="54"/>
      <c r="AN15" s="54"/>
      <c r="AO15" s="54"/>
      <c r="AP15" s="176"/>
    </row>
    <row r="16" spans="1:41" s="22" customFormat="1" ht="24">
      <c r="A16" s="69" t="s">
        <v>223</v>
      </c>
      <c r="B16" s="6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O16" s="68"/>
    </row>
    <row r="17" spans="1:41" s="22" customFormat="1" ht="24">
      <c r="A17" s="64" t="s">
        <v>222</v>
      </c>
      <c r="B17" s="6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O17" s="68"/>
    </row>
    <row r="18" spans="1:41" s="22" customFormat="1" ht="24">
      <c r="A18" s="65" t="s">
        <v>17</v>
      </c>
      <c r="B18" s="6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O18" s="68"/>
    </row>
    <row r="19" spans="1:55" ht="12" customHeight="1" thickBot="1">
      <c r="A19" s="66"/>
      <c r="B19" s="66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8"/>
      <c r="Y19" s="18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29.25" customHeight="1" thickBot="1">
      <c r="A20" s="1006" t="s">
        <v>13</v>
      </c>
      <c r="B20" s="1007"/>
      <c r="C20" s="1007"/>
      <c r="D20" s="1007"/>
      <c r="E20" s="1007"/>
      <c r="F20" s="1007"/>
      <c r="G20" s="1215"/>
      <c r="H20" s="1008" t="s">
        <v>78</v>
      </c>
      <c r="I20" s="1009"/>
      <c r="J20" s="1009"/>
      <c r="K20" s="1009"/>
      <c r="L20" s="1009"/>
      <c r="M20" s="1009"/>
      <c r="N20" s="1009"/>
      <c r="O20" s="1010"/>
      <c r="P20" s="157"/>
      <c r="Q20" s="157"/>
      <c r="R20" s="157"/>
      <c r="S20" s="158"/>
      <c r="T20" s="158"/>
      <c r="U20" s="158"/>
      <c r="V20" s="158"/>
      <c r="W20" s="158"/>
      <c r="X20" s="158"/>
      <c r="Y20" s="158"/>
      <c r="Z20" s="158"/>
      <c r="AA20" s="158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8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3:49" ht="16.5" customHeight="1" thickBot="1"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"/>
      <c r="W21" s="4"/>
      <c r="X21" s="39"/>
      <c r="Y21" s="39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55" ht="18.75" customHeight="1">
      <c r="A22" s="1045" t="s">
        <v>2</v>
      </c>
      <c r="B22" s="1080"/>
      <c r="C22" s="1089" t="s">
        <v>69</v>
      </c>
      <c r="D22" s="985"/>
      <c r="E22" s="985" t="s">
        <v>73</v>
      </c>
      <c r="F22" s="985"/>
      <c r="G22" s="985"/>
      <c r="H22" s="985" t="s">
        <v>77</v>
      </c>
      <c r="I22" s="985"/>
      <c r="J22" s="985"/>
      <c r="K22" s="985" t="s">
        <v>11</v>
      </c>
      <c r="L22" s="985"/>
      <c r="M22" s="985"/>
      <c r="N22" s="985"/>
      <c r="O22" s="985"/>
      <c r="P22" s="985" t="s">
        <v>27</v>
      </c>
      <c r="Q22" s="985"/>
      <c r="R22" s="985"/>
      <c r="S22" s="985"/>
      <c r="T22" s="985"/>
      <c r="U22" s="985" t="s">
        <v>28</v>
      </c>
      <c r="V22" s="985"/>
      <c r="W22" s="985"/>
      <c r="X22" s="985"/>
      <c r="Y22" s="985"/>
      <c r="Z22" s="985"/>
      <c r="AA22" s="985"/>
      <c r="AB22" s="987" t="s">
        <v>119</v>
      </c>
      <c r="AC22" s="988"/>
      <c r="AD22" s="988"/>
      <c r="AE22" s="988"/>
      <c r="AF22" s="988"/>
      <c r="AG22" s="988"/>
      <c r="AH22" s="989"/>
      <c r="AI22" s="1085" t="s">
        <v>23</v>
      </c>
      <c r="AJ22" s="1066"/>
      <c r="AK22" s="1066"/>
      <c r="AL22" s="1086"/>
      <c r="AM22" s="967" t="s">
        <v>79</v>
      </c>
      <c r="AN22" s="968"/>
      <c r="AO22" s="969"/>
      <c r="AP22" s="1085" t="s">
        <v>24</v>
      </c>
      <c r="AQ22" s="1066"/>
      <c r="AR22" s="1066"/>
      <c r="AS22" s="1086"/>
      <c r="AT22" s="967" t="s">
        <v>25</v>
      </c>
      <c r="AU22" s="968"/>
      <c r="AV22" s="968"/>
      <c r="AW22" s="1054"/>
      <c r="AX22" s="1065" t="s">
        <v>80</v>
      </c>
      <c r="AY22" s="1066"/>
      <c r="AZ22" s="1066"/>
      <c r="BA22" s="1066"/>
      <c r="BB22" s="1066"/>
      <c r="BC22" s="1067"/>
    </row>
    <row r="23" spans="1:55" ht="28.5" customHeight="1" thickBot="1">
      <c r="A23" s="1047"/>
      <c r="B23" s="1081"/>
      <c r="C23" s="1090"/>
      <c r="D23" s="986"/>
      <c r="E23" s="986"/>
      <c r="F23" s="986"/>
      <c r="G23" s="986"/>
      <c r="H23" s="986"/>
      <c r="I23" s="986"/>
      <c r="J23" s="986"/>
      <c r="K23" s="986"/>
      <c r="L23" s="986"/>
      <c r="M23" s="986"/>
      <c r="N23" s="986"/>
      <c r="O23" s="986"/>
      <c r="P23" s="986"/>
      <c r="Q23" s="986"/>
      <c r="R23" s="986"/>
      <c r="S23" s="986"/>
      <c r="T23" s="986"/>
      <c r="U23" s="986"/>
      <c r="V23" s="986"/>
      <c r="W23" s="986"/>
      <c r="X23" s="986"/>
      <c r="Y23" s="986"/>
      <c r="Z23" s="986"/>
      <c r="AA23" s="986"/>
      <c r="AB23" s="1082" t="s">
        <v>14</v>
      </c>
      <c r="AC23" s="1083"/>
      <c r="AD23" s="1083"/>
      <c r="AE23" s="197" t="s">
        <v>15</v>
      </c>
      <c r="AF23" s="1083" t="s">
        <v>16</v>
      </c>
      <c r="AG23" s="1083"/>
      <c r="AH23" s="1084"/>
      <c r="AI23" s="1087"/>
      <c r="AJ23" s="1069"/>
      <c r="AK23" s="1069"/>
      <c r="AL23" s="1088"/>
      <c r="AM23" s="970"/>
      <c r="AN23" s="971"/>
      <c r="AO23" s="972"/>
      <c r="AP23" s="1087"/>
      <c r="AQ23" s="1069"/>
      <c r="AR23" s="1069"/>
      <c r="AS23" s="1088"/>
      <c r="AT23" s="970"/>
      <c r="AU23" s="971"/>
      <c r="AV23" s="971"/>
      <c r="AW23" s="1055"/>
      <c r="AX23" s="1068"/>
      <c r="AY23" s="1069"/>
      <c r="AZ23" s="1069"/>
      <c r="BA23" s="1069"/>
      <c r="BB23" s="1069"/>
      <c r="BC23" s="1070"/>
    </row>
    <row r="24" spans="1:105" s="40" customFormat="1" ht="28.5" customHeight="1" thickTop="1">
      <c r="A24" s="959" t="s">
        <v>10</v>
      </c>
      <c r="B24" s="960"/>
      <c r="C24" s="963"/>
      <c r="D24" s="690"/>
      <c r="E24" s="690"/>
      <c r="F24" s="690"/>
      <c r="G24" s="690"/>
      <c r="H24" s="690"/>
      <c r="I24" s="690"/>
      <c r="J24" s="690"/>
      <c r="K24" s="1226"/>
      <c r="L24" s="1226"/>
      <c r="M24" s="1226"/>
      <c r="N24" s="1226"/>
      <c r="O24" s="1226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8"/>
      <c r="AC24" s="1001"/>
      <c r="AD24" s="1001"/>
      <c r="AE24" s="209" t="s">
        <v>15</v>
      </c>
      <c r="AF24" s="1001"/>
      <c r="AG24" s="1001"/>
      <c r="AH24" s="1002"/>
      <c r="AI24" s="1091">
        <f aca="true" t="shared" si="0" ref="AI24:AI33">IF(AND(AB24&lt;&gt;"",AF24&lt;&gt;""),ROUNDDOWN(AB24*AF24/1000000,2),"")</f>
      </c>
      <c r="AJ24" s="1092"/>
      <c r="AK24" s="1092"/>
      <c r="AL24" s="1093"/>
      <c r="AM24" s="1094"/>
      <c r="AN24" s="1095"/>
      <c r="AO24" s="1096"/>
      <c r="AP24" s="1091">
        <f aca="true" t="shared" si="1" ref="AP24:AP33">IF(AI24&lt;&gt;"",AM24*AI24,"")</f>
      </c>
      <c r="AQ24" s="1092"/>
      <c r="AR24" s="1092"/>
      <c r="AS24" s="1093"/>
      <c r="AT24" s="1062"/>
      <c r="AU24" s="1063"/>
      <c r="AV24" s="1063"/>
      <c r="AW24" s="1064"/>
      <c r="AX24" s="1097">
        <f aca="true" t="shared" si="2" ref="AX24:AX33">IF(AT24&lt;&gt;"",ROUNDDOWN(AM24*AT24,0),"")</f>
      </c>
      <c r="AY24" s="1098"/>
      <c r="AZ24" s="1098"/>
      <c r="BA24" s="1098"/>
      <c r="BB24" s="1098"/>
      <c r="BC24" s="1099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s="40" customFormat="1" ht="28.5" customHeight="1">
      <c r="A25" s="961"/>
      <c r="B25" s="962"/>
      <c r="C25" s="1024"/>
      <c r="D25" s="602"/>
      <c r="E25" s="602"/>
      <c r="F25" s="602"/>
      <c r="G25" s="602"/>
      <c r="H25" s="602"/>
      <c r="I25" s="602"/>
      <c r="J25" s="602"/>
      <c r="K25" s="1168"/>
      <c r="L25" s="1168"/>
      <c r="M25" s="1168"/>
      <c r="N25" s="1168"/>
      <c r="O25" s="1168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032"/>
      <c r="AC25" s="996"/>
      <c r="AD25" s="996"/>
      <c r="AE25" s="210" t="s">
        <v>15</v>
      </c>
      <c r="AF25" s="996"/>
      <c r="AG25" s="996"/>
      <c r="AH25" s="997"/>
      <c r="AI25" s="998">
        <f t="shared" si="0"/>
      </c>
      <c r="AJ25" s="999"/>
      <c r="AK25" s="999"/>
      <c r="AL25" s="1000"/>
      <c r="AM25" s="993"/>
      <c r="AN25" s="994"/>
      <c r="AO25" s="995"/>
      <c r="AP25" s="998">
        <f t="shared" si="1"/>
      </c>
      <c r="AQ25" s="999"/>
      <c r="AR25" s="999"/>
      <c r="AS25" s="1000"/>
      <c r="AT25" s="1025"/>
      <c r="AU25" s="1026"/>
      <c r="AV25" s="1026"/>
      <c r="AW25" s="1027"/>
      <c r="AX25" s="1028">
        <f t="shared" si="2"/>
      </c>
      <c r="AY25" s="1029"/>
      <c r="AZ25" s="1029"/>
      <c r="BA25" s="1029"/>
      <c r="BB25" s="1029"/>
      <c r="BC25" s="1030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s="40" customFormat="1" ht="28.5" customHeight="1">
      <c r="A26" s="961"/>
      <c r="B26" s="962"/>
      <c r="C26" s="1024"/>
      <c r="D26" s="602"/>
      <c r="E26" s="602"/>
      <c r="F26" s="602"/>
      <c r="G26" s="602"/>
      <c r="H26" s="602"/>
      <c r="I26" s="602"/>
      <c r="J26" s="602"/>
      <c r="K26" s="1168"/>
      <c r="L26" s="1168"/>
      <c r="M26" s="1168"/>
      <c r="N26" s="1168"/>
      <c r="O26" s="1168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032"/>
      <c r="AC26" s="996"/>
      <c r="AD26" s="996"/>
      <c r="AE26" s="210" t="s">
        <v>15</v>
      </c>
      <c r="AF26" s="996"/>
      <c r="AG26" s="996"/>
      <c r="AH26" s="997"/>
      <c r="AI26" s="998">
        <f t="shared" si="0"/>
      </c>
      <c r="AJ26" s="999"/>
      <c r="AK26" s="999"/>
      <c r="AL26" s="1000"/>
      <c r="AM26" s="993"/>
      <c r="AN26" s="994"/>
      <c r="AO26" s="995"/>
      <c r="AP26" s="998">
        <f t="shared" si="1"/>
      </c>
      <c r="AQ26" s="999"/>
      <c r="AR26" s="999"/>
      <c r="AS26" s="1000"/>
      <c r="AT26" s="1025"/>
      <c r="AU26" s="1026"/>
      <c r="AV26" s="1026"/>
      <c r="AW26" s="1027"/>
      <c r="AX26" s="1028">
        <f t="shared" si="2"/>
      </c>
      <c r="AY26" s="1029"/>
      <c r="AZ26" s="1029"/>
      <c r="BA26" s="1029"/>
      <c r="BB26" s="1029"/>
      <c r="BC26" s="1030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s="40" customFormat="1" ht="28.5" customHeight="1">
      <c r="A27" s="961"/>
      <c r="B27" s="962"/>
      <c r="C27" s="1024"/>
      <c r="D27" s="602"/>
      <c r="E27" s="602"/>
      <c r="F27" s="602"/>
      <c r="G27" s="602"/>
      <c r="H27" s="602"/>
      <c r="I27" s="602"/>
      <c r="J27" s="602"/>
      <c r="K27" s="1168"/>
      <c r="L27" s="1168"/>
      <c r="M27" s="1168"/>
      <c r="N27" s="1168"/>
      <c r="O27" s="1168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032"/>
      <c r="AC27" s="996"/>
      <c r="AD27" s="996"/>
      <c r="AE27" s="210" t="s">
        <v>15</v>
      </c>
      <c r="AF27" s="996"/>
      <c r="AG27" s="996"/>
      <c r="AH27" s="997"/>
      <c r="AI27" s="998">
        <f t="shared" si="0"/>
      </c>
      <c r="AJ27" s="999"/>
      <c r="AK27" s="999"/>
      <c r="AL27" s="1000"/>
      <c r="AM27" s="993"/>
      <c r="AN27" s="994"/>
      <c r="AO27" s="995"/>
      <c r="AP27" s="998">
        <f t="shared" si="1"/>
      </c>
      <c r="AQ27" s="999"/>
      <c r="AR27" s="999"/>
      <c r="AS27" s="1000"/>
      <c r="AT27" s="1025"/>
      <c r="AU27" s="1026"/>
      <c r="AV27" s="1026"/>
      <c r="AW27" s="1027"/>
      <c r="AX27" s="1028">
        <f t="shared" si="2"/>
      </c>
      <c r="AY27" s="1029"/>
      <c r="AZ27" s="1029"/>
      <c r="BA27" s="1029"/>
      <c r="BB27" s="1029"/>
      <c r="BC27" s="1030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s="40" customFormat="1" ht="28.5" customHeight="1">
      <c r="A28" s="961"/>
      <c r="B28" s="962"/>
      <c r="C28" s="1024"/>
      <c r="D28" s="602"/>
      <c r="E28" s="602"/>
      <c r="F28" s="602"/>
      <c r="G28" s="602"/>
      <c r="H28" s="602"/>
      <c r="I28" s="602"/>
      <c r="J28" s="602"/>
      <c r="K28" s="1168"/>
      <c r="L28" s="1168"/>
      <c r="M28" s="1168"/>
      <c r="N28" s="1168"/>
      <c r="O28" s="1168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032"/>
      <c r="AC28" s="996"/>
      <c r="AD28" s="996"/>
      <c r="AE28" s="210" t="s">
        <v>15</v>
      </c>
      <c r="AF28" s="996"/>
      <c r="AG28" s="996"/>
      <c r="AH28" s="997"/>
      <c r="AI28" s="998">
        <f t="shared" si="0"/>
      </c>
      <c r="AJ28" s="999"/>
      <c r="AK28" s="999"/>
      <c r="AL28" s="1000"/>
      <c r="AM28" s="993"/>
      <c r="AN28" s="994"/>
      <c r="AO28" s="995"/>
      <c r="AP28" s="998">
        <f t="shared" si="1"/>
      </c>
      <c r="AQ28" s="999"/>
      <c r="AR28" s="999"/>
      <c r="AS28" s="1000"/>
      <c r="AT28" s="1025"/>
      <c r="AU28" s="1026"/>
      <c r="AV28" s="1026"/>
      <c r="AW28" s="1027"/>
      <c r="AX28" s="1028">
        <f t="shared" si="2"/>
      </c>
      <c r="AY28" s="1029"/>
      <c r="AZ28" s="1029"/>
      <c r="BA28" s="1029"/>
      <c r="BB28" s="1029"/>
      <c r="BC28" s="1030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s="40" customFormat="1" ht="28.5" customHeight="1">
      <c r="A29" s="961"/>
      <c r="B29" s="962"/>
      <c r="C29" s="1024"/>
      <c r="D29" s="602"/>
      <c r="E29" s="602"/>
      <c r="F29" s="602"/>
      <c r="G29" s="602"/>
      <c r="H29" s="602"/>
      <c r="I29" s="602"/>
      <c r="J29" s="602"/>
      <c r="K29" s="1168"/>
      <c r="L29" s="1168"/>
      <c r="M29" s="1168"/>
      <c r="N29" s="1168"/>
      <c r="O29" s="1168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032"/>
      <c r="AC29" s="996"/>
      <c r="AD29" s="996"/>
      <c r="AE29" s="210" t="s">
        <v>15</v>
      </c>
      <c r="AF29" s="996"/>
      <c r="AG29" s="996"/>
      <c r="AH29" s="997"/>
      <c r="AI29" s="998">
        <f t="shared" si="0"/>
      </c>
      <c r="AJ29" s="999"/>
      <c r="AK29" s="999"/>
      <c r="AL29" s="1000"/>
      <c r="AM29" s="993"/>
      <c r="AN29" s="994"/>
      <c r="AO29" s="995"/>
      <c r="AP29" s="998">
        <f t="shared" si="1"/>
      </c>
      <c r="AQ29" s="999"/>
      <c r="AR29" s="999"/>
      <c r="AS29" s="1000"/>
      <c r="AT29" s="1025"/>
      <c r="AU29" s="1026"/>
      <c r="AV29" s="1026"/>
      <c r="AW29" s="1027"/>
      <c r="AX29" s="1028">
        <f t="shared" si="2"/>
      </c>
      <c r="AY29" s="1029"/>
      <c r="AZ29" s="1029"/>
      <c r="BA29" s="1029"/>
      <c r="BB29" s="1029"/>
      <c r="BC29" s="1030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961"/>
      <c r="B30" s="962"/>
      <c r="C30" s="1024"/>
      <c r="D30" s="602"/>
      <c r="E30" s="602"/>
      <c r="F30" s="602"/>
      <c r="G30" s="602"/>
      <c r="H30" s="602"/>
      <c r="I30" s="602"/>
      <c r="J30" s="602"/>
      <c r="K30" s="1168"/>
      <c r="L30" s="1168"/>
      <c r="M30" s="1168"/>
      <c r="N30" s="1168"/>
      <c r="O30" s="1168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032"/>
      <c r="AC30" s="996"/>
      <c r="AD30" s="996"/>
      <c r="AE30" s="210" t="s">
        <v>15</v>
      </c>
      <c r="AF30" s="996"/>
      <c r="AG30" s="996"/>
      <c r="AH30" s="997"/>
      <c r="AI30" s="998">
        <f t="shared" si="0"/>
      </c>
      <c r="AJ30" s="999"/>
      <c r="AK30" s="999"/>
      <c r="AL30" s="1000"/>
      <c r="AM30" s="993"/>
      <c r="AN30" s="994"/>
      <c r="AO30" s="995"/>
      <c r="AP30" s="998">
        <f t="shared" si="1"/>
      </c>
      <c r="AQ30" s="999"/>
      <c r="AR30" s="999"/>
      <c r="AS30" s="1000"/>
      <c r="AT30" s="1025"/>
      <c r="AU30" s="1026"/>
      <c r="AV30" s="1026"/>
      <c r="AW30" s="1027"/>
      <c r="AX30" s="1028">
        <f t="shared" si="2"/>
      </c>
      <c r="AY30" s="1029"/>
      <c r="AZ30" s="1029"/>
      <c r="BA30" s="1029"/>
      <c r="BB30" s="1029"/>
      <c r="BC30" s="1030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961"/>
      <c r="B31" s="962"/>
      <c r="C31" s="1024"/>
      <c r="D31" s="602"/>
      <c r="E31" s="602"/>
      <c r="F31" s="602"/>
      <c r="G31" s="602"/>
      <c r="H31" s="602"/>
      <c r="I31" s="602"/>
      <c r="J31" s="602"/>
      <c r="K31" s="1168"/>
      <c r="L31" s="1168"/>
      <c r="M31" s="1168"/>
      <c r="N31" s="1168"/>
      <c r="O31" s="1168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032"/>
      <c r="AC31" s="996"/>
      <c r="AD31" s="996"/>
      <c r="AE31" s="210" t="s">
        <v>15</v>
      </c>
      <c r="AF31" s="996"/>
      <c r="AG31" s="996"/>
      <c r="AH31" s="997"/>
      <c r="AI31" s="998">
        <f t="shared" si="0"/>
      </c>
      <c r="AJ31" s="999"/>
      <c r="AK31" s="999"/>
      <c r="AL31" s="1000"/>
      <c r="AM31" s="993"/>
      <c r="AN31" s="994"/>
      <c r="AO31" s="995"/>
      <c r="AP31" s="998">
        <f t="shared" si="1"/>
      </c>
      <c r="AQ31" s="999"/>
      <c r="AR31" s="999"/>
      <c r="AS31" s="1000"/>
      <c r="AT31" s="1025"/>
      <c r="AU31" s="1026"/>
      <c r="AV31" s="1026"/>
      <c r="AW31" s="1027"/>
      <c r="AX31" s="1028">
        <f t="shared" si="2"/>
      </c>
      <c r="AY31" s="1029"/>
      <c r="AZ31" s="1029"/>
      <c r="BA31" s="1029"/>
      <c r="BB31" s="1029"/>
      <c r="BC31" s="1030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961"/>
      <c r="B32" s="962"/>
      <c r="C32" s="1024"/>
      <c r="D32" s="602"/>
      <c r="E32" s="602"/>
      <c r="F32" s="602"/>
      <c r="G32" s="602"/>
      <c r="H32" s="602"/>
      <c r="I32" s="602"/>
      <c r="J32" s="602"/>
      <c r="K32" s="1168"/>
      <c r="L32" s="1168"/>
      <c r="M32" s="1168"/>
      <c r="N32" s="1168"/>
      <c r="O32" s="1168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032"/>
      <c r="AC32" s="996"/>
      <c r="AD32" s="996"/>
      <c r="AE32" s="210" t="s">
        <v>15</v>
      </c>
      <c r="AF32" s="996"/>
      <c r="AG32" s="996"/>
      <c r="AH32" s="997"/>
      <c r="AI32" s="998">
        <f t="shared" si="0"/>
      </c>
      <c r="AJ32" s="999"/>
      <c r="AK32" s="999"/>
      <c r="AL32" s="1000"/>
      <c r="AM32" s="993"/>
      <c r="AN32" s="994"/>
      <c r="AO32" s="995"/>
      <c r="AP32" s="998">
        <f t="shared" si="1"/>
      </c>
      <c r="AQ32" s="999"/>
      <c r="AR32" s="999"/>
      <c r="AS32" s="1000"/>
      <c r="AT32" s="1025"/>
      <c r="AU32" s="1026"/>
      <c r="AV32" s="1026"/>
      <c r="AW32" s="1027"/>
      <c r="AX32" s="1028">
        <f t="shared" si="2"/>
      </c>
      <c r="AY32" s="1029"/>
      <c r="AZ32" s="1029"/>
      <c r="BA32" s="1029"/>
      <c r="BB32" s="1029"/>
      <c r="BC32" s="1030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961"/>
      <c r="B33" s="962"/>
      <c r="C33" s="1031"/>
      <c r="D33" s="643"/>
      <c r="E33" s="643"/>
      <c r="F33" s="643"/>
      <c r="G33" s="643"/>
      <c r="H33" s="643"/>
      <c r="I33" s="643"/>
      <c r="J33" s="643"/>
      <c r="K33" s="1203"/>
      <c r="L33" s="1203"/>
      <c r="M33" s="1203"/>
      <c r="N33" s="1203"/>
      <c r="O33" s="1203"/>
      <c r="P33" s="1079"/>
      <c r="Q33" s="1079"/>
      <c r="R33" s="1079"/>
      <c r="S33" s="1079"/>
      <c r="T33" s="1079"/>
      <c r="U33" s="1079"/>
      <c r="V33" s="1079"/>
      <c r="W33" s="1079"/>
      <c r="X33" s="1079"/>
      <c r="Y33" s="1079"/>
      <c r="Z33" s="1079"/>
      <c r="AA33" s="1079"/>
      <c r="AB33" s="984"/>
      <c r="AC33" s="979"/>
      <c r="AD33" s="979"/>
      <c r="AE33" s="211" t="s">
        <v>15</v>
      </c>
      <c r="AF33" s="979"/>
      <c r="AG33" s="979"/>
      <c r="AH33" s="980"/>
      <c r="AI33" s="981">
        <f t="shared" si="0"/>
      </c>
      <c r="AJ33" s="982"/>
      <c r="AK33" s="982"/>
      <c r="AL33" s="983"/>
      <c r="AM33" s="1033"/>
      <c r="AN33" s="1034"/>
      <c r="AO33" s="1035"/>
      <c r="AP33" s="981">
        <f t="shared" si="1"/>
      </c>
      <c r="AQ33" s="982"/>
      <c r="AR33" s="982"/>
      <c r="AS33" s="983"/>
      <c r="AT33" s="956"/>
      <c r="AU33" s="957"/>
      <c r="AV33" s="957"/>
      <c r="AW33" s="958"/>
      <c r="AX33" s="1042">
        <f t="shared" si="2"/>
      </c>
      <c r="AY33" s="1043"/>
      <c r="AZ33" s="1043"/>
      <c r="BA33" s="1043"/>
      <c r="BB33" s="1043"/>
      <c r="BC33" s="104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55" ht="28.5" customHeight="1">
      <c r="A34" s="1011" t="s">
        <v>22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13"/>
      <c r="AG34" s="1013"/>
      <c r="AH34" s="1013"/>
      <c r="AI34" s="1013"/>
      <c r="AJ34" s="1013"/>
      <c r="AK34" s="1013"/>
      <c r="AL34" s="1014"/>
      <c r="AM34" s="1216">
        <f>SUM(AM24:AO33)</f>
        <v>0</v>
      </c>
      <c r="AN34" s="1017"/>
      <c r="AO34" s="1017"/>
      <c r="AP34" s="1018">
        <f>SUM(AP24:AS33)</f>
        <v>0</v>
      </c>
      <c r="AQ34" s="1019"/>
      <c r="AR34" s="1020"/>
      <c r="AS34" s="1021"/>
      <c r="AT34" s="1217"/>
      <c r="AU34" s="1217"/>
      <c r="AV34" s="1217"/>
      <c r="AW34" s="1218"/>
      <c r="AX34" s="1113">
        <f>ROUNDDOWN(SUM(AX24:BC33),0)</f>
        <v>0</v>
      </c>
      <c r="AY34" s="1114"/>
      <c r="AZ34" s="1114"/>
      <c r="BA34" s="1114"/>
      <c r="BB34" s="1114"/>
      <c r="BC34" s="1115"/>
    </row>
    <row r="35" spans="1:55" ht="28.5" customHeight="1">
      <c r="A35" s="973" t="s">
        <v>74</v>
      </c>
      <c r="B35" s="974"/>
      <c r="C35" s="974"/>
      <c r="D35" s="974"/>
      <c r="E35" s="974"/>
      <c r="F35" s="974"/>
      <c r="G35" s="974"/>
      <c r="H35" s="974"/>
      <c r="I35" s="974"/>
      <c r="J35" s="974"/>
      <c r="K35" s="974"/>
      <c r="L35" s="974"/>
      <c r="M35" s="974"/>
      <c r="N35" s="974"/>
      <c r="O35" s="974"/>
      <c r="P35" s="974"/>
      <c r="Q35" s="974"/>
      <c r="R35" s="974"/>
      <c r="S35" s="974"/>
      <c r="T35" s="974"/>
      <c r="U35" s="974"/>
      <c r="V35" s="974"/>
      <c r="W35" s="974"/>
      <c r="X35" s="974"/>
      <c r="Y35" s="974"/>
      <c r="Z35" s="974"/>
      <c r="AA35" s="974"/>
      <c r="AB35" s="974"/>
      <c r="AC35" s="974"/>
      <c r="AD35" s="974"/>
      <c r="AE35" s="974"/>
      <c r="AF35" s="974"/>
      <c r="AG35" s="974"/>
      <c r="AH35" s="974"/>
      <c r="AI35" s="974"/>
      <c r="AJ35" s="974"/>
      <c r="AK35" s="974"/>
      <c r="AL35" s="974"/>
      <c r="AM35" s="974"/>
      <c r="AN35" s="974"/>
      <c r="AO35" s="974"/>
      <c r="AP35" s="974"/>
      <c r="AQ35" s="974"/>
      <c r="AR35" s="974"/>
      <c r="AS35" s="974"/>
      <c r="AT35" s="974"/>
      <c r="AU35" s="974"/>
      <c r="AV35" s="974"/>
      <c r="AW35" s="975"/>
      <c r="AX35" s="1234"/>
      <c r="AY35" s="1235"/>
      <c r="AZ35" s="1235"/>
      <c r="BA35" s="1235"/>
      <c r="BB35" s="1235"/>
      <c r="BC35" s="1236"/>
    </row>
    <row r="36" spans="1:55" ht="37.5" customHeight="1" thickBot="1">
      <c r="A36" s="1122" t="s">
        <v>76</v>
      </c>
      <c r="B36" s="1123"/>
      <c r="C36" s="1123"/>
      <c r="D36" s="1123"/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3"/>
      <c r="AE36" s="1123"/>
      <c r="AF36" s="1123"/>
      <c r="AG36" s="1123"/>
      <c r="AH36" s="1123"/>
      <c r="AI36" s="1123"/>
      <c r="AJ36" s="1123"/>
      <c r="AK36" s="1123"/>
      <c r="AL36" s="1123"/>
      <c r="AM36" s="1123"/>
      <c r="AN36" s="1123"/>
      <c r="AO36" s="1123"/>
      <c r="AP36" s="1123"/>
      <c r="AQ36" s="1123"/>
      <c r="AR36" s="1123"/>
      <c r="AS36" s="1123"/>
      <c r="AT36" s="1123"/>
      <c r="AU36" s="1123"/>
      <c r="AV36" s="1123"/>
      <c r="AW36" s="1124"/>
      <c r="AX36" s="1219">
        <f>AX34+AX35</f>
        <v>0</v>
      </c>
      <c r="AY36" s="1220"/>
      <c r="AZ36" s="1220"/>
      <c r="BA36" s="1220"/>
      <c r="BB36" s="1220"/>
      <c r="BC36" s="1221"/>
    </row>
    <row r="37" spans="1:55" s="24" customFormat="1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1"/>
      <c r="AX37" s="71"/>
      <c r="AY37" s="71"/>
      <c r="AZ37" s="71"/>
      <c r="BA37" s="71"/>
      <c r="BB37" s="71"/>
      <c r="BC37" s="71"/>
    </row>
    <row r="38" spans="1:55" s="24" customFormat="1" ht="17.25" customHeight="1" thickBo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1"/>
      <c r="AX38" s="71"/>
      <c r="AY38" s="71"/>
      <c r="AZ38" s="71"/>
      <c r="BA38" s="71"/>
      <c r="BB38" s="71"/>
      <c r="BC38" s="71"/>
    </row>
    <row r="39" spans="1:55" ht="29.25" customHeight="1" thickBot="1">
      <c r="A39" s="1006" t="s">
        <v>13</v>
      </c>
      <c r="B39" s="1007"/>
      <c r="C39" s="1007"/>
      <c r="D39" s="1007"/>
      <c r="E39" s="1007"/>
      <c r="F39" s="1007"/>
      <c r="G39" s="1215"/>
      <c r="H39" s="1008" t="s">
        <v>81</v>
      </c>
      <c r="I39" s="1009"/>
      <c r="J39" s="1009"/>
      <c r="K39" s="1009"/>
      <c r="L39" s="1009"/>
      <c r="M39" s="1009"/>
      <c r="N39" s="1009"/>
      <c r="O39" s="1010"/>
      <c r="P39" s="157"/>
      <c r="Q39" s="157"/>
      <c r="R39" s="157"/>
      <c r="S39" s="158"/>
      <c r="T39" s="158"/>
      <c r="U39" s="158"/>
      <c r="V39" s="158"/>
      <c r="W39" s="158"/>
      <c r="X39" s="158"/>
      <c r="Y39" s="158"/>
      <c r="Z39" s="158"/>
      <c r="AA39" s="158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68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3:49" ht="16.5" customHeight="1" thickBot="1">
      <c r="C40" s="38"/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"/>
      <c r="W40" s="4"/>
      <c r="X40" s="39"/>
      <c r="Y40" s="39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55" ht="18.75" customHeight="1">
      <c r="A41" s="1045" t="s">
        <v>2</v>
      </c>
      <c r="B41" s="1080"/>
      <c r="C41" s="1089" t="s">
        <v>69</v>
      </c>
      <c r="D41" s="985"/>
      <c r="E41" s="985" t="s">
        <v>73</v>
      </c>
      <c r="F41" s="985"/>
      <c r="G41" s="985"/>
      <c r="H41" s="985" t="s">
        <v>77</v>
      </c>
      <c r="I41" s="985"/>
      <c r="J41" s="985"/>
      <c r="K41" s="985" t="s">
        <v>11</v>
      </c>
      <c r="L41" s="985"/>
      <c r="M41" s="985"/>
      <c r="N41" s="985"/>
      <c r="O41" s="985"/>
      <c r="P41" s="985" t="s">
        <v>27</v>
      </c>
      <c r="Q41" s="985"/>
      <c r="R41" s="985"/>
      <c r="S41" s="985"/>
      <c r="T41" s="985"/>
      <c r="U41" s="985" t="s">
        <v>49</v>
      </c>
      <c r="V41" s="985"/>
      <c r="W41" s="985"/>
      <c r="X41" s="985"/>
      <c r="Y41" s="985"/>
      <c r="Z41" s="985"/>
      <c r="AA41" s="985"/>
      <c r="AB41" s="987" t="s">
        <v>119</v>
      </c>
      <c r="AC41" s="988"/>
      <c r="AD41" s="988"/>
      <c r="AE41" s="988"/>
      <c r="AF41" s="988"/>
      <c r="AG41" s="988"/>
      <c r="AH41" s="989"/>
      <c r="AI41" s="1085" t="s">
        <v>23</v>
      </c>
      <c r="AJ41" s="1066"/>
      <c r="AK41" s="1066"/>
      <c r="AL41" s="1086"/>
      <c r="AM41" s="967" t="s">
        <v>79</v>
      </c>
      <c r="AN41" s="968"/>
      <c r="AO41" s="969"/>
      <c r="AP41" s="1085" t="s">
        <v>24</v>
      </c>
      <c r="AQ41" s="1066"/>
      <c r="AR41" s="1066"/>
      <c r="AS41" s="1086"/>
      <c r="AT41" s="967" t="s">
        <v>25</v>
      </c>
      <c r="AU41" s="968"/>
      <c r="AV41" s="968"/>
      <c r="AW41" s="1054"/>
      <c r="AX41" s="1065" t="s">
        <v>80</v>
      </c>
      <c r="AY41" s="1066"/>
      <c r="AZ41" s="1066"/>
      <c r="BA41" s="1066"/>
      <c r="BB41" s="1066"/>
      <c r="BC41" s="1067"/>
    </row>
    <row r="42" spans="1:55" ht="28.5" customHeight="1" thickBot="1">
      <c r="A42" s="1047"/>
      <c r="B42" s="1081"/>
      <c r="C42" s="1090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1082" t="s">
        <v>14</v>
      </c>
      <c r="AC42" s="1083"/>
      <c r="AD42" s="1083"/>
      <c r="AE42" s="197" t="s">
        <v>15</v>
      </c>
      <c r="AF42" s="1083" t="s">
        <v>16</v>
      </c>
      <c r="AG42" s="1083"/>
      <c r="AH42" s="1084"/>
      <c r="AI42" s="1087"/>
      <c r="AJ42" s="1069"/>
      <c r="AK42" s="1069"/>
      <c r="AL42" s="1088"/>
      <c r="AM42" s="970"/>
      <c r="AN42" s="971"/>
      <c r="AO42" s="972"/>
      <c r="AP42" s="1087"/>
      <c r="AQ42" s="1069"/>
      <c r="AR42" s="1069"/>
      <c r="AS42" s="1088"/>
      <c r="AT42" s="970"/>
      <c r="AU42" s="971"/>
      <c r="AV42" s="971"/>
      <c r="AW42" s="1055"/>
      <c r="AX42" s="1068"/>
      <c r="AY42" s="1069"/>
      <c r="AZ42" s="1069"/>
      <c r="BA42" s="1069"/>
      <c r="BB42" s="1069"/>
      <c r="BC42" s="1070"/>
    </row>
    <row r="43" spans="1:105" s="40" customFormat="1" ht="28.5" customHeight="1" thickTop="1">
      <c r="A43" s="959" t="s">
        <v>10</v>
      </c>
      <c r="B43" s="960"/>
      <c r="C43" s="963"/>
      <c r="D43" s="690"/>
      <c r="E43" s="690"/>
      <c r="F43" s="690"/>
      <c r="G43" s="690"/>
      <c r="H43" s="690"/>
      <c r="I43" s="690"/>
      <c r="J43" s="690"/>
      <c r="K43" s="1226"/>
      <c r="L43" s="1226"/>
      <c r="M43" s="1226"/>
      <c r="N43" s="1226"/>
      <c r="O43" s="1226"/>
      <c r="P43" s="1077"/>
      <c r="Q43" s="1077"/>
      <c r="R43" s="1077"/>
      <c r="S43" s="1077"/>
      <c r="T43" s="1077"/>
      <c r="U43" s="1077"/>
      <c r="V43" s="1077"/>
      <c r="W43" s="1077"/>
      <c r="X43" s="1077"/>
      <c r="Y43" s="1077"/>
      <c r="Z43" s="1077"/>
      <c r="AA43" s="1077"/>
      <c r="AB43" s="1078"/>
      <c r="AC43" s="1001"/>
      <c r="AD43" s="1001"/>
      <c r="AE43" s="209" t="s">
        <v>15</v>
      </c>
      <c r="AF43" s="1001"/>
      <c r="AG43" s="1001"/>
      <c r="AH43" s="1002"/>
      <c r="AI43" s="1091">
        <f>IF(AND(AB43&lt;&gt;"",AF43&lt;&gt;""),ROUNDDOWN(AB43*AF43/1000000,2),"")</f>
      </c>
      <c r="AJ43" s="1092"/>
      <c r="AK43" s="1092"/>
      <c r="AL43" s="1093"/>
      <c r="AM43" s="1094"/>
      <c r="AN43" s="1095"/>
      <c r="AO43" s="1096"/>
      <c r="AP43" s="1091">
        <f>IF(AI43&lt;&gt;"",AM43*AI43,"")</f>
      </c>
      <c r="AQ43" s="1092"/>
      <c r="AR43" s="1092"/>
      <c r="AS43" s="1093"/>
      <c r="AT43" s="1062"/>
      <c r="AU43" s="1063"/>
      <c r="AV43" s="1063"/>
      <c r="AW43" s="1064"/>
      <c r="AX43" s="1097">
        <f>IF(AT43&lt;&gt;"",ROUNDDOWN(AM43*AT43,0),"")</f>
      </c>
      <c r="AY43" s="1098"/>
      <c r="AZ43" s="1098"/>
      <c r="BA43" s="1098"/>
      <c r="BB43" s="1098"/>
      <c r="BC43" s="1099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s="40" customFormat="1" ht="28.5" customHeight="1">
      <c r="A44" s="961"/>
      <c r="B44" s="962"/>
      <c r="C44" s="1024"/>
      <c r="D44" s="602"/>
      <c r="E44" s="602"/>
      <c r="F44" s="602"/>
      <c r="G44" s="602"/>
      <c r="H44" s="602"/>
      <c r="I44" s="602"/>
      <c r="J44" s="602"/>
      <c r="K44" s="1168"/>
      <c r="L44" s="1168"/>
      <c r="M44" s="1168"/>
      <c r="N44" s="1168"/>
      <c r="O44" s="1168"/>
      <c r="P44" s="1222"/>
      <c r="Q44" s="1222"/>
      <c r="R44" s="1222"/>
      <c r="S44" s="1222"/>
      <c r="T44" s="1222"/>
      <c r="U44" s="1222"/>
      <c r="V44" s="1222"/>
      <c r="W44" s="1222"/>
      <c r="X44" s="1222"/>
      <c r="Y44" s="1222"/>
      <c r="Z44" s="1222"/>
      <c r="AA44" s="1222"/>
      <c r="AB44" s="1032"/>
      <c r="AC44" s="996"/>
      <c r="AD44" s="996"/>
      <c r="AE44" s="210" t="s">
        <v>15</v>
      </c>
      <c r="AF44" s="996"/>
      <c r="AG44" s="996"/>
      <c r="AH44" s="997"/>
      <c r="AI44" s="998">
        <f>IF(AND(AB44&lt;&gt;"",AF44&lt;&gt;""),ROUNDDOWN(AB44*AF44/1000000,2),"")</f>
      </c>
      <c r="AJ44" s="999"/>
      <c r="AK44" s="999"/>
      <c r="AL44" s="1000"/>
      <c r="AM44" s="993"/>
      <c r="AN44" s="994"/>
      <c r="AO44" s="995"/>
      <c r="AP44" s="998">
        <f>IF(AI44&lt;&gt;"",AM44*AI44,"")</f>
      </c>
      <c r="AQ44" s="999"/>
      <c r="AR44" s="999"/>
      <c r="AS44" s="1000"/>
      <c r="AT44" s="1025"/>
      <c r="AU44" s="1026"/>
      <c r="AV44" s="1026"/>
      <c r="AW44" s="1027"/>
      <c r="AX44" s="1028">
        <f>IF(AT44&lt;&gt;"",ROUNDDOWN(AM44*AT44,0),"")</f>
      </c>
      <c r="AY44" s="1029"/>
      <c r="AZ44" s="1029"/>
      <c r="BA44" s="1029"/>
      <c r="BB44" s="1029"/>
      <c r="BC44" s="1030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s="40" customFormat="1" ht="28.5" customHeight="1">
      <c r="A45" s="961"/>
      <c r="B45" s="962"/>
      <c r="C45" s="1024"/>
      <c r="D45" s="602"/>
      <c r="E45" s="602"/>
      <c r="F45" s="602"/>
      <c r="G45" s="602"/>
      <c r="H45" s="602"/>
      <c r="I45" s="602"/>
      <c r="J45" s="602"/>
      <c r="K45" s="1168"/>
      <c r="L45" s="1168"/>
      <c r="M45" s="1168"/>
      <c r="N45" s="1168"/>
      <c r="O45" s="1168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032"/>
      <c r="AC45" s="996"/>
      <c r="AD45" s="996"/>
      <c r="AE45" s="210" t="s">
        <v>15</v>
      </c>
      <c r="AF45" s="996"/>
      <c r="AG45" s="996"/>
      <c r="AH45" s="997"/>
      <c r="AI45" s="998">
        <f>IF(AND(AB45&lt;&gt;"",AF45&lt;&gt;""),ROUNDDOWN(AB45*AF45/1000000,2),"")</f>
      </c>
      <c r="AJ45" s="999"/>
      <c r="AK45" s="999"/>
      <c r="AL45" s="1000"/>
      <c r="AM45" s="993"/>
      <c r="AN45" s="994"/>
      <c r="AO45" s="995"/>
      <c r="AP45" s="998">
        <f>IF(AI45&lt;&gt;"",AM45*AI45,"")</f>
      </c>
      <c r="AQ45" s="999"/>
      <c r="AR45" s="999"/>
      <c r="AS45" s="1000"/>
      <c r="AT45" s="1025"/>
      <c r="AU45" s="1026"/>
      <c r="AV45" s="1026"/>
      <c r="AW45" s="1027"/>
      <c r="AX45" s="1028">
        <f>IF(AT45&lt;&gt;"",ROUNDDOWN(AM45*AT45,0),"")</f>
      </c>
      <c r="AY45" s="1029"/>
      <c r="AZ45" s="1029"/>
      <c r="BA45" s="1029"/>
      <c r="BB45" s="1029"/>
      <c r="BC45" s="1030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s="40" customFormat="1" ht="28.5" customHeight="1">
      <c r="A46" s="961"/>
      <c r="B46" s="962"/>
      <c r="C46" s="1024"/>
      <c r="D46" s="602"/>
      <c r="E46" s="602"/>
      <c r="F46" s="602"/>
      <c r="G46" s="602"/>
      <c r="H46" s="602"/>
      <c r="I46" s="602"/>
      <c r="J46" s="602"/>
      <c r="K46" s="1168"/>
      <c r="L46" s="1168"/>
      <c r="M46" s="1168"/>
      <c r="N46" s="1168"/>
      <c r="O46" s="1168"/>
      <c r="P46" s="1222"/>
      <c r="Q46" s="1222"/>
      <c r="R46" s="1222"/>
      <c r="S46" s="1222"/>
      <c r="T46" s="1222"/>
      <c r="U46" s="1222"/>
      <c r="V46" s="1222"/>
      <c r="W46" s="1222"/>
      <c r="X46" s="1222"/>
      <c r="Y46" s="1222"/>
      <c r="Z46" s="1222"/>
      <c r="AA46" s="1222"/>
      <c r="AB46" s="1032"/>
      <c r="AC46" s="996"/>
      <c r="AD46" s="996"/>
      <c r="AE46" s="210" t="s">
        <v>15</v>
      </c>
      <c r="AF46" s="996"/>
      <c r="AG46" s="996"/>
      <c r="AH46" s="997"/>
      <c r="AI46" s="998">
        <f>IF(AND(AB46&lt;&gt;"",AF46&lt;&gt;""),ROUNDDOWN(AB46*AF46/1000000,2),"")</f>
      </c>
      <c r="AJ46" s="999"/>
      <c r="AK46" s="999"/>
      <c r="AL46" s="1000"/>
      <c r="AM46" s="993"/>
      <c r="AN46" s="994"/>
      <c r="AO46" s="995"/>
      <c r="AP46" s="998">
        <f>IF(AI46&lt;&gt;"",AM46*AI46,"")</f>
      </c>
      <c r="AQ46" s="999"/>
      <c r="AR46" s="999"/>
      <c r="AS46" s="1000"/>
      <c r="AT46" s="1025"/>
      <c r="AU46" s="1026"/>
      <c r="AV46" s="1026"/>
      <c r="AW46" s="1027"/>
      <c r="AX46" s="1028">
        <f>IF(AT46&lt;&gt;"",ROUNDDOWN(AM46*AT46,0),"")</f>
      </c>
      <c r="AY46" s="1029"/>
      <c r="AZ46" s="1029"/>
      <c r="BA46" s="1029"/>
      <c r="BB46" s="1029"/>
      <c r="BC46" s="1030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s="40" customFormat="1" ht="28.5" customHeight="1">
      <c r="A47" s="961"/>
      <c r="B47" s="962"/>
      <c r="C47" s="1031"/>
      <c r="D47" s="643"/>
      <c r="E47" s="643"/>
      <c r="F47" s="643"/>
      <c r="G47" s="643"/>
      <c r="H47" s="643"/>
      <c r="I47" s="643"/>
      <c r="J47" s="643"/>
      <c r="K47" s="1203"/>
      <c r="L47" s="1203"/>
      <c r="M47" s="1203"/>
      <c r="N47" s="1203"/>
      <c r="O47" s="1203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984"/>
      <c r="AC47" s="979"/>
      <c r="AD47" s="979"/>
      <c r="AE47" s="211" t="s">
        <v>15</v>
      </c>
      <c r="AF47" s="979"/>
      <c r="AG47" s="979"/>
      <c r="AH47" s="980"/>
      <c r="AI47" s="981">
        <f>IF(AND(AB47&lt;&gt;"",AF47&lt;&gt;""),ROUNDDOWN(AB47*AF47/1000000,2),"")</f>
      </c>
      <c r="AJ47" s="982"/>
      <c r="AK47" s="982"/>
      <c r="AL47" s="983"/>
      <c r="AM47" s="1033"/>
      <c r="AN47" s="1034"/>
      <c r="AO47" s="1035"/>
      <c r="AP47" s="981">
        <f>IF(AI47&lt;&gt;"",AM47*AI47,"")</f>
      </c>
      <c r="AQ47" s="982"/>
      <c r="AR47" s="982"/>
      <c r="AS47" s="983"/>
      <c r="AT47" s="956"/>
      <c r="AU47" s="957"/>
      <c r="AV47" s="957"/>
      <c r="AW47" s="958"/>
      <c r="AX47" s="1042">
        <f>IF(AT47&lt;&gt;"",ROUNDDOWN(AM47*AT47,0),"")</f>
      </c>
      <c r="AY47" s="1043"/>
      <c r="AZ47" s="1043"/>
      <c r="BA47" s="1043"/>
      <c r="BB47" s="1043"/>
      <c r="BC47" s="104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55" ht="28.5" customHeight="1">
      <c r="A48" s="1011" t="s">
        <v>22</v>
      </c>
      <c r="B48" s="1012"/>
      <c r="C48" s="1013"/>
      <c r="D48" s="1013"/>
      <c r="E48" s="1013"/>
      <c r="F48" s="1013"/>
      <c r="G48" s="1013"/>
      <c r="H48" s="1013"/>
      <c r="I48" s="1013"/>
      <c r="J48" s="1013"/>
      <c r="K48" s="1013"/>
      <c r="L48" s="1013"/>
      <c r="M48" s="1013"/>
      <c r="N48" s="1013"/>
      <c r="O48" s="1013"/>
      <c r="P48" s="1013"/>
      <c r="Q48" s="1013"/>
      <c r="R48" s="1013"/>
      <c r="S48" s="1013"/>
      <c r="T48" s="1013"/>
      <c r="U48" s="1013"/>
      <c r="V48" s="1013"/>
      <c r="W48" s="1013"/>
      <c r="X48" s="1013"/>
      <c r="Y48" s="1013"/>
      <c r="Z48" s="1013"/>
      <c r="AA48" s="1013"/>
      <c r="AB48" s="1013"/>
      <c r="AC48" s="1013"/>
      <c r="AD48" s="1013"/>
      <c r="AE48" s="1013"/>
      <c r="AF48" s="1013"/>
      <c r="AG48" s="1013"/>
      <c r="AH48" s="1013"/>
      <c r="AI48" s="1013"/>
      <c r="AJ48" s="1013"/>
      <c r="AK48" s="1013"/>
      <c r="AL48" s="1014"/>
      <c r="AM48" s="1216">
        <f>SUM(AM43:AO47)</f>
        <v>0</v>
      </c>
      <c r="AN48" s="1017"/>
      <c r="AO48" s="1017"/>
      <c r="AP48" s="1018">
        <f>SUM(AP43:AS47)</f>
        <v>0</v>
      </c>
      <c r="AQ48" s="1019"/>
      <c r="AR48" s="1020"/>
      <c r="AS48" s="1021"/>
      <c r="AT48" s="1217"/>
      <c r="AU48" s="1217"/>
      <c r="AV48" s="1217"/>
      <c r="AW48" s="1218"/>
      <c r="AX48" s="1113">
        <f>ROUNDDOWN(SUM(AX43:BC47),0)</f>
        <v>0</v>
      </c>
      <c r="AY48" s="1114"/>
      <c r="AZ48" s="1114"/>
      <c r="BA48" s="1114"/>
      <c r="BB48" s="1114"/>
      <c r="BC48" s="1115"/>
    </row>
    <row r="49" spans="1:55" ht="28.5" customHeight="1">
      <c r="A49" s="973" t="s">
        <v>74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R49" s="974"/>
      <c r="S49" s="974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974"/>
      <c r="AV49" s="974"/>
      <c r="AW49" s="975"/>
      <c r="AX49" s="1116"/>
      <c r="AY49" s="1117"/>
      <c r="AZ49" s="1117"/>
      <c r="BA49" s="1117"/>
      <c r="BB49" s="1117"/>
      <c r="BC49" s="1118"/>
    </row>
    <row r="50" spans="1:55" ht="37.5" customHeight="1" thickBot="1">
      <c r="A50" s="1122" t="s">
        <v>76</v>
      </c>
      <c r="B50" s="1123"/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3"/>
      <c r="U50" s="1123"/>
      <c r="V50" s="1123"/>
      <c r="W50" s="1123"/>
      <c r="X50" s="1123"/>
      <c r="Y50" s="1123"/>
      <c r="Z50" s="1123"/>
      <c r="AA50" s="1123"/>
      <c r="AB50" s="1123"/>
      <c r="AC50" s="1123"/>
      <c r="AD50" s="1123"/>
      <c r="AE50" s="1123"/>
      <c r="AF50" s="1123"/>
      <c r="AG50" s="1123"/>
      <c r="AH50" s="1123"/>
      <c r="AI50" s="1123"/>
      <c r="AJ50" s="1123"/>
      <c r="AK50" s="1123"/>
      <c r="AL50" s="1123"/>
      <c r="AM50" s="1123"/>
      <c r="AN50" s="1123"/>
      <c r="AO50" s="1123"/>
      <c r="AP50" s="1123"/>
      <c r="AQ50" s="1123"/>
      <c r="AR50" s="1123"/>
      <c r="AS50" s="1123"/>
      <c r="AT50" s="1123"/>
      <c r="AU50" s="1123"/>
      <c r="AV50" s="1123"/>
      <c r="AW50" s="1124"/>
      <c r="AX50" s="1219">
        <f>AX48+AX49</f>
        <v>0</v>
      </c>
      <c r="AY50" s="1220"/>
      <c r="AZ50" s="1220"/>
      <c r="BA50" s="1220"/>
      <c r="BB50" s="1220"/>
      <c r="BC50" s="1221"/>
    </row>
    <row r="51" spans="1:55" s="24" customFormat="1" ht="16.5" customHeight="1" thickBot="1">
      <c r="A51" s="618"/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  <c r="AT51" s="619"/>
      <c r="AU51" s="619"/>
      <c r="AV51" s="619"/>
      <c r="AW51" s="619"/>
      <c r="AX51" s="619"/>
      <c r="AY51" s="53"/>
      <c r="AZ51" s="53"/>
      <c r="BA51" s="53"/>
      <c r="BB51" s="53"/>
      <c r="BC51" s="53"/>
    </row>
    <row r="52" spans="1:105" s="23" customFormat="1" ht="34.5" customHeight="1" thickBot="1">
      <c r="A52" s="692" t="s">
        <v>148</v>
      </c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693"/>
      <c r="AK52" s="693"/>
      <c r="AL52" s="693"/>
      <c r="AM52" s="693"/>
      <c r="AN52" s="693"/>
      <c r="AO52" s="693"/>
      <c r="AP52" s="693"/>
      <c r="AQ52" s="693"/>
      <c r="AR52" s="693"/>
      <c r="AS52" s="693"/>
      <c r="AT52" s="693"/>
      <c r="AU52" s="693"/>
      <c r="AV52" s="693"/>
      <c r="AW52" s="693"/>
      <c r="AX52" s="1229">
        <f>SUM(AX36,AX50)</f>
        <v>0</v>
      </c>
      <c r="AY52" s="1230"/>
      <c r="AZ52" s="1230"/>
      <c r="BA52" s="1230"/>
      <c r="BB52" s="1230"/>
      <c r="BC52" s="1231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55" s="24" customFormat="1" ht="17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1"/>
      <c r="AX53" s="71"/>
      <c r="AY53" s="71"/>
      <c r="AZ53" s="71"/>
      <c r="BA53" s="71"/>
      <c r="BB53" s="71"/>
      <c r="BC53" s="71"/>
    </row>
    <row r="54" spans="1:55" s="24" customFormat="1" ht="17.2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1"/>
      <c r="AX54" s="71"/>
      <c r="AY54" s="71"/>
      <c r="AZ54" s="71"/>
      <c r="BA54" s="71"/>
      <c r="BB54" s="71"/>
      <c r="BC54" s="71"/>
    </row>
    <row r="55" spans="1:55" s="24" customFormat="1" ht="17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1"/>
      <c r="AX55" s="71"/>
      <c r="AY55" s="71"/>
      <c r="AZ55" s="71"/>
      <c r="BA55" s="71"/>
      <c r="BB55" s="71"/>
      <c r="BC55" s="71"/>
    </row>
    <row r="56" spans="1:55" s="24" customFormat="1" ht="17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1"/>
      <c r="AX56" s="71"/>
      <c r="AY56" s="71"/>
      <c r="AZ56" s="71"/>
      <c r="BA56" s="71"/>
      <c r="BB56" s="71"/>
      <c r="BC56" s="71"/>
    </row>
    <row r="57" spans="1:55" s="24" customFormat="1" ht="17.25" customHeight="1" thickBo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1"/>
      <c r="AX57" s="71"/>
      <c r="AY57" s="71"/>
      <c r="AZ57" s="71"/>
      <c r="BA57" s="71"/>
      <c r="BB57" s="71"/>
      <c r="BC57" s="71"/>
    </row>
    <row r="58" spans="1:55" ht="29.25" customHeight="1" thickBot="1">
      <c r="A58" s="1006" t="s">
        <v>13</v>
      </c>
      <c r="B58" s="1007"/>
      <c r="C58" s="1007"/>
      <c r="D58" s="1007"/>
      <c r="E58" s="1007"/>
      <c r="F58" s="1007"/>
      <c r="G58" s="1215"/>
      <c r="H58" s="1008" t="s">
        <v>120</v>
      </c>
      <c r="I58" s="1009"/>
      <c r="J58" s="1009"/>
      <c r="K58" s="1009"/>
      <c r="L58" s="1009"/>
      <c r="M58" s="1009"/>
      <c r="N58" s="1009"/>
      <c r="O58" s="1010"/>
      <c r="P58" s="157"/>
      <c r="Q58" s="157"/>
      <c r="R58" s="157"/>
      <c r="S58" s="158"/>
      <c r="T58" s="158"/>
      <c r="U58" s="158"/>
      <c r="V58" s="158"/>
      <c r="W58" s="158"/>
      <c r="X58" s="158"/>
      <c r="Y58" s="158"/>
      <c r="Z58" s="158"/>
      <c r="AA58" s="158"/>
      <c r="AB58" s="22"/>
      <c r="AC58" s="22"/>
      <c r="AD58" s="22"/>
      <c r="AE58" s="22"/>
      <c r="AF58" s="22"/>
      <c r="AG58" s="22"/>
      <c r="AH58" s="22"/>
      <c r="AI58" s="22"/>
      <c r="AJ58" s="69" t="s">
        <v>98</v>
      </c>
      <c r="AK58" s="22"/>
      <c r="AL58" s="22"/>
      <c r="AM58" s="22"/>
      <c r="AN58" s="22"/>
      <c r="AO58" s="68"/>
      <c r="AP58" s="22"/>
      <c r="AQ58" s="22"/>
      <c r="AR58" s="69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3:49" ht="16.5" customHeight="1" thickBot="1">
      <c r="C59" s="38"/>
      <c r="D59" s="38"/>
      <c r="E59" s="38"/>
      <c r="F59" s="38"/>
      <c r="G59" s="38"/>
      <c r="H59" s="38"/>
      <c r="I59" s="38"/>
      <c r="J59" s="38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"/>
      <c r="W59" s="4"/>
      <c r="X59" s="39"/>
      <c r="Y59" s="222" t="s">
        <v>172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65" t="s">
        <v>224</v>
      </c>
      <c r="AK59" s="4"/>
      <c r="AL59" s="4"/>
      <c r="AM59" s="4"/>
      <c r="AN59" s="4"/>
      <c r="AO59" s="4"/>
      <c r="AP59" s="4"/>
      <c r="AQ59" s="4"/>
      <c r="AR59" s="15"/>
      <c r="AS59" s="4"/>
      <c r="AT59" s="4"/>
      <c r="AU59" s="4"/>
      <c r="AV59" s="4"/>
      <c r="AW59" s="4"/>
    </row>
    <row r="60" spans="1:55" ht="19.5" customHeight="1">
      <c r="A60" s="1045" t="s">
        <v>2</v>
      </c>
      <c r="B60" s="1046"/>
      <c r="C60" s="1211" t="s">
        <v>69</v>
      </c>
      <c r="D60" s="969"/>
      <c r="E60" s="967" t="s">
        <v>20</v>
      </c>
      <c r="F60" s="968"/>
      <c r="G60" s="969"/>
      <c r="H60" s="985" t="s">
        <v>11</v>
      </c>
      <c r="I60" s="985"/>
      <c r="J60" s="985"/>
      <c r="K60" s="985"/>
      <c r="L60" s="985"/>
      <c r="M60" s="967" t="s">
        <v>9</v>
      </c>
      <c r="N60" s="968"/>
      <c r="O60" s="968"/>
      <c r="P60" s="968"/>
      <c r="Q60" s="969"/>
      <c r="R60" s="967" t="s">
        <v>3</v>
      </c>
      <c r="S60" s="968"/>
      <c r="T60" s="968"/>
      <c r="U60" s="968"/>
      <c r="V60" s="968"/>
      <c r="W60" s="968"/>
      <c r="X60" s="969"/>
      <c r="Y60" s="967" t="s">
        <v>146</v>
      </c>
      <c r="Z60" s="968"/>
      <c r="AA60" s="968"/>
      <c r="AB60" s="969"/>
      <c r="AC60" s="1089" t="s">
        <v>121</v>
      </c>
      <c r="AD60" s="985"/>
      <c r="AE60" s="985"/>
      <c r="AF60" s="985"/>
      <c r="AG60" s="985"/>
      <c r="AH60" s="1207"/>
      <c r="AI60" s="70"/>
      <c r="AJ60" s="1194" t="s">
        <v>69</v>
      </c>
      <c r="AK60" s="1086"/>
      <c r="AL60" s="1085" t="s">
        <v>99</v>
      </c>
      <c r="AM60" s="1066"/>
      <c r="AN60" s="1066"/>
      <c r="AO60" s="1086"/>
      <c r="AP60" s="1066" t="s">
        <v>100</v>
      </c>
      <c r="AQ60" s="1066"/>
      <c r="AR60" s="1066"/>
      <c r="AS60" s="1196"/>
      <c r="AT60" s="1066" t="s">
        <v>69</v>
      </c>
      <c r="AU60" s="1086"/>
      <c r="AV60" s="1085" t="s">
        <v>99</v>
      </c>
      <c r="AW60" s="1066"/>
      <c r="AX60" s="1066"/>
      <c r="AY60" s="1086"/>
      <c r="AZ60" s="1066" t="s">
        <v>100</v>
      </c>
      <c r="BA60" s="1066"/>
      <c r="BB60" s="1066"/>
      <c r="BC60" s="1067"/>
    </row>
    <row r="61" spans="1:55" ht="29.25" customHeight="1" thickBot="1">
      <c r="A61" s="1047"/>
      <c r="B61" s="1048"/>
      <c r="C61" s="1212"/>
      <c r="D61" s="972"/>
      <c r="E61" s="970"/>
      <c r="F61" s="971"/>
      <c r="G61" s="972"/>
      <c r="H61" s="986"/>
      <c r="I61" s="986"/>
      <c r="J61" s="986"/>
      <c r="K61" s="986"/>
      <c r="L61" s="986"/>
      <c r="M61" s="970"/>
      <c r="N61" s="971"/>
      <c r="O61" s="971"/>
      <c r="P61" s="971"/>
      <c r="Q61" s="972"/>
      <c r="R61" s="970"/>
      <c r="S61" s="971"/>
      <c r="T61" s="971"/>
      <c r="U61" s="971"/>
      <c r="V61" s="971"/>
      <c r="W61" s="971"/>
      <c r="X61" s="972"/>
      <c r="Y61" s="970"/>
      <c r="Z61" s="971"/>
      <c r="AA61" s="971"/>
      <c r="AB61" s="972"/>
      <c r="AC61" s="1090"/>
      <c r="AD61" s="986"/>
      <c r="AE61" s="986"/>
      <c r="AF61" s="986"/>
      <c r="AG61" s="986"/>
      <c r="AH61" s="1208"/>
      <c r="AI61" s="70"/>
      <c r="AJ61" s="1195"/>
      <c r="AK61" s="1088"/>
      <c r="AL61" s="1087"/>
      <c r="AM61" s="1069"/>
      <c r="AN61" s="1069"/>
      <c r="AO61" s="1088"/>
      <c r="AP61" s="1069"/>
      <c r="AQ61" s="1069"/>
      <c r="AR61" s="1069"/>
      <c r="AS61" s="1197"/>
      <c r="AT61" s="1069"/>
      <c r="AU61" s="1088"/>
      <c r="AV61" s="1087"/>
      <c r="AW61" s="1069"/>
      <c r="AX61" s="1069"/>
      <c r="AY61" s="1088"/>
      <c r="AZ61" s="1069"/>
      <c r="BA61" s="1069"/>
      <c r="BB61" s="1069"/>
      <c r="BC61" s="1070"/>
    </row>
    <row r="62" spans="1:105" s="40" customFormat="1" ht="28.5" customHeight="1" thickTop="1">
      <c r="A62" s="961" t="s">
        <v>122</v>
      </c>
      <c r="B62" s="962"/>
      <c r="C62" s="1227"/>
      <c r="D62" s="1228"/>
      <c r="E62" s="735"/>
      <c r="F62" s="736"/>
      <c r="G62" s="737"/>
      <c r="H62" s="735"/>
      <c r="I62" s="736"/>
      <c r="J62" s="736"/>
      <c r="K62" s="736"/>
      <c r="L62" s="737"/>
      <c r="M62" s="1204"/>
      <c r="N62" s="1205"/>
      <c r="O62" s="1205"/>
      <c r="P62" s="1205"/>
      <c r="Q62" s="1206"/>
      <c r="R62" s="1204"/>
      <c r="S62" s="1205"/>
      <c r="T62" s="1205"/>
      <c r="U62" s="1205"/>
      <c r="V62" s="1205"/>
      <c r="W62" s="1205"/>
      <c r="X62" s="1206"/>
      <c r="Y62" s="1162"/>
      <c r="Z62" s="1163"/>
      <c r="AA62" s="1163"/>
      <c r="AB62" s="201" t="s">
        <v>124</v>
      </c>
      <c r="AC62" s="1164"/>
      <c r="AD62" s="1165"/>
      <c r="AE62" s="1165"/>
      <c r="AF62" s="1165"/>
      <c r="AG62" s="1165"/>
      <c r="AH62" s="1166"/>
      <c r="AI62" s="70"/>
      <c r="AJ62" s="1198" t="s">
        <v>123</v>
      </c>
      <c r="AK62" s="1193"/>
      <c r="AL62" s="1190">
        <f>IF(COUNTIF($C$62:$D$67,AJ62),SUMIF($C$62:$D$67,AJ62,$Y$62:$AA$67),"")</f>
      </c>
      <c r="AM62" s="1191"/>
      <c r="AN62" s="1191"/>
      <c r="AO62" s="212" t="s">
        <v>124</v>
      </c>
      <c r="AP62" s="1190">
        <f>IF(AL62="","",Q9)</f>
      </c>
      <c r="AQ62" s="1191"/>
      <c r="AR62" s="1191"/>
      <c r="AS62" s="215" t="s">
        <v>124</v>
      </c>
      <c r="AT62" s="1192" t="s">
        <v>87</v>
      </c>
      <c r="AU62" s="1193"/>
      <c r="AV62" s="1190">
        <f>IF(COUNTIF($C$62:$D$67,AT62),SUMIF($C$62:$D$67,AT62,$Y$62:$AA$67),"")</f>
      </c>
      <c r="AW62" s="1191"/>
      <c r="AX62" s="1191"/>
      <c r="AY62" s="212" t="s">
        <v>124</v>
      </c>
      <c r="AZ62" s="1190">
        <f>IF(AV62="","",AH9)</f>
      </c>
      <c r="BA62" s="1191"/>
      <c r="BB62" s="1191"/>
      <c r="BC62" s="218" t="s">
        <v>124</v>
      </c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</row>
    <row r="63" spans="1:105" s="40" customFormat="1" ht="28.5" customHeight="1">
      <c r="A63" s="961"/>
      <c r="B63" s="962"/>
      <c r="C63" s="1209"/>
      <c r="D63" s="1210"/>
      <c r="E63" s="756"/>
      <c r="F63" s="757"/>
      <c r="G63" s="758"/>
      <c r="H63" s="1168"/>
      <c r="I63" s="1168"/>
      <c r="J63" s="1168"/>
      <c r="K63" s="1168"/>
      <c r="L63" s="1168"/>
      <c r="M63" s="1176"/>
      <c r="N63" s="1177"/>
      <c r="O63" s="1177"/>
      <c r="P63" s="1177"/>
      <c r="Q63" s="1178"/>
      <c r="R63" s="1176"/>
      <c r="S63" s="1177"/>
      <c r="T63" s="1177"/>
      <c r="U63" s="1177"/>
      <c r="V63" s="1177"/>
      <c r="W63" s="1177"/>
      <c r="X63" s="1178"/>
      <c r="Y63" s="1179"/>
      <c r="Z63" s="1180"/>
      <c r="AA63" s="1180"/>
      <c r="AB63" s="202" t="s">
        <v>124</v>
      </c>
      <c r="AC63" s="1181"/>
      <c r="AD63" s="1182"/>
      <c r="AE63" s="1182"/>
      <c r="AF63" s="1182"/>
      <c r="AG63" s="1182"/>
      <c r="AH63" s="1183"/>
      <c r="AI63" s="70"/>
      <c r="AJ63" s="1187" t="s">
        <v>125</v>
      </c>
      <c r="AK63" s="1188"/>
      <c r="AL63" s="1174">
        <f>IF(COUNTIF($C$62:$D$67,AJ63),SUMIF($C$62:$D$67,AJ63,$Y$62:$AA$67),"")</f>
      </c>
      <c r="AM63" s="1175"/>
      <c r="AN63" s="1175"/>
      <c r="AO63" s="213" t="s">
        <v>124</v>
      </c>
      <c r="AP63" s="1174">
        <f>IF(AL63="","",Q10)</f>
      </c>
      <c r="AQ63" s="1175"/>
      <c r="AR63" s="1175"/>
      <c r="AS63" s="216" t="s">
        <v>124</v>
      </c>
      <c r="AT63" s="1189" t="s">
        <v>88</v>
      </c>
      <c r="AU63" s="1188"/>
      <c r="AV63" s="1174">
        <f>IF(COUNTIF($C$62:$D$67,AT63),SUMIF($C$62:$D$67,AT63,$Y$62:$AA$67),"")</f>
      </c>
      <c r="AW63" s="1175"/>
      <c r="AX63" s="1175"/>
      <c r="AY63" s="213" t="s">
        <v>124</v>
      </c>
      <c r="AZ63" s="1174">
        <f>IF(AV63="","",AH10)</f>
      </c>
      <c r="BA63" s="1175"/>
      <c r="BB63" s="1175"/>
      <c r="BC63" s="219" t="s">
        <v>124</v>
      </c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</row>
    <row r="64" spans="1:105" s="40" customFormat="1" ht="28.5" customHeight="1">
      <c r="A64" s="961"/>
      <c r="B64" s="962"/>
      <c r="C64" s="1209"/>
      <c r="D64" s="1210"/>
      <c r="E64" s="756"/>
      <c r="F64" s="757"/>
      <c r="G64" s="758"/>
      <c r="H64" s="1168"/>
      <c r="I64" s="1168"/>
      <c r="J64" s="1168"/>
      <c r="K64" s="1168"/>
      <c r="L64" s="1168"/>
      <c r="M64" s="1176"/>
      <c r="N64" s="1177"/>
      <c r="O64" s="1177"/>
      <c r="P64" s="1177"/>
      <c r="Q64" s="1178"/>
      <c r="R64" s="1176"/>
      <c r="S64" s="1177"/>
      <c r="T64" s="1177"/>
      <c r="U64" s="1177"/>
      <c r="V64" s="1177"/>
      <c r="W64" s="1177"/>
      <c r="X64" s="1178"/>
      <c r="Y64" s="1179"/>
      <c r="Z64" s="1180"/>
      <c r="AA64" s="1180"/>
      <c r="AB64" s="202" t="s">
        <v>124</v>
      </c>
      <c r="AC64" s="1181"/>
      <c r="AD64" s="1182"/>
      <c r="AE64" s="1182"/>
      <c r="AF64" s="1182"/>
      <c r="AG64" s="1182"/>
      <c r="AH64" s="1183"/>
      <c r="AI64" s="70"/>
      <c r="AJ64" s="1187" t="s">
        <v>126</v>
      </c>
      <c r="AK64" s="1188"/>
      <c r="AL64" s="1174">
        <f>IF(COUNTIF($C$62:$D$67,AJ64),SUMIF($C$62:$D$67,AJ64,$Y$62:$AA$67),"")</f>
      </c>
      <c r="AM64" s="1175"/>
      <c r="AN64" s="1175"/>
      <c r="AO64" s="213" t="s">
        <v>124</v>
      </c>
      <c r="AP64" s="1174">
        <f>IF(AL64="","",Q11)</f>
      </c>
      <c r="AQ64" s="1175"/>
      <c r="AR64" s="1175"/>
      <c r="AS64" s="216" t="s">
        <v>124</v>
      </c>
      <c r="AT64" s="1189" t="s">
        <v>89</v>
      </c>
      <c r="AU64" s="1188"/>
      <c r="AV64" s="1174">
        <f>IF(COUNTIF($C$62:$D$67,AT64),SUMIF($C$62:$D$67,AT64,$Y$62:$AA$67),"")</f>
      </c>
      <c r="AW64" s="1175"/>
      <c r="AX64" s="1175"/>
      <c r="AY64" s="213" t="s">
        <v>124</v>
      </c>
      <c r="AZ64" s="1174">
        <f>IF(AV64="","",AH11)</f>
      </c>
      <c r="BA64" s="1175"/>
      <c r="BB64" s="1175"/>
      <c r="BC64" s="219" t="s">
        <v>124</v>
      </c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s="40" customFormat="1" ht="28.5" customHeight="1">
      <c r="A65" s="961"/>
      <c r="B65" s="962"/>
      <c r="C65" s="1209"/>
      <c r="D65" s="1210"/>
      <c r="E65" s="756"/>
      <c r="F65" s="757"/>
      <c r="G65" s="758"/>
      <c r="H65" s="1168"/>
      <c r="I65" s="1168"/>
      <c r="J65" s="1168"/>
      <c r="K65" s="1168"/>
      <c r="L65" s="1168"/>
      <c r="M65" s="1176"/>
      <c r="N65" s="1177"/>
      <c r="O65" s="1177"/>
      <c r="P65" s="1177"/>
      <c r="Q65" s="1178"/>
      <c r="R65" s="1176"/>
      <c r="S65" s="1177"/>
      <c r="T65" s="1177"/>
      <c r="U65" s="1177"/>
      <c r="V65" s="1177"/>
      <c r="W65" s="1177"/>
      <c r="X65" s="1178"/>
      <c r="Y65" s="1179"/>
      <c r="Z65" s="1180"/>
      <c r="AA65" s="1180"/>
      <c r="AB65" s="202" t="s">
        <v>124</v>
      </c>
      <c r="AC65" s="1181"/>
      <c r="AD65" s="1182"/>
      <c r="AE65" s="1182"/>
      <c r="AF65" s="1182"/>
      <c r="AG65" s="1182"/>
      <c r="AH65" s="1183"/>
      <c r="AI65" s="70"/>
      <c r="AJ65" s="1187" t="s">
        <v>127</v>
      </c>
      <c r="AK65" s="1188"/>
      <c r="AL65" s="1174">
        <f>IF(COUNTIF($C$62:$D$67,AJ65),SUMIF($C$62:$D$67,AJ65,$Y$62:$AA$67),"")</f>
      </c>
      <c r="AM65" s="1175"/>
      <c r="AN65" s="1175"/>
      <c r="AO65" s="213" t="s">
        <v>124</v>
      </c>
      <c r="AP65" s="1174">
        <f>IF(AL65="","",Q12)</f>
      </c>
      <c r="AQ65" s="1175"/>
      <c r="AR65" s="1175"/>
      <c r="AS65" s="216" t="s">
        <v>124</v>
      </c>
      <c r="AT65" s="1189" t="s">
        <v>90</v>
      </c>
      <c r="AU65" s="1188"/>
      <c r="AV65" s="1174">
        <f>IF(COUNTIF($C$62:$D$67,AT65),SUMIF($C$62:$D$67,AT65,$Y$62:$AA$67),"")</f>
      </c>
      <c r="AW65" s="1175"/>
      <c r="AX65" s="1175"/>
      <c r="AY65" s="213" t="s">
        <v>124</v>
      </c>
      <c r="AZ65" s="1174">
        <f>IF(AV65="","",AH12)</f>
      </c>
      <c r="BA65" s="1175"/>
      <c r="BB65" s="1175"/>
      <c r="BC65" s="219" t="s">
        <v>124</v>
      </c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</row>
    <row r="66" spans="1:105" s="40" customFormat="1" ht="28.5" customHeight="1" thickBot="1">
      <c r="A66" s="961"/>
      <c r="B66" s="962"/>
      <c r="C66" s="1209"/>
      <c r="D66" s="1210"/>
      <c r="E66" s="756"/>
      <c r="F66" s="757"/>
      <c r="G66" s="758"/>
      <c r="H66" s="1168"/>
      <c r="I66" s="1168"/>
      <c r="J66" s="1168"/>
      <c r="K66" s="1168"/>
      <c r="L66" s="1168"/>
      <c r="M66" s="1176"/>
      <c r="N66" s="1177"/>
      <c r="O66" s="1177"/>
      <c r="P66" s="1177"/>
      <c r="Q66" s="1178"/>
      <c r="R66" s="1176"/>
      <c r="S66" s="1177"/>
      <c r="T66" s="1177"/>
      <c r="U66" s="1177"/>
      <c r="V66" s="1177"/>
      <c r="W66" s="1177"/>
      <c r="X66" s="1178"/>
      <c r="Y66" s="1179"/>
      <c r="Z66" s="1180"/>
      <c r="AA66" s="1180"/>
      <c r="AB66" s="202" t="s">
        <v>124</v>
      </c>
      <c r="AC66" s="1181"/>
      <c r="AD66" s="1182"/>
      <c r="AE66" s="1182"/>
      <c r="AF66" s="1182"/>
      <c r="AG66" s="1182"/>
      <c r="AH66" s="1183"/>
      <c r="AI66" s="70"/>
      <c r="AJ66" s="1184" t="s">
        <v>128</v>
      </c>
      <c r="AK66" s="1185"/>
      <c r="AL66" s="1125">
        <f>IF(COUNTIF($C$62:$D$67,AJ66),SUMIF($C$62:$D$67,AJ66,$Y$62:$AA$67),"")</f>
      </c>
      <c r="AM66" s="1126"/>
      <c r="AN66" s="1126"/>
      <c r="AO66" s="214" t="s">
        <v>129</v>
      </c>
      <c r="AP66" s="1125">
        <f>IF(AL66="","",Q13)</f>
      </c>
      <c r="AQ66" s="1126"/>
      <c r="AR66" s="1126"/>
      <c r="AS66" s="217" t="s">
        <v>130</v>
      </c>
      <c r="AT66" s="1186" t="s">
        <v>91</v>
      </c>
      <c r="AU66" s="1185"/>
      <c r="AV66" s="1125">
        <f>IF(COUNTIF($C$62:$D$67,AT66),SUMIF($C$62:$D$67,AT66,$Y$62:$AA$67),"")</f>
      </c>
      <c r="AW66" s="1126"/>
      <c r="AX66" s="1126"/>
      <c r="AY66" s="214" t="s">
        <v>130</v>
      </c>
      <c r="AZ66" s="1125">
        <f>IF(AV66="","",AH13)</f>
      </c>
      <c r="BA66" s="1126"/>
      <c r="BB66" s="1126"/>
      <c r="BC66" s="220" t="s">
        <v>130</v>
      </c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</row>
    <row r="67" spans="1:105" s="40" customFormat="1" ht="28.5" customHeight="1">
      <c r="A67" s="961"/>
      <c r="B67" s="962"/>
      <c r="C67" s="1213"/>
      <c r="D67" s="1214"/>
      <c r="E67" s="1167"/>
      <c r="F67" s="1075"/>
      <c r="G67" s="1076"/>
      <c r="H67" s="1203"/>
      <c r="I67" s="1203"/>
      <c r="J67" s="1203"/>
      <c r="K67" s="1203"/>
      <c r="L67" s="1203"/>
      <c r="M67" s="1169"/>
      <c r="N67" s="1170"/>
      <c r="O67" s="1170"/>
      <c r="P67" s="1170"/>
      <c r="Q67" s="1171"/>
      <c r="R67" s="1169"/>
      <c r="S67" s="1170"/>
      <c r="T67" s="1170"/>
      <c r="U67" s="1170"/>
      <c r="V67" s="1170"/>
      <c r="W67" s="1170"/>
      <c r="X67" s="1171"/>
      <c r="Y67" s="1172"/>
      <c r="Z67" s="1173"/>
      <c r="AA67" s="1173"/>
      <c r="AB67" s="203" t="s">
        <v>131</v>
      </c>
      <c r="AC67" s="1156"/>
      <c r="AD67" s="1157"/>
      <c r="AE67" s="1157"/>
      <c r="AF67" s="1157"/>
      <c r="AG67" s="1157"/>
      <c r="AH67" s="1158"/>
      <c r="AI67" s="70"/>
      <c r="AJ67" s="65"/>
      <c r="AK67" s="70"/>
      <c r="AL67" s="70"/>
      <c r="AM67" s="70"/>
      <c r="AN67" s="70"/>
      <c r="AO67" s="70"/>
      <c r="AP67" s="7"/>
      <c r="AQ67" s="7"/>
      <c r="AR67" s="182"/>
      <c r="AS67" s="182"/>
      <c r="AT67" s="182"/>
      <c r="AU67" s="182"/>
      <c r="AV67" s="182"/>
      <c r="AW67" s="7"/>
      <c r="AX67" s="7"/>
      <c r="AY67" s="7"/>
      <c r="AZ67" s="7"/>
      <c r="BA67" s="7"/>
      <c r="BB67" s="7"/>
      <c r="BC67" s="7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</row>
    <row r="68" spans="1:48" ht="28.5" customHeight="1" thickBot="1">
      <c r="A68" s="973" t="s">
        <v>74</v>
      </c>
      <c r="B68" s="974"/>
      <c r="C68" s="974"/>
      <c r="D68" s="974"/>
      <c r="E68" s="974"/>
      <c r="F68" s="974"/>
      <c r="G68" s="974"/>
      <c r="H68" s="974"/>
      <c r="I68" s="974"/>
      <c r="J68" s="974"/>
      <c r="K68" s="974"/>
      <c r="L68" s="974"/>
      <c r="M68" s="974"/>
      <c r="N68" s="974"/>
      <c r="O68" s="974"/>
      <c r="P68" s="974"/>
      <c r="Q68" s="974"/>
      <c r="R68" s="974"/>
      <c r="S68" s="974"/>
      <c r="T68" s="974"/>
      <c r="U68" s="974"/>
      <c r="V68" s="974"/>
      <c r="W68" s="974"/>
      <c r="X68" s="974"/>
      <c r="Y68" s="974"/>
      <c r="Z68" s="974"/>
      <c r="AA68" s="974"/>
      <c r="AB68" s="975"/>
      <c r="AC68" s="1159"/>
      <c r="AD68" s="1160"/>
      <c r="AE68" s="1160"/>
      <c r="AF68" s="1160"/>
      <c r="AG68" s="1160"/>
      <c r="AH68" s="1161"/>
      <c r="AI68" s="70"/>
      <c r="AJ68" s="65" t="s">
        <v>225</v>
      </c>
      <c r="AK68" s="70"/>
      <c r="AL68" s="70"/>
      <c r="AM68" s="70"/>
      <c r="AN68" s="70"/>
      <c r="AO68" s="70"/>
      <c r="AR68" s="182"/>
      <c r="AS68" s="182"/>
      <c r="AT68" s="182"/>
      <c r="AU68" s="182"/>
      <c r="AV68" s="182"/>
    </row>
    <row r="69" spans="1:55" ht="37.5" customHeight="1" thickBot="1">
      <c r="A69" s="1122" t="s">
        <v>18</v>
      </c>
      <c r="B69" s="1123"/>
      <c r="C69" s="1123"/>
      <c r="D69" s="1123"/>
      <c r="E69" s="1123"/>
      <c r="F69" s="1123"/>
      <c r="G69" s="1123"/>
      <c r="H69" s="1123"/>
      <c r="I69" s="1123"/>
      <c r="J69" s="1123"/>
      <c r="K69" s="1123"/>
      <c r="L69" s="1123"/>
      <c r="M69" s="1123"/>
      <c r="N69" s="1123"/>
      <c r="O69" s="1123"/>
      <c r="P69" s="1123"/>
      <c r="Q69" s="1123"/>
      <c r="R69" s="1123"/>
      <c r="S69" s="1123"/>
      <c r="T69" s="1123"/>
      <c r="U69" s="1123"/>
      <c r="V69" s="1123"/>
      <c r="W69" s="1123"/>
      <c r="X69" s="1123"/>
      <c r="Y69" s="1123"/>
      <c r="Z69" s="1123"/>
      <c r="AA69" s="1123"/>
      <c r="AB69" s="1124"/>
      <c r="AC69" s="1153">
        <f>SUM(AC62:AH68)</f>
        <v>0</v>
      </c>
      <c r="AD69" s="1154"/>
      <c r="AE69" s="1154"/>
      <c r="AF69" s="1154"/>
      <c r="AG69" s="1154"/>
      <c r="AH69" s="1155"/>
      <c r="AI69" s="70"/>
      <c r="AJ69" s="1142" t="s">
        <v>167</v>
      </c>
      <c r="AK69" s="968"/>
      <c r="AL69" s="968"/>
      <c r="AM69" s="968"/>
      <c r="AN69" s="968"/>
      <c r="AO69" s="969"/>
      <c r="AP69" s="1127" t="s">
        <v>147</v>
      </c>
      <c r="AQ69" s="1049"/>
      <c r="AR69" s="1049"/>
      <c r="AS69" s="1049"/>
      <c r="AT69" s="1049"/>
      <c r="AU69" s="1049"/>
      <c r="AV69" s="1049"/>
      <c r="AW69" s="1049"/>
      <c r="AX69" s="1049"/>
      <c r="AY69" s="1050"/>
      <c r="AZ69" s="968" t="s">
        <v>166</v>
      </c>
      <c r="BA69" s="968"/>
      <c r="BB69" s="968"/>
      <c r="BC69" s="1137"/>
    </row>
    <row r="70" spans="1:55" s="22" customFormat="1" ht="9.75" customHeight="1" thickBo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8"/>
      <c r="AD70" s="198"/>
      <c r="AE70" s="198"/>
      <c r="AF70" s="198"/>
      <c r="AG70" s="198"/>
      <c r="AH70" s="198"/>
      <c r="AI70" s="70"/>
      <c r="AJ70" s="1143"/>
      <c r="AK70" s="971"/>
      <c r="AL70" s="971"/>
      <c r="AM70" s="971"/>
      <c r="AN70" s="971"/>
      <c r="AO70" s="972"/>
      <c r="AP70" s="1051"/>
      <c r="AQ70" s="1052"/>
      <c r="AR70" s="1052"/>
      <c r="AS70" s="1052"/>
      <c r="AT70" s="1052"/>
      <c r="AU70" s="1052"/>
      <c r="AV70" s="1052"/>
      <c r="AW70" s="1052"/>
      <c r="AX70" s="1052"/>
      <c r="AY70" s="1053"/>
      <c r="AZ70" s="971"/>
      <c r="BA70" s="971"/>
      <c r="BB70" s="971"/>
      <c r="BC70" s="1138"/>
    </row>
    <row r="71" spans="1:55" s="24" customFormat="1" ht="30" customHeight="1" thickTop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1144"/>
      <c r="AK71" s="1145"/>
      <c r="AL71" s="1145"/>
      <c r="AM71" s="1145"/>
      <c r="AN71" s="1145"/>
      <c r="AO71" s="1146"/>
      <c r="AP71" s="1128"/>
      <c r="AQ71" s="1129"/>
      <c r="AR71" s="1129"/>
      <c r="AS71" s="1129"/>
      <c r="AT71" s="1129"/>
      <c r="AU71" s="1129"/>
      <c r="AV71" s="1129"/>
      <c r="AW71" s="1129"/>
      <c r="AX71" s="1129"/>
      <c r="AY71" s="1130"/>
      <c r="AZ71" s="1139"/>
      <c r="BA71" s="1139"/>
      <c r="BB71" s="1139"/>
      <c r="BC71" s="218" t="s">
        <v>19</v>
      </c>
    </row>
    <row r="72" spans="36:55" ht="30" customHeight="1">
      <c r="AJ72" s="1147"/>
      <c r="AK72" s="1148"/>
      <c r="AL72" s="1148"/>
      <c r="AM72" s="1148"/>
      <c r="AN72" s="1148"/>
      <c r="AO72" s="1149"/>
      <c r="AP72" s="1131"/>
      <c r="AQ72" s="1132"/>
      <c r="AR72" s="1132"/>
      <c r="AS72" s="1132"/>
      <c r="AT72" s="1132"/>
      <c r="AU72" s="1132"/>
      <c r="AV72" s="1132"/>
      <c r="AW72" s="1132"/>
      <c r="AX72" s="1132"/>
      <c r="AY72" s="1133"/>
      <c r="AZ72" s="1140"/>
      <c r="BA72" s="1140"/>
      <c r="BB72" s="1140"/>
      <c r="BC72" s="219" t="s">
        <v>19</v>
      </c>
    </row>
    <row r="73" spans="36:55" ht="30" customHeight="1" thickBot="1">
      <c r="AJ73" s="1150"/>
      <c r="AK73" s="1151"/>
      <c r="AL73" s="1151"/>
      <c r="AM73" s="1151"/>
      <c r="AN73" s="1151"/>
      <c r="AO73" s="1152"/>
      <c r="AP73" s="1134"/>
      <c r="AQ73" s="1135"/>
      <c r="AR73" s="1135"/>
      <c r="AS73" s="1135"/>
      <c r="AT73" s="1135"/>
      <c r="AU73" s="1135"/>
      <c r="AV73" s="1135"/>
      <c r="AW73" s="1135"/>
      <c r="AX73" s="1135"/>
      <c r="AY73" s="1136"/>
      <c r="AZ73" s="1141"/>
      <c r="BA73" s="1141"/>
      <c r="BB73" s="1141"/>
      <c r="BC73" s="220" t="s">
        <v>19</v>
      </c>
    </row>
  </sheetData>
  <sheetProtection password="F471" sheet="1"/>
  <mergeCells count="398">
    <mergeCell ref="BB6:BC6"/>
    <mergeCell ref="V14:AG14"/>
    <mergeCell ref="AH14:AK14"/>
    <mergeCell ref="E12:F12"/>
    <mergeCell ref="G12:P12"/>
    <mergeCell ref="Q12:T12"/>
    <mergeCell ref="V12:W12"/>
    <mergeCell ref="AH12:AK12"/>
    <mergeCell ref="E13:F13"/>
    <mergeCell ref="G13:P13"/>
    <mergeCell ref="Q13:T13"/>
    <mergeCell ref="AH13:AK13"/>
    <mergeCell ref="E10:F10"/>
    <mergeCell ref="G10:P10"/>
    <mergeCell ref="Q10:T10"/>
    <mergeCell ref="V10:W10"/>
    <mergeCell ref="AH10:AK10"/>
    <mergeCell ref="E11:F11"/>
    <mergeCell ref="G11:P11"/>
    <mergeCell ref="Q11:T11"/>
    <mergeCell ref="V11:W11"/>
    <mergeCell ref="AH11:AK11"/>
    <mergeCell ref="E8:F8"/>
    <mergeCell ref="G8:P8"/>
    <mergeCell ref="Q8:U8"/>
    <mergeCell ref="AH8:AL8"/>
    <mergeCell ref="E9:F9"/>
    <mergeCell ref="G9:P9"/>
    <mergeCell ref="Q9:T9"/>
    <mergeCell ref="V9:W9"/>
    <mergeCell ref="AH9:AK9"/>
    <mergeCell ref="A3:BC3"/>
    <mergeCell ref="C66:D66"/>
    <mergeCell ref="A51:AS51"/>
    <mergeCell ref="AT51:AX51"/>
    <mergeCell ref="AX34:BC34"/>
    <mergeCell ref="AX35:BC35"/>
    <mergeCell ref="AX48:BC48"/>
    <mergeCell ref="AX49:BC49"/>
    <mergeCell ref="A52:AW52"/>
    <mergeCell ref="AX52:BC52"/>
    <mergeCell ref="A22:B23"/>
    <mergeCell ref="C22:D23"/>
    <mergeCell ref="E22:G23"/>
    <mergeCell ref="K22:O23"/>
    <mergeCell ref="P22:T23"/>
    <mergeCell ref="AF23:AH23"/>
    <mergeCell ref="P24:T24"/>
    <mergeCell ref="U24:AA24"/>
    <mergeCell ref="U22:AA23"/>
    <mergeCell ref="A62:B67"/>
    <mergeCell ref="C62:D62"/>
    <mergeCell ref="C65:D65"/>
    <mergeCell ref="C64:D64"/>
    <mergeCell ref="C46:D46"/>
    <mergeCell ref="AB23:AD23"/>
    <mergeCell ref="A24:B33"/>
    <mergeCell ref="C24:D24"/>
    <mergeCell ref="E24:G24"/>
    <mergeCell ref="K24:O24"/>
    <mergeCell ref="AB22:AH22"/>
    <mergeCell ref="AF24:AH24"/>
    <mergeCell ref="AI24:AL24"/>
    <mergeCell ref="AM24:AO24"/>
    <mergeCell ref="AP24:AS24"/>
    <mergeCell ref="AT24:AW24"/>
    <mergeCell ref="AX22:BC23"/>
    <mergeCell ref="AI22:AL23"/>
    <mergeCell ref="AM22:AO23"/>
    <mergeCell ref="AP22:AS23"/>
    <mergeCell ref="AT22:AW23"/>
    <mergeCell ref="AX24:BC24"/>
    <mergeCell ref="C25:D25"/>
    <mergeCell ref="E25:G25"/>
    <mergeCell ref="K25:O25"/>
    <mergeCell ref="P25:T25"/>
    <mergeCell ref="U25:AA25"/>
    <mergeCell ref="AB25:AD25"/>
    <mergeCell ref="AF25:AH25"/>
    <mergeCell ref="AI25:AL25"/>
    <mergeCell ref="AB24:AD24"/>
    <mergeCell ref="AX25:BC25"/>
    <mergeCell ref="C26:D26"/>
    <mergeCell ref="E26:G26"/>
    <mergeCell ref="K26:O26"/>
    <mergeCell ref="P26:T26"/>
    <mergeCell ref="U26:AA26"/>
    <mergeCell ref="AF26:AH26"/>
    <mergeCell ref="AI26:AL26"/>
    <mergeCell ref="AM26:AO26"/>
    <mergeCell ref="AP26:AS26"/>
    <mergeCell ref="AT26:AW26"/>
    <mergeCell ref="AM25:AO25"/>
    <mergeCell ref="AP25:AS25"/>
    <mergeCell ref="AT25:AW25"/>
    <mergeCell ref="AX26:BC26"/>
    <mergeCell ref="C27:D27"/>
    <mergeCell ref="E27:G27"/>
    <mergeCell ref="K27:O27"/>
    <mergeCell ref="P27:T27"/>
    <mergeCell ref="U27:AA27"/>
    <mergeCell ref="AB27:AD27"/>
    <mergeCell ref="AF27:AH27"/>
    <mergeCell ref="AI27:AL27"/>
    <mergeCell ref="AB26:AD26"/>
    <mergeCell ref="AX27:BC27"/>
    <mergeCell ref="C28:D28"/>
    <mergeCell ref="E28:G28"/>
    <mergeCell ref="K28:O28"/>
    <mergeCell ref="P28:T28"/>
    <mergeCell ref="U28:AA28"/>
    <mergeCell ref="AF28:AH28"/>
    <mergeCell ref="AI28:AL28"/>
    <mergeCell ref="AM28:AO28"/>
    <mergeCell ref="AP28:AS28"/>
    <mergeCell ref="AT28:AW28"/>
    <mergeCell ref="AM27:AO27"/>
    <mergeCell ref="AP27:AS27"/>
    <mergeCell ref="AT27:AW27"/>
    <mergeCell ref="AX28:BC28"/>
    <mergeCell ref="C29:D29"/>
    <mergeCell ref="E29:G29"/>
    <mergeCell ref="K29:O29"/>
    <mergeCell ref="P29:T29"/>
    <mergeCell ref="U29:AA29"/>
    <mergeCell ref="AB29:AD29"/>
    <mergeCell ref="AF29:AH29"/>
    <mergeCell ref="AI29:AL29"/>
    <mergeCell ref="AB28:AD28"/>
    <mergeCell ref="AX29:BC29"/>
    <mergeCell ref="C30:D30"/>
    <mergeCell ref="E30:G30"/>
    <mergeCell ref="K30:O30"/>
    <mergeCell ref="P30:T30"/>
    <mergeCell ref="U30:AA30"/>
    <mergeCell ref="AM30:AO30"/>
    <mergeCell ref="AP30:AS30"/>
    <mergeCell ref="AT30:AW30"/>
    <mergeCell ref="AM29:AO29"/>
    <mergeCell ref="AP29:AS29"/>
    <mergeCell ref="AT29:AW29"/>
    <mergeCell ref="AB31:AD31"/>
    <mergeCell ref="AF31:AH31"/>
    <mergeCell ref="AI31:AL31"/>
    <mergeCell ref="AB30:AD30"/>
    <mergeCell ref="AF30:AH30"/>
    <mergeCell ref="AI30:AL30"/>
    <mergeCell ref="AX31:BC31"/>
    <mergeCell ref="AP32:AS32"/>
    <mergeCell ref="AT32:AW32"/>
    <mergeCell ref="AX32:BC32"/>
    <mergeCell ref="AX30:BC30"/>
    <mergeCell ref="C31:D31"/>
    <mergeCell ref="E31:G31"/>
    <mergeCell ref="K31:O31"/>
    <mergeCell ref="P31:T31"/>
    <mergeCell ref="U31:AA31"/>
    <mergeCell ref="AF32:AH32"/>
    <mergeCell ref="AI32:AL32"/>
    <mergeCell ref="AM32:AO32"/>
    <mergeCell ref="AM31:AO31"/>
    <mergeCell ref="AP31:AS31"/>
    <mergeCell ref="AT31:AW31"/>
    <mergeCell ref="K33:O33"/>
    <mergeCell ref="P33:T33"/>
    <mergeCell ref="U33:AA33"/>
    <mergeCell ref="AB33:AD33"/>
    <mergeCell ref="E32:G32"/>
    <mergeCell ref="K32:O32"/>
    <mergeCell ref="P32:T32"/>
    <mergeCell ref="U32:AA32"/>
    <mergeCell ref="AB32:AD32"/>
    <mergeCell ref="C32:D32"/>
    <mergeCell ref="AF33:AH33"/>
    <mergeCell ref="AX33:BC33"/>
    <mergeCell ref="A36:AW36"/>
    <mergeCell ref="AX36:BC36"/>
    <mergeCell ref="A34:AL34"/>
    <mergeCell ref="AM34:AO34"/>
    <mergeCell ref="AP34:AS34"/>
    <mergeCell ref="C33:D33"/>
    <mergeCell ref="E33:G33"/>
    <mergeCell ref="U41:AA42"/>
    <mergeCell ref="A39:G39"/>
    <mergeCell ref="AI33:AL33"/>
    <mergeCell ref="AM33:AO33"/>
    <mergeCell ref="AP33:AS33"/>
    <mergeCell ref="AT33:AW33"/>
    <mergeCell ref="AP41:AS42"/>
    <mergeCell ref="AB42:AD42"/>
    <mergeCell ref="AF42:AH42"/>
    <mergeCell ref="A35:AW35"/>
    <mergeCell ref="AP43:AS43"/>
    <mergeCell ref="AT34:AW34"/>
    <mergeCell ref="AT41:AW42"/>
    <mergeCell ref="AX41:BC42"/>
    <mergeCell ref="A41:B42"/>
    <mergeCell ref="C41:D42"/>
    <mergeCell ref="E41:G42"/>
    <mergeCell ref="K41:O42"/>
    <mergeCell ref="P41:T42"/>
    <mergeCell ref="AX43:BC43"/>
    <mergeCell ref="A43:B47"/>
    <mergeCell ref="C43:D43"/>
    <mergeCell ref="E43:G43"/>
    <mergeCell ref="K43:O43"/>
    <mergeCell ref="P43:T43"/>
    <mergeCell ref="AF44:AH44"/>
    <mergeCell ref="U43:AA43"/>
    <mergeCell ref="C44:D44"/>
    <mergeCell ref="E44:G44"/>
    <mergeCell ref="K44:O44"/>
    <mergeCell ref="AM43:AO43"/>
    <mergeCell ref="AX45:BC45"/>
    <mergeCell ref="AP44:AS44"/>
    <mergeCell ref="AT44:AW44"/>
    <mergeCell ref="AX44:BC44"/>
    <mergeCell ref="P44:T44"/>
    <mergeCell ref="U44:AA44"/>
    <mergeCell ref="AT43:AW43"/>
    <mergeCell ref="AB43:AD43"/>
    <mergeCell ref="AB45:AD45"/>
    <mergeCell ref="C45:D45"/>
    <mergeCell ref="E45:G45"/>
    <mergeCell ref="K45:O45"/>
    <mergeCell ref="P45:T45"/>
    <mergeCell ref="U45:AA45"/>
    <mergeCell ref="AI43:AL43"/>
    <mergeCell ref="H44:J44"/>
    <mergeCell ref="H45:J45"/>
    <mergeCell ref="AI44:AL44"/>
    <mergeCell ref="AF43:AH43"/>
    <mergeCell ref="AF45:AH45"/>
    <mergeCell ref="AI45:AL45"/>
    <mergeCell ref="AM45:AO45"/>
    <mergeCell ref="AP45:AS45"/>
    <mergeCell ref="AT45:AW45"/>
    <mergeCell ref="AB44:AD44"/>
    <mergeCell ref="AM44:AO44"/>
    <mergeCell ref="C47:D47"/>
    <mergeCell ref="E47:G47"/>
    <mergeCell ref="K47:O47"/>
    <mergeCell ref="P47:T47"/>
    <mergeCell ref="U47:AA47"/>
    <mergeCell ref="E46:G46"/>
    <mergeCell ref="H47:J47"/>
    <mergeCell ref="X13:AG13"/>
    <mergeCell ref="AX47:BC47"/>
    <mergeCell ref="AP46:AS46"/>
    <mergeCell ref="AT46:AW46"/>
    <mergeCell ref="AX46:BC46"/>
    <mergeCell ref="AF46:AH46"/>
    <mergeCell ref="AI46:AL46"/>
    <mergeCell ref="AM46:AO46"/>
    <mergeCell ref="AT47:AW47"/>
    <mergeCell ref="U46:AA46"/>
    <mergeCell ref="AX50:BC50"/>
    <mergeCell ref="H22:J23"/>
    <mergeCell ref="H24:J24"/>
    <mergeCell ref="H25:J25"/>
    <mergeCell ref="H26:J26"/>
    <mergeCell ref="H27:J27"/>
    <mergeCell ref="H28:J28"/>
    <mergeCell ref="H43:J43"/>
    <mergeCell ref="AF47:AH47"/>
    <mergeCell ref="P46:T46"/>
    <mergeCell ref="X11:AG11"/>
    <mergeCell ref="X12:AG12"/>
    <mergeCell ref="V13:W13"/>
    <mergeCell ref="H20:O20"/>
    <mergeCell ref="H39:O39"/>
    <mergeCell ref="A49:AW49"/>
    <mergeCell ref="A48:AL48"/>
    <mergeCell ref="AM48:AO48"/>
    <mergeCell ref="AP48:AS48"/>
    <mergeCell ref="AT48:AW48"/>
    <mergeCell ref="AP47:AS47"/>
    <mergeCell ref="K46:O46"/>
    <mergeCell ref="AI47:AL47"/>
    <mergeCell ref="AB47:AD47"/>
    <mergeCell ref="AM47:AO47"/>
    <mergeCell ref="AB46:AD46"/>
    <mergeCell ref="C67:D67"/>
    <mergeCell ref="E65:G65"/>
    <mergeCell ref="A58:G58"/>
    <mergeCell ref="H58:O58"/>
    <mergeCell ref="A20:G20"/>
    <mergeCell ref="H32:J32"/>
    <mergeCell ref="H33:J33"/>
    <mergeCell ref="H41:J42"/>
    <mergeCell ref="H29:J29"/>
    <mergeCell ref="H30:J30"/>
    <mergeCell ref="H31:J31"/>
    <mergeCell ref="A50:AW50"/>
    <mergeCell ref="A60:B61"/>
    <mergeCell ref="C60:D61"/>
    <mergeCell ref="E60:G61"/>
    <mergeCell ref="H60:L61"/>
    <mergeCell ref="M60:Q61"/>
    <mergeCell ref="R60:X61"/>
    <mergeCell ref="AI41:AL42"/>
    <mergeCell ref="AM41:AO42"/>
    <mergeCell ref="AC60:AH61"/>
    <mergeCell ref="AB41:AH41"/>
    <mergeCell ref="C63:D63"/>
    <mergeCell ref="E62:G62"/>
    <mergeCell ref="E63:G63"/>
    <mergeCell ref="E64:G64"/>
    <mergeCell ref="H62:L62"/>
    <mergeCell ref="H63:L63"/>
    <mergeCell ref="H64:L64"/>
    <mergeCell ref="H46:J46"/>
    <mergeCell ref="AV60:AY61"/>
    <mergeCell ref="AZ60:BC61"/>
    <mergeCell ref="X9:AG9"/>
    <mergeCell ref="X10:AG10"/>
    <mergeCell ref="H67:L67"/>
    <mergeCell ref="H65:L65"/>
    <mergeCell ref="M62:Q62"/>
    <mergeCell ref="R62:X62"/>
    <mergeCell ref="Y60:AB61"/>
    <mergeCell ref="AT63:AU63"/>
    <mergeCell ref="AP62:AR62"/>
    <mergeCell ref="AT62:AU62"/>
    <mergeCell ref="AJ60:AK61"/>
    <mergeCell ref="AL60:AO61"/>
    <mergeCell ref="AP60:AS61"/>
    <mergeCell ref="AT60:AU61"/>
    <mergeCell ref="AJ62:AK62"/>
    <mergeCell ref="AV62:AX62"/>
    <mergeCell ref="AZ62:BB62"/>
    <mergeCell ref="M63:Q63"/>
    <mergeCell ref="R63:X63"/>
    <mergeCell ref="Y63:AA63"/>
    <mergeCell ref="AC63:AH63"/>
    <mergeCell ref="AJ63:AK63"/>
    <mergeCell ref="AL63:AN63"/>
    <mergeCell ref="AP63:AR63"/>
    <mergeCell ref="AL62:AN62"/>
    <mergeCell ref="AV63:AX63"/>
    <mergeCell ref="AZ63:BB63"/>
    <mergeCell ref="M64:Q64"/>
    <mergeCell ref="R64:X64"/>
    <mergeCell ref="Y64:AA64"/>
    <mergeCell ref="AC64:AH64"/>
    <mergeCell ref="AJ64:AK64"/>
    <mergeCell ref="AL64:AN64"/>
    <mergeCell ref="AP64:AR64"/>
    <mergeCell ref="AT64:AU64"/>
    <mergeCell ref="AV64:AX64"/>
    <mergeCell ref="AZ64:BB64"/>
    <mergeCell ref="M65:Q65"/>
    <mergeCell ref="R65:X65"/>
    <mergeCell ref="Y65:AA65"/>
    <mergeCell ref="AC65:AH65"/>
    <mergeCell ref="AJ65:AK65"/>
    <mergeCell ref="AL65:AN65"/>
    <mergeCell ref="AP65:AR65"/>
    <mergeCell ref="AT65:AU65"/>
    <mergeCell ref="AV65:AX65"/>
    <mergeCell ref="AZ65:BB65"/>
    <mergeCell ref="M66:Q66"/>
    <mergeCell ref="R66:X66"/>
    <mergeCell ref="Y66:AA66"/>
    <mergeCell ref="AC66:AH66"/>
    <mergeCell ref="AJ66:AK66"/>
    <mergeCell ref="AT66:AU66"/>
    <mergeCell ref="AL66:AN66"/>
    <mergeCell ref="AV66:AX66"/>
    <mergeCell ref="Y62:AA62"/>
    <mergeCell ref="AC62:AH62"/>
    <mergeCell ref="E66:G66"/>
    <mergeCell ref="E67:G67"/>
    <mergeCell ref="H66:L66"/>
    <mergeCell ref="V8:W8"/>
    <mergeCell ref="X8:AG8"/>
    <mergeCell ref="M67:Q67"/>
    <mergeCell ref="R67:X67"/>
    <mergeCell ref="Y67:AA67"/>
    <mergeCell ref="AJ69:AO70"/>
    <mergeCell ref="AJ71:AO71"/>
    <mergeCell ref="AJ72:AO72"/>
    <mergeCell ref="AJ73:AO73"/>
    <mergeCell ref="AZ66:BB66"/>
    <mergeCell ref="A69:AB69"/>
    <mergeCell ref="AC69:AH69"/>
    <mergeCell ref="AC67:AH67"/>
    <mergeCell ref="A68:AB68"/>
    <mergeCell ref="AC68:AH68"/>
    <mergeCell ref="AP66:AR66"/>
    <mergeCell ref="AP69:AY70"/>
    <mergeCell ref="AP71:AY71"/>
    <mergeCell ref="AP72:AY72"/>
    <mergeCell ref="AP73:AY73"/>
    <mergeCell ref="AZ69:BC70"/>
    <mergeCell ref="AZ71:BB71"/>
    <mergeCell ref="AZ72:BB72"/>
    <mergeCell ref="AZ73:BB73"/>
  </mergeCells>
  <conditionalFormatting sqref="AL62:AN62">
    <cfRule type="expression" priority="1" dxfId="20" stopIfTrue="1">
      <formula>$AP$62=""</formula>
    </cfRule>
    <cfRule type="expression" priority="2" dxfId="20" stopIfTrue="1">
      <formula>$AL$62=""</formula>
    </cfRule>
  </conditionalFormatting>
  <dataValidations count="7">
    <dataValidation type="textLength" operator="equal" allowBlank="1" showInputMessage="1" showErrorMessage="1" errorTitle="文字数エラー" error="SII製品型番の８文字で登録してください。" imeMode="disabled" sqref="K43:O47 K24:O33 H62:L67">
      <formula1>8</formula1>
    </dataValidation>
    <dataValidation allowBlank="1" showInputMessage="1" showErrorMessage="1" imeMode="disabled" sqref="AP43:AS47 AX43:BC47 AX50:BC50 AX52:BC52 AQ62:AR65 AC69:AH69 AS62:AS66 AV62:BC66 AL62:AP66"/>
    <dataValidation type="custom" allowBlank="1" showInputMessage="1" showErrorMessage="1" errorTitle="入力エラー" error="小数点以下第一位を切り捨てで入力して下さい。" imeMode="disabled" sqref="AB43:AD47 AF43:AH47 AF24:AH33 AB24:AD33">
      <formula1>AB43-ROUNDDOWN(AB43,0)=0</formula1>
    </dataValidation>
    <dataValidation type="list" allowBlank="1" showInputMessage="1" showErrorMessage="1" sqref="E62:G67">
      <formula1>"壁,天井,床"</formula1>
    </dataValidation>
    <dataValidation allowBlank="1" showInputMessage="1" showErrorMessage="1" imeMode="disabled" sqref="AI43:AL47 AP24:AS34 AF24:AL33 AB24:AD33 AX24:BC34 AX36:BC36"/>
    <dataValidation type="custom" allowBlank="1" showInputMessage="1" showErrorMessage="1" errorTitle="入力エラー" error="小数点以下の入力はできません。" imeMode="disabled" sqref="AM24:AO33 AT24:AW33 AX35:BC35 AM43:AO47 AT43:AW47 AX49:BC49 AC62:AH68">
      <formula1>AM24-ROUNDDOWN(AM24,0)=0</formula1>
    </dataValidation>
    <dataValidation type="custom" allowBlank="1" showInputMessage="1" showErrorMessage="1" errorTitle="入力エラー" error="小数点は第二位まで、三位以下切り捨てで入力して下さい。" imeMode="disabled" sqref="Y62:AA67 AZ71:BB73">
      <formula1>Y62-ROUNDDOWN(Y62,2)=0</formula1>
    </dataValidation>
  </dataValidations>
  <printOptions horizontalCentered="1"/>
  <pageMargins left="0.11811023622047245" right="0.11811023622047245" top="0.4330708661417323" bottom="0.15748031496062992" header="0.11811023622047245" footer="0.11811023622047245"/>
  <pageSetup fitToHeight="1" fitToWidth="1" horizontalDpi="600" verticalDpi="600" orientation="portrait" paperSize="9" scale="47" r:id="rId2"/>
  <headerFooter>
    <oddHeader>&amp;R&amp;14VERSION 1.0</oddHeader>
    <oddFooter>&amp;L※当様式は定型様式ではあるが、行数の調整等の変更は可</oddFooter>
  </headerFooter>
  <colBreaks count="1" manualBreakCount="1">
    <brk id="5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7"/>
  <sheetViews>
    <sheetView showGridLines="0" view="pageBreakPreview" zoomScale="65" zoomScaleNormal="70" zoomScaleSheetLayoutView="65" zoomScalePageLayoutView="0" workbookViewId="0" topLeftCell="A1">
      <selection activeCell="B4" sqref="B4:AY4"/>
    </sheetView>
  </sheetViews>
  <sheetFormatPr defaultColWidth="9.140625" defaultRowHeight="15"/>
  <cols>
    <col min="1" max="1" width="2.00390625" style="245" customWidth="1"/>
    <col min="2" max="51" width="3.57421875" style="245" customWidth="1"/>
    <col min="52" max="52" width="2.00390625" style="245" customWidth="1"/>
    <col min="53" max="16384" width="9.00390625" style="245" customWidth="1"/>
  </cols>
  <sheetData>
    <row r="1" spans="51:52" ht="18.75">
      <c r="AY1" s="246"/>
      <c r="AZ1" s="83" t="s">
        <v>242</v>
      </c>
    </row>
    <row r="2" spans="51:52" ht="15">
      <c r="AY2" s="247"/>
      <c r="AZ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3.5">
      <c r="AY3" s="248"/>
    </row>
    <row r="4" spans="2:51" s="249" customFormat="1" ht="26.25" customHeight="1">
      <c r="B4" s="1268" t="s">
        <v>226</v>
      </c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1269"/>
      <c r="R4" s="1269"/>
      <c r="S4" s="1269"/>
      <c r="T4" s="1269"/>
      <c r="U4" s="1269"/>
      <c r="V4" s="1269"/>
      <c r="W4" s="1269"/>
      <c r="X4" s="1269"/>
      <c r="Y4" s="1269"/>
      <c r="Z4" s="1269"/>
      <c r="AA4" s="1269"/>
      <c r="AB4" s="1269"/>
      <c r="AC4" s="1269"/>
      <c r="AD4" s="1269"/>
      <c r="AE4" s="1269"/>
      <c r="AF4" s="1269"/>
      <c r="AG4" s="1269"/>
      <c r="AH4" s="1269"/>
      <c r="AI4" s="1269"/>
      <c r="AJ4" s="1269"/>
      <c r="AK4" s="1269"/>
      <c r="AL4" s="1269"/>
      <c r="AM4" s="1269"/>
      <c r="AN4" s="1269"/>
      <c r="AO4" s="1269"/>
      <c r="AP4" s="1269"/>
      <c r="AQ4" s="1269"/>
      <c r="AR4" s="1269"/>
      <c r="AS4" s="1269"/>
      <c r="AT4" s="1269"/>
      <c r="AU4" s="1269"/>
      <c r="AV4" s="1269"/>
      <c r="AW4" s="1269"/>
      <c r="AX4" s="1269"/>
      <c r="AY4" s="1270"/>
    </row>
    <row r="5" spans="3:51" ht="9.75" customHeight="1">
      <c r="C5" s="250"/>
      <c r="D5" s="251"/>
      <c r="E5" s="251"/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</row>
    <row r="6" spans="43:51" ht="24" customHeight="1">
      <c r="AQ6" s="253" t="s">
        <v>192</v>
      </c>
      <c r="AR6" s="1255"/>
      <c r="AS6" s="1255"/>
      <c r="AT6" s="155" t="s">
        <v>227</v>
      </c>
      <c r="AU6" s="1256"/>
      <c r="AV6" s="1256"/>
      <c r="AW6" s="1271" t="s">
        <v>228</v>
      </c>
      <c r="AX6" s="1271"/>
      <c r="AY6" s="1271"/>
    </row>
    <row r="7" spans="2:51" ht="19.5" customHeight="1">
      <c r="B7" s="245" t="s">
        <v>254</v>
      </c>
      <c r="C7" s="254"/>
      <c r="D7" s="255"/>
      <c r="E7" s="255"/>
      <c r="F7" s="255"/>
      <c r="AY7" s="256"/>
    </row>
    <row r="8" spans="2:6" ht="24" customHeight="1">
      <c r="B8" s="245" t="s">
        <v>230</v>
      </c>
      <c r="C8" s="254"/>
      <c r="D8" s="255"/>
      <c r="E8" s="255"/>
      <c r="F8" s="255"/>
    </row>
    <row r="9" spans="3:51" ht="9.75" customHeight="1" thickBot="1">
      <c r="C9" s="254"/>
      <c r="D9" s="255"/>
      <c r="E9" s="255"/>
      <c r="F9" s="255"/>
      <c r="AY9" s="256"/>
    </row>
    <row r="10" spans="2:51" ht="39.75" customHeight="1" thickBot="1">
      <c r="B10" s="1272" t="s">
        <v>243</v>
      </c>
      <c r="C10" s="1273"/>
      <c r="D10" s="1273"/>
      <c r="E10" s="1273"/>
      <c r="F10" s="1273"/>
      <c r="G10" s="1274"/>
      <c r="H10" s="1275"/>
      <c r="I10" s="1276"/>
      <c r="J10" s="1276"/>
      <c r="K10" s="1276"/>
      <c r="L10" s="1276"/>
      <c r="M10" s="1276"/>
      <c r="N10" s="1276"/>
      <c r="O10" s="1277"/>
      <c r="P10" s="1278" t="s">
        <v>231</v>
      </c>
      <c r="Q10" s="1273"/>
      <c r="R10" s="1273"/>
      <c r="S10" s="1273"/>
      <c r="T10" s="1273"/>
      <c r="U10" s="1273"/>
      <c r="V10" s="1274"/>
      <c r="W10" s="1275"/>
      <c r="X10" s="1276"/>
      <c r="Y10" s="1276"/>
      <c r="Z10" s="1276"/>
      <c r="AA10" s="1276"/>
      <c r="AB10" s="1276"/>
      <c r="AC10" s="1276"/>
      <c r="AD10" s="1276"/>
      <c r="AE10" s="1276"/>
      <c r="AF10" s="1276"/>
      <c r="AG10" s="1276"/>
      <c r="AH10" s="1276"/>
      <c r="AI10" s="1276"/>
      <c r="AJ10" s="1276"/>
      <c r="AK10" s="1276"/>
      <c r="AL10" s="1276"/>
      <c r="AM10" s="1276"/>
      <c r="AN10" s="1276"/>
      <c r="AO10" s="1276"/>
      <c r="AP10" s="1276"/>
      <c r="AQ10" s="1276"/>
      <c r="AR10" s="1276"/>
      <c r="AS10" s="1276"/>
      <c r="AT10" s="1276"/>
      <c r="AU10" s="1276"/>
      <c r="AV10" s="1276"/>
      <c r="AW10" s="1276"/>
      <c r="AX10" s="1276"/>
      <c r="AY10" s="1277"/>
    </row>
    <row r="11" spans="3:51" ht="15" customHeight="1" thickBot="1">
      <c r="C11" s="257"/>
      <c r="D11" s="257"/>
      <c r="E11" s="257"/>
      <c r="F11" s="257"/>
      <c r="G11" s="257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7"/>
      <c r="Z11" s="257"/>
      <c r="AA11" s="257"/>
      <c r="AB11" s="257"/>
      <c r="AC11" s="257"/>
      <c r="AD11" s="257"/>
      <c r="AE11" s="257"/>
      <c r="AF11" s="257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</row>
    <row r="12" spans="2:62" ht="23.25" customHeight="1">
      <c r="B12" s="1293" t="s">
        <v>232</v>
      </c>
      <c r="C12" s="1294"/>
      <c r="D12" s="1294"/>
      <c r="E12" s="1294"/>
      <c r="F12" s="1294"/>
      <c r="G12" s="1294"/>
      <c r="H12" s="1283" t="s">
        <v>244</v>
      </c>
      <c r="I12" s="1284"/>
      <c r="J12" s="1284"/>
      <c r="K12" s="1284"/>
      <c r="L12" s="1284"/>
      <c r="M12" s="1284"/>
      <c r="N12" s="1284"/>
      <c r="O12" s="1284"/>
      <c r="P12" s="1284"/>
      <c r="Q12" s="1284"/>
      <c r="R12" s="1284"/>
      <c r="S12" s="1285"/>
      <c r="T12" s="1286" t="s">
        <v>247</v>
      </c>
      <c r="U12" s="1284"/>
      <c r="V12" s="1284"/>
      <c r="W12" s="1284"/>
      <c r="X12" s="1284"/>
      <c r="Y12" s="1284"/>
      <c r="Z12" s="1284"/>
      <c r="AA12" s="1284"/>
      <c r="AB12" s="1284"/>
      <c r="AC12" s="1284"/>
      <c r="AD12" s="1284"/>
      <c r="AE12" s="1284"/>
      <c r="AF12" s="1284"/>
      <c r="AG12" s="1284"/>
      <c r="AH12" s="1284"/>
      <c r="AI12" s="1284"/>
      <c r="AJ12" s="1284"/>
      <c r="AK12" s="1284"/>
      <c r="AL12" s="1284"/>
      <c r="AM12" s="1284"/>
      <c r="AN12" s="1284"/>
      <c r="AO12" s="1284"/>
      <c r="AP12" s="1284"/>
      <c r="AQ12" s="1284"/>
      <c r="AR12" s="1284"/>
      <c r="AS12" s="1284"/>
      <c r="AT12" s="1284"/>
      <c r="AU12" s="1284"/>
      <c r="AV12" s="1284"/>
      <c r="AW12" s="1284"/>
      <c r="AX12" s="1284"/>
      <c r="AY12" s="1287"/>
      <c r="AZ12" s="259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</row>
    <row r="13" spans="2:62" ht="22.5" customHeight="1">
      <c r="B13" s="1295"/>
      <c r="C13" s="1296"/>
      <c r="D13" s="1296"/>
      <c r="E13" s="1296"/>
      <c r="F13" s="1296"/>
      <c r="G13" s="1296"/>
      <c r="H13" s="1297" t="s">
        <v>5</v>
      </c>
      <c r="I13" s="1289" t="s">
        <v>245</v>
      </c>
      <c r="J13" s="1289"/>
      <c r="K13" s="1289"/>
      <c r="L13" s="1289"/>
      <c r="M13" s="1289"/>
      <c r="N13" s="1291" t="s">
        <v>5</v>
      </c>
      <c r="O13" s="1289" t="s">
        <v>246</v>
      </c>
      <c r="P13" s="1289"/>
      <c r="Q13" s="1289"/>
      <c r="R13" s="1289"/>
      <c r="S13" s="1292"/>
      <c r="T13" s="1291" t="s">
        <v>5</v>
      </c>
      <c r="U13" s="1289" t="s">
        <v>248</v>
      </c>
      <c r="V13" s="1289"/>
      <c r="W13" s="1289"/>
      <c r="X13" s="1289"/>
      <c r="Y13" s="1292"/>
      <c r="Z13" s="1266" t="s">
        <v>252</v>
      </c>
      <c r="AA13" s="1267"/>
      <c r="AB13" s="1267"/>
      <c r="AC13" s="1267"/>
      <c r="AD13" s="1267"/>
      <c r="AE13" s="1267"/>
      <c r="AF13" s="1267"/>
      <c r="AG13" s="1267"/>
      <c r="AH13" s="1267"/>
      <c r="AI13" s="1288"/>
      <c r="AJ13" s="1266" t="s">
        <v>253</v>
      </c>
      <c r="AK13" s="1267"/>
      <c r="AL13" s="1267"/>
      <c r="AM13" s="1267"/>
      <c r="AN13" s="1267"/>
      <c r="AO13" s="1267"/>
      <c r="AP13" s="1267"/>
      <c r="AQ13" s="1267"/>
      <c r="AR13" s="1267"/>
      <c r="AS13" s="1267"/>
      <c r="AT13" s="1291" t="s">
        <v>5</v>
      </c>
      <c r="AU13" s="1289" t="s">
        <v>251</v>
      </c>
      <c r="AV13" s="1289"/>
      <c r="AW13" s="1289"/>
      <c r="AX13" s="1289"/>
      <c r="AY13" s="1290"/>
      <c r="AZ13" s="261"/>
      <c r="BA13" s="262"/>
      <c r="BB13" s="262"/>
      <c r="BC13" s="262"/>
      <c r="BD13" s="262"/>
      <c r="BE13" s="263"/>
      <c r="BF13" s="262"/>
      <c r="BG13" s="262"/>
      <c r="BH13" s="262"/>
      <c r="BI13" s="262"/>
      <c r="BJ13" s="262"/>
    </row>
    <row r="14" spans="2:62" ht="22.5" customHeight="1">
      <c r="B14" s="1295"/>
      <c r="C14" s="1296"/>
      <c r="D14" s="1296"/>
      <c r="E14" s="1296"/>
      <c r="F14" s="1296"/>
      <c r="G14" s="1296"/>
      <c r="H14" s="1297"/>
      <c r="I14" s="1289"/>
      <c r="J14" s="1289"/>
      <c r="K14" s="1289"/>
      <c r="L14" s="1289"/>
      <c r="M14" s="1289"/>
      <c r="N14" s="1291"/>
      <c r="O14" s="1289"/>
      <c r="P14" s="1289"/>
      <c r="Q14" s="1289"/>
      <c r="R14" s="1289"/>
      <c r="S14" s="1292"/>
      <c r="T14" s="1291"/>
      <c r="U14" s="1289"/>
      <c r="V14" s="1289"/>
      <c r="W14" s="1289"/>
      <c r="X14" s="1289"/>
      <c r="Y14" s="1292"/>
      <c r="Z14" s="330" t="s">
        <v>5</v>
      </c>
      <c r="AA14" s="1263" t="s">
        <v>249</v>
      </c>
      <c r="AB14" s="1263"/>
      <c r="AC14" s="1263"/>
      <c r="AD14" s="1264"/>
      <c r="AE14" s="331" t="s">
        <v>5</v>
      </c>
      <c r="AF14" s="1263" t="s">
        <v>234</v>
      </c>
      <c r="AG14" s="1263"/>
      <c r="AH14" s="1263"/>
      <c r="AI14" s="1265"/>
      <c r="AJ14" s="330" t="s">
        <v>5</v>
      </c>
      <c r="AK14" s="1263" t="s">
        <v>233</v>
      </c>
      <c r="AL14" s="1263"/>
      <c r="AM14" s="1263"/>
      <c r="AN14" s="1264"/>
      <c r="AO14" s="331" t="s">
        <v>5</v>
      </c>
      <c r="AP14" s="1263" t="s">
        <v>250</v>
      </c>
      <c r="AQ14" s="1263"/>
      <c r="AR14" s="1263"/>
      <c r="AS14" s="1263"/>
      <c r="AT14" s="1291"/>
      <c r="AU14" s="1289"/>
      <c r="AV14" s="1289"/>
      <c r="AW14" s="1289"/>
      <c r="AX14" s="1289"/>
      <c r="AY14" s="1290"/>
      <c r="AZ14" s="261"/>
      <c r="BA14" s="262"/>
      <c r="BB14" s="262"/>
      <c r="BC14" s="262"/>
      <c r="BD14" s="262"/>
      <c r="BE14" s="263"/>
      <c r="BF14" s="262"/>
      <c r="BG14" s="262"/>
      <c r="BH14" s="262"/>
      <c r="BI14" s="262"/>
      <c r="BJ14" s="262"/>
    </row>
    <row r="15" spans="2:51" ht="42" customHeight="1">
      <c r="B15" s="1280" t="s">
        <v>305</v>
      </c>
      <c r="C15" s="1281"/>
      <c r="D15" s="1281"/>
      <c r="E15" s="1281"/>
      <c r="F15" s="1281"/>
      <c r="G15" s="1282"/>
      <c r="H15" s="1260"/>
      <c r="I15" s="1252"/>
      <c r="J15" s="332" t="s">
        <v>307</v>
      </c>
      <c r="K15" s="1252"/>
      <c r="L15" s="1252"/>
      <c r="M15" s="332" t="s">
        <v>308</v>
      </c>
      <c r="N15" s="1251"/>
      <c r="O15" s="1252"/>
      <c r="P15" s="332" t="s">
        <v>307</v>
      </c>
      <c r="Q15" s="1252"/>
      <c r="R15" s="1252"/>
      <c r="S15" s="333" t="s">
        <v>308</v>
      </c>
      <c r="T15" s="1252"/>
      <c r="U15" s="1252"/>
      <c r="V15" s="332" t="s">
        <v>307</v>
      </c>
      <c r="W15" s="1252"/>
      <c r="X15" s="1252"/>
      <c r="Y15" s="333" t="s">
        <v>308</v>
      </c>
      <c r="Z15" s="1251"/>
      <c r="AA15" s="1252"/>
      <c r="AB15" s="1252"/>
      <c r="AC15" s="1252"/>
      <c r="AD15" s="332" t="s">
        <v>307</v>
      </c>
      <c r="AE15" s="1252"/>
      <c r="AF15" s="1252"/>
      <c r="AG15" s="1252"/>
      <c r="AH15" s="1252"/>
      <c r="AI15" s="333" t="s">
        <v>308</v>
      </c>
      <c r="AJ15" s="1251"/>
      <c r="AK15" s="1252"/>
      <c r="AL15" s="1252"/>
      <c r="AM15" s="1252"/>
      <c r="AN15" s="332" t="s">
        <v>307</v>
      </c>
      <c r="AO15" s="1252"/>
      <c r="AP15" s="1252"/>
      <c r="AQ15" s="1252"/>
      <c r="AR15" s="1252"/>
      <c r="AS15" s="332" t="s">
        <v>308</v>
      </c>
      <c r="AT15" s="1251"/>
      <c r="AU15" s="1252"/>
      <c r="AV15" s="332" t="s">
        <v>307</v>
      </c>
      <c r="AW15" s="1252"/>
      <c r="AX15" s="1252"/>
      <c r="AY15" s="333" t="s">
        <v>308</v>
      </c>
    </row>
    <row r="16" spans="2:51" ht="42" customHeight="1" thickBot="1">
      <c r="B16" s="1257" t="s">
        <v>306</v>
      </c>
      <c r="C16" s="1258"/>
      <c r="D16" s="1258"/>
      <c r="E16" s="1258"/>
      <c r="F16" s="1258"/>
      <c r="G16" s="1259"/>
      <c r="H16" s="1261"/>
      <c r="I16" s="1254"/>
      <c r="J16" s="334" t="s">
        <v>307</v>
      </c>
      <c r="K16" s="1254"/>
      <c r="L16" s="1254"/>
      <c r="M16" s="334" t="s">
        <v>308</v>
      </c>
      <c r="N16" s="1253"/>
      <c r="O16" s="1254"/>
      <c r="P16" s="334" t="s">
        <v>307</v>
      </c>
      <c r="Q16" s="1254"/>
      <c r="R16" s="1254"/>
      <c r="S16" s="335" t="s">
        <v>308</v>
      </c>
      <c r="T16" s="1254"/>
      <c r="U16" s="1254"/>
      <c r="V16" s="334" t="s">
        <v>307</v>
      </c>
      <c r="W16" s="1254"/>
      <c r="X16" s="1254"/>
      <c r="Y16" s="335" t="s">
        <v>308</v>
      </c>
      <c r="Z16" s="1253"/>
      <c r="AA16" s="1254"/>
      <c r="AB16" s="1254"/>
      <c r="AC16" s="1254"/>
      <c r="AD16" s="334" t="s">
        <v>307</v>
      </c>
      <c r="AE16" s="1254"/>
      <c r="AF16" s="1254"/>
      <c r="AG16" s="1254"/>
      <c r="AH16" s="1254"/>
      <c r="AI16" s="335" t="s">
        <v>308</v>
      </c>
      <c r="AJ16" s="1253"/>
      <c r="AK16" s="1254"/>
      <c r="AL16" s="1254"/>
      <c r="AM16" s="1254"/>
      <c r="AN16" s="334" t="s">
        <v>307</v>
      </c>
      <c r="AO16" s="1254"/>
      <c r="AP16" s="1254"/>
      <c r="AQ16" s="1254"/>
      <c r="AR16" s="1254"/>
      <c r="AS16" s="334" t="s">
        <v>308</v>
      </c>
      <c r="AT16" s="1253"/>
      <c r="AU16" s="1254"/>
      <c r="AV16" s="334" t="s">
        <v>307</v>
      </c>
      <c r="AW16" s="1254"/>
      <c r="AX16" s="1254"/>
      <c r="AY16" s="335" t="s">
        <v>308</v>
      </c>
    </row>
    <row r="17" spans="3:51" ht="21.75" customHeight="1">
      <c r="C17" s="337" t="s">
        <v>313</v>
      </c>
      <c r="D17" s="257"/>
      <c r="E17" s="257"/>
      <c r="F17" s="257"/>
      <c r="G17" s="257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7"/>
      <c r="Z17" s="257"/>
      <c r="AA17" s="257"/>
      <c r="AB17" s="257"/>
      <c r="AC17" s="257"/>
      <c r="AD17" s="257"/>
      <c r="AE17" s="257"/>
      <c r="AF17" s="257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</row>
    <row r="18" spans="3:51" ht="21.75" customHeight="1">
      <c r="C18" s="336"/>
      <c r="D18" s="257"/>
      <c r="E18" s="257"/>
      <c r="F18" s="257"/>
      <c r="G18" s="257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7"/>
      <c r="Z18" s="257"/>
      <c r="AA18" s="257"/>
      <c r="AB18" s="257"/>
      <c r="AC18" s="257"/>
      <c r="AD18" s="257"/>
      <c r="AE18" s="257"/>
      <c r="AF18" s="257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</row>
    <row r="19" spans="1:52" ht="34.5" customHeight="1">
      <c r="A19" s="264"/>
      <c r="B19" s="265"/>
      <c r="C19" s="266"/>
      <c r="D19" s="266"/>
      <c r="E19" s="1250" t="s">
        <v>235</v>
      </c>
      <c r="F19" s="1250"/>
      <c r="G19" s="1250"/>
      <c r="H19" s="266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1245"/>
      <c r="U19" s="1245"/>
      <c r="V19" s="268"/>
      <c r="W19" s="269"/>
      <c r="X19" s="269"/>
      <c r="Y19" s="264"/>
      <c r="Z19" s="266"/>
      <c r="AA19" s="266"/>
      <c r="AB19" s="266"/>
      <c r="AC19" s="266"/>
      <c r="AD19" s="266"/>
      <c r="AE19" s="268"/>
      <c r="AF19" s="268"/>
      <c r="AG19" s="270"/>
      <c r="AH19" s="268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9"/>
      <c r="AV19" s="269"/>
      <c r="AW19" s="269"/>
      <c r="AX19" s="268"/>
      <c r="AY19" s="271"/>
      <c r="AZ19" s="265"/>
    </row>
    <row r="20" spans="1:52" ht="36" customHeight="1">
      <c r="A20" s="265"/>
      <c r="B20" s="265"/>
      <c r="C20" s="265"/>
      <c r="D20" s="265"/>
      <c r="E20" s="1241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242"/>
      <c r="AJ20" s="1242"/>
      <c r="AK20" s="1242"/>
      <c r="AL20" s="1242"/>
      <c r="AM20" s="1242"/>
      <c r="AN20" s="1242"/>
      <c r="AO20" s="1242"/>
      <c r="AP20" s="1242"/>
      <c r="AQ20" s="1242"/>
      <c r="AR20" s="1242"/>
      <c r="AS20" s="1242"/>
      <c r="AT20" s="1242"/>
      <c r="AU20" s="1242"/>
      <c r="AV20" s="1243"/>
      <c r="AW20" s="269"/>
      <c r="AX20" s="269"/>
      <c r="AY20" s="269"/>
      <c r="AZ20" s="265"/>
    </row>
    <row r="21" spans="1:52" ht="36" customHeight="1">
      <c r="A21" s="265"/>
      <c r="B21" s="265"/>
      <c r="C21" s="265"/>
      <c r="D21" s="265"/>
      <c r="E21" s="1244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5"/>
      <c r="AC21" s="1245"/>
      <c r="AD21" s="1245"/>
      <c r="AE21" s="1245"/>
      <c r="AF21" s="1245"/>
      <c r="AG21" s="1245"/>
      <c r="AH21" s="1245"/>
      <c r="AI21" s="1245"/>
      <c r="AJ21" s="1245"/>
      <c r="AK21" s="1245"/>
      <c r="AL21" s="1245"/>
      <c r="AM21" s="1245"/>
      <c r="AN21" s="1245"/>
      <c r="AO21" s="1245"/>
      <c r="AP21" s="1245"/>
      <c r="AQ21" s="1245"/>
      <c r="AR21" s="1245"/>
      <c r="AS21" s="1245"/>
      <c r="AT21" s="1245"/>
      <c r="AU21" s="1245"/>
      <c r="AV21" s="1246"/>
      <c r="AW21" s="269"/>
      <c r="AX21" s="269"/>
      <c r="AY21" s="269"/>
      <c r="AZ21" s="265"/>
    </row>
    <row r="22" spans="1:52" ht="36" customHeight="1">
      <c r="A22" s="265"/>
      <c r="B22" s="265"/>
      <c r="C22" s="265"/>
      <c r="D22" s="265"/>
      <c r="E22" s="1244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5"/>
      <c r="AG22" s="1245"/>
      <c r="AH22" s="1245"/>
      <c r="AI22" s="1245"/>
      <c r="AJ22" s="1245"/>
      <c r="AK22" s="1245"/>
      <c r="AL22" s="1245"/>
      <c r="AM22" s="1245"/>
      <c r="AN22" s="1245"/>
      <c r="AO22" s="1245"/>
      <c r="AP22" s="1245"/>
      <c r="AQ22" s="1245"/>
      <c r="AR22" s="1245"/>
      <c r="AS22" s="1245"/>
      <c r="AT22" s="1245"/>
      <c r="AU22" s="1245"/>
      <c r="AV22" s="1246"/>
      <c r="AW22" s="269"/>
      <c r="AX22" s="269"/>
      <c r="AY22" s="269"/>
      <c r="AZ22" s="265"/>
    </row>
    <row r="23" spans="1:52" ht="36" customHeight="1">
      <c r="A23" s="265"/>
      <c r="B23" s="265"/>
      <c r="C23" s="265"/>
      <c r="D23" s="265"/>
      <c r="E23" s="1244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5"/>
      <c r="AB23" s="1245"/>
      <c r="AC23" s="1245"/>
      <c r="AD23" s="1245"/>
      <c r="AE23" s="1245"/>
      <c r="AF23" s="1245"/>
      <c r="AG23" s="1245"/>
      <c r="AH23" s="1245"/>
      <c r="AI23" s="1245"/>
      <c r="AJ23" s="1245"/>
      <c r="AK23" s="1245"/>
      <c r="AL23" s="1245"/>
      <c r="AM23" s="1245"/>
      <c r="AN23" s="1245"/>
      <c r="AO23" s="1245"/>
      <c r="AP23" s="1245"/>
      <c r="AQ23" s="1245"/>
      <c r="AR23" s="1245"/>
      <c r="AS23" s="1245"/>
      <c r="AT23" s="1245"/>
      <c r="AU23" s="1245"/>
      <c r="AV23" s="1246"/>
      <c r="AW23" s="269"/>
      <c r="AX23" s="269"/>
      <c r="AY23" s="269"/>
      <c r="AZ23" s="265"/>
    </row>
    <row r="24" spans="1:52" ht="36" customHeight="1">
      <c r="A24" s="265"/>
      <c r="B24" s="265"/>
      <c r="C24" s="265"/>
      <c r="D24" s="265"/>
      <c r="E24" s="1244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5"/>
      <c r="V24" s="1245"/>
      <c r="W24" s="1245"/>
      <c r="X24" s="1245"/>
      <c r="Y24" s="1245"/>
      <c r="Z24" s="1245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245"/>
      <c r="AL24" s="1245"/>
      <c r="AM24" s="1245"/>
      <c r="AN24" s="1245"/>
      <c r="AO24" s="1245"/>
      <c r="AP24" s="1245"/>
      <c r="AQ24" s="1245"/>
      <c r="AR24" s="1245"/>
      <c r="AS24" s="1245"/>
      <c r="AT24" s="1245"/>
      <c r="AU24" s="1245"/>
      <c r="AV24" s="1246"/>
      <c r="AW24" s="269"/>
      <c r="AX24" s="269"/>
      <c r="AY24" s="269"/>
      <c r="AZ24" s="265"/>
    </row>
    <row r="25" spans="1:52" ht="36" customHeight="1">
      <c r="A25" s="265"/>
      <c r="B25" s="265"/>
      <c r="C25" s="265"/>
      <c r="D25" s="265"/>
      <c r="E25" s="1244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5"/>
      <c r="AV25" s="1246"/>
      <c r="AW25" s="269"/>
      <c r="AX25" s="269"/>
      <c r="AY25" s="269"/>
      <c r="AZ25" s="265"/>
    </row>
    <row r="26" spans="1:52" ht="36" customHeight="1">
      <c r="A26" s="265"/>
      <c r="B26" s="265"/>
      <c r="C26" s="265"/>
      <c r="D26" s="265"/>
      <c r="E26" s="1244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5"/>
      <c r="AH26" s="1245"/>
      <c r="AI26" s="1245"/>
      <c r="AJ26" s="1245"/>
      <c r="AK26" s="1245"/>
      <c r="AL26" s="1245"/>
      <c r="AM26" s="1245"/>
      <c r="AN26" s="1245"/>
      <c r="AO26" s="1245"/>
      <c r="AP26" s="1245"/>
      <c r="AQ26" s="1245"/>
      <c r="AR26" s="1245"/>
      <c r="AS26" s="1245"/>
      <c r="AT26" s="1245"/>
      <c r="AU26" s="1245"/>
      <c r="AV26" s="1246"/>
      <c r="AW26" s="269"/>
      <c r="AX26" s="269"/>
      <c r="AY26" s="269"/>
      <c r="AZ26" s="265"/>
    </row>
    <row r="27" spans="1:52" ht="36" customHeight="1">
      <c r="A27" s="265"/>
      <c r="B27" s="265"/>
      <c r="C27" s="265"/>
      <c r="D27" s="265"/>
      <c r="E27" s="1244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5"/>
      <c r="AI27" s="1245"/>
      <c r="AJ27" s="1245"/>
      <c r="AK27" s="1245"/>
      <c r="AL27" s="1245"/>
      <c r="AM27" s="1245"/>
      <c r="AN27" s="1245"/>
      <c r="AO27" s="1245"/>
      <c r="AP27" s="1245"/>
      <c r="AQ27" s="1245"/>
      <c r="AR27" s="1245"/>
      <c r="AS27" s="1245"/>
      <c r="AT27" s="1245"/>
      <c r="AU27" s="1245"/>
      <c r="AV27" s="1246"/>
      <c r="AW27" s="269"/>
      <c r="AX27" s="269"/>
      <c r="AY27" s="269"/>
      <c r="AZ27" s="265"/>
    </row>
    <row r="28" spans="1:52" ht="36" customHeight="1">
      <c r="A28" s="265"/>
      <c r="B28" s="265"/>
      <c r="C28" s="265"/>
      <c r="D28" s="265"/>
      <c r="E28" s="1244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5"/>
      <c r="AK28" s="1245"/>
      <c r="AL28" s="1245"/>
      <c r="AM28" s="1245"/>
      <c r="AN28" s="1245"/>
      <c r="AO28" s="1245"/>
      <c r="AP28" s="1245"/>
      <c r="AQ28" s="1245"/>
      <c r="AR28" s="1245"/>
      <c r="AS28" s="1245"/>
      <c r="AT28" s="1245"/>
      <c r="AU28" s="1245"/>
      <c r="AV28" s="1246"/>
      <c r="AW28" s="269"/>
      <c r="AX28" s="269"/>
      <c r="AY28" s="269"/>
      <c r="AZ28" s="265"/>
    </row>
    <row r="29" spans="1:52" ht="36" customHeight="1">
      <c r="A29" s="265"/>
      <c r="B29" s="265"/>
      <c r="C29" s="265"/>
      <c r="D29" s="265"/>
      <c r="E29" s="1244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5"/>
      <c r="AI29" s="1245"/>
      <c r="AJ29" s="1245"/>
      <c r="AK29" s="1245"/>
      <c r="AL29" s="1245"/>
      <c r="AM29" s="1245"/>
      <c r="AN29" s="1245"/>
      <c r="AO29" s="1245"/>
      <c r="AP29" s="1245"/>
      <c r="AQ29" s="1245"/>
      <c r="AR29" s="1245"/>
      <c r="AS29" s="1245"/>
      <c r="AT29" s="1245"/>
      <c r="AU29" s="1245"/>
      <c r="AV29" s="1246"/>
      <c r="AW29" s="269"/>
      <c r="AX29" s="269"/>
      <c r="AY29" s="269"/>
      <c r="AZ29" s="265"/>
    </row>
    <row r="30" spans="1:52" ht="36" customHeight="1">
      <c r="A30" s="265"/>
      <c r="B30" s="265"/>
      <c r="C30" s="265"/>
      <c r="D30" s="265"/>
      <c r="E30" s="1244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5"/>
      <c r="AV30" s="1246"/>
      <c r="AW30" s="269"/>
      <c r="AX30" s="269"/>
      <c r="AY30" s="269"/>
      <c r="AZ30" s="265"/>
    </row>
    <row r="31" spans="1:52" ht="36" customHeight="1">
      <c r="A31" s="265"/>
      <c r="B31" s="265"/>
      <c r="C31" s="265"/>
      <c r="D31" s="265"/>
      <c r="E31" s="1244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5"/>
      <c r="AH31" s="1245"/>
      <c r="AI31" s="1245"/>
      <c r="AJ31" s="1245"/>
      <c r="AK31" s="1245"/>
      <c r="AL31" s="1245"/>
      <c r="AM31" s="1245"/>
      <c r="AN31" s="1245"/>
      <c r="AO31" s="1245"/>
      <c r="AP31" s="1245"/>
      <c r="AQ31" s="1245"/>
      <c r="AR31" s="1245"/>
      <c r="AS31" s="1245"/>
      <c r="AT31" s="1245"/>
      <c r="AU31" s="1245"/>
      <c r="AV31" s="1246"/>
      <c r="AW31" s="269"/>
      <c r="AX31" s="269"/>
      <c r="AY31" s="269"/>
      <c r="AZ31" s="265"/>
    </row>
    <row r="32" spans="1:52" ht="12" customHeight="1">
      <c r="A32" s="265"/>
      <c r="B32" s="265"/>
      <c r="C32" s="265"/>
      <c r="D32" s="265"/>
      <c r="E32" s="1244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5"/>
      <c r="AH32" s="1245"/>
      <c r="AI32" s="1245"/>
      <c r="AJ32" s="1245"/>
      <c r="AK32" s="1245"/>
      <c r="AL32" s="1245"/>
      <c r="AM32" s="1245"/>
      <c r="AN32" s="1245"/>
      <c r="AO32" s="1245"/>
      <c r="AP32" s="1245"/>
      <c r="AQ32" s="1245"/>
      <c r="AR32" s="1245"/>
      <c r="AS32" s="1245"/>
      <c r="AT32" s="1245"/>
      <c r="AU32" s="1245"/>
      <c r="AV32" s="1246"/>
      <c r="AW32" s="271"/>
      <c r="AX32" s="271"/>
      <c r="AY32" s="271"/>
      <c r="AZ32" s="265"/>
    </row>
    <row r="33" spans="1:52" ht="34.5" customHeight="1">
      <c r="A33" s="264"/>
      <c r="B33" s="265"/>
      <c r="C33" s="265"/>
      <c r="D33" s="265"/>
      <c r="E33" s="1244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5"/>
      <c r="AL33" s="1245"/>
      <c r="AM33" s="1245"/>
      <c r="AN33" s="1245"/>
      <c r="AO33" s="1245"/>
      <c r="AP33" s="1245"/>
      <c r="AQ33" s="1245"/>
      <c r="AR33" s="1245"/>
      <c r="AS33" s="1245"/>
      <c r="AT33" s="1245"/>
      <c r="AU33" s="1245"/>
      <c r="AV33" s="1246"/>
      <c r="AW33" s="271"/>
      <c r="AX33" s="271"/>
      <c r="AY33" s="271"/>
      <c r="AZ33" s="265"/>
    </row>
    <row r="34" spans="1:52" ht="36" customHeight="1">
      <c r="A34" s="265"/>
      <c r="B34" s="265"/>
      <c r="C34" s="265"/>
      <c r="D34" s="265"/>
      <c r="E34" s="1244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5"/>
      <c r="AG34" s="1245"/>
      <c r="AH34" s="1245"/>
      <c r="AI34" s="1245"/>
      <c r="AJ34" s="1245"/>
      <c r="AK34" s="1245"/>
      <c r="AL34" s="1245"/>
      <c r="AM34" s="1245"/>
      <c r="AN34" s="1245"/>
      <c r="AO34" s="1245"/>
      <c r="AP34" s="1245"/>
      <c r="AQ34" s="1245"/>
      <c r="AR34" s="1245"/>
      <c r="AS34" s="1245"/>
      <c r="AT34" s="1245"/>
      <c r="AU34" s="1245"/>
      <c r="AV34" s="1246"/>
      <c r="AW34" s="269"/>
      <c r="AX34" s="269"/>
      <c r="AY34" s="269"/>
      <c r="AZ34" s="265"/>
    </row>
    <row r="35" spans="1:52" ht="36" customHeight="1">
      <c r="A35" s="265"/>
      <c r="B35" s="265"/>
      <c r="C35" s="265"/>
      <c r="D35" s="265"/>
      <c r="E35" s="1247"/>
      <c r="F35" s="1248"/>
      <c r="G35" s="1248"/>
      <c r="H35" s="1248"/>
      <c r="I35" s="1248"/>
      <c r="J35" s="1248"/>
      <c r="K35" s="1248"/>
      <c r="L35" s="1248"/>
      <c r="M35" s="1248"/>
      <c r="N35" s="1248"/>
      <c r="O35" s="1248"/>
      <c r="P35" s="1248"/>
      <c r="Q35" s="1248"/>
      <c r="R35" s="1248"/>
      <c r="S35" s="1248"/>
      <c r="T35" s="1248"/>
      <c r="U35" s="1248"/>
      <c r="V35" s="1248"/>
      <c r="W35" s="1248"/>
      <c r="X35" s="1248"/>
      <c r="Y35" s="1248"/>
      <c r="Z35" s="1248"/>
      <c r="AA35" s="1248"/>
      <c r="AB35" s="1248"/>
      <c r="AC35" s="1248"/>
      <c r="AD35" s="1248"/>
      <c r="AE35" s="1248"/>
      <c r="AF35" s="1248"/>
      <c r="AG35" s="1248"/>
      <c r="AH35" s="1248"/>
      <c r="AI35" s="1248"/>
      <c r="AJ35" s="1248"/>
      <c r="AK35" s="1248"/>
      <c r="AL35" s="1248"/>
      <c r="AM35" s="1248"/>
      <c r="AN35" s="1248"/>
      <c r="AO35" s="1248"/>
      <c r="AP35" s="1248"/>
      <c r="AQ35" s="1248"/>
      <c r="AR35" s="1248"/>
      <c r="AS35" s="1248"/>
      <c r="AT35" s="1248"/>
      <c r="AU35" s="1248"/>
      <c r="AV35" s="1249"/>
      <c r="AW35" s="269"/>
      <c r="AX35" s="269"/>
      <c r="AY35" s="269"/>
      <c r="AZ35" s="265"/>
    </row>
    <row r="36" spans="1:52" ht="36" customHeight="1">
      <c r="A36" s="265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72"/>
      <c r="Y36" s="272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5"/>
    </row>
    <row r="37" spans="1:52" ht="34.5" customHeight="1">
      <c r="A37" s="264"/>
      <c r="B37" s="265"/>
      <c r="C37" s="266"/>
      <c r="D37" s="266"/>
      <c r="E37" s="1279"/>
      <c r="F37" s="1279"/>
      <c r="G37" s="1279"/>
      <c r="H37" s="1279"/>
      <c r="I37" s="1279"/>
      <c r="J37" s="1279"/>
      <c r="K37" s="1279"/>
      <c r="L37" s="266"/>
      <c r="M37" s="266"/>
      <c r="N37" s="266"/>
      <c r="O37" s="266"/>
      <c r="P37" s="266"/>
      <c r="Q37" s="266"/>
      <c r="R37" s="266"/>
      <c r="S37" s="266"/>
      <c r="T37" s="1245"/>
      <c r="U37" s="1245"/>
      <c r="V37" s="268"/>
      <c r="W37" s="269"/>
      <c r="X37" s="269"/>
      <c r="Y37" s="264"/>
      <c r="Z37" s="266"/>
      <c r="AA37" s="266"/>
      <c r="AB37" s="266"/>
      <c r="AC37" s="266"/>
      <c r="AD37" s="266"/>
      <c r="AE37" s="268"/>
      <c r="AF37" s="268"/>
      <c r="AG37" s="270"/>
      <c r="AH37" s="268"/>
      <c r="AI37" s="1262"/>
      <c r="AJ37" s="1262"/>
      <c r="AK37" s="1262"/>
      <c r="AL37" s="1262"/>
      <c r="AM37" s="1262"/>
      <c r="AN37" s="1262"/>
      <c r="AO37" s="1262"/>
      <c r="AP37" s="1262"/>
      <c r="AQ37" s="1262"/>
      <c r="AR37" s="1262"/>
      <c r="AS37" s="1262"/>
      <c r="AT37" s="1262"/>
      <c r="AU37" s="1245"/>
      <c r="AV37" s="1245"/>
      <c r="AW37" s="1245"/>
      <c r="AX37" s="268"/>
      <c r="AY37" s="271"/>
      <c r="AZ37" s="265"/>
    </row>
    <row r="38" spans="1:52" ht="36" customHeight="1">
      <c r="A38" s="265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5"/>
    </row>
    <row r="39" spans="1:52" ht="36" customHeight="1">
      <c r="A39" s="265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5"/>
    </row>
    <row r="40" spans="2:51" ht="36" customHeight="1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</row>
    <row r="41" spans="2:51" ht="36" customHeight="1"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</row>
    <row r="42" spans="2:51" ht="36" customHeight="1"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</row>
    <row r="43" spans="2:51" ht="36" customHeight="1"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</row>
    <row r="44" spans="2:51" ht="36" customHeight="1"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</row>
    <row r="45" spans="2:51" ht="36" customHeight="1"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</row>
    <row r="46" spans="2:51" ht="36" customHeight="1"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</row>
    <row r="47" spans="2:51" ht="36" customHeight="1"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</row>
    <row r="48" spans="2:51" ht="36" customHeight="1"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</row>
    <row r="49" spans="2:51" ht="36" customHeight="1"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</row>
    <row r="50" spans="2:51" ht="36" customHeight="1"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9"/>
      <c r="AV50" s="339"/>
      <c r="AW50" s="339"/>
      <c r="AX50" s="339"/>
      <c r="AY50" s="339"/>
    </row>
    <row r="51" spans="1:52" ht="36" customHeight="1">
      <c r="A51" s="265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72"/>
      <c r="Y51" s="272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5"/>
    </row>
    <row r="52" spans="1:52" ht="36" customHeight="1">
      <c r="A52" s="265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72"/>
      <c r="Y52" s="272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5"/>
    </row>
    <row r="53" spans="1:52" ht="36" customHeight="1">
      <c r="A53" s="265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72"/>
      <c r="Y53" s="272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5"/>
    </row>
    <row r="54" spans="1:52" ht="36" customHeight="1">
      <c r="A54" s="265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72"/>
      <c r="Y54" s="272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5"/>
    </row>
    <row r="55" spans="1:52" ht="36" customHeight="1">
      <c r="A55" s="265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72"/>
      <c r="Y55" s="272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5"/>
    </row>
    <row r="56" spans="1:53" ht="21.75" customHeight="1">
      <c r="A56" s="265"/>
      <c r="B56" s="273"/>
      <c r="C56" s="273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5"/>
      <c r="AS56" s="275"/>
      <c r="AT56" s="275"/>
      <c r="AU56" s="275"/>
      <c r="AV56" s="275"/>
      <c r="AW56" s="275"/>
      <c r="AX56" s="275"/>
      <c r="AY56" s="275"/>
      <c r="AZ56" s="265"/>
      <c r="BA56" s="276"/>
    </row>
    <row r="57" ht="16.5" customHeight="1">
      <c r="BA57" s="276"/>
    </row>
  </sheetData>
  <sheetProtection password="F471" sheet="1"/>
  <mergeCells count="58">
    <mergeCell ref="AU13:AY14"/>
    <mergeCell ref="AT13:AT14"/>
    <mergeCell ref="U13:Y14"/>
    <mergeCell ref="B12:G14"/>
    <mergeCell ref="T13:T14"/>
    <mergeCell ref="N13:N14"/>
    <mergeCell ref="O13:S14"/>
    <mergeCell ref="I13:M14"/>
    <mergeCell ref="H13:H14"/>
    <mergeCell ref="E37:K37"/>
    <mergeCell ref="T37:U37"/>
    <mergeCell ref="B15:G15"/>
    <mergeCell ref="H12:S12"/>
    <mergeCell ref="T12:AY12"/>
    <mergeCell ref="Z13:AI13"/>
    <mergeCell ref="AU37:AW37"/>
    <mergeCell ref="AK14:AN14"/>
    <mergeCell ref="AP14:AS14"/>
    <mergeCell ref="T19:U19"/>
    <mergeCell ref="AI37:AT37"/>
    <mergeCell ref="AA14:AD14"/>
    <mergeCell ref="AF14:AI14"/>
    <mergeCell ref="AJ13:AS13"/>
    <mergeCell ref="B4:AY4"/>
    <mergeCell ref="AW6:AY6"/>
    <mergeCell ref="B10:G10"/>
    <mergeCell ref="H10:O10"/>
    <mergeCell ref="P10:V10"/>
    <mergeCell ref="W10:AY10"/>
    <mergeCell ref="Q16:R16"/>
    <mergeCell ref="T16:U16"/>
    <mergeCell ref="W16:X16"/>
    <mergeCell ref="B16:G16"/>
    <mergeCell ref="H15:I15"/>
    <mergeCell ref="K15:L15"/>
    <mergeCell ref="H16:I16"/>
    <mergeCell ref="K16:L16"/>
    <mergeCell ref="N15:O15"/>
    <mergeCell ref="AR6:AS6"/>
    <mergeCell ref="AU6:AV6"/>
    <mergeCell ref="Z15:AC15"/>
    <mergeCell ref="AE15:AH15"/>
    <mergeCell ref="Z16:AC16"/>
    <mergeCell ref="AE16:AH16"/>
    <mergeCell ref="AJ15:AM15"/>
    <mergeCell ref="AO15:AR15"/>
    <mergeCell ref="AJ16:AM16"/>
    <mergeCell ref="AO16:AR16"/>
    <mergeCell ref="E20:AV35"/>
    <mergeCell ref="E19:G19"/>
    <mergeCell ref="AT15:AU15"/>
    <mergeCell ref="AW15:AX15"/>
    <mergeCell ref="AT16:AU16"/>
    <mergeCell ref="AW16:AX16"/>
    <mergeCell ref="Q15:R15"/>
    <mergeCell ref="T15:U15"/>
    <mergeCell ref="W15:X15"/>
    <mergeCell ref="N16:O16"/>
  </mergeCells>
  <dataValidations count="5">
    <dataValidation allowBlank="1" showInputMessage="1" showErrorMessage="1" imeMode="disabled" sqref="AR6:AS6 AU6:AV6"/>
    <dataValidation type="textLength" operator="equal" allowBlank="1" showInputMessage="1" showErrorMessage="1" error="入力された桁数が不正です。&#10;5ケタで再度入力してください。" imeMode="disabled" sqref="H10">
      <formula1>5</formula1>
    </dataValidation>
    <dataValidation type="list" allowBlank="1" showInputMessage="1" showErrorMessage="1" sqref="AE14 H13 N13 T13 Z14 AO14 AJ14 AT13">
      <formula1>"■,□"</formula1>
    </dataValidation>
    <dataValidation type="list" allowBlank="1" showInputMessage="1" showErrorMessage="1" sqref="H15:I16 N15:O16 T15:U16 Z15:AC16 AJ15:AM16 AT15:AU16">
      <formula1>"8,9,10,11,12"</formula1>
    </dataValidation>
    <dataValidation type="list" allowBlank="1" showInputMessage="1" showErrorMessage="1" sqref="K15:L16 Q15:R16 W15:X16 AE15:AH16 AO15:AR16 AW15:AX16">
      <formula1>"1,2,3,4,5,6,7,8,9,10,11,12,13,14,15,16,17,18,19,20,21,22,23,24,25,26,27,28,29,30,31"</formula1>
    </dataValidation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fitToHeight="1" fitToWidth="1" horizontalDpi="600" verticalDpi="600" orientation="portrait" paperSize="9" scale="52" r:id="rId1"/>
  <headerFooter>
    <oddHeader>&amp;RVERSION 1.0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53"/>
  <sheetViews>
    <sheetView view="pageBreakPreview" zoomScale="65" zoomScaleNormal="70" zoomScaleSheetLayoutView="65" zoomScalePageLayoutView="0" workbookViewId="0" topLeftCell="A1">
      <selection activeCell="B4" sqref="B4:AU4"/>
    </sheetView>
  </sheetViews>
  <sheetFormatPr defaultColWidth="9.140625" defaultRowHeight="15"/>
  <cols>
    <col min="1" max="1" width="2.00390625" style="245" customWidth="1"/>
    <col min="2" max="47" width="3.57421875" style="245" customWidth="1"/>
    <col min="48" max="48" width="2.00390625" style="245" customWidth="1"/>
    <col min="49" max="49" width="9.00390625" style="245" customWidth="1"/>
    <col min="50" max="50" width="10.8515625" style="245" hidden="1" customWidth="1"/>
    <col min="51" max="51" width="13.00390625" style="245" hidden="1" customWidth="1"/>
    <col min="52" max="52" width="8.28125" style="245" hidden="1" customWidth="1"/>
    <col min="53" max="53" width="10.421875" style="245" hidden="1" customWidth="1"/>
    <col min="54" max="54" width="10.140625" style="245" hidden="1" customWidth="1"/>
    <col min="55" max="55" width="9.00390625" style="245" hidden="1" customWidth="1"/>
    <col min="56" max="16384" width="9.00390625" style="245" customWidth="1"/>
  </cols>
  <sheetData>
    <row r="1" spans="47:48" ht="18.75">
      <c r="AU1" s="246"/>
      <c r="AV1" s="83" t="s">
        <v>242</v>
      </c>
    </row>
    <row r="2" spans="47:48" ht="15">
      <c r="AU2" s="247"/>
      <c r="AV2" s="151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5" customHeight="1">
      <c r="AU3" s="248" t="s">
        <v>188</v>
      </c>
    </row>
    <row r="4" spans="2:47" s="249" customFormat="1" ht="26.25" customHeight="1">
      <c r="B4" s="1268" t="s">
        <v>226</v>
      </c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1269"/>
      <c r="R4" s="1269"/>
      <c r="S4" s="1269"/>
      <c r="T4" s="1269"/>
      <c r="U4" s="1269"/>
      <c r="V4" s="1269"/>
      <c r="W4" s="1269"/>
      <c r="X4" s="1269"/>
      <c r="Y4" s="1269"/>
      <c r="Z4" s="1269"/>
      <c r="AA4" s="1269"/>
      <c r="AB4" s="1269"/>
      <c r="AC4" s="1269"/>
      <c r="AD4" s="1269"/>
      <c r="AE4" s="1269"/>
      <c r="AF4" s="1269"/>
      <c r="AG4" s="1269"/>
      <c r="AH4" s="1269"/>
      <c r="AI4" s="1269"/>
      <c r="AJ4" s="1269"/>
      <c r="AK4" s="1269"/>
      <c r="AL4" s="1269"/>
      <c r="AM4" s="1269"/>
      <c r="AN4" s="1269"/>
      <c r="AO4" s="1269"/>
      <c r="AP4" s="1269"/>
      <c r="AQ4" s="1269"/>
      <c r="AR4" s="1269"/>
      <c r="AS4" s="1269"/>
      <c r="AT4" s="1269"/>
      <c r="AU4" s="1270"/>
    </row>
    <row r="5" spans="3:47" ht="9.75" customHeight="1">
      <c r="C5" s="250"/>
      <c r="D5" s="251"/>
      <c r="E5" s="251"/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</row>
    <row r="6" spans="2:47" ht="17.25">
      <c r="B6" s="255"/>
      <c r="C6" s="254"/>
      <c r="D6" s="255"/>
      <c r="E6" s="255"/>
      <c r="F6" s="255"/>
      <c r="AM6" s="253" t="s">
        <v>192</v>
      </c>
      <c r="AN6" s="1255"/>
      <c r="AO6" s="1255"/>
      <c r="AP6" s="155" t="s">
        <v>236</v>
      </c>
      <c r="AQ6" s="1256"/>
      <c r="AR6" s="1256"/>
      <c r="AS6" s="1271" t="s">
        <v>237</v>
      </c>
      <c r="AT6" s="1271"/>
      <c r="AU6" s="1271"/>
    </row>
    <row r="7" spans="2:47" ht="19.5" customHeight="1">
      <c r="B7" s="245" t="s">
        <v>254</v>
      </c>
      <c r="C7" s="250"/>
      <c r="D7" s="251"/>
      <c r="E7" s="251"/>
      <c r="F7" s="251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</row>
    <row r="8" spans="2:48" ht="19.5" customHeight="1">
      <c r="B8" s="245" t="s">
        <v>229</v>
      </c>
      <c r="C8" s="254"/>
      <c r="D8" s="255"/>
      <c r="E8" s="255"/>
      <c r="F8" s="255"/>
      <c r="AM8" s="252"/>
      <c r="AN8" s="252"/>
      <c r="AO8" s="252"/>
      <c r="AP8" s="252"/>
      <c r="AQ8" s="252"/>
      <c r="AR8" s="252"/>
      <c r="AS8" s="252"/>
      <c r="AT8" s="252"/>
      <c r="AU8" s="252"/>
      <c r="AV8" s="252"/>
    </row>
    <row r="9" spans="3:6" ht="9.75" customHeight="1" thickBot="1">
      <c r="C9" s="254"/>
      <c r="D9" s="255"/>
      <c r="E9" s="255"/>
      <c r="F9" s="255"/>
    </row>
    <row r="10" spans="2:47" ht="30" customHeight="1">
      <c r="B10" s="1303" t="s">
        <v>238</v>
      </c>
      <c r="C10" s="1304"/>
      <c r="D10" s="1304"/>
      <c r="E10" s="1304"/>
      <c r="F10" s="1304"/>
      <c r="G10" s="1305"/>
      <c r="H10" s="1306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8"/>
      <c r="X10" s="277"/>
      <c r="Y10" s="278"/>
      <c r="Z10" s="1303" t="s">
        <v>238</v>
      </c>
      <c r="AA10" s="1304"/>
      <c r="AB10" s="1304"/>
      <c r="AC10" s="1304"/>
      <c r="AD10" s="1304"/>
      <c r="AE10" s="1305"/>
      <c r="AF10" s="1306"/>
      <c r="AG10" s="1307"/>
      <c r="AH10" s="1307"/>
      <c r="AI10" s="1307"/>
      <c r="AJ10" s="1307"/>
      <c r="AK10" s="1307"/>
      <c r="AL10" s="1307"/>
      <c r="AM10" s="1307"/>
      <c r="AN10" s="1307"/>
      <c r="AO10" s="1307"/>
      <c r="AP10" s="1307"/>
      <c r="AQ10" s="1307"/>
      <c r="AR10" s="1307"/>
      <c r="AS10" s="1307"/>
      <c r="AT10" s="1307"/>
      <c r="AU10" s="1308"/>
    </row>
    <row r="11" spans="2:55" ht="30" customHeight="1">
      <c r="B11" s="1298" t="s">
        <v>136</v>
      </c>
      <c r="C11" s="1299"/>
      <c r="D11" s="1299"/>
      <c r="E11" s="1299"/>
      <c r="F11" s="1299"/>
      <c r="G11" s="1300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1"/>
      <c r="S11" s="1301"/>
      <c r="T11" s="1301"/>
      <c r="U11" s="1301"/>
      <c r="V11" s="1301"/>
      <c r="W11" s="1302"/>
      <c r="X11" s="277"/>
      <c r="Y11" s="278"/>
      <c r="Z11" s="1298" t="s">
        <v>136</v>
      </c>
      <c r="AA11" s="1299"/>
      <c r="AB11" s="1299"/>
      <c r="AC11" s="1299"/>
      <c r="AD11" s="1299"/>
      <c r="AE11" s="1300"/>
      <c r="AF11" s="1301"/>
      <c r="AG11" s="1301"/>
      <c r="AH11" s="1301"/>
      <c r="AI11" s="1301"/>
      <c r="AJ11" s="1301"/>
      <c r="AK11" s="1301"/>
      <c r="AL11" s="1301"/>
      <c r="AM11" s="1301"/>
      <c r="AN11" s="1301"/>
      <c r="AO11" s="1301"/>
      <c r="AP11" s="1301"/>
      <c r="AQ11" s="1301"/>
      <c r="AR11" s="1301"/>
      <c r="AS11" s="1301"/>
      <c r="AT11" s="1301"/>
      <c r="AU11" s="1302"/>
      <c r="AX11" s="245" t="s">
        <v>255</v>
      </c>
      <c r="AY11" s="245" t="s">
        <v>256</v>
      </c>
      <c r="AZ11" s="245" t="s">
        <v>257</v>
      </c>
      <c r="BA11" s="245" t="s">
        <v>258</v>
      </c>
      <c r="BB11" s="245" t="s">
        <v>259</v>
      </c>
      <c r="BC11" s="245" t="s">
        <v>260</v>
      </c>
    </row>
    <row r="12" spans="2:55" ht="30" customHeight="1">
      <c r="B12" s="1309" t="str">
        <f>IF(OR(H$11=$BA$11,H$11=$BB$11),"改修工法","改修部位")</f>
        <v>改修部位</v>
      </c>
      <c r="C12" s="1310"/>
      <c r="D12" s="1310"/>
      <c r="E12" s="1310"/>
      <c r="F12" s="1310"/>
      <c r="G12" s="1311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3"/>
      <c r="X12" s="277"/>
      <c r="Y12" s="278"/>
      <c r="Z12" s="1309" t="str">
        <f>IF(OR(AF$11=$BA$11,AF$11=$BB$11),"改修工法","改修部位")</f>
        <v>改修部位</v>
      </c>
      <c r="AA12" s="1310"/>
      <c r="AB12" s="1310"/>
      <c r="AC12" s="1310"/>
      <c r="AD12" s="1310"/>
      <c r="AE12" s="1311"/>
      <c r="AF12" s="1312"/>
      <c r="AG12" s="1312"/>
      <c r="AH12" s="1312"/>
      <c r="AI12" s="1312"/>
      <c r="AJ12" s="1312"/>
      <c r="AK12" s="1312"/>
      <c r="AL12" s="1312"/>
      <c r="AM12" s="1312"/>
      <c r="AN12" s="1312"/>
      <c r="AO12" s="1312"/>
      <c r="AP12" s="1312"/>
      <c r="AQ12" s="1312"/>
      <c r="AR12" s="1312"/>
      <c r="AS12" s="1312"/>
      <c r="AT12" s="1312"/>
      <c r="AU12" s="1313"/>
      <c r="AX12" s="245" t="s">
        <v>261</v>
      </c>
      <c r="AY12" s="245" t="s">
        <v>261</v>
      </c>
      <c r="AZ12" s="245" t="s">
        <v>264</v>
      </c>
      <c r="BA12" s="245" t="s">
        <v>249</v>
      </c>
      <c r="BB12" s="245" t="s">
        <v>266</v>
      </c>
      <c r="BC12" s="245" t="s">
        <v>261</v>
      </c>
    </row>
    <row r="13" spans="2:55" ht="29.25" customHeight="1">
      <c r="B13" s="1314" t="s">
        <v>3</v>
      </c>
      <c r="C13" s="1315"/>
      <c r="D13" s="1315"/>
      <c r="E13" s="1315"/>
      <c r="F13" s="1315"/>
      <c r="G13" s="1316"/>
      <c r="H13" s="1317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3"/>
      <c r="X13" s="277"/>
      <c r="Y13" s="278"/>
      <c r="Z13" s="1314" t="s">
        <v>3</v>
      </c>
      <c r="AA13" s="1315"/>
      <c r="AB13" s="1315"/>
      <c r="AC13" s="1315"/>
      <c r="AD13" s="1315"/>
      <c r="AE13" s="1316"/>
      <c r="AF13" s="1317"/>
      <c r="AG13" s="1312"/>
      <c r="AH13" s="1312"/>
      <c r="AI13" s="1312"/>
      <c r="AJ13" s="1312"/>
      <c r="AK13" s="1312"/>
      <c r="AL13" s="1312"/>
      <c r="AM13" s="1312"/>
      <c r="AN13" s="1312"/>
      <c r="AO13" s="1312"/>
      <c r="AP13" s="1312"/>
      <c r="AQ13" s="1312"/>
      <c r="AR13" s="1312"/>
      <c r="AS13" s="1312"/>
      <c r="AT13" s="1312"/>
      <c r="AU13" s="1313"/>
      <c r="AX13" s="245" t="s">
        <v>262</v>
      </c>
      <c r="AY13" s="245" t="s">
        <v>262</v>
      </c>
      <c r="BA13" s="245" t="s">
        <v>265</v>
      </c>
      <c r="BB13" s="245" t="s">
        <v>250</v>
      </c>
      <c r="BC13" s="245" t="s">
        <v>262</v>
      </c>
    </row>
    <row r="14" spans="2:55" ht="29.25" customHeight="1" thickBot="1">
      <c r="B14" s="1319" t="s">
        <v>239</v>
      </c>
      <c r="C14" s="1320"/>
      <c r="D14" s="1320"/>
      <c r="E14" s="1320"/>
      <c r="F14" s="1320"/>
      <c r="G14" s="1321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3"/>
      <c r="X14" s="277"/>
      <c r="Y14" s="278"/>
      <c r="Z14" s="1319" t="s">
        <v>239</v>
      </c>
      <c r="AA14" s="1320"/>
      <c r="AB14" s="1320"/>
      <c r="AC14" s="1320"/>
      <c r="AD14" s="1320"/>
      <c r="AE14" s="1321"/>
      <c r="AF14" s="1322"/>
      <c r="AG14" s="1322"/>
      <c r="AH14" s="1322"/>
      <c r="AI14" s="1322"/>
      <c r="AJ14" s="1322"/>
      <c r="AK14" s="1322"/>
      <c r="AL14" s="1322"/>
      <c r="AM14" s="1322"/>
      <c r="AN14" s="1322"/>
      <c r="AO14" s="1322"/>
      <c r="AP14" s="1322"/>
      <c r="AQ14" s="1322"/>
      <c r="AR14" s="1322"/>
      <c r="AS14" s="1322"/>
      <c r="AT14" s="1322"/>
      <c r="AU14" s="1323"/>
      <c r="AX14" s="245" t="s">
        <v>263</v>
      </c>
      <c r="AY14" s="245" t="s">
        <v>263</v>
      </c>
      <c r="BC14" s="245" t="s">
        <v>263</v>
      </c>
    </row>
    <row r="15" spans="2:47" ht="17.25">
      <c r="B15" s="257"/>
      <c r="C15" s="257"/>
      <c r="D15" s="257"/>
      <c r="E15" s="257"/>
      <c r="F15" s="257"/>
      <c r="G15" s="257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7"/>
      <c r="Z15" s="257"/>
      <c r="AA15" s="257"/>
      <c r="AB15" s="257"/>
      <c r="AC15" s="257"/>
      <c r="AD15" s="257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</row>
    <row r="16" spans="1:48" ht="24">
      <c r="A16" s="264"/>
      <c r="B16" s="1318" t="s">
        <v>240</v>
      </c>
      <c r="C16" s="1318"/>
      <c r="D16" s="1318"/>
      <c r="E16" s="1318"/>
      <c r="F16" s="268"/>
      <c r="G16" s="279"/>
      <c r="H16" s="268"/>
      <c r="I16" s="1301"/>
      <c r="J16" s="1301"/>
      <c r="K16" s="1301"/>
      <c r="L16" s="1301"/>
      <c r="M16" s="1301"/>
      <c r="N16" s="1301"/>
      <c r="O16" s="1301"/>
      <c r="P16" s="1301"/>
      <c r="Q16" s="1301"/>
      <c r="R16" s="1301"/>
      <c r="S16" s="1301"/>
      <c r="T16" s="1248"/>
      <c r="U16" s="1248"/>
      <c r="V16" s="268"/>
      <c r="W16" s="269"/>
      <c r="X16" s="269"/>
      <c r="Y16" s="282"/>
      <c r="Z16" s="1318" t="s">
        <v>240</v>
      </c>
      <c r="AA16" s="1318"/>
      <c r="AB16" s="1318"/>
      <c r="AC16" s="1318"/>
      <c r="AD16" s="268"/>
      <c r="AE16" s="270"/>
      <c r="AF16" s="268"/>
      <c r="AG16" s="1301"/>
      <c r="AH16" s="1301"/>
      <c r="AI16" s="1301"/>
      <c r="AJ16" s="1301"/>
      <c r="AK16" s="1301"/>
      <c r="AL16" s="1301"/>
      <c r="AM16" s="1301"/>
      <c r="AN16" s="1301"/>
      <c r="AO16" s="1301"/>
      <c r="AP16" s="1301"/>
      <c r="AQ16" s="1301"/>
      <c r="AR16" s="1248"/>
      <c r="AS16" s="1248"/>
      <c r="AT16" s="268"/>
      <c r="AU16" s="271"/>
      <c r="AV16" s="265"/>
    </row>
    <row r="17" spans="1:48" ht="34.5" customHeight="1">
      <c r="A17" s="265"/>
      <c r="B17" s="1241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3"/>
      <c r="X17" s="272"/>
      <c r="Y17" s="272"/>
      <c r="Z17" s="1241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2"/>
      <c r="AK17" s="1242"/>
      <c r="AL17" s="1242"/>
      <c r="AM17" s="1242"/>
      <c r="AN17" s="1242"/>
      <c r="AO17" s="1242"/>
      <c r="AP17" s="1242"/>
      <c r="AQ17" s="1242"/>
      <c r="AR17" s="1242"/>
      <c r="AS17" s="1242"/>
      <c r="AT17" s="1242"/>
      <c r="AU17" s="1243"/>
      <c r="AV17" s="265"/>
    </row>
    <row r="18" spans="1:48" ht="36" customHeight="1">
      <c r="A18" s="265"/>
      <c r="B18" s="1244"/>
      <c r="C18" s="1245"/>
      <c r="D18" s="1245"/>
      <c r="E18" s="1245"/>
      <c r="F18" s="1245"/>
      <c r="G18" s="1245"/>
      <c r="H18" s="1245"/>
      <c r="I18" s="1245"/>
      <c r="J18" s="1245"/>
      <c r="K18" s="1245"/>
      <c r="L18" s="1245"/>
      <c r="M18" s="1245"/>
      <c r="N18" s="1245"/>
      <c r="O18" s="1245"/>
      <c r="P18" s="1245"/>
      <c r="Q18" s="1245"/>
      <c r="R18" s="1245"/>
      <c r="S18" s="1245"/>
      <c r="T18" s="1245"/>
      <c r="U18" s="1245"/>
      <c r="V18" s="1245"/>
      <c r="W18" s="1246"/>
      <c r="X18" s="272"/>
      <c r="Y18" s="272"/>
      <c r="Z18" s="1244"/>
      <c r="AA18" s="1245"/>
      <c r="AB18" s="1245"/>
      <c r="AC18" s="1245"/>
      <c r="AD18" s="1245"/>
      <c r="AE18" s="1245"/>
      <c r="AF18" s="1245"/>
      <c r="AG18" s="1245"/>
      <c r="AH18" s="1245"/>
      <c r="AI18" s="1245"/>
      <c r="AJ18" s="1245"/>
      <c r="AK18" s="1245"/>
      <c r="AL18" s="1245"/>
      <c r="AM18" s="1245"/>
      <c r="AN18" s="1245"/>
      <c r="AO18" s="1245"/>
      <c r="AP18" s="1245"/>
      <c r="AQ18" s="1245"/>
      <c r="AR18" s="1245"/>
      <c r="AS18" s="1245"/>
      <c r="AT18" s="1245"/>
      <c r="AU18" s="1246"/>
      <c r="AV18" s="265"/>
    </row>
    <row r="19" spans="1:48" ht="36" customHeight="1">
      <c r="A19" s="265"/>
      <c r="B19" s="1244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5"/>
      <c r="U19" s="1245"/>
      <c r="V19" s="1245"/>
      <c r="W19" s="1246"/>
      <c r="X19" s="272"/>
      <c r="Y19" s="272"/>
      <c r="Z19" s="1244"/>
      <c r="AA19" s="1245"/>
      <c r="AB19" s="1245"/>
      <c r="AC19" s="1245"/>
      <c r="AD19" s="1245"/>
      <c r="AE19" s="1245"/>
      <c r="AF19" s="1245"/>
      <c r="AG19" s="1245"/>
      <c r="AH19" s="1245"/>
      <c r="AI19" s="1245"/>
      <c r="AJ19" s="1245"/>
      <c r="AK19" s="1245"/>
      <c r="AL19" s="1245"/>
      <c r="AM19" s="1245"/>
      <c r="AN19" s="1245"/>
      <c r="AO19" s="1245"/>
      <c r="AP19" s="1245"/>
      <c r="AQ19" s="1245"/>
      <c r="AR19" s="1245"/>
      <c r="AS19" s="1245"/>
      <c r="AT19" s="1245"/>
      <c r="AU19" s="1246"/>
      <c r="AV19" s="265"/>
    </row>
    <row r="20" spans="1:48" ht="36" customHeight="1">
      <c r="A20" s="265"/>
      <c r="B20" s="1244"/>
      <c r="C20" s="1245"/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5"/>
      <c r="U20" s="1245"/>
      <c r="V20" s="1245"/>
      <c r="W20" s="1246"/>
      <c r="X20" s="272"/>
      <c r="Y20" s="272"/>
      <c r="Z20" s="1244"/>
      <c r="AA20" s="1245"/>
      <c r="AB20" s="1245"/>
      <c r="AC20" s="1245"/>
      <c r="AD20" s="1245"/>
      <c r="AE20" s="1245"/>
      <c r="AF20" s="1245"/>
      <c r="AG20" s="1245"/>
      <c r="AH20" s="1245"/>
      <c r="AI20" s="1245"/>
      <c r="AJ20" s="1245"/>
      <c r="AK20" s="1245"/>
      <c r="AL20" s="1245"/>
      <c r="AM20" s="1245"/>
      <c r="AN20" s="1245"/>
      <c r="AO20" s="1245"/>
      <c r="AP20" s="1245"/>
      <c r="AQ20" s="1245"/>
      <c r="AR20" s="1245"/>
      <c r="AS20" s="1245"/>
      <c r="AT20" s="1245"/>
      <c r="AU20" s="1246"/>
      <c r="AV20" s="265"/>
    </row>
    <row r="21" spans="1:48" ht="36" customHeight="1">
      <c r="A21" s="265"/>
      <c r="B21" s="1244"/>
      <c r="C21" s="1245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6"/>
      <c r="X21" s="272"/>
      <c r="Y21" s="272"/>
      <c r="Z21" s="1244"/>
      <c r="AA21" s="1245"/>
      <c r="AB21" s="1245"/>
      <c r="AC21" s="1245"/>
      <c r="AD21" s="1245"/>
      <c r="AE21" s="1245"/>
      <c r="AF21" s="1245"/>
      <c r="AG21" s="1245"/>
      <c r="AH21" s="1245"/>
      <c r="AI21" s="1245"/>
      <c r="AJ21" s="1245"/>
      <c r="AK21" s="1245"/>
      <c r="AL21" s="1245"/>
      <c r="AM21" s="1245"/>
      <c r="AN21" s="1245"/>
      <c r="AO21" s="1245"/>
      <c r="AP21" s="1245"/>
      <c r="AQ21" s="1245"/>
      <c r="AR21" s="1245"/>
      <c r="AS21" s="1245"/>
      <c r="AT21" s="1245"/>
      <c r="AU21" s="1246"/>
      <c r="AV21" s="265"/>
    </row>
    <row r="22" spans="1:48" ht="36" customHeight="1">
      <c r="A22" s="265"/>
      <c r="B22" s="1244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6"/>
      <c r="X22" s="272"/>
      <c r="Y22" s="272"/>
      <c r="Z22" s="1244"/>
      <c r="AA22" s="1245"/>
      <c r="AB22" s="1245"/>
      <c r="AC22" s="1245"/>
      <c r="AD22" s="1245"/>
      <c r="AE22" s="1245"/>
      <c r="AF22" s="1245"/>
      <c r="AG22" s="1245"/>
      <c r="AH22" s="1245"/>
      <c r="AI22" s="1245"/>
      <c r="AJ22" s="1245"/>
      <c r="AK22" s="1245"/>
      <c r="AL22" s="1245"/>
      <c r="AM22" s="1245"/>
      <c r="AN22" s="1245"/>
      <c r="AO22" s="1245"/>
      <c r="AP22" s="1245"/>
      <c r="AQ22" s="1245"/>
      <c r="AR22" s="1245"/>
      <c r="AS22" s="1245"/>
      <c r="AT22" s="1245"/>
      <c r="AU22" s="1246"/>
      <c r="AV22" s="265"/>
    </row>
    <row r="23" spans="1:48" ht="36" customHeight="1">
      <c r="A23" s="265"/>
      <c r="B23" s="1244"/>
      <c r="C23" s="1245"/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6"/>
      <c r="X23" s="272"/>
      <c r="Y23" s="272"/>
      <c r="Z23" s="1244"/>
      <c r="AA23" s="1245"/>
      <c r="AB23" s="1245"/>
      <c r="AC23" s="1245"/>
      <c r="AD23" s="1245"/>
      <c r="AE23" s="1245"/>
      <c r="AF23" s="1245"/>
      <c r="AG23" s="1245"/>
      <c r="AH23" s="1245"/>
      <c r="AI23" s="1245"/>
      <c r="AJ23" s="1245"/>
      <c r="AK23" s="1245"/>
      <c r="AL23" s="1245"/>
      <c r="AM23" s="1245"/>
      <c r="AN23" s="1245"/>
      <c r="AO23" s="1245"/>
      <c r="AP23" s="1245"/>
      <c r="AQ23" s="1245"/>
      <c r="AR23" s="1245"/>
      <c r="AS23" s="1245"/>
      <c r="AT23" s="1245"/>
      <c r="AU23" s="1246"/>
      <c r="AV23" s="265"/>
    </row>
    <row r="24" spans="1:48" ht="36" customHeight="1">
      <c r="A24" s="265"/>
      <c r="B24" s="1244"/>
      <c r="C24" s="1245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5"/>
      <c r="V24" s="1245"/>
      <c r="W24" s="1246"/>
      <c r="X24" s="272"/>
      <c r="Y24" s="272"/>
      <c r="Z24" s="1244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245"/>
      <c r="AL24" s="1245"/>
      <c r="AM24" s="1245"/>
      <c r="AN24" s="1245"/>
      <c r="AO24" s="1245"/>
      <c r="AP24" s="1245"/>
      <c r="AQ24" s="1245"/>
      <c r="AR24" s="1245"/>
      <c r="AS24" s="1245"/>
      <c r="AT24" s="1245"/>
      <c r="AU24" s="1246"/>
      <c r="AV24" s="265"/>
    </row>
    <row r="25" spans="1:48" ht="36" customHeight="1">
      <c r="A25" s="265"/>
      <c r="B25" s="1244"/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6"/>
      <c r="X25" s="272"/>
      <c r="Y25" s="272"/>
      <c r="Z25" s="1244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6"/>
      <c r="AV25" s="265"/>
    </row>
    <row r="26" spans="1:48" ht="36" customHeight="1">
      <c r="A26" s="265"/>
      <c r="B26" s="1247"/>
      <c r="C26" s="1248"/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9"/>
      <c r="X26" s="272"/>
      <c r="Y26" s="272"/>
      <c r="Z26" s="1247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8"/>
      <c r="AT26" s="1248"/>
      <c r="AU26" s="1249"/>
      <c r="AV26" s="265"/>
    </row>
    <row r="27" spans="1:48" ht="27" customHeight="1">
      <c r="A27" s="265"/>
      <c r="B27" s="269"/>
      <c r="C27" s="269"/>
      <c r="D27" s="269"/>
      <c r="E27" s="269"/>
      <c r="F27" s="269"/>
      <c r="G27" s="269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1"/>
      <c r="AJ27" s="272"/>
      <c r="AK27" s="272"/>
      <c r="AL27" s="272"/>
      <c r="AM27" s="271"/>
      <c r="AN27" s="271"/>
      <c r="AO27" s="271"/>
      <c r="AP27" s="271"/>
      <c r="AQ27" s="271"/>
      <c r="AR27" s="271"/>
      <c r="AS27" s="271"/>
      <c r="AT27" s="271"/>
      <c r="AU27" s="271"/>
      <c r="AV27" s="265"/>
    </row>
    <row r="28" spans="1:48" ht="25.5">
      <c r="A28" s="264"/>
      <c r="B28" s="1318" t="s">
        <v>241</v>
      </c>
      <c r="C28" s="1318"/>
      <c r="D28" s="1318"/>
      <c r="E28" s="1318"/>
      <c r="F28" s="268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80"/>
      <c r="R28" s="269"/>
      <c r="S28" s="269"/>
      <c r="T28" s="269"/>
      <c r="U28" s="269"/>
      <c r="V28" s="269"/>
      <c r="W28" s="269"/>
      <c r="X28" s="269"/>
      <c r="Y28" s="282"/>
      <c r="Z28" s="1318" t="s">
        <v>241</v>
      </c>
      <c r="AA28" s="1318"/>
      <c r="AB28" s="1318"/>
      <c r="AC28" s="1318"/>
      <c r="AD28" s="268"/>
      <c r="AE28" s="270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65"/>
    </row>
    <row r="29" spans="1:48" ht="34.5" customHeight="1">
      <c r="A29" s="265"/>
      <c r="B29" s="1241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3"/>
      <c r="X29" s="272"/>
      <c r="Y29" s="272"/>
      <c r="Z29" s="1241"/>
      <c r="AA29" s="1242"/>
      <c r="AB29" s="1242"/>
      <c r="AC29" s="1242"/>
      <c r="AD29" s="1242"/>
      <c r="AE29" s="1242"/>
      <c r="AF29" s="1242"/>
      <c r="AG29" s="1242"/>
      <c r="AH29" s="1242"/>
      <c r="AI29" s="1242"/>
      <c r="AJ29" s="1242"/>
      <c r="AK29" s="1242"/>
      <c r="AL29" s="1242"/>
      <c r="AM29" s="1242"/>
      <c r="AN29" s="1242"/>
      <c r="AO29" s="1242"/>
      <c r="AP29" s="1242"/>
      <c r="AQ29" s="1242"/>
      <c r="AR29" s="1242"/>
      <c r="AS29" s="1242"/>
      <c r="AT29" s="1242"/>
      <c r="AU29" s="1243"/>
      <c r="AV29" s="265"/>
    </row>
    <row r="30" spans="1:48" ht="36" customHeight="1">
      <c r="A30" s="265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6"/>
      <c r="X30" s="272"/>
      <c r="Y30" s="272"/>
      <c r="Z30" s="1244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6"/>
      <c r="AV30" s="265"/>
    </row>
    <row r="31" spans="1:48" ht="36" customHeight="1">
      <c r="A31" s="265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6"/>
      <c r="X31" s="272"/>
      <c r="Y31" s="272"/>
      <c r="Z31" s="1244"/>
      <c r="AA31" s="1245"/>
      <c r="AB31" s="1245"/>
      <c r="AC31" s="1245"/>
      <c r="AD31" s="1245"/>
      <c r="AE31" s="1245"/>
      <c r="AF31" s="1245"/>
      <c r="AG31" s="1245"/>
      <c r="AH31" s="1245"/>
      <c r="AI31" s="1245"/>
      <c r="AJ31" s="1245"/>
      <c r="AK31" s="1245"/>
      <c r="AL31" s="1245"/>
      <c r="AM31" s="1245"/>
      <c r="AN31" s="1245"/>
      <c r="AO31" s="1245"/>
      <c r="AP31" s="1245"/>
      <c r="AQ31" s="1245"/>
      <c r="AR31" s="1245"/>
      <c r="AS31" s="1245"/>
      <c r="AT31" s="1245"/>
      <c r="AU31" s="1246"/>
      <c r="AV31" s="265"/>
    </row>
    <row r="32" spans="1:48" ht="36" customHeight="1">
      <c r="A32" s="265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6"/>
      <c r="X32" s="272"/>
      <c r="Y32" s="272"/>
      <c r="Z32" s="1244"/>
      <c r="AA32" s="1245"/>
      <c r="AB32" s="1245"/>
      <c r="AC32" s="1245"/>
      <c r="AD32" s="1245"/>
      <c r="AE32" s="1245"/>
      <c r="AF32" s="1245"/>
      <c r="AG32" s="1245"/>
      <c r="AH32" s="1245"/>
      <c r="AI32" s="1245"/>
      <c r="AJ32" s="1245"/>
      <c r="AK32" s="1245"/>
      <c r="AL32" s="1245"/>
      <c r="AM32" s="1245"/>
      <c r="AN32" s="1245"/>
      <c r="AO32" s="1245"/>
      <c r="AP32" s="1245"/>
      <c r="AQ32" s="1245"/>
      <c r="AR32" s="1245"/>
      <c r="AS32" s="1245"/>
      <c r="AT32" s="1245"/>
      <c r="AU32" s="1246"/>
      <c r="AV32" s="265"/>
    </row>
    <row r="33" spans="1:48" ht="36" customHeight="1">
      <c r="A33" s="265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6"/>
      <c r="X33" s="272"/>
      <c r="Y33" s="272"/>
      <c r="Z33" s="1244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5"/>
      <c r="AL33" s="1245"/>
      <c r="AM33" s="1245"/>
      <c r="AN33" s="1245"/>
      <c r="AO33" s="1245"/>
      <c r="AP33" s="1245"/>
      <c r="AQ33" s="1245"/>
      <c r="AR33" s="1245"/>
      <c r="AS33" s="1245"/>
      <c r="AT33" s="1245"/>
      <c r="AU33" s="1246"/>
      <c r="AV33" s="265"/>
    </row>
    <row r="34" spans="1:48" ht="36" customHeight="1">
      <c r="A34" s="265"/>
      <c r="B34" s="1244"/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6"/>
      <c r="X34" s="272"/>
      <c r="Y34" s="272"/>
      <c r="Z34" s="1244"/>
      <c r="AA34" s="1245"/>
      <c r="AB34" s="1245"/>
      <c r="AC34" s="1245"/>
      <c r="AD34" s="1245"/>
      <c r="AE34" s="1245"/>
      <c r="AF34" s="1245"/>
      <c r="AG34" s="1245"/>
      <c r="AH34" s="1245"/>
      <c r="AI34" s="1245"/>
      <c r="AJ34" s="1245"/>
      <c r="AK34" s="1245"/>
      <c r="AL34" s="1245"/>
      <c r="AM34" s="1245"/>
      <c r="AN34" s="1245"/>
      <c r="AO34" s="1245"/>
      <c r="AP34" s="1245"/>
      <c r="AQ34" s="1245"/>
      <c r="AR34" s="1245"/>
      <c r="AS34" s="1245"/>
      <c r="AT34" s="1245"/>
      <c r="AU34" s="1246"/>
      <c r="AV34" s="265"/>
    </row>
    <row r="35" spans="1:48" ht="36" customHeight="1">
      <c r="A35" s="265"/>
      <c r="B35" s="1244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6"/>
      <c r="X35" s="272"/>
      <c r="Y35" s="272"/>
      <c r="Z35" s="1244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5"/>
      <c r="AL35" s="1245"/>
      <c r="AM35" s="1245"/>
      <c r="AN35" s="1245"/>
      <c r="AO35" s="1245"/>
      <c r="AP35" s="1245"/>
      <c r="AQ35" s="1245"/>
      <c r="AR35" s="1245"/>
      <c r="AS35" s="1245"/>
      <c r="AT35" s="1245"/>
      <c r="AU35" s="1246"/>
      <c r="AV35" s="265"/>
    </row>
    <row r="36" spans="1:48" ht="36" customHeight="1">
      <c r="A36" s="265"/>
      <c r="B36" s="1244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6"/>
      <c r="X36" s="272"/>
      <c r="Y36" s="272"/>
      <c r="Z36" s="1244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5"/>
      <c r="AL36" s="1245"/>
      <c r="AM36" s="1245"/>
      <c r="AN36" s="1245"/>
      <c r="AO36" s="1245"/>
      <c r="AP36" s="1245"/>
      <c r="AQ36" s="1245"/>
      <c r="AR36" s="1245"/>
      <c r="AS36" s="1245"/>
      <c r="AT36" s="1245"/>
      <c r="AU36" s="1246"/>
      <c r="AV36" s="265"/>
    </row>
    <row r="37" spans="1:48" ht="36" customHeight="1">
      <c r="A37" s="265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6"/>
      <c r="X37" s="272"/>
      <c r="Y37" s="272"/>
      <c r="Z37" s="1244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5"/>
      <c r="AL37" s="1245"/>
      <c r="AM37" s="1245"/>
      <c r="AN37" s="1245"/>
      <c r="AO37" s="1245"/>
      <c r="AP37" s="1245"/>
      <c r="AQ37" s="1245"/>
      <c r="AR37" s="1245"/>
      <c r="AS37" s="1245"/>
      <c r="AT37" s="1245"/>
      <c r="AU37" s="1246"/>
      <c r="AV37" s="265"/>
    </row>
    <row r="38" spans="1:48" ht="36" customHeight="1">
      <c r="A38" s="265"/>
      <c r="B38" s="1247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9"/>
      <c r="X38" s="272"/>
      <c r="Y38" s="272"/>
      <c r="Z38" s="1247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  <c r="AK38" s="1248"/>
      <c r="AL38" s="1248"/>
      <c r="AM38" s="1248"/>
      <c r="AN38" s="1248"/>
      <c r="AO38" s="1248"/>
      <c r="AP38" s="1248"/>
      <c r="AQ38" s="1248"/>
      <c r="AR38" s="1248"/>
      <c r="AS38" s="1248"/>
      <c r="AT38" s="1248"/>
      <c r="AU38" s="1249"/>
      <c r="AV38" s="265"/>
    </row>
    <row r="39" spans="1:48" ht="27" customHeight="1">
      <c r="A39" s="265"/>
      <c r="B39" s="269"/>
      <c r="C39" s="269"/>
      <c r="D39" s="269"/>
      <c r="E39" s="269"/>
      <c r="F39" s="269"/>
      <c r="G39" s="269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1"/>
      <c r="AJ39" s="272"/>
      <c r="AK39" s="272"/>
      <c r="AL39" s="272"/>
      <c r="AM39" s="271"/>
      <c r="AN39" s="271"/>
      <c r="AO39" s="271"/>
      <c r="AP39" s="271"/>
      <c r="AQ39" s="271"/>
      <c r="AR39" s="271"/>
      <c r="AS39" s="271"/>
      <c r="AT39" s="271"/>
      <c r="AU39" s="271"/>
      <c r="AV39" s="265"/>
    </row>
    <row r="40" spans="1:48" ht="21" customHeight="1">
      <c r="A40" s="264"/>
      <c r="B40" s="1318" t="str">
        <f>IF(H11="","【　　　　　】",IF(OR(H11="断熱パネル",H11="潜熱蓄熱建材",H11="調湿建材"),"【納入製品・その他】","【その他】"))</f>
        <v>【　　　　　】</v>
      </c>
      <c r="C40" s="1318"/>
      <c r="D40" s="1318"/>
      <c r="E40" s="1318"/>
      <c r="F40" s="1318"/>
      <c r="G40" s="1318"/>
      <c r="H40" s="1318"/>
      <c r="I40" s="1318"/>
      <c r="J40" s="281" t="s">
        <v>314</v>
      </c>
      <c r="K40" s="1301"/>
      <c r="L40" s="1301"/>
      <c r="M40" s="1301"/>
      <c r="N40" s="1301"/>
      <c r="O40" s="1301"/>
      <c r="P40" s="1301"/>
      <c r="Q40" s="1301"/>
      <c r="R40" s="1301"/>
      <c r="S40" s="1301"/>
      <c r="T40" s="1301"/>
      <c r="U40" s="1301"/>
      <c r="V40" s="1301"/>
      <c r="W40" s="266" t="s">
        <v>315</v>
      </c>
      <c r="X40" s="269"/>
      <c r="Y40" s="282"/>
      <c r="Z40" s="1318" t="str">
        <f>IF(AF11="","【　　　　　】",IF(OR(AF11="断熱パネル",AF11="潜熱蓄熱建材",AF11="調湿建材"),"【納入製品・その他】","【その他】"))</f>
        <v>【　　　　　】</v>
      </c>
      <c r="AA40" s="1318"/>
      <c r="AB40" s="1318"/>
      <c r="AC40" s="1318"/>
      <c r="AD40" s="1318"/>
      <c r="AE40" s="1318"/>
      <c r="AF40" s="1318"/>
      <c r="AG40" s="1318"/>
      <c r="AH40" s="281" t="s">
        <v>314</v>
      </c>
      <c r="AI40" s="1301"/>
      <c r="AJ40" s="1301"/>
      <c r="AK40" s="1301"/>
      <c r="AL40" s="1301"/>
      <c r="AM40" s="1301"/>
      <c r="AN40" s="1301"/>
      <c r="AO40" s="1301"/>
      <c r="AP40" s="1301"/>
      <c r="AQ40" s="1301"/>
      <c r="AR40" s="1301"/>
      <c r="AS40" s="1301"/>
      <c r="AT40" s="1301"/>
      <c r="AU40" s="266" t="s">
        <v>315</v>
      </c>
      <c r="AV40" s="265"/>
    </row>
    <row r="41" spans="1:48" ht="34.5" customHeight="1">
      <c r="A41" s="265"/>
      <c r="B41" s="1241"/>
      <c r="C41" s="1242"/>
      <c r="D41" s="1242"/>
      <c r="E41" s="1242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2"/>
      <c r="R41" s="1242"/>
      <c r="S41" s="1242"/>
      <c r="T41" s="1242"/>
      <c r="U41" s="1242"/>
      <c r="V41" s="1242"/>
      <c r="W41" s="1243"/>
      <c r="X41" s="272"/>
      <c r="Y41" s="272"/>
      <c r="Z41" s="1241"/>
      <c r="AA41" s="1242"/>
      <c r="AB41" s="1242"/>
      <c r="AC41" s="1242"/>
      <c r="AD41" s="1242"/>
      <c r="AE41" s="1242"/>
      <c r="AF41" s="1242"/>
      <c r="AG41" s="1242"/>
      <c r="AH41" s="1242"/>
      <c r="AI41" s="1242"/>
      <c r="AJ41" s="1242"/>
      <c r="AK41" s="1242"/>
      <c r="AL41" s="1242"/>
      <c r="AM41" s="1242"/>
      <c r="AN41" s="1242"/>
      <c r="AO41" s="1242"/>
      <c r="AP41" s="1242"/>
      <c r="AQ41" s="1242"/>
      <c r="AR41" s="1242"/>
      <c r="AS41" s="1242"/>
      <c r="AT41" s="1242"/>
      <c r="AU41" s="1243"/>
      <c r="AV41" s="265"/>
    </row>
    <row r="42" spans="1:48" ht="36" customHeight="1">
      <c r="A42" s="265"/>
      <c r="B42" s="1244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6"/>
      <c r="X42" s="272"/>
      <c r="Y42" s="272"/>
      <c r="Z42" s="1244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  <c r="AK42" s="1245"/>
      <c r="AL42" s="1245"/>
      <c r="AM42" s="1245"/>
      <c r="AN42" s="1245"/>
      <c r="AO42" s="1245"/>
      <c r="AP42" s="1245"/>
      <c r="AQ42" s="1245"/>
      <c r="AR42" s="1245"/>
      <c r="AS42" s="1245"/>
      <c r="AT42" s="1245"/>
      <c r="AU42" s="1246"/>
      <c r="AV42" s="265"/>
    </row>
    <row r="43" spans="1:48" ht="36" customHeight="1">
      <c r="A43" s="265"/>
      <c r="B43" s="1244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6"/>
      <c r="X43" s="272"/>
      <c r="Y43" s="272"/>
      <c r="Z43" s="1244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1245"/>
      <c r="AN43" s="1245"/>
      <c r="AO43" s="1245"/>
      <c r="AP43" s="1245"/>
      <c r="AQ43" s="1245"/>
      <c r="AR43" s="1245"/>
      <c r="AS43" s="1245"/>
      <c r="AT43" s="1245"/>
      <c r="AU43" s="1246"/>
      <c r="AV43" s="265"/>
    </row>
    <row r="44" spans="1:48" ht="36" customHeight="1">
      <c r="A44" s="265"/>
      <c r="B44" s="1244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6"/>
      <c r="X44" s="272"/>
      <c r="Y44" s="272"/>
      <c r="Z44" s="1244"/>
      <c r="AA44" s="1245"/>
      <c r="AB44" s="1245"/>
      <c r="AC44" s="1245"/>
      <c r="AD44" s="1245"/>
      <c r="AE44" s="1245"/>
      <c r="AF44" s="1245"/>
      <c r="AG44" s="1245"/>
      <c r="AH44" s="1245"/>
      <c r="AI44" s="1245"/>
      <c r="AJ44" s="1245"/>
      <c r="AK44" s="1245"/>
      <c r="AL44" s="1245"/>
      <c r="AM44" s="1245"/>
      <c r="AN44" s="1245"/>
      <c r="AO44" s="1245"/>
      <c r="AP44" s="1245"/>
      <c r="AQ44" s="1245"/>
      <c r="AR44" s="1245"/>
      <c r="AS44" s="1245"/>
      <c r="AT44" s="1245"/>
      <c r="AU44" s="1246"/>
      <c r="AV44" s="265"/>
    </row>
    <row r="45" spans="1:48" ht="36" customHeight="1">
      <c r="A45" s="265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6"/>
      <c r="X45" s="272"/>
      <c r="Y45" s="272"/>
      <c r="Z45" s="1244"/>
      <c r="AA45" s="1245"/>
      <c r="AB45" s="1245"/>
      <c r="AC45" s="1245"/>
      <c r="AD45" s="1245"/>
      <c r="AE45" s="1245"/>
      <c r="AF45" s="1245"/>
      <c r="AG45" s="1245"/>
      <c r="AH45" s="1245"/>
      <c r="AI45" s="1245"/>
      <c r="AJ45" s="1245"/>
      <c r="AK45" s="1245"/>
      <c r="AL45" s="1245"/>
      <c r="AM45" s="1245"/>
      <c r="AN45" s="1245"/>
      <c r="AO45" s="1245"/>
      <c r="AP45" s="1245"/>
      <c r="AQ45" s="1245"/>
      <c r="AR45" s="1245"/>
      <c r="AS45" s="1245"/>
      <c r="AT45" s="1245"/>
      <c r="AU45" s="1246"/>
      <c r="AV45" s="265"/>
    </row>
    <row r="46" spans="1:48" ht="36" customHeight="1">
      <c r="A46" s="265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6"/>
      <c r="X46" s="272"/>
      <c r="Y46" s="272"/>
      <c r="Z46" s="1244"/>
      <c r="AA46" s="1245"/>
      <c r="AB46" s="1245"/>
      <c r="AC46" s="1245"/>
      <c r="AD46" s="1245"/>
      <c r="AE46" s="1245"/>
      <c r="AF46" s="1245"/>
      <c r="AG46" s="1245"/>
      <c r="AH46" s="1245"/>
      <c r="AI46" s="1245"/>
      <c r="AJ46" s="1245"/>
      <c r="AK46" s="1245"/>
      <c r="AL46" s="1245"/>
      <c r="AM46" s="1245"/>
      <c r="AN46" s="1245"/>
      <c r="AO46" s="1245"/>
      <c r="AP46" s="1245"/>
      <c r="AQ46" s="1245"/>
      <c r="AR46" s="1245"/>
      <c r="AS46" s="1245"/>
      <c r="AT46" s="1245"/>
      <c r="AU46" s="1246"/>
      <c r="AV46" s="265"/>
    </row>
    <row r="47" spans="1:48" ht="36" customHeight="1">
      <c r="A47" s="265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6"/>
      <c r="X47" s="272"/>
      <c r="Y47" s="272"/>
      <c r="Z47" s="1244"/>
      <c r="AA47" s="1245"/>
      <c r="AB47" s="1245"/>
      <c r="AC47" s="1245"/>
      <c r="AD47" s="1245"/>
      <c r="AE47" s="1245"/>
      <c r="AF47" s="1245"/>
      <c r="AG47" s="1245"/>
      <c r="AH47" s="1245"/>
      <c r="AI47" s="1245"/>
      <c r="AJ47" s="1245"/>
      <c r="AK47" s="1245"/>
      <c r="AL47" s="1245"/>
      <c r="AM47" s="1245"/>
      <c r="AN47" s="1245"/>
      <c r="AO47" s="1245"/>
      <c r="AP47" s="1245"/>
      <c r="AQ47" s="1245"/>
      <c r="AR47" s="1245"/>
      <c r="AS47" s="1245"/>
      <c r="AT47" s="1245"/>
      <c r="AU47" s="1246"/>
      <c r="AV47" s="265"/>
    </row>
    <row r="48" spans="1:48" ht="36" customHeight="1">
      <c r="A48" s="265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6"/>
      <c r="X48" s="272"/>
      <c r="Y48" s="272"/>
      <c r="Z48" s="1244"/>
      <c r="AA48" s="1245"/>
      <c r="AB48" s="1245"/>
      <c r="AC48" s="1245"/>
      <c r="AD48" s="1245"/>
      <c r="AE48" s="1245"/>
      <c r="AF48" s="1245"/>
      <c r="AG48" s="1245"/>
      <c r="AH48" s="1245"/>
      <c r="AI48" s="1245"/>
      <c r="AJ48" s="1245"/>
      <c r="AK48" s="1245"/>
      <c r="AL48" s="1245"/>
      <c r="AM48" s="1245"/>
      <c r="AN48" s="1245"/>
      <c r="AO48" s="1245"/>
      <c r="AP48" s="1245"/>
      <c r="AQ48" s="1245"/>
      <c r="AR48" s="1245"/>
      <c r="AS48" s="1245"/>
      <c r="AT48" s="1245"/>
      <c r="AU48" s="1246"/>
      <c r="AV48" s="265"/>
    </row>
    <row r="49" spans="1:48" ht="36" customHeight="1">
      <c r="A49" s="265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6"/>
      <c r="X49" s="272"/>
      <c r="Y49" s="272"/>
      <c r="Z49" s="1244"/>
      <c r="AA49" s="1245"/>
      <c r="AB49" s="1245"/>
      <c r="AC49" s="1245"/>
      <c r="AD49" s="1245"/>
      <c r="AE49" s="1245"/>
      <c r="AF49" s="1245"/>
      <c r="AG49" s="1245"/>
      <c r="AH49" s="1245"/>
      <c r="AI49" s="1245"/>
      <c r="AJ49" s="1245"/>
      <c r="AK49" s="1245"/>
      <c r="AL49" s="1245"/>
      <c r="AM49" s="1245"/>
      <c r="AN49" s="1245"/>
      <c r="AO49" s="1245"/>
      <c r="AP49" s="1245"/>
      <c r="AQ49" s="1245"/>
      <c r="AR49" s="1245"/>
      <c r="AS49" s="1245"/>
      <c r="AT49" s="1245"/>
      <c r="AU49" s="1246"/>
      <c r="AV49" s="265"/>
    </row>
    <row r="50" spans="1:48" ht="36" customHeight="1">
      <c r="A50" s="265"/>
      <c r="B50" s="1247"/>
      <c r="C50" s="1248"/>
      <c r="D50" s="1248"/>
      <c r="E50" s="1248"/>
      <c r="F50" s="1248"/>
      <c r="G50" s="1248"/>
      <c r="H50" s="1248"/>
      <c r="I50" s="1248"/>
      <c r="J50" s="1248"/>
      <c r="K50" s="1248"/>
      <c r="L50" s="1248"/>
      <c r="M50" s="1248"/>
      <c r="N50" s="1248"/>
      <c r="O50" s="1248"/>
      <c r="P50" s="1248"/>
      <c r="Q50" s="1248"/>
      <c r="R50" s="1248"/>
      <c r="S50" s="1248"/>
      <c r="T50" s="1248"/>
      <c r="U50" s="1248"/>
      <c r="V50" s="1248"/>
      <c r="W50" s="1249"/>
      <c r="X50" s="272"/>
      <c r="Y50" s="272"/>
      <c r="Z50" s="1247"/>
      <c r="AA50" s="1248"/>
      <c r="AB50" s="1248"/>
      <c r="AC50" s="1248"/>
      <c r="AD50" s="1248"/>
      <c r="AE50" s="1248"/>
      <c r="AF50" s="1248"/>
      <c r="AG50" s="1248"/>
      <c r="AH50" s="1248"/>
      <c r="AI50" s="1248"/>
      <c r="AJ50" s="1248"/>
      <c r="AK50" s="1248"/>
      <c r="AL50" s="1248"/>
      <c r="AM50" s="1248"/>
      <c r="AN50" s="1248"/>
      <c r="AO50" s="1248"/>
      <c r="AP50" s="1248"/>
      <c r="AQ50" s="1248"/>
      <c r="AR50" s="1248"/>
      <c r="AS50" s="1248"/>
      <c r="AT50" s="1248"/>
      <c r="AU50" s="1249"/>
      <c r="AV50" s="265"/>
    </row>
    <row r="51" spans="1:48" ht="36" customHeight="1">
      <c r="A51" s="265"/>
      <c r="B51" s="273"/>
      <c r="C51" s="273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5"/>
      <c r="AP51" s="275"/>
      <c r="AQ51" s="275"/>
      <c r="AR51" s="275"/>
      <c r="AS51" s="275"/>
      <c r="AT51" s="275"/>
      <c r="AU51" s="275"/>
      <c r="AV51" s="265"/>
    </row>
    <row r="52" ht="21.75" customHeight="1">
      <c r="AW52" s="276"/>
    </row>
    <row r="53" ht="16.5" customHeight="1">
      <c r="AW53" s="276"/>
    </row>
  </sheetData>
  <sheetProtection password="F471" sheet="1"/>
  <mergeCells count="42">
    <mergeCell ref="B41:W50"/>
    <mergeCell ref="Z41:AU50"/>
    <mergeCell ref="B40:I40"/>
    <mergeCell ref="K40:V40"/>
    <mergeCell ref="Z40:AG40"/>
    <mergeCell ref="AI40:AT40"/>
    <mergeCell ref="Z10:AE10"/>
    <mergeCell ref="AF10:AU10"/>
    <mergeCell ref="B17:W26"/>
    <mergeCell ref="Z17:AU26"/>
    <mergeCell ref="T16:U16"/>
    <mergeCell ref="Z16:AC16"/>
    <mergeCell ref="AG16:AQ16"/>
    <mergeCell ref="AR16:AS16"/>
    <mergeCell ref="B12:G12"/>
    <mergeCell ref="H12:W12"/>
    <mergeCell ref="B28:E28"/>
    <mergeCell ref="Z28:AC28"/>
    <mergeCell ref="B29:W38"/>
    <mergeCell ref="Z29:AU38"/>
    <mergeCell ref="B14:G14"/>
    <mergeCell ref="H14:W14"/>
    <mergeCell ref="Z14:AE14"/>
    <mergeCell ref="AF14:AU14"/>
    <mergeCell ref="B16:E16"/>
    <mergeCell ref="I16:S16"/>
    <mergeCell ref="Z12:AE12"/>
    <mergeCell ref="AF12:AU12"/>
    <mergeCell ref="B13:G13"/>
    <mergeCell ref="H13:W13"/>
    <mergeCell ref="Z13:AE13"/>
    <mergeCell ref="AF13:AU13"/>
    <mergeCell ref="B4:AU4"/>
    <mergeCell ref="AN6:AO6"/>
    <mergeCell ref="AQ6:AR6"/>
    <mergeCell ref="AS6:AU6"/>
    <mergeCell ref="B11:G11"/>
    <mergeCell ref="H11:W11"/>
    <mergeCell ref="Z11:AE11"/>
    <mergeCell ref="AF11:AU11"/>
    <mergeCell ref="B10:G10"/>
    <mergeCell ref="H10:W10"/>
  </mergeCells>
  <conditionalFormatting sqref="H14">
    <cfRule type="expression" priority="2" dxfId="18" stopIfTrue="1">
      <formula>OR($H$11=$AX$11,$H$11=$AY$11,$H$11=$AZ$11,$H$11=$BC$11)</formula>
    </cfRule>
  </conditionalFormatting>
  <conditionalFormatting sqref="AF14">
    <cfRule type="expression" priority="1" dxfId="18" stopIfTrue="1">
      <formula>OR($AF$11=$AX$11,$AF$11=$AY$11,$AF$11=$AZ$11,$AF$11=$BC$11)</formula>
    </cfRule>
  </conditionalFormatting>
  <dataValidations count="3">
    <dataValidation allowBlank="1" showInputMessage="1" showErrorMessage="1" imeMode="disabled" sqref="AN6:AO6 AQ6:AR6"/>
    <dataValidation type="list" allowBlank="1" showInputMessage="1" showErrorMessage="1" sqref="H11:W11 AF11:AU11">
      <formula1>"断熱パネル,潜熱蓄熱建材,玄関ドア,窓,ガラス,調湿建材"</formula1>
    </dataValidation>
    <dataValidation type="list" allowBlank="1" showInputMessage="1" sqref="AF12:AU12 H12:W12">
      <formula1>INDIRECT(AF11)</formula1>
    </dataValidation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horizontalDpi="600" verticalDpi="600" orientation="portrait" paperSize="9" scale="57" r:id="rId2"/>
  <headerFooter>
    <oddHeader>&amp;RVERSION 1.0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N53"/>
  <sheetViews>
    <sheetView showGridLines="0" view="pageBreakPreview" zoomScale="85" zoomScaleNormal="70" zoomScaleSheetLayoutView="85" zoomScalePageLayoutView="115" workbookViewId="0" topLeftCell="A1">
      <selection activeCell="BT2" sqref="BT2:BZ2"/>
    </sheetView>
  </sheetViews>
  <sheetFormatPr defaultColWidth="1.421875" defaultRowHeight="15"/>
  <cols>
    <col min="1" max="3" width="1.421875" style="286" customWidth="1"/>
    <col min="4" max="5" width="1.421875" style="315" customWidth="1"/>
    <col min="6" max="7" width="1.421875" style="316" customWidth="1"/>
    <col min="8" max="11" width="1.421875" style="286" customWidth="1"/>
    <col min="12" max="12" width="1.28515625" style="286" customWidth="1"/>
    <col min="13" max="92" width="1.421875" style="286" customWidth="1"/>
    <col min="93" max="16384" width="1.421875" style="286" customWidth="1"/>
  </cols>
  <sheetData>
    <row r="1" spans="1:71" ht="17.25" customHeight="1">
      <c r="A1" s="283"/>
      <c r="B1" s="283"/>
      <c r="C1" s="283"/>
      <c r="D1" s="284"/>
      <c r="E1" s="284"/>
      <c r="F1" s="285"/>
      <c r="G1" s="285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</row>
    <row r="2" spans="1:92" s="223" customFormat="1" ht="19.5" customHeight="1">
      <c r="A2" s="287"/>
      <c r="B2" s="288"/>
      <c r="C2" s="288"/>
      <c r="D2" s="289"/>
      <c r="E2" s="289"/>
      <c r="F2" s="290"/>
      <c r="G2" s="290"/>
      <c r="H2" s="288"/>
      <c r="I2" s="291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1324" t="s">
        <v>175</v>
      </c>
      <c r="BF2" s="1324"/>
      <c r="BG2" s="1324"/>
      <c r="BH2" s="1324"/>
      <c r="BI2" s="1324"/>
      <c r="BJ2" s="1324"/>
      <c r="BK2" s="1324"/>
      <c r="BL2" s="1324"/>
      <c r="BM2" s="1324"/>
      <c r="BN2" s="1324"/>
      <c r="BO2" s="1325" t="s">
        <v>267</v>
      </c>
      <c r="BP2" s="1325"/>
      <c r="BQ2" s="1325"/>
      <c r="BR2" s="1325"/>
      <c r="BS2" s="1325"/>
      <c r="BT2" s="1326"/>
      <c r="BU2" s="1326"/>
      <c r="BV2" s="1326"/>
      <c r="BW2" s="1326"/>
      <c r="BX2" s="1326"/>
      <c r="BY2" s="1326"/>
      <c r="BZ2" s="1326"/>
      <c r="CA2" s="1327" t="s">
        <v>207</v>
      </c>
      <c r="CB2" s="1327"/>
      <c r="CC2" s="1327"/>
      <c r="CD2" s="1327"/>
      <c r="CE2" s="1327"/>
      <c r="CF2" s="1326"/>
      <c r="CG2" s="1326"/>
      <c r="CH2" s="1326"/>
      <c r="CI2" s="1326"/>
      <c r="CJ2" s="1326"/>
      <c r="CK2" s="1326"/>
      <c r="CL2" s="1327" t="s">
        <v>268</v>
      </c>
      <c r="CM2" s="1327"/>
      <c r="CN2" s="1327"/>
    </row>
    <row r="3" spans="2:89" s="223" customFormat="1" ht="9.75" customHeight="1">
      <c r="B3" s="224"/>
      <c r="C3" s="224"/>
      <c r="D3" s="225"/>
      <c r="E3" s="225"/>
      <c r="F3" s="226"/>
      <c r="G3" s="226"/>
      <c r="H3" s="224"/>
      <c r="I3" s="227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</row>
    <row r="4" spans="1:91" s="223" customFormat="1" ht="18" customHeight="1">
      <c r="A4" s="228" t="s">
        <v>299</v>
      </c>
      <c r="B4" s="224"/>
      <c r="C4" s="224"/>
      <c r="D4" s="225"/>
      <c r="E4" s="225"/>
      <c r="F4" s="226"/>
      <c r="G4" s="226"/>
      <c r="H4" s="224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I4" s="345"/>
      <c r="AJ4" s="345"/>
      <c r="AK4" s="228"/>
      <c r="AL4" s="228"/>
      <c r="AM4" s="228"/>
      <c r="AN4" s="228"/>
      <c r="AO4" s="228"/>
      <c r="AP4" s="228"/>
      <c r="AQ4" s="228"/>
      <c r="BJ4" s="228"/>
      <c r="BK4" s="228"/>
      <c r="BL4" s="228"/>
      <c r="BM4" s="228"/>
      <c r="BN4" s="228"/>
      <c r="BO4" s="345" t="s">
        <v>30</v>
      </c>
      <c r="BP4" s="345"/>
      <c r="BQ4" s="345"/>
      <c r="BR4" s="345"/>
      <c r="BS4" s="1328"/>
      <c r="BT4" s="1328"/>
      <c r="BU4" s="1328"/>
      <c r="BV4" s="1328"/>
      <c r="BW4" s="1328"/>
      <c r="BX4" s="345" t="s">
        <v>8</v>
      </c>
      <c r="BY4" s="345"/>
      <c r="BZ4" s="1328"/>
      <c r="CA4" s="1328"/>
      <c r="CB4" s="1328"/>
      <c r="CC4" s="1328"/>
      <c r="CD4" s="1328"/>
      <c r="CE4" s="345" t="s">
        <v>7</v>
      </c>
      <c r="CF4" s="345"/>
      <c r="CG4" s="1328"/>
      <c r="CH4" s="1328"/>
      <c r="CI4" s="1328"/>
      <c r="CJ4" s="1328"/>
      <c r="CK4" s="1328"/>
      <c r="CL4" s="345" t="s">
        <v>6</v>
      </c>
      <c r="CM4" s="345"/>
    </row>
    <row r="5" spans="1:89" s="223" customFormat="1" ht="18" customHeight="1">
      <c r="A5" s="293"/>
      <c r="B5" s="224"/>
      <c r="C5" s="224"/>
      <c r="D5" s="225"/>
      <c r="E5" s="225"/>
      <c r="F5" s="226"/>
      <c r="G5" s="226"/>
      <c r="H5" s="224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I5" s="244"/>
      <c r="AJ5" s="244"/>
      <c r="AK5" s="228"/>
      <c r="AL5" s="228"/>
      <c r="AM5" s="228"/>
      <c r="AN5" s="228"/>
      <c r="AO5" s="228"/>
      <c r="AP5" s="228"/>
      <c r="AQ5" s="228"/>
      <c r="BJ5" s="228"/>
      <c r="BK5" s="228"/>
      <c r="BL5" s="228"/>
      <c r="BM5" s="244"/>
      <c r="BN5" s="244"/>
      <c r="BO5" s="244"/>
      <c r="BP5" s="24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</row>
    <row r="6" spans="1:43" s="223" customFormat="1" ht="18" customHeight="1">
      <c r="A6" s="295" t="s">
        <v>269</v>
      </c>
      <c r="B6" s="296"/>
      <c r="C6" s="296"/>
      <c r="D6" s="296"/>
      <c r="E6" s="296"/>
      <c r="F6" s="296"/>
      <c r="G6" s="296"/>
      <c r="H6" s="296"/>
      <c r="I6" s="297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98"/>
      <c r="AI6" s="228"/>
      <c r="AJ6" s="228"/>
      <c r="AK6" s="228"/>
      <c r="AL6" s="228"/>
      <c r="AM6" s="228"/>
      <c r="AN6" s="228"/>
      <c r="AO6" s="228"/>
      <c r="AP6" s="228"/>
      <c r="AQ6" s="228"/>
    </row>
    <row r="7" spans="1:43" s="223" customFormat="1" ht="18" customHeight="1">
      <c r="A7" s="1329" t="s">
        <v>270</v>
      </c>
      <c r="B7" s="1329"/>
      <c r="C7" s="1329"/>
      <c r="D7" s="1329"/>
      <c r="E7" s="1329"/>
      <c r="F7" s="1329"/>
      <c r="G7" s="1329"/>
      <c r="H7" s="1329"/>
      <c r="I7" s="1329"/>
      <c r="J7" s="1329"/>
      <c r="K7" s="1329"/>
      <c r="L7" s="228"/>
      <c r="M7" s="228"/>
      <c r="N7" s="345" t="s">
        <v>271</v>
      </c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 t="s">
        <v>272</v>
      </c>
      <c r="AC7" s="345"/>
      <c r="AD7" s="345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</row>
    <row r="8" spans="1:43" s="223" customFormat="1" ht="14.25" customHeight="1">
      <c r="A8" s="299"/>
      <c r="B8" s="299"/>
      <c r="C8" s="299"/>
      <c r="D8" s="299"/>
      <c r="E8" s="299"/>
      <c r="F8" s="299"/>
      <c r="G8" s="299"/>
      <c r="H8" s="299"/>
      <c r="I8" s="299"/>
      <c r="S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</row>
    <row r="9" spans="1:43" s="223" customFormat="1" ht="14.25" customHeight="1">
      <c r="A9" s="299"/>
      <c r="B9" s="299"/>
      <c r="C9" s="299"/>
      <c r="D9" s="299"/>
      <c r="E9" s="299"/>
      <c r="F9" s="299"/>
      <c r="G9" s="299"/>
      <c r="H9" s="299"/>
      <c r="I9" s="299"/>
      <c r="S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</row>
    <row r="10" spans="1:43" s="223" customFormat="1" ht="14.25" customHeight="1">
      <c r="A10" s="299"/>
      <c r="B10" s="299"/>
      <c r="C10" s="299"/>
      <c r="D10" s="299"/>
      <c r="E10" s="299"/>
      <c r="F10" s="299"/>
      <c r="G10" s="299"/>
      <c r="H10" s="299"/>
      <c r="I10" s="299"/>
      <c r="S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</row>
    <row r="11" spans="1:43" s="223" customFormat="1" ht="14.25" customHeight="1">
      <c r="A11" s="299"/>
      <c r="B11" s="299"/>
      <c r="C11" s="299"/>
      <c r="D11" s="299"/>
      <c r="E11" s="299"/>
      <c r="F11" s="299"/>
      <c r="G11" s="299"/>
      <c r="H11" s="299"/>
      <c r="I11" s="299"/>
      <c r="S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</row>
    <row r="12" spans="1:43" s="223" customFormat="1" ht="14.25" customHeight="1">
      <c r="A12" s="299"/>
      <c r="B12" s="299"/>
      <c r="C12" s="299"/>
      <c r="D12" s="299"/>
      <c r="E12" s="299"/>
      <c r="F12" s="299"/>
      <c r="G12" s="299"/>
      <c r="H12" s="299"/>
      <c r="I12" s="299"/>
      <c r="S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</row>
    <row r="13" spans="1:43" s="223" customFormat="1" ht="14.25" customHeight="1">
      <c r="A13" s="299"/>
      <c r="B13" s="299"/>
      <c r="C13" s="299"/>
      <c r="D13" s="299"/>
      <c r="E13" s="299"/>
      <c r="F13" s="299"/>
      <c r="G13" s="299"/>
      <c r="H13" s="299"/>
      <c r="I13" s="299"/>
      <c r="S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</row>
    <row r="14" spans="1:89" s="223" customFormat="1" ht="21" customHeight="1">
      <c r="A14" s="299"/>
      <c r="B14" s="299"/>
      <c r="C14" s="299"/>
      <c r="D14" s="294"/>
      <c r="E14" s="294"/>
      <c r="F14" s="300"/>
      <c r="G14" s="300"/>
      <c r="S14" s="301"/>
      <c r="T14" s="301"/>
      <c r="U14" s="301"/>
      <c r="V14" s="301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352" t="s">
        <v>178</v>
      </c>
      <c r="AJ14" s="352"/>
      <c r="AK14" s="352"/>
      <c r="AL14" s="352"/>
      <c r="AM14" s="352"/>
      <c r="AN14" s="352"/>
      <c r="AO14" s="352"/>
      <c r="AP14" s="352"/>
      <c r="AQ14" s="352"/>
      <c r="AR14" s="230"/>
      <c r="AS14" s="1330" t="s">
        <v>31</v>
      </c>
      <c r="AT14" s="1330"/>
      <c r="AU14" s="1330"/>
      <c r="AV14" s="1330"/>
      <c r="AW14" s="1330"/>
      <c r="AX14" s="1330"/>
      <c r="AY14" s="1330"/>
      <c r="AZ14" s="1330"/>
      <c r="BA14" s="1330"/>
      <c r="BB14" s="1330"/>
      <c r="BC14" s="1331"/>
      <c r="BD14" s="1331"/>
      <c r="BE14" s="1331"/>
      <c r="BF14" s="1331"/>
      <c r="BG14" s="1331"/>
      <c r="BH14" s="345" t="s">
        <v>273</v>
      </c>
      <c r="BI14" s="345"/>
      <c r="BJ14" s="1331"/>
      <c r="BK14" s="1331"/>
      <c r="BL14" s="1331"/>
      <c r="BM14" s="1331"/>
      <c r="BN14" s="1331"/>
      <c r="BO14" s="1331"/>
      <c r="BP14" s="1331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</row>
    <row r="15" spans="1:89" s="223" customFormat="1" ht="26.25" customHeight="1">
      <c r="A15" s="302"/>
      <c r="B15" s="302"/>
      <c r="C15" s="302"/>
      <c r="D15" s="294"/>
      <c r="E15" s="294"/>
      <c r="F15" s="300"/>
      <c r="G15" s="300"/>
      <c r="S15" s="303"/>
      <c r="T15" s="303"/>
      <c r="U15" s="303"/>
      <c r="V15" s="303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24"/>
      <c r="AS15" s="1330" t="s">
        <v>32</v>
      </c>
      <c r="AT15" s="1330"/>
      <c r="AU15" s="1330"/>
      <c r="AV15" s="1330"/>
      <c r="AW15" s="1330"/>
      <c r="AX15" s="1330"/>
      <c r="AY15" s="1330"/>
      <c r="AZ15" s="1330"/>
      <c r="BA15" s="1330"/>
      <c r="BB15" s="1330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</row>
    <row r="16" spans="1:89" s="223" customFormat="1" ht="26.25" customHeight="1">
      <c r="A16" s="302"/>
      <c r="B16" s="302"/>
      <c r="C16" s="302"/>
      <c r="D16" s="294"/>
      <c r="E16" s="294"/>
      <c r="F16" s="300"/>
      <c r="G16" s="300"/>
      <c r="S16" s="303"/>
      <c r="T16" s="303"/>
      <c r="U16" s="303"/>
      <c r="V16" s="303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24"/>
      <c r="AS16" s="1330"/>
      <c r="AT16" s="1330"/>
      <c r="AU16" s="1330"/>
      <c r="AV16" s="1330"/>
      <c r="AW16" s="1330"/>
      <c r="AX16" s="1330"/>
      <c r="AY16" s="1330"/>
      <c r="AZ16" s="1330"/>
      <c r="BA16" s="1330"/>
      <c r="BB16" s="1330"/>
      <c r="BC16" s="1332"/>
      <c r="BD16" s="1332"/>
      <c r="BE16" s="1332"/>
      <c r="BF16" s="1332"/>
      <c r="BG16" s="1332"/>
      <c r="BH16" s="1332"/>
      <c r="BI16" s="1332"/>
      <c r="BJ16" s="1332"/>
      <c r="BK16" s="1332"/>
      <c r="BL16" s="1332"/>
      <c r="BM16" s="1332"/>
      <c r="BN16" s="1332"/>
      <c r="BO16" s="1332"/>
      <c r="BP16" s="1332"/>
      <c r="BQ16" s="1332"/>
      <c r="BR16" s="1332"/>
      <c r="BS16" s="1332"/>
      <c r="BT16" s="1332"/>
      <c r="BU16" s="1332"/>
      <c r="BV16" s="1332"/>
      <c r="BW16" s="1332"/>
      <c r="BX16" s="1332"/>
      <c r="BY16" s="1332"/>
      <c r="BZ16" s="1332"/>
      <c r="CA16" s="1332"/>
      <c r="CB16" s="1332"/>
      <c r="CC16" s="1332"/>
      <c r="CD16" s="1332"/>
      <c r="CE16" s="1332"/>
      <c r="CF16" s="1332"/>
      <c r="CG16" s="1332"/>
      <c r="CH16" s="1332"/>
      <c r="CI16" s="1332"/>
      <c r="CJ16" s="1332"/>
      <c r="CK16" s="1332"/>
    </row>
    <row r="17" spans="1:91" s="223" customFormat="1" ht="15" customHeight="1">
      <c r="A17" s="302"/>
      <c r="B17" s="302"/>
      <c r="C17" s="302"/>
      <c r="D17" s="294"/>
      <c r="E17" s="294"/>
      <c r="F17" s="300"/>
      <c r="G17" s="300"/>
      <c r="S17" s="303"/>
      <c r="T17" s="303"/>
      <c r="U17" s="303"/>
      <c r="V17" s="303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24"/>
      <c r="AS17" s="1333" t="s">
        <v>274</v>
      </c>
      <c r="AT17" s="1333"/>
      <c r="AU17" s="1333"/>
      <c r="AV17" s="1333"/>
      <c r="AW17" s="1333"/>
      <c r="AX17" s="1333"/>
      <c r="AY17" s="1333"/>
      <c r="AZ17" s="1333"/>
      <c r="BA17" s="1333"/>
      <c r="BB17" s="1333"/>
      <c r="BC17" s="1334"/>
      <c r="BD17" s="1334"/>
      <c r="BE17" s="1334"/>
      <c r="BF17" s="1334"/>
      <c r="BG17" s="1334"/>
      <c r="BH17" s="1334"/>
      <c r="BI17" s="1334"/>
      <c r="BJ17" s="1334"/>
      <c r="BK17" s="1334"/>
      <c r="BL17" s="1334"/>
      <c r="BM17" s="1334"/>
      <c r="BN17" s="1334"/>
      <c r="BO17" s="1334"/>
      <c r="BP17" s="1334"/>
      <c r="BQ17" s="1334"/>
      <c r="BR17" s="1334"/>
      <c r="BS17" s="1334"/>
      <c r="BT17" s="1334"/>
      <c r="BU17" s="1334"/>
      <c r="BV17" s="1334"/>
      <c r="BW17" s="1334"/>
      <c r="BX17" s="1334"/>
      <c r="BY17" s="1334"/>
      <c r="BZ17" s="1334"/>
      <c r="CA17" s="1334"/>
      <c r="CB17" s="1334"/>
      <c r="CC17" s="1334"/>
      <c r="CD17" s="1334"/>
      <c r="CE17" s="1334"/>
      <c r="CF17" s="1334"/>
      <c r="CG17" s="1334"/>
      <c r="CH17" s="1334"/>
      <c r="CI17" s="1334"/>
      <c r="CJ17" s="1334"/>
      <c r="CK17" s="1334"/>
      <c r="CL17" s="304"/>
      <c r="CM17" s="304"/>
    </row>
    <row r="18" spans="1:91" s="223" customFormat="1" ht="36" customHeight="1">
      <c r="A18" s="302"/>
      <c r="B18" s="302"/>
      <c r="C18" s="302"/>
      <c r="D18" s="294"/>
      <c r="E18" s="294"/>
      <c r="F18" s="300"/>
      <c r="G18" s="300"/>
      <c r="S18" s="303"/>
      <c r="T18" s="303"/>
      <c r="U18" s="303"/>
      <c r="V18" s="303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305"/>
      <c r="AL18" s="228"/>
      <c r="AM18" s="228"/>
      <c r="AN18" s="1335" t="s">
        <v>300</v>
      </c>
      <c r="AO18" s="1335"/>
      <c r="AP18" s="1335"/>
      <c r="AQ18" s="1335"/>
      <c r="AR18" s="1335"/>
      <c r="AS18" s="1335"/>
      <c r="AT18" s="1335"/>
      <c r="AU18" s="1335"/>
      <c r="AV18" s="1335"/>
      <c r="AW18" s="1335"/>
      <c r="AX18" s="1335"/>
      <c r="AY18" s="1335"/>
      <c r="AZ18" s="1335"/>
      <c r="BA18" s="1335"/>
      <c r="BB18" s="1335"/>
      <c r="BC18" s="1336"/>
      <c r="BD18" s="1336"/>
      <c r="BE18" s="1336"/>
      <c r="BF18" s="1336"/>
      <c r="BG18" s="1336"/>
      <c r="BH18" s="1336"/>
      <c r="BI18" s="1336"/>
      <c r="BJ18" s="1336"/>
      <c r="BK18" s="1336"/>
      <c r="BL18" s="1336"/>
      <c r="BM18" s="1336"/>
      <c r="BN18" s="1336"/>
      <c r="BO18" s="1336"/>
      <c r="BP18" s="1336"/>
      <c r="BQ18" s="1336"/>
      <c r="BR18" s="1336"/>
      <c r="BS18" s="1336"/>
      <c r="BT18" s="1336"/>
      <c r="BU18" s="1336"/>
      <c r="BV18" s="1336"/>
      <c r="BW18" s="1336"/>
      <c r="BX18" s="1336"/>
      <c r="BY18" s="1336"/>
      <c r="BZ18" s="1336"/>
      <c r="CA18" s="1336"/>
      <c r="CB18" s="1336"/>
      <c r="CC18" s="1336"/>
      <c r="CD18" s="1336"/>
      <c r="CE18" s="1336"/>
      <c r="CF18" s="1336"/>
      <c r="CG18" s="1336"/>
      <c r="CH18" s="1336"/>
      <c r="CI18" s="1336"/>
      <c r="CJ18" s="1337" t="s">
        <v>179</v>
      </c>
      <c r="CK18" s="1337"/>
      <c r="CL18" s="1337"/>
      <c r="CM18" s="1337"/>
    </row>
    <row r="19" spans="1:43" s="223" customFormat="1" ht="21" customHeight="1">
      <c r="A19" s="302"/>
      <c r="B19" s="302"/>
      <c r="C19" s="302"/>
      <c r="D19" s="294"/>
      <c r="E19" s="294"/>
      <c r="F19" s="300"/>
      <c r="G19" s="300"/>
      <c r="S19" s="301"/>
      <c r="T19" s="303"/>
      <c r="U19" s="303"/>
      <c r="V19" s="303"/>
      <c r="W19" s="299"/>
      <c r="X19" s="306"/>
      <c r="Y19" s="306"/>
      <c r="Z19" s="306"/>
      <c r="AA19" s="306"/>
      <c r="AB19" s="306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25"/>
      <c r="AP19" s="225"/>
      <c r="AQ19" s="225"/>
    </row>
    <row r="20" spans="1:43" s="223" customFormat="1" ht="21" customHeight="1">
      <c r="A20" s="302"/>
      <c r="B20" s="302"/>
      <c r="C20" s="302"/>
      <c r="D20" s="294"/>
      <c r="E20" s="294"/>
      <c r="F20" s="300"/>
      <c r="G20" s="300"/>
      <c r="S20" s="301"/>
      <c r="T20" s="303"/>
      <c r="U20" s="303"/>
      <c r="V20" s="303"/>
      <c r="W20" s="299"/>
      <c r="X20" s="306"/>
      <c r="Y20" s="306"/>
      <c r="Z20" s="306"/>
      <c r="AA20" s="306"/>
      <c r="AB20" s="306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25"/>
      <c r="AP20" s="225"/>
      <c r="AQ20" s="225"/>
    </row>
    <row r="21" spans="1:89" s="223" customFormat="1" ht="21" customHeight="1">
      <c r="A21" s="302"/>
      <c r="B21" s="302"/>
      <c r="C21" s="302"/>
      <c r="D21" s="294"/>
      <c r="E21" s="294"/>
      <c r="F21" s="300"/>
      <c r="G21" s="300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52" t="s">
        <v>33</v>
      </c>
      <c r="AJ21" s="352"/>
      <c r="AK21" s="352"/>
      <c r="AL21" s="352"/>
      <c r="AM21" s="352"/>
      <c r="AN21" s="352"/>
      <c r="AO21" s="352"/>
      <c r="AP21" s="352"/>
      <c r="AQ21" s="352"/>
      <c r="AR21" s="230"/>
      <c r="AS21" s="1330" t="s">
        <v>31</v>
      </c>
      <c r="AT21" s="1330"/>
      <c r="AU21" s="1330"/>
      <c r="AV21" s="1330"/>
      <c r="AW21" s="1330"/>
      <c r="AX21" s="1330"/>
      <c r="AY21" s="1330"/>
      <c r="AZ21" s="1330"/>
      <c r="BA21" s="1330"/>
      <c r="BB21" s="1330"/>
      <c r="BC21" s="1338"/>
      <c r="BD21" s="1338"/>
      <c r="BE21" s="1338"/>
      <c r="BF21" s="1338"/>
      <c r="BG21" s="1338"/>
      <c r="BH21" s="1339" t="s">
        <v>275</v>
      </c>
      <c r="BI21" s="1339"/>
      <c r="BJ21" s="1338"/>
      <c r="BK21" s="1338"/>
      <c r="BL21" s="1338"/>
      <c r="BM21" s="1338"/>
      <c r="BN21" s="1338"/>
      <c r="BO21" s="30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</row>
    <row r="22" spans="1:89" s="223" customFormat="1" ht="27" customHeight="1">
      <c r="A22" s="299"/>
      <c r="B22" s="299"/>
      <c r="C22" s="299"/>
      <c r="F22" s="300"/>
      <c r="G22" s="300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61" t="s">
        <v>34</v>
      </c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09"/>
      <c r="AS22" s="1330" t="s">
        <v>32</v>
      </c>
      <c r="AT22" s="1330"/>
      <c r="AU22" s="1330"/>
      <c r="AV22" s="1330"/>
      <c r="AW22" s="1330"/>
      <c r="AX22" s="1330"/>
      <c r="AY22" s="1330"/>
      <c r="AZ22" s="1330"/>
      <c r="BA22" s="1330"/>
      <c r="BB22" s="1330"/>
      <c r="BC22" s="1340"/>
      <c r="BD22" s="1340"/>
      <c r="BE22" s="1340"/>
      <c r="BF22" s="1340"/>
      <c r="BG22" s="1340"/>
      <c r="BH22" s="1340"/>
      <c r="BI22" s="1340"/>
      <c r="BJ22" s="1340"/>
      <c r="BK22" s="1340"/>
      <c r="BL22" s="1340"/>
      <c r="BM22" s="1340"/>
      <c r="BN22" s="1340"/>
      <c r="BO22" s="1340"/>
      <c r="BP22" s="1340"/>
      <c r="BQ22" s="1340"/>
      <c r="BR22" s="1340"/>
      <c r="BS22" s="1340"/>
      <c r="BT22" s="1340"/>
      <c r="BU22" s="1340"/>
      <c r="BV22" s="1340"/>
      <c r="BW22" s="1340"/>
      <c r="BX22" s="1340"/>
      <c r="BY22" s="1340"/>
      <c r="BZ22" s="1340"/>
      <c r="CA22" s="1340"/>
      <c r="CB22" s="1340"/>
      <c r="CC22" s="1340"/>
      <c r="CD22" s="1340"/>
      <c r="CE22" s="1340"/>
      <c r="CF22" s="1340"/>
      <c r="CG22" s="1340"/>
      <c r="CH22" s="1340"/>
      <c r="CI22" s="1340"/>
      <c r="CJ22" s="1340"/>
      <c r="CK22" s="1340"/>
    </row>
    <row r="23" spans="1:89" s="223" customFormat="1" ht="27" customHeight="1">
      <c r="A23" s="302"/>
      <c r="B23" s="302"/>
      <c r="C23" s="302"/>
      <c r="F23" s="300"/>
      <c r="G23" s="300"/>
      <c r="S23" s="302"/>
      <c r="T23" s="302"/>
      <c r="U23" s="302"/>
      <c r="V23" s="299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24"/>
      <c r="AS23" s="1330" t="s">
        <v>35</v>
      </c>
      <c r="AT23" s="1330"/>
      <c r="AU23" s="1330"/>
      <c r="AV23" s="1330"/>
      <c r="AW23" s="1330"/>
      <c r="AX23" s="1330"/>
      <c r="AY23" s="1330"/>
      <c r="AZ23" s="1330"/>
      <c r="BA23" s="1330"/>
      <c r="BB23" s="1330"/>
      <c r="BC23" s="1341"/>
      <c r="BD23" s="1341"/>
      <c r="BE23" s="1341"/>
      <c r="BF23" s="1341"/>
      <c r="BG23" s="1341"/>
      <c r="BH23" s="1341"/>
      <c r="BI23" s="1341"/>
      <c r="BJ23" s="1341"/>
      <c r="BK23" s="1341"/>
      <c r="BL23" s="1341"/>
      <c r="BM23" s="1341"/>
      <c r="BN23" s="1341"/>
      <c r="BO23" s="1341"/>
      <c r="BP23" s="1341"/>
      <c r="BQ23" s="1341"/>
      <c r="BR23" s="1341"/>
      <c r="BS23" s="1341"/>
      <c r="BT23" s="1341"/>
      <c r="BU23" s="1341"/>
      <c r="BV23" s="1341"/>
      <c r="BW23" s="1341"/>
      <c r="BX23" s="1341"/>
      <c r="BY23" s="1341"/>
      <c r="BZ23" s="1341"/>
      <c r="CA23" s="1341"/>
      <c r="CB23" s="1341"/>
      <c r="CC23" s="1341"/>
      <c r="CD23" s="1341"/>
      <c r="CE23" s="1341"/>
      <c r="CF23" s="1341"/>
      <c r="CG23" s="1341"/>
      <c r="CH23" s="1341"/>
      <c r="CI23" s="1341"/>
      <c r="CJ23" s="1341"/>
      <c r="CK23" s="1341"/>
    </row>
    <row r="24" spans="1:92" s="223" customFormat="1" ht="27" customHeight="1">
      <c r="A24" s="302"/>
      <c r="B24" s="302"/>
      <c r="C24" s="302"/>
      <c r="F24" s="300"/>
      <c r="G24" s="300"/>
      <c r="S24" s="302"/>
      <c r="T24" s="302"/>
      <c r="U24" s="302"/>
      <c r="V24" s="299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24"/>
      <c r="AS24" s="1330" t="s">
        <v>276</v>
      </c>
      <c r="AT24" s="1330"/>
      <c r="AU24" s="1330"/>
      <c r="AV24" s="1330"/>
      <c r="AW24" s="1330"/>
      <c r="AX24" s="1330"/>
      <c r="AY24" s="1330"/>
      <c r="AZ24" s="1330"/>
      <c r="BA24" s="1330"/>
      <c r="BB24" s="1330"/>
      <c r="BC24" s="1336"/>
      <c r="BD24" s="1336"/>
      <c r="BE24" s="1336"/>
      <c r="BF24" s="1336"/>
      <c r="BG24" s="1336"/>
      <c r="BH24" s="1336"/>
      <c r="BI24" s="1336"/>
      <c r="BJ24" s="1336"/>
      <c r="BK24" s="1336"/>
      <c r="BL24" s="1336"/>
      <c r="BM24" s="1336"/>
      <c r="BN24" s="1336"/>
      <c r="BO24" s="1336"/>
      <c r="BP24" s="1336"/>
      <c r="BQ24" s="1336"/>
      <c r="BR24" s="1336"/>
      <c r="BS24" s="1336"/>
      <c r="BT24" s="1336"/>
      <c r="BU24" s="1336"/>
      <c r="BV24" s="1336"/>
      <c r="BW24" s="1336"/>
      <c r="BX24" s="1336"/>
      <c r="BY24" s="1336"/>
      <c r="BZ24" s="1336"/>
      <c r="CA24" s="1336"/>
      <c r="CB24" s="1336"/>
      <c r="CC24" s="1336"/>
      <c r="CD24" s="1336"/>
      <c r="CE24" s="1336"/>
      <c r="CF24" s="1336"/>
      <c r="CG24" s="1336"/>
      <c r="CH24" s="1336"/>
      <c r="CI24" s="1336"/>
      <c r="CJ24" s="1342" t="s">
        <v>179</v>
      </c>
      <c r="CK24" s="1342"/>
      <c r="CL24" s="1342"/>
      <c r="CM24" s="1342"/>
      <c r="CN24" s="287"/>
    </row>
    <row r="25" spans="1:43" s="223" customFormat="1" ht="21" customHeight="1">
      <c r="A25" s="302"/>
      <c r="B25" s="302"/>
      <c r="C25" s="302"/>
      <c r="D25" s="294"/>
      <c r="E25" s="294"/>
      <c r="F25" s="300"/>
      <c r="G25" s="300"/>
      <c r="S25" s="301"/>
      <c r="T25" s="303"/>
      <c r="U25" s="303"/>
      <c r="V25" s="303"/>
      <c r="W25" s="299"/>
      <c r="X25" s="306"/>
      <c r="Y25" s="306"/>
      <c r="Z25" s="306"/>
      <c r="AA25" s="306"/>
      <c r="AB25" s="306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25"/>
      <c r="AP25" s="225"/>
      <c r="AQ25" s="225"/>
    </row>
    <row r="26" spans="1:43" s="223" customFormat="1" ht="18.75" customHeight="1">
      <c r="A26" s="310"/>
      <c r="B26" s="310"/>
      <c r="W26" s="230"/>
      <c r="X26" s="230"/>
      <c r="Y26" s="230"/>
      <c r="Z26" s="230"/>
      <c r="AA26" s="230"/>
      <c r="AM26" s="230"/>
      <c r="AN26" s="230"/>
      <c r="AO26" s="230"/>
      <c r="AP26" s="230"/>
      <c r="AQ26" s="224"/>
    </row>
    <row r="27" spans="1:91" s="223" customFormat="1" ht="24.75" customHeight="1">
      <c r="A27" s="1343"/>
      <c r="B27" s="1343"/>
      <c r="C27" s="1343"/>
      <c r="D27" s="1343"/>
      <c r="E27" s="1343"/>
      <c r="F27" s="1343"/>
      <c r="G27" s="1343"/>
      <c r="H27" s="1343"/>
      <c r="I27" s="1343"/>
      <c r="J27" s="1343"/>
      <c r="K27" s="1343"/>
      <c r="L27" s="1343"/>
      <c r="M27" s="1343"/>
      <c r="N27" s="1343"/>
      <c r="O27" s="1343"/>
      <c r="P27" s="1343"/>
      <c r="Q27" s="1343"/>
      <c r="R27" s="1343"/>
      <c r="S27" s="1343"/>
      <c r="T27" s="1343"/>
      <c r="U27" s="1343"/>
      <c r="V27" s="1343"/>
      <c r="W27" s="1343"/>
      <c r="X27" s="1343"/>
      <c r="Y27" s="1343"/>
      <c r="Z27" s="1343"/>
      <c r="AA27" s="1343"/>
      <c r="AB27" s="1343"/>
      <c r="AC27" s="1343"/>
      <c r="AD27" s="1343"/>
      <c r="AE27" s="1343"/>
      <c r="AF27" s="1343"/>
      <c r="AG27" s="1343"/>
      <c r="AH27" s="1343"/>
      <c r="AI27" s="1343"/>
      <c r="AJ27" s="1343"/>
      <c r="AK27" s="1343"/>
      <c r="AL27" s="1343"/>
      <c r="AM27" s="1343"/>
      <c r="AN27" s="1343"/>
      <c r="AO27" s="1343"/>
      <c r="AP27" s="1343"/>
      <c r="AQ27" s="1343"/>
      <c r="AR27" s="1343"/>
      <c r="AS27" s="1343"/>
      <c r="AT27" s="1343"/>
      <c r="AU27" s="1343"/>
      <c r="AV27" s="1343"/>
      <c r="AW27" s="1343"/>
      <c r="AX27" s="1343"/>
      <c r="AY27" s="1343"/>
      <c r="AZ27" s="1343"/>
      <c r="BA27" s="1343"/>
      <c r="BB27" s="1343"/>
      <c r="BC27" s="1343"/>
      <c r="BD27" s="1343"/>
      <c r="BE27" s="1343"/>
      <c r="BF27" s="1343"/>
      <c r="BG27" s="1343"/>
      <c r="BH27" s="1343"/>
      <c r="BI27" s="1343"/>
      <c r="BJ27" s="1343"/>
      <c r="BK27" s="1343"/>
      <c r="BL27" s="1343"/>
      <c r="BM27" s="1343"/>
      <c r="BN27" s="1343"/>
      <c r="BO27" s="1343"/>
      <c r="BP27" s="1343"/>
      <c r="BQ27" s="1343"/>
      <c r="BR27" s="1343"/>
      <c r="BS27" s="1343"/>
      <c r="BT27" s="1343"/>
      <c r="BU27" s="1343"/>
      <c r="BV27" s="1343"/>
      <c r="BW27" s="1343"/>
      <c r="BX27" s="1343"/>
      <c r="BY27" s="1343"/>
      <c r="BZ27" s="1343"/>
      <c r="CA27" s="1343"/>
      <c r="CB27" s="1343"/>
      <c r="CC27" s="1343"/>
      <c r="CD27" s="1343"/>
      <c r="CE27" s="1343"/>
      <c r="CF27" s="1343"/>
      <c r="CG27" s="1343"/>
      <c r="CH27" s="1343"/>
      <c r="CI27" s="1343"/>
      <c r="CJ27" s="1343"/>
      <c r="CK27" s="1343"/>
      <c r="CL27" s="1343"/>
      <c r="CM27" s="1343"/>
    </row>
    <row r="28" spans="1:91" s="223" customFormat="1" ht="24.75" customHeight="1">
      <c r="A28" s="1343"/>
      <c r="B28" s="1343"/>
      <c r="C28" s="1343"/>
      <c r="D28" s="1343"/>
      <c r="E28" s="1343"/>
      <c r="F28" s="1343"/>
      <c r="G28" s="1343"/>
      <c r="H28" s="1343"/>
      <c r="I28" s="1343"/>
      <c r="J28" s="1343"/>
      <c r="K28" s="1343"/>
      <c r="L28" s="1343"/>
      <c r="M28" s="1343"/>
      <c r="N28" s="1343"/>
      <c r="O28" s="1343"/>
      <c r="P28" s="1343"/>
      <c r="Q28" s="1343"/>
      <c r="R28" s="1343"/>
      <c r="S28" s="1343"/>
      <c r="T28" s="1343"/>
      <c r="U28" s="1343"/>
      <c r="V28" s="1343"/>
      <c r="W28" s="1343"/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3"/>
      <c r="AI28" s="1343"/>
      <c r="AJ28" s="1343"/>
      <c r="AK28" s="1343"/>
      <c r="AL28" s="1343"/>
      <c r="AM28" s="1343"/>
      <c r="AN28" s="1343"/>
      <c r="AO28" s="1343"/>
      <c r="AP28" s="1343"/>
      <c r="AQ28" s="1343"/>
      <c r="AR28" s="1343"/>
      <c r="AS28" s="1343"/>
      <c r="AT28" s="1343"/>
      <c r="AU28" s="1343"/>
      <c r="AV28" s="1343"/>
      <c r="AW28" s="1343"/>
      <c r="AX28" s="1343"/>
      <c r="AY28" s="1343"/>
      <c r="AZ28" s="1343"/>
      <c r="BA28" s="1343"/>
      <c r="BB28" s="1343"/>
      <c r="BC28" s="1343"/>
      <c r="BD28" s="1343"/>
      <c r="BE28" s="1343"/>
      <c r="BF28" s="1343"/>
      <c r="BG28" s="1343"/>
      <c r="BH28" s="1343"/>
      <c r="BI28" s="1343"/>
      <c r="BJ28" s="1343"/>
      <c r="BK28" s="1343"/>
      <c r="BL28" s="1343"/>
      <c r="BM28" s="1343"/>
      <c r="BN28" s="1343"/>
      <c r="BO28" s="1343"/>
      <c r="BP28" s="1343"/>
      <c r="BQ28" s="1343"/>
      <c r="BR28" s="1343"/>
      <c r="BS28" s="1343"/>
      <c r="BT28" s="1343"/>
      <c r="BU28" s="1343"/>
      <c r="BV28" s="1343"/>
      <c r="BW28" s="1343"/>
      <c r="BX28" s="1343"/>
      <c r="BY28" s="1343"/>
      <c r="BZ28" s="1343"/>
      <c r="CA28" s="1343"/>
      <c r="CB28" s="1343"/>
      <c r="CC28" s="1343"/>
      <c r="CD28" s="1343"/>
      <c r="CE28" s="1343"/>
      <c r="CF28" s="1343"/>
      <c r="CG28" s="1343"/>
      <c r="CH28" s="1343"/>
      <c r="CI28" s="1343"/>
      <c r="CJ28" s="1343"/>
      <c r="CK28" s="1343"/>
      <c r="CL28" s="1343"/>
      <c r="CM28" s="1343"/>
    </row>
    <row r="29" spans="1:91" s="90" customFormat="1" ht="24.75" customHeight="1">
      <c r="A29" s="1344" t="s">
        <v>277</v>
      </c>
      <c r="B29" s="1344"/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  <c r="AG29" s="1344"/>
      <c r="AH29" s="1344"/>
      <c r="AI29" s="1344"/>
      <c r="AJ29" s="1344"/>
      <c r="AK29" s="1344"/>
      <c r="AL29" s="1344"/>
      <c r="AM29" s="1344"/>
      <c r="AN29" s="1344"/>
      <c r="AO29" s="1344"/>
      <c r="AP29" s="1344"/>
      <c r="AQ29" s="1344"/>
      <c r="AR29" s="1344"/>
      <c r="AS29" s="1344"/>
      <c r="AT29" s="1344"/>
      <c r="AU29" s="1344"/>
      <c r="AV29" s="1344"/>
      <c r="AW29" s="1344"/>
      <c r="AX29" s="1344"/>
      <c r="AY29" s="1344"/>
      <c r="AZ29" s="1344"/>
      <c r="BA29" s="1344"/>
      <c r="BB29" s="1344"/>
      <c r="BC29" s="1344"/>
      <c r="BD29" s="1344"/>
      <c r="BE29" s="1344"/>
      <c r="BF29" s="1344"/>
      <c r="BG29" s="1344"/>
      <c r="BH29" s="1344"/>
      <c r="BI29" s="1344"/>
      <c r="BJ29" s="1344"/>
      <c r="BK29" s="1344"/>
      <c r="BL29" s="1344"/>
      <c r="BM29" s="1344"/>
      <c r="BN29" s="1344"/>
      <c r="BO29" s="1344"/>
      <c r="BP29" s="1344"/>
      <c r="BQ29" s="1344"/>
      <c r="BR29" s="1344"/>
      <c r="BS29" s="1344"/>
      <c r="BT29" s="1344"/>
      <c r="BU29" s="1344"/>
      <c r="BV29" s="1344"/>
      <c r="BW29" s="1344"/>
      <c r="BX29" s="1344"/>
      <c r="BY29" s="1344"/>
      <c r="BZ29" s="1344"/>
      <c r="CA29" s="1344"/>
      <c r="CB29" s="1344"/>
      <c r="CC29" s="1344"/>
      <c r="CD29" s="1344"/>
      <c r="CE29" s="1344"/>
      <c r="CF29" s="1344"/>
      <c r="CG29" s="1344"/>
      <c r="CH29" s="1344"/>
      <c r="CI29" s="1344"/>
      <c r="CJ29" s="1344"/>
      <c r="CK29" s="1344"/>
      <c r="CL29" s="1344"/>
      <c r="CM29" s="1344"/>
    </row>
    <row r="30" spans="1:91" s="90" customFormat="1" ht="24.75" customHeight="1">
      <c r="A30" s="1345" t="s">
        <v>298</v>
      </c>
      <c r="B30" s="1345"/>
      <c r="C30" s="1345"/>
      <c r="D30" s="1345"/>
      <c r="E30" s="1345"/>
      <c r="F30" s="1345"/>
      <c r="G30" s="1345"/>
      <c r="H30" s="1345"/>
      <c r="I30" s="1345"/>
      <c r="J30" s="1345"/>
      <c r="K30" s="1345"/>
      <c r="L30" s="1345"/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5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5"/>
      <c r="AI30" s="1345"/>
      <c r="AJ30" s="1345"/>
      <c r="AK30" s="1345"/>
      <c r="AL30" s="1345"/>
      <c r="AM30" s="1345"/>
      <c r="AN30" s="1345"/>
      <c r="AO30" s="1345"/>
      <c r="AP30" s="1345"/>
      <c r="AQ30" s="1345"/>
      <c r="AR30" s="1345"/>
      <c r="AS30" s="1345"/>
      <c r="AT30" s="1345"/>
      <c r="AU30" s="1345"/>
      <c r="AV30" s="1345"/>
      <c r="AW30" s="1345"/>
      <c r="AX30" s="1345"/>
      <c r="AY30" s="1345"/>
      <c r="AZ30" s="1345"/>
      <c r="BA30" s="1345"/>
      <c r="BB30" s="1345"/>
      <c r="BC30" s="1345"/>
      <c r="BD30" s="1345"/>
      <c r="BE30" s="1345"/>
      <c r="BF30" s="1345"/>
      <c r="BG30" s="1345"/>
      <c r="BH30" s="1345"/>
      <c r="BI30" s="1345"/>
      <c r="BJ30" s="1345"/>
      <c r="BK30" s="1345"/>
      <c r="BL30" s="1345"/>
      <c r="BM30" s="1345"/>
      <c r="BN30" s="1345"/>
      <c r="BO30" s="1345"/>
      <c r="BP30" s="1345"/>
      <c r="BQ30" s="1345"/>
      <c r="BR30" s="1345"/>
      <c r="BS30" s="1345"/>
      <c r="BT30" s="1345"/>
      <c r="BU30" s="1345"/>
      <c r="BV30" s="1345"/>
      <c r="BW30" s="1345"/>
      <c r="BX30" s="1345"/>
      <c r="BY30" s="1345"/>
      <c r="BZ30" s="1345"/>
      <c r="CA30" s="1345"/>
      <c r="CB30" s="1345"/>
      <c r="CC30" s="1345"/>
      <c r="CD30" s="1345"/>
      <c r="CE30" s="1345"/>
      <c r="CF30" s="1345"/>
      <c r="CG30" s="1345"/>
      <c r="CH30" s="1345"/>
      <c r="CI30" s="1345"/>
      <c r="CJ30" s="1345"/>
      <c r="CK30" s="1345"/>
      <c r="CL30" s="1345"/>
      <c r="CM30" s="1345"/>
    </row>
    <row r="31" spans="1:91" s="90" customFormat="1" ht="24.75" customHeight="1">
      <c r="A31" s="1345" t="s">
        <v>201</v>
      </c>
      <c r="B31" s="1345"/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5"/>
      <c r="AI31" s="1345"/>
      <c r="AJ31" s="1345"/>
      <c r="AK31" s="1345"/>
      <c r="AL31" s="1345"/>
      <c r="AM31" s="1345"/>
      <c r="AN31" s="1345"/>
      <c r="AO31" s="1345"/>
      <c r="AP31" s="1345"/>
      <c r="AQ31" s="1345"/>
      <c r="AR31" s="1345"/>
      <c r="AS31" s="1345"/>
      <c r="AT31" s="1345"/>
      <c r="AU31" s="1345"/>
      <c r="AV31" s="1345"/>
      <c r="AW31" s="1345"/>
      <c r="AX31" s="1345"/>
      <c r="AY31" s="1345"/>
      <c r="AZ31" s="1345"/>
      <c r="BA31" s="1345"/>
      <c r="BB31" s="1345"/>
      <c r="BC31" s="1345"/>
      <c r="BD31" s="1345"/>
      <c r="BE31" s="1345"/>
      <c r="BF31" s="1345"/>
      <c r="BG31" s="1345"/>
      <c r="BH31" s="1345"/>
      <c r="BI31" s="1345"/>
      <c r="BJ31" s="1345"/>
      <c r="BK31" s="1345"/>
      <c r="BL31" s="1345"/>
      <c r="BM31" s="1345"/>
      <c r="BN31" s="1345"/>
      <c r="BO31" s="1345"/>
      <c r="BP31" s="1345"/>
      <c r="BQ31" s="1345"/>
      <c r="BR31" s="1345"/>
      <c r="BS31" s="1345"/>
      <c r="BT31" s="1345"/>
      <c r="BU31" s="1345"/>
      <c r="BV31" s="1345"/>
      <c r="BW31" s="1345"/>
      <c r="BX31" s="1345"/>
      <c r="BY31" s="1345"/>
      <c r="BZ31" s="1345"/>
      <c r="CA31" s="1345"/>
      <c r="CB31" s="1345"/>
      <c r="CC31" s="1345"/>
      <c r="CD31" s="1345"/>
      <c r="CE31" s="1345"/>
      <c r="CF31" s="1345"/>
      <c r="CG31" s="1345"/>
      <c r="CH31" s="1345"/>
      <c r="CI31" s="1345"/>
      <c r="CJ31" s="1345"/>
      <c r="CK31" s="1345"/>
      <c r="CL31" s="1345"/>
      <c r="CM31" s="1345"/>
    </row>
    <row r="32" spans="1:91" s="90" customFormat="1" ht="24.75" customHeight="1">
      <c r="A32" s="1345" t="s">
        <v>200</v>
      </c>
      <c r="B32" s="1345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5"/>
      <c r="AL32" s="1345"/>
      <c r="AM32" s="1345"/>
      <c r="AN32" s="1345"/>
      <c r="AO32" s="1345"/>
      <c r="AP32" s="1345"/>
      <c r="AQ32" s="1345"/>
      <c r="AR32" s="1345"/>
      <c r="AS32" s="1345"/>
      <c r="AT32" s="1345"/>
      <c r="AU32" s="1345"/>
      <c r="AV32" s="1345"/>
      <c r="AW32" s="1345"/>
      <c r="AX32" s="1345"/>
      <c r="AY32" s="1345"/>
      <c r="AZ32" s="1345"/>
      <c r="BA32" s="1345"/>
      <c r="BB32" s="1345"/>
      <c r="BC32" s="1345"/>
      <c r="BD32" s="1345"/>
      <c r="BE32" s="1345"/>
      <c r="BF32" s="1345"/>
      <c r="BG32" s="1345"/>
      <c r="BH32" s="1345"/>
      <c r="BI32" s="1345"/>
      <c r="BJ32" s="1345"/>
      <c r="BK32" s="1345"/>
      <c r="BL32" s="1345"/>
      <c r="BM32" s="1345"/>
      <c r="BN32" s="1345"/>
      <c r="BO32" s="1345"/>
      <c r="BP32" s="1345"/>
      <c r="BQ32" s="1345"/>
      <c r="BR32" s="1345"/>
      <c r="BS32" s="1345"/>
      <c r="BT32" s="1345"/>
      <c r="BU32" s="1345"/>
      <c r="BV32" s="1345"/>
      <c r="BW32" s="1345"/>
      <c r="BX32" s="1345"/>
      <c r="BY32" s="1345"/>
      <c r="BZ32" s="1345"/>
      <c r="CA32" s="1345"/>
      <c r="CB32" s="1345"/>
      <c r="CC32" s="1345"/>
      <c r="CD32" s="1345"/>
      <c r="CE32" s="1345"/>
      <c r="CF32" s="1345"/>
      <c r="CG32" s="1345"/>
      <c r="CH32" s="1345"/>
      <c r="CI32" s="1345"/>
      <c r="CJ32" s="1345"/>
      <c r="CK32" s="1345"/>
      <c r="CL32" s="1345"/>
      <c r="CM32" s="1345"/>
    </row>
    <row r="33" spans="1:91" s="90" customFormat="1" ht="24.75" customHeight="1">
      <c r="A33" s="1345" t="s">
        <v>278</v>
      </c>
      <c r="B33" s="1345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5"/>
      <c r="AL33" s="1345"/>
      <c r="AM33" s="1345"/>
      <c r="AN33" s="1345"/>
      <c r="AO33" s="1345"/>
      <c r="AP33" s="1345"/>
      <c r="AQ33" s="1345"/>
      <c r="AR33" s="1345"/>
      <c r="AS33" s="1345"/>
      <c r="AT33" s="1345"/>
      <c r="AU33" s="1345"/>
      <c r="AV33" s="1345"/>
      <c r="AW33" s="1345"/>
      <c r="AX33" s="1345"/>
      <c r="AY33" s="1345"/>
      <c r="AZ33" s="1345"/>
      <c r="BA33" s="1345"/>
      <c r="BB33" s="1345"/>
      <c r="BC33" s="1345"/>
      <c r="BD33" s="1345"/>
      <c r="BE33" s="1345"/>
      <c r="BF33" s="1345"/>
      <c r="BG33" s="1345"/>
      <c r="BH33" s="1345"/>
      <c r="BI33" s="1345"/>
      <c r="BJ33" s="1345"/>
      <c r="BK33" s="1345"/>
      <c r="BL33" s="1345"/>
      <c r="BM33" s="1345"/>
      <c r="BN33" s="1345"/>
      <c r="BO33" s="1345"/>
      <c r="BP33" s="1345"/>
      <c r="BQ33" s="1345"/>
      <c r="BR33" s="1345"/>
      <c r="BS33" s="1345"/>
      <c r="BT33" s="1345"/>
      <c r="BU33" s="1345"/>
      <c r="BV33" s="1345"/>
      <c r="BW33" s="1345"/>
      <c r="BX33" s="1345"/>
      <c r="BY33" s="1345"/>
      <c r="BZ33" s="1345"/>
      <c r="CA33" s="1345"/>
      <c r="CB33" s="1345"/>
      <c r="CC33" s="1345"/>
      <c r="CD33" s="1345"/>
      <c r="CE33" s="1345"/>
      <c r="CF33" s="1345"/>
      <c r="CG33" s="1345"/>
      <c r="CH33" s="1345"/>
      <c r="CI33" s="1345"/>
      <c r="CJ33" s="1345"/>
      <c r="CK33" s="1345"/>
      <c r="CL33" s="1345"/>
      <c r="CM33" s="1345"/>
    </row>
    <row r="34" spans="1:9" s="223" customFormat="1" ht="20.25" customHeight="1">
      <c r="A34" s="311"/>
      <c r="B34" s="311"/>
      <c r="C34" s="310"/>
      <c r="D34" s="310"/>
      <c r="E34" s="312"/>
      <c r="F34" s="313"/>
      <c r="G34" s="313"/>
      <c r="H34" s="312"/>
      <c r="I34" s="312"/>
    </row>
    <row r="35" spans="1:92" s="223" customFormat="1" ht="15.75" customHeight="1">
      <c r="A35" s="314"/>
      <c r="B35" s="314"/>
      <c r="C35" s="1347" t="s">
        <v>279</v>
      </c>
      <c r="D35" s="1347"/>
      <c r="E35" s="1347"/>
      <c r="F35" s="1347"/>
      <c r="G35" s="1347"/>
      <c r="H35" s="1347"/>
      <c r="I35" s="1347"/>
      <c r="J35" s="1347"/>
      <c r="K35" s="1347"/>
      <c r="L35" s="1348"/>
      <c r="M35" s="1348"/>
      <c r="N35" s="1348"/>
      <c r="O35" s="1348"/>
      <c r="P35" s="1349" t="s">
        <v>280</v>
      </c>
      <c r="Q35" s="1349"/>
      <c r="R35" s="1349"/>
      <c r="S35" s="1348"/>
      <c r="T35" s="1348"/>
      <c r="U35" s="1348"/>
      <c r="V35" s="1348"/>
      <c r="W35" s="1350" t="s">
        <v>301</v>
      </c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1350"/>
      <c r="AM35" s="1350"/>
      <c r="AN35" s="1350"/>
      <c r="AO35" s="1350"/>
      <c r="AP35" s="1350"/>
      <c r="AQ35" s="1350"/>
      <c r="AR35" s="1350"/>
      <c r="AS35" s="1350"/>
      <c r="AT35" s="1350"/>
      <c r="AU35" s="1350"/>
      <c r="AV35" s="1350"/>
      <c r="AW35" s="1350"/>
      <c r="AX35" s="1350"/>
      <c r="AY35" s="1350"/>
      <c r="AZ35" s="1350"/>
      <c r="BA35" s="1350"/>
      <c r="BB35" s="1350"/>
      <c r="BC35" s="1350"/>
      <c r="BD35" s="1350"/>
      <c r="BE35" s="1350"/>
      <c r="BF35" s="1350"/>
      <c r="BG35" s="1350"/>
      <c r="BH35" s="1350"/>
      <c r="BI35" s="1350"/>
      <c r="BJ35" s="1350"/>
      <c r="BK35" s="1350"/>
      <c r="BL35" s="1350"/>
      <c r="BM35" s="1350"/>
      <c r="BN35" s="1350"/>
      <c r="BO35" s="1350"/>
      <c r="BP35" s="1350"/>
      <c r="BQ35" s="1350"/>
      <c r="BR35" s="1350"/>
      <c r="BS35" s="1350"/>
      <c r="BT35" s="1350"/>
      <c r="BU35" s="1350"/>
      <c r="BV35" s="1350"/>
      <c r="BW35" s="1350"/>
      <c r="BX35" s="1350"/>
      <c r="BY35" s="1350"/>
      <c r="BZ35" s="1350"/>
      <c r="CA35" s="1350"/>
      <c r="CB35" s="1350"/>
      <c r="CC35" s="1350"/>
      <c r="CD35" s="1350"/>
      <c r="CE35" s="1350"/>
      <c r="CF35" s="1350"/>
      <c r="CG35" s="1350"/>
      <c r="CH35" s="1350"/>
      <c r="CI35" s="1350"/>
      <c r="CJ35" s="1350"/>
      <c r="CK35" s="1350"/>
      <c r="CL35" s="1350"/>
      <c r="CM35" s="1350"/>
      <c r="CN35" s="1350"/>
    </row>
    <row r="36" spans="1:92" s="223" customFormat="1" ht="63" customHeight="1">
      <c r="A36" s="1346" t="s">
        <v>302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  <c r="AC36" s="1346"/>
      <c r="AD36" s="1346"/>
      <c r="AE36" s="1346"/>
      <c r="AF36" s="1346"/>
      <c r="AG36" s="1346"/>
      <c r="AH36" s="1346"/>
      <c r="AI36" s="1346"/>
      <c r="AJ36" s="1346"/>
      <c r="AK36" s="1346"/>
      <c r="AL36" s="1346"/>
      <c r="AM36" s="1346"/>
      <c r="AN36" s="1346"/>
      <c r="AO36" s="1346"/>
      <c r="AP36" s="1346"/>
      <c r="AQ36" s="1346"/>
      <c r="AR36" s="1346"/>
      <c r="AS36" s="1346"/>
      <c r="AT36" s="1346"/>
      <c r="AU36" s="1346"/>
      <c r="AV36" s="1346"/>
      <c r="AW36" s="1346"/>
      <c r="AX36" s="1346"/>
      <c r="AY36" s="1346"/>
      <c r="AZ36" s="1346"/>
      <c r="BA36" s="1346"/>
      <c r="BB36" s="1346"/>
      <c r="BC36" s="1346"/>
      <c r="BD36" s="1346"/>
      <c r="BE36" s="1346"/>
      <c r="BF36" s="1346"/>
      <c r="BG36" s="1346"/>
      <c r="BH36" s="1346"/>
      <c r="BI36" s="1346"/>
      <c r="BJ36" s="1346"/>
      <c r="BK36" s="1346"/>
      <c r="BL36" s="1346"/>
      <c r="BM36" s="1346"/>
      <c r="BN36" s="1346"/>
      <c r="BO36" s="1346"/>
      <c r="BP36" s="1346"/>
      <c r="BQ36" s="1346"/>
      <c r="BR36" s="1346"/>
      <c r="BS36" s="1346"/>
      <c r="BT36" s="1346"/>
      <c r="BU36" s="1346"/>
      <c r="BV36" s="1346"/>
      <c r="BW36" s="1346"/>
      <c r="BX36" s="1346"/>
      <c r="BY36" s="1346"/>
      <c r="BZ36" s="1346"/>
      <c r="CA36" s="1346"/>
      <c r="CB36" s="1346"/>
      <c r="CC36" s="1346"/>
      <c r="CD36" s="1346"/>
      <c r="CE36" s="1346"/>
      <c r="CF36" s="1346"/>
      <c r="CG36" s="1346"/>
      <c r="CH36" s="1346"/>
      <c r="CI36" s="1346"/>
      <c r="CJ36" s="1346"/>
      <c r="CK36" s="1346"/>
      <c r="CL36" s="1346"/>
      <c r="CM36" s="1346"/>
      <c r="CN36" s="1346"/>
    </row>
    <row r="37" spans="1:91" s="223" customFormat="1" ht="17.2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</row>
    <row r="38" spans="1:91" s="223" customFormat="1" ht="17.2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</row>
    <row r="39" spans="1:91" s="223" customFormat="1" ht="17.25" customHeigh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</row>
    <row r="40" spans="1:91" s="223" customFormat="1" ht="17.25" customHeigh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</row>
    <row r="41" spans="1:91" s="223" customFormat="1" ht="17.25" customHeigh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</row>
    <row r="42" spans="1:91" s="223" customFormat="1" ht="17.25" customHeigh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</row>
    <row r="43" spans="1:91" s="223" customFormat="1" ht="17.25" customHeight="1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</row>
    <row r="44" spans="1:91" s="223" customFormat="1" ht="17.25" customHeigh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</row>
    <row r="45" spans="1:91" s="223" customFormat="1" ht="17.2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1:92" ht="23.25" customHeight="1">
      <c r="A53" s="342" t="s">
        <v>189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 password="F471" sheet="1"/>
  <mergeCells count="56">
    <mergeCell ref="A36:CN36"/>
    <mergeCell ref="A33:CM33"/>
    <mergeCell ref="C35:K35"/>
    <mergeCell ref="L35:O35"/>
    <mergeCell ref="P35:R35"/>
    <mergeCell ref="S35:V35"/>
    <mergeCell ref="W35:CN35"/>
    <mergeCell ref="A27:CM27"/>
    <mergeCell ref="A28:CM28"/>
    <mergeCell ref="A29:CM29"/>
    <mergeCell ref="A30:CM30"/>
    <mergeCell ref="A31:CM31"/>
    <mergeCell ref="A32:CM32"/>
    <mergeCell ref="AG22:AQ22"/>
    <mergeCell ref="AS22:BB22"/>
    <mergeCell ref="BC22:CK22"/>
    <mergeCell ref="AS23:BB23"/>
    <mergeCell ref="BC23:CK23"/>
    <mergeCell ref="AS24:BB24"/>
    <mergeCell ref="BC24:CI24"/>
    <mergeCell ref="CJ24:CM24"/>
    <mergeCell ref="AS17:BB17"/>
    <mergeCell ref="BC17:CK17"/>
    <mergeCell ref="AN18:BB18"/>
    <mergeCell ref="BC18:CI18"/>
    <mergeCell ref="CJ18:CM18"/>
    <mergeCell ref="AI21:AQ21"/>
    <mergeCell ref="AS21:BB21"/>
    <mergeCell ref="BC21:BG21"/>
    <mergeCell ref="BH21:BI21"/>
    <mergeCell ref="BJ21:BN21"/>
    <mergeCell ref="AI14:AQ14"/>
    <mergeCell ref="AS14:BB14"/>
    <mergeCell ref="BC14:BG14"/>
    <mergeCell ref="BH14:BI14"/>
    <mergeCell ref="BJ14:BP14"/>
    <mergeCell ref="AS15:BB16"/>
    <mergeCell ref="BC15:CK16"/>
    <mergeCell ref="BX4:BY4"/>
    <mergeCell ref="BZ4:CD4"/>
    <mergeCell ref="CE4:CF4"/>
    <mergeCell ref="CG4:CK4"/>
    <mergeCell ref="CL4:CM4"/>
    <mergeCell ref="A7:K7"/>
    <mergeCell ref="N7:AA7"/>
    <mergeCell ref="AB7:AD7"/>
    <mergeCell ref="A53:CN53"/>
    <mergeCell ref="BE2:BN2"/>
    <mergeCell ref="BO2:BS2"/>
    <mergeCell ref="BT2:BZ2"/>
    <mergeCell ref="CA2:CE2"/>
    <mergeCell ref="CF2:CK2"/>
    <mergeCell ref="CL2:CN2"/>
    <mergeCell ref="AI4:AJ4"/>
    <mergeCell ref="BO4:BR4"/>
    <mergeCell ref="BS4:BW4"/>
  </mergeCells>
  <conditionalFormatting sqref="BT2:BZ2">
    <cfRule type="expression" priority="10" dxfId="57" stopIfTrue="1">
      <formula>$BT$2=""</formula>
    </cfRule>
  </conditionalFormatting>
  <conditionalFormatting sqref="CF2:CK2">
    <cfRule type="expression" priority="9" dxfId="16" stopIfTrue="1">
      <formula>$CF$2=""</formula>
    </cfRule>
  </conditionalFormatting>
  <conditionalFormatting sqref="L35:O35">
    <cfRule type="expression" priority="8" dxfId="0" stopIfTrue="1">
      <formula>$L$35=""</formula>
    </cfRule>
  </conditionalFormatting>
  <conditionalFormatting sqref="S35:V35">
    <cfRule type="expression" priority="7" dxfId="0" stopIfTrue="1">
      <formula>$S$35=""</formula>
    </cfRule>
  </conditionalFormatting>
  <conditionalFormatting sqref="BC14:BG14">
    <cfRule type="expression" priority="6" dxfId="0" stopIfTrue="1">
      <formula>$BC$14=""</formula>
    </cfRule>
  </conditionalFormatting>
  <conditionalFormatting sqref="BJ14:BP14">
    <cfRule type="expression" priority="5" dxfId="0" stopIfTrue="1">
      <formula>$BJ$14=""</formula>
    </cfRule>
  </conditionalFormatting>
  <conditionalFormatting sqref="BC15">
    <cfRule type="expression" priority="4" dxfId="0" stopIfTrue="1">
      <formula>$BC$15=""</formula>
    </cfRule>
  </conditionalFormatting>
  <conditionalFormatting sqref="BC17:CK17">
    <cfRule type="expression" priority="2" dxfId="0" stopIfTrue="1">
      <formula>$BC$17=""</formula>
    </cfRule>
  </conditionalFormatting>
  <conditionalFormatting sqref="BC18:CI18">
    <cfRule type="expression" priority="1" dxfId="0" stopIfTrue="1">
      <formula>$BC$18=""</formula>
    </cfRule>
  </conditionalFormatting>
  <dataValidations count="10">
    <dataValidation type="textLength" operator="equal" allowBlank="1" showInputMessage="1" showErrorMessage="1" error="入力された桁数が不正です。&#10;3ケタで再度入力してください。" imeMode="disabled" sqref="BC21:BG21">
      <formula1>3</formula1>
    </dataValidation>
    <dataValidation type="textLength" operator="equal" allowBlank="1" showInputMessage="1" showErrorMessage="1" error="入力された桁数が不正です。&#10;4ケタで再度入力してください。" imeMode="disabled" sqref="BJ21:BN21">
      <formula1>4</formula1>
    </dataValidation>
    <dataValidation allowBlank="1" showInputMessage="1" showErrorMessage="1" imeMode="hiragana" sqref="BC17:CK17"/>
    <dataValidation type="textLength" operator="equal" allowBlank="1" showInputMessage="1" showErrorMessage="1" errorTitle="入力エラー" error="4ケタで再度入力してください。" sqref="BJ14:BP14">
      <formula1>4</formula1>
    </dataValidation>
    <dataValidation type="textLength" operator="equal" allowBlank="1" showInputMessage="1" showErrorMessage="1" errorTitle="入力エラー" error="3ケタで再度入力してください。" imeMode="disabled" sqref="BC14:BG14">
      <formula1>3</formula1>
    </dataValidation>
    <dataValidation type="list" allowBlank="1" showInputMessage="1" showErrorMessage="1" sqref="S35:V35">
      <formula1>"1,2,3,4,5,6,7,8,9,10,11,12,13,14,15,16,17,18,19,20,21,22,23,24,25,26,27,28,29,30,31"</formula1>
    </dataValidation>
    <dataValidation type="list" allowBlank="1" showInputMessage="1" showErrorMessage="1" sqref="L35:O35">
      <formula1>"7,8,9,10,11"</formula1>
    </dataValidation>
    <dataValidation type="textLength" operator="equal" allowBlank="1" showInputMessage="1" showErrorMessage="1" sqref="BT2:BZ2">
      <formula1>4</formula1>
    </dataValidation>
    <dataValidation type="textLength" operator="equal" allowBlank="1" showInputMessage="1" showErrorMessage="1" sqref="CF2:CK2">
      <formula1>5</formula1>
    </dataValidation>
    <dataValidation type="textLength" operator="equal" allowBlank="1" showInputMessage="1" showErrorMessage="1" sqref="BS4:BW4">
      <formula1>2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2016-04-01T07:48:04Z</cp:lastPrinted>
  <dcterms:created xsi:type="dcterms:W3CDTF">2012-05-11T02:23:08Z</dcterms:created>
  <dcterms:modified xsi:type="dcterms:W3CDTF">2018-08-10T06:22:26Z</dcterms:modified>
  <cp:category/>
  <cp:version/>
  <cp:contentType/>
  <cp:contentStatus/>
</cp:coreProperties>
</file>