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9230" windowHeight="6210" tabRatio="884" activeTab="0"/>
  </bookViews>
  <sheets>
    <sheet name="提出書類チェックリスト（集合全体）" sheetId="1" r:id="rId1"/>
    <sheet name="様式第７　補助事業実績報告書" sheetId="2" r:id="rId2"/>
    <sheet name="定型様式8　費用総括表" sheetId="3" r:id="rId3"/>
    <sheet name="定型様式9　費用明細書" sheetId="4" r:id="rId4"/>
    <sheet name="定型様式11　施工体制票" sheetId="5" r:id="rId5"/>
    <sheet name="定型様式12　実績報告確認写真【表紙・ＳＩＩシール】" sheetId="6" r:id="rId6"/>
    <sheet name="定型様式12　実績報告確認写真【ガラス・窓】" sheetId="7" r:id="rId7"/>
    <sheet name="定型様式12　実績報告確認写真【断熱材】" sheetId="8" r:id="rId8"/>
  </sheets>
  <definedNames>
    <definedName name="_xlfn.SUMIFS" hidden="1">#NAME?</definedName>
    <definedName name="_xlnm.Print_Area" localSheetId="6">'定型様式12　実績報告確認写真【ガラス・窓】'!$A$1:$AV$50</definedName>
    <definedName name="_xlnm.Print_Area" localSheetId="7">'定型様式12　実績報告確認写真【断熱材】'!$A$1:$AV$50</definedName>
    <definedName name="_xlnm.Print_Area" localSheetId="5">'定型様式12　実績報告確認写真【表紙・ＳＩＩシール】'!$A$1:$AY$52</definedName>
    <definedName name="_xlnm.Print_Area" localSheetId="2">'定型様式8　費用総括表'!$A$1:$AL$22</definedName>
    <definedName name="_xlnm.Print_Area" localSheetId="3">'定型様式9　費用明細書'!$A$1:$AR$233</definedName>
    <definedName name="_xlnm.Print_Area" localSheetId="0">'提出書類チェックリスト（集合全体）'!$A$1:$I$39</definedName>
    <definedName name="_xlnm.Print_Area" localSheetId="1">'様式第７　補助事業実績報告書'!$A$1:$CM$89</definedName>
    <definedName name="_xlnm.Print_Titles" localSheetId="3">'定型様式9　費用明細書'!$1:$20</definedName>
  </definedNames>
  <calcPr fullCalcOnLoad="1"/>
</workbook>
</file>

<file path=xl/sharedStrings.xml><?xml version="1.0" encoding="utf-8"?>
<sst xmlns="http://schemas.openxmlformats.org/spreadsheetml/2006/main" count="1119" uniqueCount="303">
  <si>
    <t>改修工法</t>
  </si>
  <si>
    <t>円</t>
  </si>
  <si>
    <t>窓番号</t>
  </si>
  <si>
    <t>×</t>
  </si>
  <si>
    <t>工事内容</t>
  </si>
  <si>
    <t>※当様式は定型様式ではあるが、行数の調整等の変更は可</t>
  </si>
  <si>
    <t>※複数枚に及ぶ場合</t>
  </si>
  <si>
    <t>材料費</t>
  </si>
  <si>
    <t>SII登録型番</t>
  </si>
  <si>
    <t>面積（㎡）</t>
  </si>
  <si>
    <t>材料単価
（円）</t>
  </si>
  <si>
    <t>住戸タイプ</t>
  </si>
  <si>
    <t>=</t>
  </si>
  <si>
    <t>工事費</t>
  </si>
  <si>
    <t>カバー工法</t>
  </si>
  <si>
    <t>金額（円）</t>
  </si>
  <si>
    <t>面積（㎡）</t>
  </si>
  <si>
    <t>戸数</t>
  </si>
  <si>
    <t>数量</t>
  </si>
  <si>
    <t>単位</t>
  </si>
  <si>
    <t>金額（円）</t>
  </si>
  <si>
    <t>工事単価
（円）</t>
  </si>
  <si>
    <t>住戸タイプ別　小計</t>
  </si>
  <si>
    <t>…申請者入力欄</t>
  </si>
  <si>
    <t>ガラス交換</t>
  </si>
  <si>
    <t>費用明細書</t>
  </si>
  <si>
    <t>□</t>
  </si>
  <si>
    <t>正本</t>
  </si>
  <si>
    <t>副本</t>
  </si>
  <si>
    <t>費用総括表</t>
  </si>
  <si>
    <t>・カバー工法・外窓・内窓の場合は窓サイズ、ガラス交換・建具交換の場合はガラスサイズを記入すること。</t>
  </si>
  <si>
    <t>ガラス番号</t>
  </si>
  <si>
    <t>＜住戸タイプ毎に申請予定額を算出＞</t>
  </si>
  <si>
    <t>・窓番号、ガラス番号は平面図との整合性をとり記入すること（カバー工法・外窓・内窓の場合、ガラス番号は不要とする）。</t>
  </si>
  <si>
    <t>住戸タイプ</t>
  </si>
  <si>
    <t>＜補助金交付申請予定額＞</t>
  </si>
  <si>
    <t>面積（㎡）</t>
  </si>
  <si>
    <t>金額(円）</t>
  </si>
  <si>
    <t>・断熱材の場合は、窓番号・ガラス番号・サイズ（W×H）の記入は不要とする。</t>
  </si>
  <si>
    <t>□</t>
  </si>
  <si>
    <t>年</t>
  </si>
  <si>
    <t>月</t>
  </si>
  <si>
    <t>日</t>
  </si>
  <si>
    <r>
      <t>適用補助対象費用（Ｃ）　</t>
    </r>
    <r>
      <rPr>
        <sz val="12"/>
        <rFont val="ＭＳ Ｐゴシック"/>
        <family val="3"/>
      </rPr>
      <t>（（Ｂ）と上限額15万円のいずれか低い方）</t>
    </r>
  </si>
  <si>
    <r>
      <t>補助率の計算（Ｂ）　</t>
    </r>
    <r>
      <rPr>
        <sz val="12"/>
        <rFont val="ＭＳ Ｐゴシック"/>
        <family val="3"/>
      </rPr>
      <t>（（Ａ）/3）</t>
    </r>
  </si>
  <si>
    <t>金額(円）</t>
  </si>
  <si>
    <r>
      <t>住戸タイプ別　補助金交付予定額（Ｄ）　</t>
    </r>
    <r>
      <rPr>
        <sz val="12"/>
        <rFont val="ＭＳ Ｐゴシック"/>
        <family val="3"/>
      </rPr>
      <t>（（Ｃ）×戸数）</t>
    </r>
  </si>
  <si>
    <r>
      <t>■補助金交付申請予定額</t>
    </r>
    <r>
      <rPr>
        <sz val="12"/>
        <rFont val="HGP創英角ｺﾞｼｯｸUB"/>
        <family val="3"/>
      </rPr>
      <t>（（Ｄ）の合計）</t>
    </r>
  </si>
  <si>
    <t>※以降は全て「単住戸」当たりの数字を入力すること。</t>
  </si>
  <si>
    <t>■面積合計</t>
  </si>
  <si>
    <t>材料費　小計</t>
  </si>
  <si>
    <t>工事費　小計</t>
  </si>
  <si>
    <t>戸数合計</t>
  </si>
  <si>
    <t>住戸タイプ
合計</t>
  </si>
  <si>
    <t>タイプ</t>
  </si>
  <si>
    <t>戸</t>
  </si>
  <si>
    <t>※「費用明細書」を先に記入すること</t>
  </si>
  <si>
    <t>建具交換</t>
  </si>
  <si>
    <t>内窓取付</t>
  </si>
  <si>
    <t>外窓取付</t>
  </si>
  <si>
    <t>断熱材</t>
  </si>
  <si>
    <t>・関係事業者</t>
  </si>
  <si>
    <t>事業者名</t>
  </si>
  <si>
    <t>断熱改修工事での役割</t>
  </si>
  <si>
    <t>登録事業者</t>
  </si>
  <si>
    <t>・手続代行者名</t>
  </si>
  <si>
    <t>ガラスサイズ（mm）　
幅（W）×高さ（H)</t>
  </si>
  <si>
    <t>窓サイズ（mm）
幅（W）×高さ（H)</t>
  </si>
  <si>
    <t>SII登録型番</t>
  </si>
  <si>
    <t>メーカー名</t>
  </si>
  <si>
    <t>製品名</t>
  </si>
  <si>
    <t>補助対象費用の合計［税抜］　（Ａ）</t>
  </si>
  <si>
    <t>平成２９年度　高性能建材による住宅の断熱リフォーム支援事業</t>
  </si>
  <si>
    <t>提出書類チェックリスト</t>
  </si>
  <si>
    <t>申請者名</t>
  </si>
  <si>
    <t>共同申請者名</t>
  </si>
  <si>
    <t>手続代行者名</t>
  </si>
  <si>
    <t>書類名</t>
  </si>
  <si>
    <t>様　　式</t>
  </si>
  <si>
    <t>提　出　形　態</t>
  </si>
  <si>
    <t>提出書類</t>
  </si>
  <si>
    <t>提出書類
チェック欄</t>
  </si>
  <si>
    <t>原本（実印付き）</t>
  </si>
  <si>
    <t>コピー</t>
  </si>
  <si>
    <t>○</t>
  </si>
  <si>
    <t>原本</t>
  </si>
  <si>
    <t>費用関係書類</t>
  </si>
  <si>
    <t>費用総括表</t>
  </si>
  <si>
    <t>費用明細書</t>
  </si>
  <si>
    <t>自由</t>
  </si>
  <si>
    <t>△</t>
  </si>
  <si>
    <t>※３</t>
  </si>
  <si>
    <t>施工登録店証明書等</t>
  </si>
  <si>
    <t>リース等</t>
  </si>
  <si>
    <t>リース関係書類</t>
  </si>
  <si>
    <t>※７</t>
  </si>
  <si>
    <t>個別クレジット契約による補助金に
関する取決書</t>
  </si>
  <si>
    <t>本紙</t>
  </si>
  <si>
    <t>平成</t>
  </si>
  <si>
    <t>郵便番号</t>
  </si>
  <si>
    <t>住所</t>
  </si>
  <si>
    <t>氏名</t>
  </si>
  <si>
    <t>共同申請者</t>
  </si>
  <si>
    <t>（リース業者等）</t>
  </si>
  <si>
    <t>会社名</t>
  </si>
  <si>
    <t>代表者等名</t>
  </si>
  <si>
    <t>手続代行者</t>
  </si>
  <si>
    <t>記</t>
  </si>
  <si>
    <t>電話番号</t>
  </si>
  <si>
    <t>ＦＡＸ番号</t>
  </si>
  <si>
    <t>緊急連絡先
（携帯等）</t>
  </si>
  <si>
    <t>所　属</t>
  </si>
  <si>
    <t>担当者</t>
  </si>
  <si>
    <t>住　所</t>
  </si>
  <si>
    <t>…自動計算（リンク含む）</t>
  </si>
  <si>
    <t>…明細書が複数ページに渡る場合等は、自動計算不可（リンク含む）</t>
  </si>
  <si>
    <t>集合住宅（全体）</t>
  </si>
  <si>
    <r>
      <t>　　補助金交付申請予定額（Ｆ）
　　</t>
    </r>
    <r>
      <rPr>
        <sz val="12"/>
        <rFont val="HGPｺﾞｼｯｸE"/>
        <family val="3"/>
      </rPr>
      <t>※費用明細書の（Ｄ）の合計金額</t>
    </r>
  </si>
  <si>
    <t>　　その他工事費用・諸経費（Ｈ）</t>
  </si>
  <si>
    <t>　　消費税（Ｉ）</t>
  </si>
  <si>
    <t>×</t>
  </si>
  <si>
    <t>=</t>
  </si>
  <si>
    <t>×</t>
  </si>
  <si>
    <t>=</t>
  </si>
  <si>
    <t>=</t>
  </si>
  <si>
    <t>×</t>
  </si>
  <si>
    <t>■材工費合計（E）</t>
  </si>
  <si>
    <t>材料単価
（円／㎡）</t>
  </si>
  <si>
    <t>交付決定番号</t>
  </si>
  <si>
    <t>-KZ-</t>
  </si>
  <si>
    <t>-K</t>
  </si>
  <si>
    <t>様式第７（補助事業実績報告書）</t>
  </si>
  <si>
    <t>一般社団法人　環境共創イニシアチブ</t>
  </si>
  <si>
    <t>　代　表　理　事　赤池　学　殿</t>
  </si>
  <si>
    <t>補助事業者</t>
  </si>
  <si>
    <t>-</t>
  </si>
  <si>
    <t>（ふりがな）</t>
  </si>
  <si>
    <t>実印</t>
  </si>
  <si>
    <t>-</t>
  </si>
  <si>
    <t>平成29年度</t>
  </si>
  <si>
    <t>省エネルギー投資促進に向けた支援補助金</t>
  </si>
  <si>
    <t>（省エネルギー投資促進支援補助事業のうち住宅・ビルの革新的省エネルギー技術導入促進事業）</t>
  </si>
  <si>
    <t>（高性能建材による住宅の断熱リフォーム支援事業）</t>
  </si>
  <si>
    <t>補助事業実績報告書</t>
  </si>
  <si>
    <t>　省エネルギー投資促進に向けた支援補助金（省エネルギー投資促進支援補助事業のうち住宅・ビルの革新的省エネルギー技術導入促進事業）（高性能建材による住宅の断熱リフォーム支援事業）交付規程第１２条の規定に基づき、以下のとおり経済産業省からの省エネルギー投資促進に向けた支援補助金（省エネルギー投資促進支援補助事業のうち住宅・ビルの革新的省エネルギー技術導入促進事業）交付要綱第３条に基づく国庫補助金に係る補助事業の工事の完了を報告するとともに補助金の交付を申請します。</t>
  </si>
  <si>
    <t>様式第７－２（補助事業実績報告書）</t>
  </si>
  <si>
    <t>１.工事完了日</t>
  </si>
  <si>
    <t>２.補助金交付申請額</t>
  </si>
  <si>
    <t xml:space="preserve"> 円（税抜）</t>
  </si>
  <si>
    <t>３.補助金の振込先</t>
  </si>
  <si>
    <t>金 融 機 関</t>
  </si>
  <si>
    <t>支　店</t>
  </si>
  <si>
    <t>預金種類</t>
  </si>
  <si>
    <t>口 座 番 号</t>
  </si>
  <si>
    <t>口 座 名 義（申請者本人）</t>
  </si>
  <si>
    <t>【金融機関名】</t>
  </si>
  <si>
    <t>【支店名】</t>
  </si>
  <si>
    <t>普　通</t>
  </si>
  <si>
    <t>【ｶﾅ名義】</t>
  </si>
  <si>
    <t>当　座</t>
  </si>
  <si>
    <t>【銀行コード】</t>
  </si>
  <si>
    <t>【支店コード】</t>
  </si>
  <si>
    <t>【漢字名義】</t>
  </si>
  <si>
    <t>□</t>
  </si>
  <si>
    <t>※7桁の数字を右詰めで記入</t>
  </si>
  <si>
    <t>４.申請者連絡先</t>
  </si>
  <si>
    <t>（</t>
  </si>
  <si>
    <t>）</t>
  </si>
  <si>
    <t>－</t>
  </si>
  <si>
    <t>E-mail</t>
  </si>
  <si>
    <t>＠</t>
  </si>
  <si>
    <t>)</t>
  </si>
  <si>
    <t>５.共同申請者　担当者連絡先</t>
  </si>
  <si>
    <t>E-mail</t>
  </si>
  <si>
    <t>＠</t>
  </si>
  <si>
    <t>〒</t>
  </si>
  <si>
    <t>－</t>
  </si>
  <si>
    <t>（</t>
  </si>
  <si>
    <t>）</t>
  </si>
  <si>
    <t>６.手続代行者連絡先</t>
  </si>
  <si>
    <t>SII29</t>
  </si>
  <si>
    <t>施工体制票</t>
  </si>
  <si>
    <t>Ｎｏ</t>
  </si>
  <si>
    <t>補助事業実績報告書</t>
  </si>
  <si>
    <t>コピー</t>
  </si>
  <si>
    <t>○</t>
  </si>
  <si>
    <t>□</t>
  </si>
  <si>
    <t>定型様式８</t>
  </si>
  <si>
    <t>○</t>
  </si>
  <si>
    <t>□</t>
  </si>
  <si>
    <t>定型様式９</t>
  </si>
  <si>
    <t>□</t>
  </si>
  <si>
    <t>領収書</t>
  </si>
  <si>
    <t>コピー</t>
  </si>
  <si>
    <t>○</t>
  </si>
  <si>
    <t>□</t>
  </si>
  <si>
    <t>工事請負契約書</t>
  </si>
  <si>
    <t>見積書等</t>
  </si>
  <si>
    <t>※１</t>
  </si>
  <si>
    <t>※２</t>
  </si>
  <si>
    <t>原本又はコピー</t>
  </si>
  <si>
    <t>建物の登記事項証明書</t>
  </si>
  <si>
    <t>※４</t>
  </si>
  <si>
    <t>※５</t>
  </si>
  <si>
    <t>実績報告確認写真</t>
  </si>
  <si>
    <t>※６</t>
  </si>
  <si>
    <t>定型様式１１</t>
  </si>
  <si>
    <t>補助金の振込口座が確認できる書類</t>
  </si>
  <si>
    <t>支払い委託契約書</t>
  </si>
  <si>
    <t>個別クレジット契約書</t>
  </si>
  <si>
    <t xml:space="preserve">※１ </t>
  </si>
  <si>
    <t>吹込み・吹付け断熱材は、ＳＩＩに登録されている施工会社が発行した施工証明書を提出すること。</t>
  </si>
  <si>
    <t>◆提出書類にある　○：全員提出　　△：該当者のみ提出</t>
  </si>
  <si>
    <t>定型様式１２</t>
  </si>
  <si>
    <t>定型様式１３等</t>
  </si>
  <si>
    <t>定型様式１４</t>
  </si>
  <si>
    <t>配置図</t>
  </si>
  <si>
    <t>施工体制票</t>
  </si>
  <si>
    <t>※６</t>
  </si>
  <si>
    <t>※８</t>
  </si>
  <si>
    <t>※５</t>
  </si>
  <si>
    <t>同一敷地内に複数棟ある場合、敷地内の配置図を提出すること。</t>
  </si>
  <si>
    <t>定型様式8</t>
  </si>
  <si>
    <t>【集合（全体）】[実績報告]</t>
  </si>
  <si>
    <t>定型様式９</t>
  </si>
  <si>
    <t>　　交付決定通知金額（Ｋ）</t>
  </si>
  <si>
    <t>費用明細書が複数ページに渡る場合は、
全ページの（Ｄ）の合計を記入すること</t>
  </si>
  <si>
    <t>・補助金交付申請予定額（Ｆ）と交付決定通知金額（Ｋ)で金額の低い方を
　【様式第７－２　補助事業実績報告書】の「２．補助金交付申請額」に転記すること。</t>
  </si>
  <si>
    <t>＜補助対象費用・補助対象外費用の合計金額＞</t>
  </si>
  <si>
    <t>費用明細書が複数ページに渡る場合は、
全ページの（Ｅ）の合計を記入すること</t>
  </si>
  <si>
    <t>・必ず[税抜]で記入すること。</t>
  </si>
  <si>
    <t>・補助事業者名</t>
  </si>
  <si>
    <t>　　合計金額（ Ｊ＝Ｇ＋Ｈ＋Ｉ）</t>
  </si>
  <si>
    <r>
      <t>　　補助対象費用の合計（Ｇ）
　　※</t>
    </r>
    <r>
      <rPr>
        <sz val="12"/>
        <rFont val="ＭＳ Ｐゴシック"/>
        <family val="3"/>
      </rPr>
      <t>費用明細書の（Ｅ）の合計金額</t>
    </r>
  </si>
  <si>
    <t>別添の工事請負契約書の合計金額及び、
領収書の金額と一致していること。</t>
  </si>
  <si>
    <t>※ボード等の文字、銘板の文字、ＳＩＩシール等が鮮明に読み取れるものであること。</t>
  </si>
  <si>
    <t>※ボード等の文字、銘板の文字、ＳＩＩシール等が鮮明に読み取れるものであること。</t>
  </si>
  <si>
    <t>（　 　    / 　    ページ）</t>
  </si>
  <si>
    <t>（　 　    / 　    ページ）</t>
  </si>
  <si>
    <r>
      <t xml:space="preserve">交付決定番号
</t>
    </r>
    <r>
      <rPr>
        <sz val="10.5"/>
        <rFont val="ＭＳ Ｐゴシック"/>
        <family val="3"/>
      </rPr>
      <t>（「KZ-」以降の数字５桁）</t>
    </r>
  </si>
  <si>
    <t>現場名</t>
  </si>
  <si>
    <t>改修内容</t>
  </si>
  <si>
    <t>断熱改修</t>
  </si>
  <si>
    <t>ガラスの交換</t>
  </si>
  <si>
    <t>窓</t>
  </si>
  <si>
    <t>断熱材</t>
  </si>
  <si>
    <t>ガラス交換</t>
  </si>
  <si>
    <t>カバー工法</t>
  </si>
  <si>
    <t>建具交換</t>
  </si>
  <si>
    <t>外窓</t>
  </si>
  <si>
    <t>内窓</t>
  </si>
  <si>
    <t>天井全面</t>
  </si>
  <si>
    <t>外壁</t>
  </si>
  <si>
    <t>床</t>
  </si>
  <si>
    <t>【補助事業取得財産シール（ＳＩＩシール）】</t>
  </si>
  <si>
    <t>貼付け場所</t>
  </si>
  <si>
    <t>【全景】</t>
  </si>
  <si>
    <t>【ＳＩＩシール】</t>
  </si>
  <si>
    <t>【ガラス・窓】</t>
  </si>
  <si>
    <t>設置場所</t>
  </si>
  <si>
    <t>改修工法名</t>
  </si>
  <si>
    <t>製品名</t>
  </si>
  <si>
    <t>窓番号</t>
  </si>
  <si>
    <t>【施工前】</t>
  </si>
  <si>
    <t>【施工後】</t>
  </si>
  <si>
    <t>【その他】</t>
  </si>
  <si>
    <t>【断熱材】</t>
  </si>
  <si>
    <t>製品名①</t>
  </si>
  <si>
    <t>製品名②</t>
  </si>
  <si>
    <t>【納入製品・その他】</t>
  </si>
  <si>
    <t>（備考）用紙は日本工業規格Ａ４とし、縦位置とする。</t>
  </si>
  <si>
    <t>（備考）用紙は日本工業規格Ａ４とし、縦位置とする。</t>
  </si>
  <si>
    <t>（　　     　／        　ページ）</t>
  </si>
  <si>
    <t>申請時に施工体制予定票を提出した補助事業者は提出すること。</t>
  </si>
  <si>
    <t>窓数</t>
  </si>
  <si>
    <t>窓数</t>
  </si>
  <si>
    <t>窓数</t>
  </si>
  <si>
    <t>窓数</t>
  </si>
  <si>
    <t>窓数</t>
  </si>
  <si>
    <t>窓数</t>
  </si>
  <si>
    <t>枚数</t>
  </si>
  <si>
    <t>枚数</t>
  </si>
  <si>
    <t>枚数</t>
  </si>
  <si>
    <t>枚数</t>
  </si>
  <si>
    <t>窓数</t>
  </si>
  <si>
    <t>定型様式１０
又は自由</t>
  </si>
  <si>
    <t>平面図・立面図・求積表・姿図等</t>
  </si>
  <si>
    <t>申請時の工事内容と金額に変更があった場合、その内容が分かる見積書及び変更契約書等のコピーを添付すること。</t>
  </si>
  <si>
    <t>交付申請時より変更があった場合、提出すること。</t>
  </si>
  <si>
    <t>買取再販事業者の場合、提出すること。</t>
  </si>
  <si>
    <t>SIIシール及び、施工前・施工後・納入製品の全ての写真を提出すること。</t>
  </si>
  <si>
    <t>通帳のコピー、ネットバンク等の振込先の照合できる画面の印刷（申請者又は共同申請者と同一名義の口座であること）を提出すること。</t>
  </si>
  <si>
    <t>定型様式12</t>
  </si>
  <si>
    <t>住宅区分（申請建物の形態）</t>
  </si>
  <si>
    <t>様式第７・７－２</t>
  </si>
  <si>
    <t>その他</t>
  </si>
  <si>
    <t>（）</t>
  </si>
  <si>
    <t>県</t>
  </si>
  <si>
    <t>市</t>
  </si>
  <si>
    <t>定型様式11</t>
  </si>
  <si>
    <t>↓副本はＳＩＩに送付せず、申請者の控えとすること</t>
  </si>
  <si>
    <t>出荷証明書・施工証明書等</t>
  </si>
  <si>
    <t>※不鮮明な写真は提出書類として認められない。写真の不備、不足の場合は再撮影を求めるので注意すること。施工前写真は再撮影ができないため、特に注意すること。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</si>
</sst>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_ "/>
    <numFmt numFmtId="180" formatCode="#,##0_);[Red]\(#,##0\)"/>
    <numFmt numFmtId="181" formatCode="0_);[Red]\(0\)"/>
    <numFmt numFmtId="182" formatCode="0.00;\-0.00;;@"/>
    <numFmt numFmtId="183" formatCode="0.0"/>
    <numFmt numFmtId="184" formatCode="#,##0.00_ ;[Red]\-#,##0.00\ "/>
    <numFmt numFmtId="185" formatCode="0.000_ "/>
    <numFmt numFmtId="186" formatCode="0.0;\-0.0;;@"/>
    <numFmt numFmtId="187" formatCode="#,##0.0;[Red]\-#,##0.0"/>
    <numFmt numFmtId="188" formatCode="00"/>
    <numFmt numFmtId="189" formatCode="0.00_ ;[Red]\-0.00\ "/>
    <numFmt numFmtId="190" formatCode="#,##0.000_ ;[Red]\-#,##0.000\ "/>
    <numFmt numFmtId="191" formatCode="#,##0_ ;[Red]\-#,##0\ "/>
    <numFmt numFmtId="192" formatCode="&quot;¥&quot;#,##0_);[Red]\(&quot;¥&quot;#,##0\)"/>
    <numFmt numFmtId="193" formatCode="0_ ;[Red]\-0\ "/>
  </numFmts>
  <fonts count="123">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8"/>
      <color indexed="9"/>
      <name val="HGP創英角ｺﾞｼｯｸUB"/>
      <family val="3"/>
    </font>
    <font>
      <b/>
      <u val="single"/>
      <sz val="18"/>
      <name val="ＭＳ Ｐゴシック"/>
      <family val="3"/>
    </font>
    <font>
      <sz val="12"/>
      <name val="ＭＳ Ｐゴシック"/>
      <family val="3"/>
    </font>
    <font>
      <u val="single"/>
      <sz val="18"/>
      <name val="ＭＳ Ｐゴシック"/>
      <family val="3"/>
    </font>
    <font>
      <b/>
      <sz val="14"/>
      <name val="ＭＳ Ｐゴシック"/>
      <family val="3"/>
    </font>
    <font>
      <sz val="1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sz val="12"/>
      <color indexed="8"/>
      <name val="ＭＳ Ｐゴシック"/>
      <family val="3"/>
    </font>
    <font>
      <sz val="9"/>
      <color indexed="8"/>
      <name val="ＭＳ Ｐゴシック"/>
      <family val="3"/>
    </font>
    <font>
      <b/>
      <sz val="16"/>
      <name val="ＭＳ Ｐゴシック"/>
      <family val="3"/>
    </font>
    <font>
      <sz val="13"/>
      <name val="ＭＳ Ｐゴシック"/>
      <family val="3"/>
    </font>
    <font>
      <sz val="8"/>
      <name val="ＭＳ Ｐゴシック"/>
      <family val="3"/>
    </font>
    <font>
      <b/>
      <sz val="9"/>
      <name val="ＭＳ Ｐゴシック"/>
      <family val="3"/>
    </font>
    <font>
      <b/>
      <sz val="12"/>
      <name val="ＭＳ Ｐゴシック"/>
      <family val="3"/>
    </font>
    <font>
      <sz val="14"/>
      <color indexed="8"/>
      <name val="ＭＳ Ｐゴシック"/>
      <family val="3"/>
    </font>
    <font>
      <sz val="20"/>
      <color indexed="8"/>
      <name val="ＭＳ Ｐゴシック"/>
      <family val="3"/>
    </font>
    <font>
      <sz val="13"/>
      <color indexed="8"/>
      <name val="ＭＳ Ｐゴシック"/>
      <family val="3"/>
    </font>
    <font>
      <sz val="14"/>
      <name val="HGPｺﾞｼｯｸE"/>
      <family val="3"/>
    </font>
    <font>
      <sz val="12"/>
      <name val="HGPｺﾞｼｯｸE"/>
      <family val="3"/>
    </font>
    <font>
      <sz val="20"/>
      <name val="ＭＳ Ｐゴシック"/>
      <family val="3"/>
    </font>
    <font>
      <sz val="14"/>
      <name val="ＭＳ 明朝"/>
      <family val="1"/>
    </font>
    <font>
      <sz val="14"/>
      <name val="HGP創英角ｺﾞｼｯｸUB"/>
      <family val="3"/>
    </font>
    <font>
      <sz val="12"/>
      <name val="HGP創英角ｺﾞｼｯｸUB"/>
      <family val="3"/>
    </font>
    <font>
      <sz val="18"/>
      <name val="ＭＳ Ｐゴシック"/>
      <family val="3"/>
    </font>
    <font>
      <b/>
      <sz val="26"/>
      <name val="ＭＳ Ｐゴシック"/>
      <family val="3"/>
    </font>
    <font>
      <sz val="10"/>
      <name val="ＭＳ 明朝"/>
      <family val="1"/>
    </font>
    <font>
      <sz val="12"/>
      <name val="ＭＳ 明朝"/>
      <family val="1"/>
    </font>
    <font>
      <b/>
      <sz val="14"/>
      <name val="ＭＳ 明朝"/>
      <family val="1"/>
    </font>
    <font>
      <b/>
      <sz val="12"/>
      <name val="ＭＳ 明朝"/>
      <family val="1"/>
    </font>
    <font>
      <sz val="13"/>
      <name val="ＭＳ 明朝"/>
      <family val="1"/>
    </font>
    <font>
      <u val="single"/>
      <sz val="12"/>
      <name val="ＭＳ 明朝"/>
      <family val="1"/>
    </font>
    <font>
      <sz val="11"/>
      <name val="ＭＳ 明朝"/>
      <family val="1"/>
    </font>
    <font>
      <b/>
      <sz val="15"/>
      <name val="ＭＳ 明朝"/>
      <family val="1"/>
    </font>
    <font>
      <sz val="9"/>
      <name val="ＭＳ 明朝"/>
      <family val="1"/>
    </font>
    <font>
      <b/>
      <sz val="16"/>
      <name val="ＭＳ 明朝"/>
      <family val="1"/>
    </font>
    <font>
      <sz val="13"/>
      <name val="ＭＳ ゴシック"/>
      <family val="3"/>
    </font>
    <font>
      <sz val="11.5"/>
      <name val="ＭＳ Ｐゴシック"/>
      <family val="3"/>
    </font>
    <font>
      <sz val="20"/>
      <name val="ＭＳ 明朝"/>
      <family val="1"/>
    </font>
    <font>
      <sz val="18"/>
      <name val="HGP創英角ｺﾞｼｯｸUB"/>
      <family val="3"/>
    </font>
    <font>
      <sz val="16"/>
      <name val="HGP創英角ｺﾞｼｯｸUB"/>
      <family val="3"/>
    </font>
    <font>
      <u val="single"/>
      <sz val="11"/>
      <name val="ＭＳ Ｐゴシック"/>
      <family val="3"/>
    </font>
    <font>
      <b/>
      <sz val="18"/>
      <name val="ＭＳ Ｐゴシック"/>
      <family val="3"/>
    </font>
    <font>
      <sz val="10.5"/>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4"/>
      <color indexed="9"/>
      <name val="ＭＳ Ｐゴシック"/>
      <family val="3"/>
    </font>
    <font>
      <sz val="16"/>
      <color indexed="10"/>
      <name val="HGP創英角ｺﾞｼｯｸUB"/>
      <family val="3"/>
    </font>
    <font>
      <sz val="10"/>
      <color indexed="8"/>
      <name val="ＭＳ Ｐゴシック"/>
      <family val="3"/>
    </font>
    <font>
      <sz val="10"/>
      <color indexed="10"/>
      <name val="ＭＳ Ｐゴシック"/>
      <family val="3"/>
    </font>
    <font>
      <sz val="9"/>
      <color indexed="10"/>
      <name val="ＭＳ Ｐゴシック"/>
      <family val="3"/>
    </font>
    <font>
      <sz val="8"/>
      <color indexed="8"/>
      <name val="ＭＳ Ｐゴシック"/>
      <family val="3"/>
    </font>
    <font>
      <sz val="13"/>
      <color indexed="10"/>
      <name val="ＭＳ Ｐゴシック"/>
      <family val="3"/>
    </font>
    <font>
      <sz val="16"/>
      <color indexed="8"/>
      <name val="ＭＳ Ｐゴシック"/>
      <family val="3"/>
    </font>
    <font>
      <strike/>
      <sz val="14"/>
      <color indexed="8"/>
      <name val="ＭＳ Ｐゴシック"/>
      <family val="3"/>
    </font>
    <font>
      <sz val="12"/>
      <color indexed="10"/>
      <name val="ＭＳ Ｐゴシック"/>
      <family val="3"/>
    </font>
    <font>
      <b/>
      <sz val="14"/>
      <color indexed="8"/>
      <name val="ＭＳ Ｐゴシック"/>
      <family val="3"/>
    </font>
    <font>
      <sz val="10.5"/>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rgb="FFFF0000"/>
      <name val="ＭＳ Ｐゴシック"/>
      <family val="3"/>
    </font>
    <font>
      <sz val="11"/>
      <color theme="0"/>
      <name val="ＭＳ Ｐゴシック"/>
      <family val="3"/>
    </font>
    <font>
      <sz val="14"/>
      <color theme="0"/>
      <name val="ＭＳ Ｐゴシック"/>
      <family val="3"/>
    </font>
    <font>
      <sz val="14"/>
      <color theme="1"/>
      <name val="Calibri"/>
      <family val="3"/>
    </font>
    <font>
      <sz val="14"/>
      <color rgb="FFFF0000"/>
      <name val="Calibri"/>
      <family val="3"/>
    </font>
    <font>
      <sz val="14"/>
      <name val="Calibri"/>
      <family val="3"/>
    </font>
    <font>
      <sz val="16"/>
      <color rgb="FFFF0000"/>
      <name val="HGP創英角ｺﾞｼｯｸUB"/>
      <family val="3"/>
    </font>
    <font>
      <sz val="11"/>
      <color rgb="FFFF0000"/>
      <name val="ＭＳ Ｐゴシック"/>
      <family val="3"/>
    </font>
    <font>
      <sz val="10"/>
      <color theme="1"/>
      <name val="ＭＳ Ｐゴシック"/>
      <family val="3"/>
    </font>
    <font>
      <sz val="10"/>
      <color rgb="FFFF0000"/>
      <name val="ＭＳ Ｐゴシック"/>
      <family val="3"/>
    </font>
    <font>
      <sz val="9"/>
      <color theme="1"/>
      <name val="ＭＳ Ｐゴシック"/>
      <family val="3"/>
    </font>
    <font>
      <sz val="9"/>
      <color rgb="FFFF0000"/>
      <name val="ＭＳ Ｐゴシック"/>
      <family val="3"/>
    </font>
    <font>
      <sz val="11"/>
      <color theme="1"/>
      <name val="ＭＳ Ｐゴシック"/>
      <family val="3"/>
    </font>
    <font>
      <sz val="20"/>
      <color theme="1"/>
      <name val="ＭＳ Ｐゴシック"/>
      <family val="3"/>
    </font>
    <font>
      <sz val="8"/>
      <color theme="1"/>
      <name val="ＭＳ Ｐゴシック"/>
      <family val="3"/>
    </font>
    <font>
      <sz val="11"/>
      <name val="Calibri"/>
      <family val="3"/>
    </font>
    <font>
      <sz val="13"/>
      <color rgb="FFFF0000"/>
      <name val="ＭＳ Ｐゴシック"/>
      <family val="3"/>
    </font>
    <font>
      <sz val="16"/>
      <color theme="1"/>
      <name val="ＭＳ Ｐゴシック"/>
      <family val="3"/>
    </font>
    <font>
      <sz val="14"/>
      <color theme="1"/>
      <name val="ＭＳ Ｐゴシック"/>
      <family val="3"/>
    </font>
    <font>
      <strike/>
      <sz val="14"/>
      <color theme="1"/>
      <name val="ＭＳ Ｐゴシック"/>
      <family val="3"/>
    </font>
    <font>
      <sz val="12"/>
      <color rgb="FFFF0000"/>
      <name val="ＭＳ Ｐゴシック"/>
      <family val="3"/>
    </font>
    <font>
      <b/>
      <sz val="14"/>
      <color theme="1"/>
      <name val="ＭＳ Ｐゴシック"/>
      <family val="3"/>
    </font>
    <font>
      <sz val="12"/>
      <color rgb="FFFF00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indexed="23"/>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style="hair"/>
      <right style="hair"/>
      <top style="thin"/>
      <bottom style="double"/>
    </border>
    <border>
      <left style="hair"/>
      <right style="thin"/>
      <top style="thin"/>
      <bottom style="double"/>
    </border>
    <border>
      <left style="thin"/>
      <right/>
      <top style="thin"/>
      <bottom style="double"/>
    </border>
    <border>
      <left/>
      <right/>
      <top style="thin"/>
      <bottom style="thin"/>
    </border>
    <border>
      <left/>
      <right style="thin"/>
      <top style="thin"/>
      <bottom style="thin"/>
    </border>
    <border>
      <left style="hair"/>
      <right style="thin"/>
      <top style="double"/>
      <bottom style="hair"/>
    </border>
    <border>
      <left style="hair"/>
      <right/>
      <top style="double"/>
      <bottom style="hair"/>
    </border>
    <border>
      <left style="hair"/>
      <right/>
      <top style="double"/>
      <bottom/>
    </border>
    <border>
      <left style="hair"/>
      <right style="thin"/>
      <top style="hair"/>
      <bottom style="hair"/>
    </border>
    <border>
      <left style="hair"/>
      <right/>
      <top style="hair"/>
      <bottom style="hair"/>
    </border>
    <border>
      <left style="hair"/>
      <right style="thin"/>
      <top style="hair"/>
      <bottom style="double"/>
    </border>
    <border>
      <left style="hair"/>
      <right/>
      <top style="hair"/>
      <bottom style="double"/>
    </border>
    <border>
      <left/>
      <right/>
      <top style="hair"/>
      <bottom style="hair"/>
    </border>
    <border>
      <left/>
      <right/>
      <top style="hair"/>
      <bottom style="double"/>
    </border>
    <border>
      <left/>
      <right style="hair"/>
      <top/>
      <bottom/>
    </border>
    <border>
      <left/>
      <right style="hair"/>
      <top style="hair"/>
      <bottom style="hair"/>
    </border>
    <border>
      <left/>
      <right style="hair"/>
      <top style="hair"/>
      <bottom style="double"/>
    </border>
    <border>
      <left/>
      <right style="thin"/>
      <top/>
      <bottom/>
    </border>
    <border>
      <left style="thin"/>
      <right style="hair"/>
      <top style="thin"/>
      <bottom style="double"/>
    </border>
    <border>
      <left style="hair"/>
      <right style="hair"/>
      <top style="double"/>
      <bottom style="hair"/>
    </border>
    <border>
      <left style="hair"/>
      <right style="hair"/>
      <top style="hair"/>
      <bottom style="hair"/>
    </border>
    <border>
      <left style="hair"/>
      <right style="hair"/>
      <top style="hair"/>
      <bottom style="double"/>
    </border>
    <border>
      <left/>
      <right/>
      <top style="thin"/>
      <bottom style="double"/>
    </border>
    <border>
      <left/>
      <right style="thin"/>
      <top style="hair"/>
      <bottom style="double"/>
    </border>
    <border>
      <left/>
      <right style="thin"/>
      <top style="thin"/>
      <bottom style="double"/>
    </border>
    <border>
      <left style="thin"/>
      <right/>
      <top style="hair"/>
      <bottom style="double"/>
    </border>
    <border>
      <left/>
      <right style="thin"/>
      <top/>
      <bottom style="double"/>
    </border>
    <border>
      <left style="medium"/>
      <right style="thin"/>
      <top/>
      <bottom style="thin"/>
    </border>
    <border>
      <left style="thin"/>
      <right/>
      <top style="double"/>
      <bottom style="thin"/>
    </border>
    <border>
      <left/>
      <right/>
      <top/>
      <bottom style="thin"/>
    </border>
    <border>
      <left/>
      <right style="thin"/>
      <top/>
      <bottom style="thin"/>
    </border>
    <border>
      <left style="thin"/>
      <right style="thin"/>
      <top/>
      <bottom style="thin"/>
    </border>
    <border>
      <left style="thin"/>
      <right/>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bottom style="medium"/>
    </border>
    <border>
      <left/>
      <right/>
      <top/>
      <bottom style="medium"/>
    </border>
    <border>
      <left/>
      <right style="thin"/>
      <top/>
      <bottom style="medium"/>
    </border>
    <border>
      <left style="thin"/>
      <right style="thin"/>
      <top/>
      <bottom style="medium"/>
    </border>
    <border>
      <left style="thin"/>
      <right style="medium"/>
      <top style="thin"/>
      <bottom style="medium"/>
    </border>
    <border>
      <left/>
      <right/>
      <top style="thin"/>
      <bottom/>
    </border>
    <border>
      <left/>
      <right style="thin"/>
      <top style="thin"/>
      <bottom/>
    </border>
    <border>
      <left style="thin"/>
      <right/>
      <top style="thin"/>
      <bottom/>
    </border>
    <border>
      <left style="hair"/>
      <right style="hair"/>
      <top/>
      <bottom/>
    </border>
    <border>
      <left style="hair"/>
      <right style="thin"/>
      <top style="thin"/>
      <bottom style="thin"/>
    </border>
    <border>
      <left style="thin"/>
      <right style="hair"/>
      <top/>
      <bottom>
        <color indexed="63"/>
      </bottom>
    </border>
    <border>
      <left style="thin"/>
      <right style="hair"/>
      <top style="hair"/>
      <bottom style="hair"/>
    </border>
    <border>
      <left style="thin"/>
      <right style="hair"/>
      <top style="hair"/>
      <bottom style="double"/>
    </border>
    <border>
      <left style="thin"/>
      <right style="thin"/>
      <top>
        <color indexed="63"/>
      </top>
      <bottom>
        <color indexed="63"/>
      </bottom>
    </border>
    <border>
      <left/>
      <right/>
      <top style="double"/>
      <bottom style="hair"/>
    </border>
    <border>
      <left style="thin"/>
      <right style="hair"/>
      <top style="double"/>
      <bottom style="hair"/>
    </border>
    <border>
      <left/>
      <right/>
      <top style="medium"/>
      <bottom/>
    </border>
    <border>
      <left style="thin"/>
      <right style="thin"/>
      <top/>
      <bottom style="double"/>
    </border>
    <border>
      <left style="medium"/>
      <right>
        <color indexed="63"/>
      </right>
      <top>
        <color indexed="63"/>
      </top>
      <bottom>
        <color indexed="63"/>
      </bottom>
    </border>
    <border>
      <left style="thin"/>
      <right/>
      <top style="dotted"/>
      <bottom style="medium"/>
    </border>
    <border>
      <left style="dotted"/>
      <right/>
      <top style="dotted"/>
      <bottom style="medium"/>
    </border>
    <border>
      <left style="hair"/>
      <right style="thin"/>
      <top/>
      <bottom/>
    </border>
    <border>
      <left style="thin"/>
      <right/>
      <top/>
      <bottom/>
    </border>
    <border>
      <left style="thin"/>
      <right/>
      <top style="hair"/>
      <bottom style="hair"/>
    </border>
    <border>
      <left style="hair"/>
      <right style="hair"/>
      <top/>
      <bottom style="thin"/>
    </border>
    <border>
      <left style="thin"/>
      <right/>
      <top/>
      <bottom style="hair"/>
    </border>
    <border>
      <left style="hair"/>
      <right style="hair"/>
      <top/>
      <bottom style="hair"/>
    </border>
    <border>
      <left/>
      <right style="thin"/>
      <top/>
      <bottom style="hair"/>
    </border>
    <border>
      <left style="hair"/>
      <right style="hair"/>
      <top style="hair"/>
      <bottom>
        <color indexed="63"/>
      </bottom>
    </border>
    <border>
      <left style="hair"/>
      <right style="hair"/>
      <top style="double"/>
      <bottom style="thin"/>
    </border>
    <border>
      <left/>
      <right style="thin"/>
      <top style="double"/>
      <bottom style="thin"/>
    </border>
    <border>
      <left>
        <color indexed="63"/>
      </left>
      <right style="hair"/>
      <top style="double"/>
      <bottom style="thin"/>
    </border>
    <border>
      <left style="thin"/>
      <right style="medium"/>
      <top style="medium"/>
      <bottom>
        <color indexed="63"/>
      </bottom>
    </border>
    <border>
      <left style="thin"/>
      <right style="medium"/>
      <top/>
      <bottom style="double"/>
    </border>
    <border>
      <left style="thin"/>
      <right style="thin"/>
      <top style="thin"/>
      <bottom/>
    </border>
    <border>
      <left style="medium"/>
      <right style="thin"/>
      <top style="medium"/>
      <bottom>
        <color indexed="63"/>
      </bottom>
    </border>
    <border>
      <left style="medium"/>
      <right style="thin"/>
      <top/>
      <bottom style="double"/>
    </border>
    <border>
      <left style="thin"/>
      <right/>
      <top style="medium"/>
      <bottom/>
    </border>
    <border>
      <left/>
      <right style="thin"/>
      <top style="medium"/>
      <bottom/>
    </border>
    <border>
      <left style="thin"/>
      <right/>
      <top/>
      <bottom style="double"/>
    </border>
    <border>
      <left/>
      <right/>
      <top/>
      <bottom style="double"/>
    </border>
    <border>
      <left style="thin"/>
      <right style="thin"/>
      <top style="medium"/>
      <bottom>
        <color indexed="63"/>
      </bottom>
    </border>
    <border>
      <left style="thin"/>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dotted"/>
      <right style="dotted"/>
      <top style="dotted"/>
      <bottom>
        <color indexed="63"/>
      </bottom>
    </border>
    <border>
      <left style="dotted"/>
      <right style="thin"/>
      <top style="dotted"/>
      <bottom>
        <color indexed="63"/>
      </bottom>
    </border>
    <border>
      <left style="dotted"/>
      <right style="dotted"/>
      <top>
        <color indexed="63"/>
      </top>
      <bottom style="thin"/>
    </border>
    <border>
      <left style="dotted"/>
      <right style="thin"/>
      <top>
        <color indexed="63"/>
      </top>
      <bottom style="thin"/>
    </border>
    <border>
      <left style="hair"/>
      <right style="hair"/>
      <top style="thin"/>
      <bottom>
        <color indexed="63"/>
      </bottom>
    </border>
    <border>
      <left style="thin"/>
      <right/>
      <top style="thin"/>
      <bottom style="dotted"/>
    </border>
    <border>
      <left/>
      <right/>
      <top style="thin"/>
      <bottom style="dotted"/>
    </border>
    <border>
      <left>
        <color indexed="63"/>
      </left>
      <right style="thin"/>
      <top style="thin"/>
      <bottom style="dotted"/>
    </border>
    <border>
      <left style="thin"/>
      <right style="dotted"/>
      <top style="dotted"/>
      <bottom>
        <color indexed="63"/>
      </bottom>
    </border>
    <border>
      <left style="thin"/>
      <right style="dotted"/>
      <top>
        <color indexed="63"/>
      </top>
      <bottom style="thin"/>
    </border>
    <border>
      <left style="dotted"/>
      <right>
        <color indexed="63"/>
      </right>
      <top style="dotted"/>
      <bottom>
        <color indexed="63"/>
      </bottom>
    </border>
    <border>
      <left style="dotted"/>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double"/>
    </border>
    <border>
      <left/>
      <right/>
      <top style="thin"/>
      <bottom style="medium"/>
    </border>
    <border>
      <left style="thin"/>
      <right/>
      <top style="thin"/>
      <bottom style="hair"/>
    </border>
    <border>
      <left/>
      <right/>
      <top style="thin"/>
      <bottom style="hair"/>
    </border>
    <border>
      <left/>
      <right style="thin"/>
      <top style="thin"/>
      <bottom style="hair"/>
    </border>
    <border>
      <left style="thin"/>
      <right/>
      <top style="double"/>
      <bottom style="hair"/>
    </border>
    <border>
      <left>
        <color indexed="63"/>
      </left>
      <right style="hair"/>
      <top style="double"/>
      <bottom style="hair"/>
    </border>
    <border>
      <left style="hair"/>
      <right>
        <color indexed="63"/>
      </right>
      <top style="thin"/>
      <bottom style="double"/>
    </border>
    <border>
      <left/>
      <right style="thin"/>
      <top style="double"/>
      <bottom style="hair"/>
    </border>
    <border>
      <left/>
      <right style="thin"/>
      <top style="hair"/>
      <bottom style="hair"/>
    </border>
    <border>
      <left style="medium"/>
      <right/>
      <top style="medium"/>
      <bottom style="medium"/>
    </border>
    <border>
      <left/>
      <right/>
      <top style="medium"/>
      <bottom style="medium"/>
    </border>
    <border>
      <left/>
      <right style="medium"/>
      <top style="medium"/>
      <bottom style="medium"/>
    </border>
    <border>
      <left/>
      <right style="thin"/>
      <top style="thick"/>
      <bottom style="thick"/>
    </border>
    <border>
      <left style="thin"/>
      <right style="thin"/>
      <top style="thick"/>
      <bottom style="thick"/>
    </border>
    <border>
      <left style="thin"/>
      <right style="thin">
        <color theme="1"/>
      </right>
      <top style="thick"/>
      <bottom style="thick"/>
    </border>
    <border>
      <left style="thin"/>
      <right style="thin">
        <color theme="1"/>
      </right>
      <top>
        <color indexed="63"/>
      </top>
      <bottom style="thin"/>
    </border>
    <border>
      <left style="thin"/>
      <right style="thin"/>
      <top style="thin"/>
      <bottom style="double"/>
    </border>
    <border>
      <left style="thick"/>
      <right style="thin"/>
      <top style="thick"/>
      <bottom style="thick"/>
    </border>
    <border>
      <left style="thin"/>
      <right style="thin">
        <color theme="1"/>
      </right>
      <top style="thin"/>
      <bottom>
        <color indexed="63"/>
      </bottom>
    </border>
    <border>
      <left>
        <color indexed="63"/>
      </left>
      <right style="hair"/>
      <top style="thin"/>
      <bottom style="thin"/>
    </border>
    <border>
      <left style="thin"/>
      <right style="thick"/>
      <top style="thick"/>
      <bottom style="thick"/>
    </border>
    <border>
      <left style="thin">
        <color theme="1"/>
      </left>
      <right>
        <color indexed="63"/>
      </right>
      <top>
        <color indexed="63"/>
      </top>
      <bottom style="thin"/>
    </border>
    <border>
      <left>
        <color indexed="63"/>
      </left>
      <right style="thin">
        <color theme="1"/>
      </right>
      <top>
        <color indexed="63"/>
      </top>
      <bottom style="thin"/>
    </border>
    <border>
      <left style="thin">
        <color theme="1"/>
      </left>
      <right>
        <color indexed="63"/>
      </right>
      <top style="thin"/>
      <bottom>
        <color indexed="63"/>
      </bottom>
    </border>
    <border>
      <left>
        <color indexed="63"/>
      </left>
      <right style="thin">
        <color theme="1"/>
      </right>
      <top style="thin"/>
      <bottom>
        <color indexed="63"/>
      </bottom>
    </border>
    <border>
      <left/>
      <right>
        <color indexed="63"/>
      </right>
      <top style="double"/>
      <bottom style="thin"/>
    </border>
    <border>
      <left style="double"/>
      <right>
        <color indexed="63"/>
      </right>
      <top style="thin"/>
      <bottom style="dotted"/>
    </border>
    <border>
      <left/>
      <right>
        <color indexed="63"/>
      </right>
      <top style="dotted"/>
      <bottom style="medium"/>
    </border>
    <border>
      <left>
        <color indexed="63"/>
      </left>
      <right style="medium"/>
      <top style="dotted"/>
      <bottom style="medium"/>
    </border>
    <border>
      <left/>
      <right style="dotted"/>
      <top style="dotted"/>
      <bottom style="medium"/>
    </border>
    <border>
      <left>
        <color indexed="63"/>
      </left>
      <right style="double"/>
      <top style="medium"/>
      <bottom style="medium"/>
    </border>
    <border>
      <left style="double"/>
      <right/>
      <top style="medium"/>
      <bottom style="medium"/>
    </border>
    <border>
      <left>
        <color indexed="63"/>
      </left>
      <right style="medium"/>
      <top style="thin"/>
      <bottom style="dotted"/>
    </border>
    <border>
      <left style="double"/>
      <right>
        <color indexed="63"/>
      </right>
      <top style="medium"/>
      <bottom style="thin"/>
    </border>
    <border>
      <left>
        <color indexed="63"/>
      </left>
      <right/>
      <top style="medium"/>
      <bottom style="thin"/>
    </border>
    <border>
      <left/>
      <right style="medium"/>
      <top style="medium"/>
      <bottom style="thin"/>
    </border>
    <border>
      <left style="medium"/>
      <right/>
      <top style="medium"/>
      <bottom/>
    </border>
    <border>
      <left>
        <color indexed="63"/>
      </left>
      <right style="double"/>
      <top style="medium"/>
      <bottom>
        <color indexed="63"/>
      </bottom>
    </border>
    <border>
      <left>
        <color indexed="63"/>
      </left>
      <right style="double"/>
      <top>
        <color indexed="63"/>
      </top>
      <bottom>
        <color indexed="63"/>
      </bottom>
    </border>
    <border>
      <left style="medium"/>
      <right/>
      <top>
        <color indexed="63"/>
      </top>
      <bottom style="medium"/>
    </border>
    <border>
      <left>
        <color indexed="63"/>
      </left>
      <right style="double"/>
      <top>
        <color indexed="63"/>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style="thin"/>
      <right style="medium"/>
      <top style="medium"/>
      <bottom style="medium"/>
    </border>
    <border>
      <left>
        <color indexed="63"/>
      </left>
      <right style="thin"/>
      <top style="dotted"/>
      <bottom style="medium"/>
    </border>
    <border>
      <left style="thin"/>
      <right style="double"/>
      <top style="medium"/>
      <bottom style="thin"/>
    </border>
    <border>
      <left style="thin"/>
      <right style="double"/>
      <top style="thin"/>
      <bottom style="thin"/>
    </border>
    <border>
      <left/>
      <right style="medium"/>
      <top style="thin"/>
      <bottom style="thin"/>
    </border>
    <border>
      <left style="double"/>
      <right>
        <color indexed="63"/>
      </right>
      <top style="thin"/>
      <bottom style="thin"/>
    </border>
    <border>
      <left style="thin"/>
      <right style="double"/>
      <top style="thin"/>
      <bottom style="medium"/>
    </border>
    <border>
      <left>
        <color indexed="63"/>
      </left>
      <right style="medium"/>
      <top style="thin"/>
      <bottom style="medium"/>
    </border>
  </borders>
  <cellStyleXfs count="14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98" fillId="0" borderId="0" applyNumberFormat="0" applyFill="0" applyBorder="0" applyAlignment="0" applyProtection="0"/>
    <xf numFmtId="0" fontId="99" fillId="32" borderId="0" applyNumberFormat="0" applyBorder="0" applyAlignment="0" applyProtection="0"/>
  </cellStyleXfs>
  <cellXfs count="915">
    <xf numFmtId="0" fontId="0" fillId="0" borderId="0" xfId="0" applyFont="1" applyAlignment="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38" fontId="2" fillId="0" borderId="0" xfId="66"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Alignment="1" applyProtection="1">
      <alignment vertical="center"/>
      <protection hidden="1"/>
    </xf>
    <xf numFmtId="0" fontId="2" fillId="0" borderId="0" xfId="0" applyFont="1" applyFill="1" applyAlignment="1" applyProtection="1">
      <alignment horizontal="right" vertical="center"/>
      <protection hidden="1"/>
    </xf>
    <xf numFmtId="0" fontId="2" fillId="33" borderId="0" xfId="0" applyFont="1" applyFill="1" applyAlignment="1" applyProtection="1">
      <alignment vertical="center"/>
      <protection hidden="1"/>
    </xf>
    <xf numFmtId="0" fontId="6" fillId="33" borderId="0"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2" fillId="0" borderId="0" xfId="0" applyFont="1" applyFill="1" applyBorder="1" applyAlignment="1" applyProtection="1">
      <alignment horizontal="center" vertical="center"/>
      <protection hidden="1"/>
    </xf>
    <xf numFmtId="38" fontId="2" fillId="0" borderId="0" xfId="66"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Font="1" applyAlignment="1" applyProtection="1">
      <alignment horizontal="center" vertical="center"/>
      <protection hidden="1"/>
    </xf>
    <xf numFmtId="38" fontId="2" fillId="0" borderId="0" xfId="66" applyFont="1" applyAlignment="1" applyProtection="1">
      <alignment vertical="center"/>
      <protection hidden="1"/>
    </xf>
    <xf numFmtId="0" fontId="2" fillId="33" borderId="0" xfId="0" applyFont="1" applyFill="1" applyBorder="1" applyAlignment="1" applyProtection="1">
      <alignment vertical="center"/>
      <protection hidden="1"/>
    </xf>
    <xf numFmtId="0" fontId="0" fillId="33" borderId="0" xfId="0" applyFill="1" applyAlignment="1" applyProtection="1">
      <alignment vertical="center"/>
      <protection hidden="1"/>
    </xf>
    <xf numFmtId="0" fontId="0" fillId="0" borderId="0" xfId="0" applyAlignment="1" applyProtection="1">
      <alignment vertical="center"/>
      <protection hidden="1"/>
    </xf>
    <xf numFmtId="178" fontId="15" fillId="33" borderId="0" xfId="0" applyNumberFormat="1" applyFont="1" applyFill="1" applyAlignment="1" applyProtection="1">
      <alignment vertical="center"/>
      <protection hidden="1"/>
    </xf>
    <xf numFmtId="178" fontId="0" fillId="33" borderId="0" xfId="0" applyNumberFormat="1" applyFill="1" applyAlignment="1" applyProtection="1">
      <alignment vertical="center"/>
      <protection hidden="1"/>
    </xf>
    <xf numFmtId="178" fontId="12" fillId="33" borderId="0" xfId="0" applyNumberFormat="1" applyFont="1" applyFill="1" applyBorder="1" applyAlignment="1" applyProtection="1">
      <alignment vertical="center" wrapText="1"/>
      <protection hidden="1"/>
    </xf>
    <xf numFmtId="178" fontId="2" fillId="33" borderId="0" xfId="0" applyNumberFormat="1" applyFont="1" applyFill="1" applyAlignment="1" applyProtection="1">
      <alignment vertical="center"/>
      <protection hidden="1"/>
    </xf>
    <xf numFmtId="178" fontId="2" fillId="0" borderId="0" xfId="0" applyNumberFormat="1" applyFont="1" applyFill="1" applyBorder="1"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protection locked="0"/>
    </xf>
    <xf numFmtId="178" fontId="11" fillId="33" borderId="0" xfId="0" applyNumberFormat="1" applyFont="1" applyFill="1" applyBorder="1" applyAlignment="1" applyProtection="1">
      <alignment vertical="center"/>
      <protection hidden="1"/>
    </xf>
    <xf numFmtId="179" fontId="11" fillId="33" borderId="0" xfId="0" applyNumberFormat="1" applyFont="1" applyFill="1" applyBorder="1" applyAlignment="1" applyProtection="1">
      <alignment vertical="center"/>
      <protection hidden="1"/>
    </xf>
    <xf numFmtId="0" fontId="11" fillId="33" borderId="0" xfId="0" applyFont="1" applyFill="1" applyBorder="1" applyAlignment="1" applyProtection="1">
      <alignment vertical="center"/>
      <protection hidden="1"/>
    </xf>
    <xf numFmtId="178" fontId="11" fillId="33" borderId="0" xfId="0" applyNumberFormat="1" applyFont="1" applyFill="1" applyBorder="1" applyAlignment="1" applyProtection="1">
      <alignment horizontal="right" vertical="center"/>
      <protection hidden="1"/>
    </xf>
    <xf numFmtId="38" fontId="11" fillId="0" borderId="0" xfId="56" applyFont="1" applyFill="1" applyBorder="1" applyAlignment="1" applyProtection="1">
      <alignment horizontal="right" vertical="center"/>
      <protection hidden="1"/>
    </xf>
    <xf numFmtId="0" fontId="0" fillId="0" borderId="0" xfId="0" applyAlignment="1" applyProtection="1">
      <alignment vertical="center"/>
      <protection locked="0"/>
    </xf>
    <xf numFmtId="0" fontId="11" fillId="33" borderId="0" xfId="0" applyFont="1" applyFill="1" applyBorder="1" applyAlignment="1" applyProtection="1">
      <alignment horizontal="left" vertical="center"/>
      <protection hidden="1"/>
    </xf>
    <xf numFmtId="0" fontId="0" fillId="0" borderId="0" xfId="0" applyFill="1" applyAlignment="1" applyProtection="1">
      <alignment vertical="center"/>
      <protection hidden="1"/>
    </xf>
    <xf numFmtId="0" fontId="0" fillId="33" borderId="0" xfId="0" applyFill="1" applyAlignment="1" applyProtection="1">
      <alignment horizontal="right" vertical="center"/>
      <protection hidden="1"/>
    </xf>
    <xf numFmtId="0" fontId="16" fillId="0" borderId="0" xfId="0" applyFont="1" applyFill="1" applyBorder="1" applyAlignment="1" applyProtection="1">
      <alignment vertical="center"/>
      <protection hidden="1"/>
    </xf>
    <xf numFmtId="178" fontId="2" fillId="0" borderId="0" xfId="0" applyNumberFormat="1" applyFont="1" applyFill="1" applyBorder="1" applyAlignment="1" applyProtection="1">
      <alignment vertical="center"/>
      <protection hidden="1"/>
    </xf>
    <xf numFmtId="178" fontId="13" fillId="0" borderId="0" xfId="0" applyNumberFormat="1" applyFont="1" applyFill="1" applyBorder="1" applyAlignment="1" applyProtection="1">
      <alignment vertical="center"/>
      <protection hidden="1"/>
    </xf>
    <xf numFmtId="38" fontId="13" fillId="0" borderId="0" xfId="54" applyFont="1" applyFill="1" applyBorder="1" applyAlignment="1" applyProtection="1">
      <alignment vertical="center"/>
      <protection hidden="1"/>
    </xf>
    <xf numFmtId="38" fontId="7" fillId="0" borderId="0" xfId="66"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38" fontId="2" fillId="0" borderId="0" xfId="66"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33" borderId="0" xfId="115" applyFont="1" applyFill="1" applyProtection="1">
      <alignment vertical="center"/>
      <protection hidden="1"/>
    </xf>
    <xf numFmtId="0" fontId="2" fillId="33" borderId="0" xfId="115" applyFont="1" applyFill="1" applyAlignment="1" applyProtection="1">
      <alignment horizontal="right" vertical="center"/>
      <protection hidden="1"/>
    </xf>
    <xf numFmtId="0" fontId="2" fillId="33" borderId="0" xfId="115" applyFont="1" applyFill="1" applyAlignment="1" applyProtection="1">
      <alignment vertical="center"/>
      <protection hidden="1"/>
    </xf>
    <xf numFmtId="0" fontId="19" fillId="33" borderId="0" xfId="127" applyFont="1" applyFill="1" applyAlignment="1" applyProtection="1">
      <alignment vertical="center" wrapText="1"/>
      <protection hidden="1"/>
    </xf>
    <xf numFmtId="0" fontId="20" fillId="33" borderId="0" xfId="115" applyFont="1" applyFill="1" applyBorder="1" applyAlignment="1" applyProtection="1">
      <alignment horizontal="left" vertical="center" wrapText="1"/>
      <protection hidden="1"/>
    </xf>
    <xf numFmtId="0" fontId="17" fillId="0" borderId="0" xfId="115" applyFont="1" applyFill="1" applyAlignment="1" applyProtection="1">
      <alignment horizontal="center" vertical="center"/>
      <protection hidden="1"/>
    </xf>
    <xf numFmtId="0" fontId="20" fillId="0" borderId="0" xfId="115" applyFont="1" applyFill="1" applyBorder="1" applyAlignment="1" applyProtection="1">
      <alignment horizontal="left" vertical="center" wrapText="1"/>
      <protection hidden="1"/>
    </xf>
    <xf numFmtId="0" fontId="2" fillId="0" borderId="0" xfId="115" applyFont="1" applyFill="1" applyProtection="1">
      <alignment vertical="center"/>
      <protection hidden="1"/>
    </xf>
    <xf numFmtId="0" fontId="17" fillId="0" borderId="0" xfId="115" applyFont="1" applyFill="1" applyBorder="1" applyAlignment="1" applyProtection="1">
      <alignment horizontal="center" vertical="center"/>
      <protection hidden="1"/>
    </xf>
    <xf numFmtId="0" fontId="17" fillId="0" borderId="0" xfId="115" applyFont="1" applyFill="1" applyBorder="1" applyAlignment="1" applyProtection="1">
      <alignment horizontal="left" vertical="center"/>
      <protection hidden="1"/>
    </xf>
    <xf numFmtId="0" fontId="9" fillId="33" borderId="0" xfId="115" applyFont="1" applyFill="1" applyAlignment="1" applyProtection="1">
      <alignment horizontal="left" vertical="center"/>
      <protection hidden="1"/>
    </xf>
    <xf numFmtId="0" fontId="21" fillId="33" borderId="0" xfId="115" applyFont="1" applyFill="1" applyBorder="1" applyAlignment="1" applyProtection="1">
      <alignment horizontal="center" vertical="center"/>
      <protection hidden="1"/>
    </xf>
    <xf numFmtId="0" fontId="21" fillId="33" borderId="0" xfId="115" applyFont="1" applyFill="1" applyBorder="1" applyAlignment="1" applyProtection="1">
      <alignment horizontal="right" vertical="center"/>
      <protection hidden="1"/>
    </xf>
    <xf numFmtId="0" fontId="4" fillId="33" borderId="0" xfId="115" applyFont="1" applyFill="1" applyProtection="1">
      <alignment vertical="center"/>
      <protection hidden="1"/>
    </xf>
    <xf numFmtId="0" fontId="10" fillId="33" borderId="0" xfId="115" applyFont="1" applyFill="1" applyProtection="1">
      <alignment vertical="center"/>
      <protection hidden="1"/>
    </xf>
    <xf numFmtId="0" fontId="4" fillId="33" borderId="0" xfId="115" applyFont="1" applyFill="1" applyAlignment="1" applyProtection="1">
      <alignment horizontal="right" vertical="center"/>
      <protection hidden="1"/>
    </xf>
    <xf numFmtId="0" fontId="4" fillId="33" borderId="0" xfId="115" applyFont="1" applyFill="1" applyAlignment="1" applyProtection="1">
      <alignment vertical="center"/>
      <protection hidden="1"/>
    </xf>
    <xf numFmtId="0" fontId="11" fillId="0" borderId="0" xfId="0" applyFont="1" applyFill="1" applyBorder="1" applyAlignment="1" applyProtection="1">
      <alignment horizontal="center" vertical="center"/>
      <protection hidden="1"/>
    </xf>
    <xf numFmtId="0" fontId="100"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center" wrapText="1"/>
      <protection hidden="1"/>
    </xf>
    <xf numFmtId="0" fontId="11" fillId="34" borderId="10" xfId="0" applyFont="1" applyFill="1" applyBorder="1" applyAlignment="1" applyProtection="1">
      <alignment horizontal="center" vertical="center" wrapText="1"/>
      <protection hidden="1"/>
    </xf>
    <xf numFmtId="178" fontId="2" fillId="33" borderId="0" xfId="0" applyNumberFormat="1" applyFont="1" applyFill="1" applyBorder="1" applyAlignment="1" applyProtection="1">
      <alignment vertical="center"/>
      <protection hidden="1"/>
    </xf>
    <xf numFmtId="38" fontId="2" fillId="0" borderId="0" xfId="54" applyFont="1" applyFill="1" applyBorder="1" applyAlignment="1" applyProtection="1">
      <alignment vertical="center"/>
      <protection hidden="1"/>
    </xf>
    <xf numFmtId="178" fontId="101" fillId="0" borderId="0" xfId="0" applyNumberFormat="1" applyFont="1" applyFill="1" applyBorder="1" applyAlignment="1" applyProtection="1">
      <alignment vertical="center"/>
      <protection hidden="1"/>
    </xf>
    <xf numFmtId="38" fontId="101" fillId="0" borderId="0" xfId="54" applyFont="1" applyFill="1" applyBorder="1" applyAlignment="1" applyProtection="1">
      <alignment vertical="center"/>
      <protection hidden="1"/>
    </xf>
    <xf numFmtId="178" fontId="11" fillId="0" borderId="0" xfId="0" applyNumberFormat="1" applyFont="1" applyFill="1" applyBorder="1" applyAlignment="1" applyProtection="1">
      <alignment horizontal="right" vertical="center"/>
      <protection hidden="1"/>
    </xf>
    <xf numFmtId="178" fontId="2" fillId="0" borderId="0" xfId="0" applyNumberFormat="1"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1"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178" fontId="11" fillId="34" borderId="11" xfId="0" applyNumberFormat="1" applyFont="1" applyFill="1" applyBorder="1" applyAlignment="1" applyProtection="1">
      <alignment horizontal="center" vertical="center" wrapText="1"/>
      <protection hidden="1"/>
    </xf>
    <xf numFmtId="178" fontId="11" fillId="34" borderId="11" xfId="0" applyNumberFormat="1" applyFont="1" applyFill="1" applyBorder="1" applyAlignment="1" applyProtection="1">
      <alignment horizontal="center" vertical="center"/>
      <protection hidden="1"/>
    </xf>
    <xf numFmtId="0" fontId="11" fillId="10" borderId="11" xfId="0" applyFont="1" applyFill="1" applyBorder="1" applyAlignment="1" applyProtection="1">
      <alignment horizontal="center" vertical="center" wrapText="1"/>
      <protection hidden="1"/>
    </xf>
    <xf numFmtId="178" fontId="11" fillId="34" borderId="12" xfId="0" applyNumberFormat="1"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178" fontId="4" fillId="0" borderId="0" xfId="0" applyNumberFormat="1" applyFont="1" applyFill="1" applyBorder="1" applyAlignment="1" applyProtection="1">
      <alignment horizontal="center" vertical="center"/>
      <protection hidden="1"/>
    </xf>
    <xf numFmtId="38" fontId="102" fillId="0" borderId="0" xfId="54" applyFont="1" applyFill="1" applyBorder="1" applyAlignment="1" applyProtection="1">
      <alignment horizontal="center" vertical="center"/>
      <protection hidden="1"/>
    </xf>
    <xf numFmtId="0" fontId="17" fillId="0" borderId="0" xfId="0" applyFont="1" applyFill="1" applyAlignment="1" applyProtection="1">
      <alignment vertical="center"/>
      <protection hidden="1"/>
    </xf>
    <xf numFmtId="0" fontId="4" fillId="0" borderId="14"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38" fontId="4" fillId="0" borderId="16" xfId="54" applyFont="1" applyBorder="1" applyAlignment="1" applyProtection="1">
      <alignment vertical="center" shrinkToFit="1"/>
      <protection locked="0"/>
    </xf>
    <xf numFmtId="38" fontId="4" fillId="0" borderId="17" xfId="54" applyFont="1" applyBorder="1" applyAlignment="1" applyProtection="1">
      <alignment vertical="center" shrinkToFit="1"/>
      <protection locked="0"/>
    </xf>
    <xf numFmtId="38" fontId="4" fillId="0" borderId="18" xfId="54" applyFont="1" applyBorder="1" applyAlignment="1" applyProtection="1">
      <alignment vertical="center" shrinkToFit="1"/>
      <protection locked="0"/>
    </xf>
    <xf numFmtId="38" fontId="4" fillId="0" borderId="19" xfId="54" applyFont="1" applyBorder="1" applyAlignment="1" applyProtection="1">
      <alignment vertical="center" shrinkToFit="1"/>
      <protection locked="0"/>
    </xf>
    <xf numFmtId="38" fontId="4" fillId="0" borderId="20" xfId="54" applyFont="1" applyBorder="1" applyAlignment="1" applyProtection="1">
      <alignment vertical="center" shrinkToFit="1"/>
      <protection locked="0"/>
    </xf>
    <xf numFmtId="38" fontId="4" fillId="0" borderId="21" xfId="54" applyFont="1" applyBorder="1" applyAlignment="1" applyProtection="1">
      <alignment vertical="center" shrinkToFit="1"/>
      <protection locked="0"/>
    </xf>
    <xf numFmtId="38" fontId="4" fillId="0" borderId="22" xfId="54" applyFont="1" applyBorder="1" applyAlignment="1" applyProtection="1">
      <alignment vertical="center" shrinkToFit="1"/>
      <protection locked="0"/>
    </xf>
    <xf numFmtId="178" fontId="2" fillId="0" borderId="0" xfId="0" applyNumberFormat="1" applyFont="1" applyFill="1" applyAlignment="1" applyProtection="1">
      <alignment vertical="center"/>
      <protection hidden="1"/>
    </xf>
    <xf numFmtId="178" fontId="0" fillId="0" borderId="0" xfId="0" applyNumberForma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178" fontId="2" fillId="0" borderId="0" xfId="0" applyNumberFormat="1" applyFont="1" applyFill="1" applyAlignment="1" applyProtection="1">
      <alignment horizontal="center" vertical="center"/>
      <protection hidden="1"/>
    </xf>
    <xf numFmtId="178" fontId="7" fillId="33" borderId="0" xfId="0" applyNumberFormat="1" applyFont="1" applyFill="1" applyBorder="1" applyAlignment="1" applyProtection="1">
      <alignment horizontal="center" vertical="center"/>
      <protection locked="0"/>
    </xf>
    <xf numFmtId="178" fontId="7" fillId="33" borderId="23" xfId="0" applyNumberFormat="1" applyFont="1" applyFill="1" applyBorder="1" applyAlignment="1" applyProtection="1">
      <alignment horizontal="center" vertical="center"/>
      <protection locked="0"/>
    </xf>
    <xf numFmtId="178" fontId="7" fillId="33" borderId="24" xfId="0" applyNumberFormat="1" applyFont="1" applyFill="1" applyBorder="1" applyAlignment="1" applyProtection="1">
      <alignment horizontal="center" vertical="center"/>
      <protection locked="0"/>
    </xf>
    <xf numFmtId="178" fontId="7" fillId="33" borderId="25" xfId="0" applyNumberFormat="1" applyFont="1" applyFill="1" applyBorder="1" applyAlignment="1" applyProtection="1">
      <alignment horizontal="center" vertical="center"/>
      <protection locked="0"/>
    </xf>
    <xf numFmtId="178" fontId="7" fillId="33" borderId="26" xfId="0" applyNumberFormat="1" applyFont="1" applyFill="1" applyBorder="1" applyAlignment="1" applyProtection="1">
      <alignment horizontal="center" vertical="center"/>
      <protection locked="0"/>
    </xf>
    <xf numFmtId="178" fontId="7" fillId="33" borderId="27" xfId="0" applyNumberFormat="1" applyFont="1" applyFill="1" applyBorder="1" applyAlignment="1" applyProtection="1">
      <alignment horizontal="center" vertical="center"/>
      <protection locked="0"/>
    </xf>
    <xf numFmtId="178" fontId="11" fillId="0" borderId="0" xfId="0" applyNumberFormat="1" applyFont="1" applyFill="1" applyBorder="1" applyAlignment="1" applyProtection="1">
      <alignment vertical="center" wrapText="1"/>
      <protection hidden="1"/>
    </xf>
    <xf numFmtId="178" fontId="11" fillId="0" borderId="0" xfId="0" applyNumberFormat="1" applyFont="1" applyFill="1" applyBorder="1" applyAlignment="1" applyProtection="1">
      <alignment vertical="center"/>
      <protection hidden="1"/>
    </xf>
    <xf numFmtId="178" fontId="11" fillId="0" borderId="28" xfId="0" applyNumberFormat="1" applyFont="1" applyFill="1" applyBorder="1" applyAlignment="1" applyProtection="1">
      <alignment vertical="center" wrapText="1"/>
      <protection hidden="1"/>
    </xf>
    <xf numFmtId="178" fontId="103" fillId="33" borderId="0" xfId="0" applyNumberFormat="1" applyFont="1" applyFill="1" applyAlignment="1" applyProtection="1">
      <alignment vertical="center"/>
      <protection hidden="1"/>
    </xf>
    <xf numFmtId="178" fontId="104" fillId="33" borderId="0" xfId="0" applyNumberFormat="1" applyFont="1" applyFill="1" applyAlignment="1" applyProtection="1">
      <alignment vertical="center"/>
      <protection hidden="1"/>
    </xf>
    <xf numFmtId="178" fontId="105" fillId="33" borderId="0" xfId="0" applyNumberFormat="1" applyFont="1" applyFill="1" applyAlignment="1" applyProtection="1">
      <alignment vertical="center"/>
      <protection hidden="1"/>
    </xf>
    <xf numFmtId="0" fontId="13" fillId="0" borderId="0" xfId="0" applyFont="1" applyFill="1" applyBorder="1" applyAlignment="1" applyProtection="1">
      <alignment vertical="center"/>
      <protection hidden="1"/>
    </xf>
    <xf numFmtId="178" fontId="11" fillId="34" borderId="29" xfId="0" applyNumberFormat="1" applyFont="1" applyFill="1" applyBorder="1" applyAlignment="1" applyProtection="1">
      <alignment horizontal="center" vertical="center" wrapText="1"/>
      <protection hidden="1"/>
    </xf>
    <xf numFmtId="178" fontId="4" fillId="0" borderId="0" xfId="0" applyNumberFormat="1" applyFont="1" applyFill="1" applyBorder="1" applyAlignment="1" applyProtection="1">
      <alignment/>
      <protection hidden="1"/>
    </xf>
    <xf numFmtId="178" fontId="100" fillId="33" borderId="0" xfId="0" applyNumberFormat="1" applyFont="1" applyFill="1" applyAlignment="1" applyProtection="1">
      <alignment/>
      <protection hidden="1"/>
    </xf>
    <xf numFmtId="178" fontId="4" fillId="0" borderId="0" xfId="0" applyNumberFormat="1" applyFont="1" applyFill="1" applyBorder="1" applyAlignment="1" applyProtection="1">
      <alignment vertical="center"/>
      <protection hidden="1"/>
    </xf>
    <xf numFmtId="38" fontId="4" fillId="0" borderId="0" xfId="54" applyFont="1" applyFill="1" applyBorder="1" applyAlignment="1" applyProtection="1">
      <alignment vertical="center"/>
      <protection hidden="1"/>
    </xf>
    <xf numFmtId="178" fontId="4" fillId="0" borderId="0" xfId="0" applyNumberFormat="1" applyFont="1" applyFill="1" applyBorder="1" applyAlignment="1" applyProtection="1">
      <alignment horizontal="right" vertical="center"/>
      <protection hidden="1"/>
    </xf>
    <xf numFmtId="0" fontId="16" fillId="0" borderId="0" xfId="0" applyFont="1" applyFill="1" applyAlignment="1" applyProtection="1">
      <alignment vertical="center"/>
      <protection hidden="1"/>
    </xf>
    <xf numFmtId="0" fontId="5" fillId="0" borderId="0" xfId="0" applyFont="1" applyFill="1" applyBorder="1" applyAlignment="1" applyProtection="1">
      <alignment horizontal="center" vertical="center"/>
      <protection hidden="1"/>
    </xf>
    <xf numFmtId="0" fontId="106" fillId="0" borderId="0" xfId="0" applyFont="1" applyFill="1" applyBorder="1" applyAlignment="1" applyProtection="1">
      <alignment horizontal="left" vertical="center"/>
      <protection hidden="1"/>
    </xf>
    <xf numFmtId="0" fontId="10" fillId="0" borderId="0" xfId="0" applyFont="1" applyFill="1" applyAlignment="1" applyProtection="1">
      <alignment vertical="center"/>
      <protection hidden="1"/>
    </xf>
    <xf numFmtId="178" fontId="107" fillId="33" borderId="0" xfId="0" applyNumberFormat="1" applyFont="1" applyFill="1" applyAlignment="1" applyProtection="1">
      <alignment/>
      <protection hidden="1"/>
    </xf>
    <xf numFmtId="0" fontId="108" fillId="0" borderId="0" xfId="0" applyFont="1" applyAlignment="1">
      <alignment/>
    </xf>
    <xf numFmtId="0" fontId="11" fillId="0" borderId="0" xfId="0" applyFont="1" applyAlignment="1">
      <alignment/>
    </xf>
    <xf numFmtId="0" fontId="109" fillId="0" borderId="0" xfId="0" applyFont="1" applyAlignment="1">
      <alignment/>
    </xf>
    <xf numFmtId="0" fontId="108" fillId="0" borderId="0" xfId="0" applyFont="1" applyAlignment="1">
      <alignment vertical="center"/>
    </xf>
    <xf numFmtId="0" fontId="110" fillId="0" borderId="0" xfId="0" applyFont="1" applyAlignment="1">
      <alignment/>
    </xf>
    <xf numFmtId="0" fontId="111" fillId="0" borderId="0" xfId="0" applyFont="1" applyAlignment="1">
      <alignment/>
    </xf>
    <xf numFmtId="0" fontId="112" fillId="0" borderId="0" xfId="0" applyFont="1" applyAlignment="1">
      <alignment/>
    </xf>
    <xf numFmtId="0" fontId="107" fillId="0" borderId="0" xfId="0" applyFont="1" applyAlignment="1">
      <alignment/>
    </xf>
    <xf numFmtId="0" fontId="113" fillId="0" borderId="0" xfId="0" applyFont="1" applyAlignment="1">
      <alignment vertical="center"/>
    </xf>
    <xf numFmtId="0" fontId="114" fillId="0" borderId="0" xfId="0" applyFont="1" applyAlignment="1">
      <alignment/>
    </xf>
    <xf numFmtId="0" fontId="114" fillId="0" borderId="0" xfId="0" applyFont="1" applyBorder="1" applyAlignment="1">
      <alignment vertical="center" wrapText="1"/>
    </xf>
    <xf numFmtId="14" fontId="112" fillId="0" borderId="0" xfId="0" applyNumberFormat="1" applyFont="1" applyAlignment="1">
      <alignment/>
    </xf>
    <xf numFmtId="0" fontId="115" fillId="33" borderId="0" xfId="0" applyFont="1" applyFill="1" applyAlignment="1" applyProtection="1">
      <alignment horizontal="left" vertical="center"/>
      <protection hidden="1"/>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11" fillId="10" borderId="33" xfId="0" applyFont="1" applyFill="1" applyBorder="1" applyAlignment="1" applyProtection="1">
      <alignment horizontal="center" vertical="center" wrapText="1"/>
      <protection hidden="1"/>
    </xf>
    <xf numFmtId="0" fontId="2" fillId="10" borderId="32" xfId="0" applyFont="1" applyFill="1" applyBorder="1" applyAlignment="1" applyProtection="1">
      <alignment horizontal="center" vertical="center"/>
      <protection hidden="1"/>
    </xf>
    <xf numFmtId="0" fontId="2" fillId="10" borderId="34" xfId="0" applyFont="1" applyFill="1" applyBorder="1" applyAlignment="1" applyProtection="1">
      <alignment horizontal="center" vertical="center"/>
      <protection hidden="1"/>
    </xf>
    <xf numFmtId="0" fontId="11" fillId="10" borderId="35" xfId="0" applyFont="1" applyFill="1" applyBorder="1" applyAlignment="1" applyProtection="1">
      <alignment horizontal="center" vertical="center"/>
      <protection hidden="1"/>
    </xf>
    <xf numFmtId="0" fontId="11" fillId="10" borderId="33" xfId="0" applyFont="1" applyFill="1" applyBorder="1" applyAlignment="1" applyProtection="1">
      <alignment horizontal="center" vertical="center"/>
      <protection hidden="1"/>
    </xf>
    <xf numFmtId="0" fontId="11" fillId="34" borderId="11" xfId="0" applyFont="1" applyFill="1" applyBorder="1" applyAlignment="1" applyProtection="1">
      <alignment horizontal="center" vertical="center"/>
      <protection hidden="1"/>
    </xf>
    <xf numFmtId="0" fontId="2" fillId="10" borderId="36" xfId="0" applyFont="1" applyFill="1" applyBorder="1" applyAlignment="1" applyProtection="1">
      <alignment horizontal="center" vertical="center" wrapText="1"/>
      <protection hidden="1"/>
    </xf>
    <xf numFmtId="0" fontId="2" fillId="10" borderId="21" xfId="0" applyFont="1" applyFill="1" applyBorder="1" applyAlignment="1" applyProtection="1">
      <alignment horizontal="center" vertical="center"/>
      <protection hidden="1"/>
    </xf>
    <xf numFmtId="0" fontId="11" fillId="10" borderId="35" xfId="0" applyFont="1" applyFill="1" applyBorder="1" applyAlignment="1" applyProtection="1">
      <alignment horizontal="center" vertical="center" wrapText="1"/>
      <protection hidden="1"/>
    </xf>
    <xf numFmtId="0" fontId="22" fillId="35" borderId="37" xfId="115" applyFont="1" applyFill="1" applyBorder="1" applyAlignment="1" applyProtection="1">
      <alignment horizontal="center" vertical="center"/>
      <protection hidden="1"/>
    </xf>
    <xf numFmtId="0" fontId="116" fillId="33" borderId="0" xfId="115" applyFont="1" applyFill="1" applyBorder="1" applyAlignment="1" applyProtection="1">
      <alignment horizontal="left" vertical="center"/>
      <protection hidden="1"/>
    </xf>
    <xf numFmtId="0" fontId="117" fillId="33" borderId="38" xfId="119" applyFont="1" applyFill="1" applyBorder="1" applyAlignment="1" applyProtection="1">
      <alignment horizontal="center" vertical="center"/>
      <protection hidden="1"/>
    </xf>
    <xf numFmtId="0" fontId="117" fillId="33" borderId="39" xfId="119" applyFont="1" applyFill="1" applyBorder="1" applyAlignment="1" applyProtection="1">
      <alignment horizontal="center" vertical="center"/>
      <protection hidden="1"/>
    </xf>
    <xf numFmtId="0" fontId="117" fillId="33" borderId="40" xfId="127" applyFont="1" applyFill="1" applyBorder="1" applyAlignment="1" applyProtection="1">
      <alignment vertical="center"/>
      <protection hidden="1"/>
    </xf>
    <xf numFmtId="0" fontId="118" fillId="33" borderId="41" xfId="119" applyFont="1" applyFill="1" applyBorder="1" applyAlignment="1" applyProtection="1">
      <alignment horizontal="right" vertical="center"/>
      <protection hidden="1"/>
    </xf>
    <xf numFmtId="0" fontId="117" fillId="33" borderId="42" xfId="119" applyFont="1" applyFill="1" applyBorder="1" applyAlignment="1" applyProtection="1">
      <alignment horizontal="center" vertical="center" wrapText="1"/>
      <protection hidden="1"/>
    </xf>
    <xf numFmtId="0" fontId="118" fillId="33" borderId="42" xfId="119" applyFont="1" applyFill="1" applyBorder="1" applyAlignment="1" applyProtection="1">
      <alignment vertical="center" wrapText="1"/>
      <protection hidden="1"/>
    </xf>
    <xf numFmtId="0" fontId="117" fillId="33" borderId="42" xfId="119" applyFont="1" applyFill="1" applyBorder="1" applyAlignment="1" applyProtection="1">
      <alignment horizontal="center" vertical="center"/>
      <protection hidden="1"/>
    </xf>
    <xf numFmtId="0" fontId="117" fillId="33" borderId="43" xfId="119" applyFont="1" applyFill="1" applyBorder="1" applyAlignment="1" applyProtection="1">
      <alignment horizontal="center" vertical="center"/>
      <protection hidden="1"/>
    </xf>
    <xf numFmtId="0" fontId="117" fillId="33" borderId="14" xfId="48" applyFont="1" applyFill="1" applyBorder="1" applyAlignment="1" applyProtection="1">
      <alignment horizontal="left" vertical="center" wrapText="1"/>
      <protection hidden="1"/>
    </xf>
    <xf numFmtId="0" fontId="117" fillId="0" borderId="44" xfId="128" applyFont="1" applyBorder="1" applyAlignment="1" applyProtection="1">
      <alignment horizontal="center" vertical="center" wrapText="1"/>
      <protection hidden="1"/>
    </xf>
    <xf numFmtId="0" fontId="118" fillId="33" borderId="44" xfId="119" applyFont="1" applyFill="1" applyBorder="1" applyAlignment="1" applyProtection="1">
      <alignment vertical="center" wrapText="1"/>
      <protection hidden="1"/>
    </xf>
    <xf numFmtId="0" fontId="117" fillId="33" borderId="44" xfId="119" applyFont="1" applyFill="1" applyBorder="1" applyAlignment="1" applyProtection="1">
      <alignment horizontal="center" vertical="center"/>
      <protection hidden="1"/>
    </xf>
    <xf numFmtId="0" fontId="113" fillId="33" borderId="45" xfId="119" applyFont="1" applyFill="1" applyBorder="1" applyAlignment="1" applyProtection="1">
      <alignment horizontal="center" vertical="center"/>
      <protection locked="0"/>
    </xf>
    <xf numFmtId="0" fontId="117" fillId="0" borderId="14" xfId="127" applyFont="1" applyBorder="1" applyAlignment="1" applyProtection="1">
      <alignment vertical="center"/>
      <protection hidden="1"/>
    </xf>
    <xf numFmtId="0" fontId="118" fillId="33" borderId="15" xfId="127" applyFont="1" applyFill="1" applyBorder="1" applyAlignment="1" applyProtection="1">
      <alignment horizontal="right" vertical="center"/>
      <protection hidden="1"/>
    </xf>
    <xf numFmtId="0" fontId="118" fillId="33" borderId="44" xfId="127" applyFont="1" applyFill="1" applyBorder="1" applyAlignment="1" applyProtection="1">
      <alignment vertical="center"/>
      <protection hidden="1"/>
    </xf>
    <xf numFmtId="0" fontId="117" fillId="33" borderId="14" xfId="119" applyFont="1" applyFill="1" applyBorder="1" applyAlignment="1" applyProtection="1">
      <alignment vertical="center"/>
      <protection hidden="1"/>
    </xf>
    <xf numFmtId="0" fontId="118" fillId="33" borderId="15" xfId="119" applyFont="1" applyFill="1" applyBorder="1" applyAlignment="1" applyProtection="1">
      <alignment horizontal="right" vertical="center"/>
      <protection hidden="1"/>
    </xf>
    <xf numFmtId="0" fontId="117" fillId="33" borderId="44" xfId="119" applyFont="1" applyFill="1" applyBorder="1" applyAlignment="1" applyProtection="1">
      <alignment horizontal="center" vertical="center" wrapText="1"/>
      <protection hidden="1"/>
    </xf>
    <xf numFmtId="0" fontId="118" fillId="0" borderId="15" xfId="127" applyFont="1" applyBorder="1" applyAlignment="1" applyProtection="1">
      <alignment horizontal="right" vertical="center"/>
      <protection hidden="1"/>
    </xf>
    <xf numFmtId="0" fontId="118" fillId="33" borderId="44" xfId="127" applyFont="1" applyFill="1" applyBorder="1" applyAlignment="1" applyProtection="1">
      <alignment vertical="center" wrapText="1"/>
      <protection hidden="1"/>
    </xf>
    <xf numFmtId="0" fontId="117" fillId="0" borderId="14" xfId="128" applyFont="1" applyBorder="1" applyAlignment="1" applyProtection="1">
      <alignment vertical="center"/>
      <protection hidden="1"/>
    </xf>
    <xf numFmtId="0" fontId="117" fillId="0" borderId="44" xfId="127" applyFont="1" applyBorder="1" applyAlignment="1" applyProtection="1">
      <alignment horizontal="center" vertical="center" wrapText="1"/>
      <protection hidden="1"/>
    </xf>
    <xf numFmtId="0" fontId="117" fillId="33" borderId="46" xfId="119" applyFont="1" applyFill="1" applyBorder="1" applyAlignment="1" applyProtection="1">
      <alignment horizontal="center" vertical="center"/>
      <protection hidden="1"/>
    </xf>
    <xf numFmtId="0" fontId="117" fillId="0" borderId="14" xfId="127" applyFont="1" applyBorder="1" applyAlignment="1" applyProtection="1">
      <alignment vertical="center" wrapText="1"/>
      <protection hidden="1"/>
    </xf>
    <xf numFmtId="0" fontId="118" fillId="0" borderId="14" xfId="128" applyFont="1" applyBorder="1" applyAlignment="1" applyProtection="1">
      <alignment vertical="center" wrapText="1"/>
      <protection hidden="1"/>
    </xf>
    <xf numFmtId="0" fontId="119" fillId="33" borderId="15" xfId="128" applyFont="1" applyFill="1" applyBorder="1" applyAlignment="1" applyProtection="1">
      <alignment horizontal="right" vertical="center"/>
      <protection hidden="1"/>
    </xf>
    <xf numFmtId="0" fontId="117" fillId="33" borderId="47" xfId="119" applyFont="1" applyFill="1" applyBorder="1" applyAlignment="1" applyProtection="1">
      <alignment horizontal="center" vertical="center"/>
      <protection hidden="1"/>
    </xf>
    <xf numFmtId="0" fontId="117" fillId="33" borderId="48" xfId="127" applyFont="1" applyFill="1" applyBorder="1" applyAlignment="1" applyProtection="1">
      <alignment vertical="center"/>
      <protection hidden="1"/>
    </xf>
    <xf numFmtId="0" fontId="118" fillId="33" borderId="49" xfId="119" applyFont="1" applyFill="1" applyBorder="1" applyAlignment="1" applyProtection="1">
      <alignment horizontal="right" vertical="center"/>
      <protection hidden="1"/>
    </xf>
    <xf numFmtId="0" fontId="117" fillId="33" borderId="50" xfId="119" applyFont="1" applyFill="1" applyBorder="1" applyAlignment="1" applyProtection="1">
      <alignment horizontal="center" vertical="center"/>
      <protection hidden="1"/>
    </xf>
    <xf numFmtId="0" fontId="113" fillId="33" borderId="51" xfId="119" applyFont="1" applyFill="1" applyBorder="1" applyAlignment="1" applyProtection="1">
      <alignment horizontal="center" vertical="center"/>
      <protection locked="0"/>
    </xf>
    <xf numFmtId="0" fontId="10" fillId="33" borderId="0" xfId="119" applyFont="1" applyFill="1" applyBorder="1" applyAlignment="1" applyProtection="1">
      <alignment vertical="center"/>
      <protection hidden="1"/>
    </xf>
    <xf numFmtId="0" fontId="18" fillId="33" borderId="0" xfId="119" applyFont="1" applyFill="1" applyProtection="1">
      <alignment vertical="center"/>
      <protection hidden="1"/>
    </xf>
    <xf numFmtId="0" fontId="18" fillId="33" borderId="0" xfId="119" applyFont="1" applyFill="1" applyAlignment="1" applyProtection="1">
      <alignment vertical="center"/>
      <protection hidden="1"/>
    </xf>
    <xf numFmtId="0" fontId="33" fillId="0" borderId="0" xfId="0" applyFont="1" applyFill="1" applyAlignment="1" applyProtection="1">
      <alignment vertical="center"/>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38" fontId="34" fillId="0" borderId="0" xfId="61"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0" fontId="34" fillId="0" borderId="0" xfId="0" applyFont="1" applyFill="1" applyAlignment="1" applyProtection="1">
      <alignment vertical="center"/>
      <protection hidden="1"/>
    </xf>
    <xf numFmtId="0" fontId="33" fillId="33" borderId="0" xfId="0" applyFont="1" applyFill="1" applyAlignment="1" applyProtection="1">
      <alignment vertical="center"/>
      <protection hidden="1"/>
    </xf>
    <xf numFmtId="0" fontId="33" fillId="0" borderId="0" xfId="0" applyFont="1" applyFill="1" applyAlignment="1" applyProtection="1">
      <alignment horizontal="center" vertical="center"/>
      <protection hidden="1"/>
    </xf>
    <xf numFmtId="0" fontId="37" fillId="0" borderId="0" xfId="0" applyFont="1" applyFill="1" applyBorder="1" applyAlignment="1" applyProtection="1">
      <alignment vertical="center"/>
      <protection hidden="1"/>
    </xf>
    <xf numFmtId="38" fontId="33" fillId="0" borderId="0" xfId="61" applyFont="1" applyFill="1" applyAlignment="1" applyProtection="1">
      <alignment vertical="center"/>
      <protection hidden="1"/>
    </xf>
    <xf numFmtId="0" fontId="34" fillId="0" borderId="0" xfId="0" applyFont="1" applyFill="1" applyBorder="1" applyAlignment="1" applyProtection="1">
      <alignment vertical="center" wrapTex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vertical="center" textRotation="255"/>
      <protection hidden="1"/>
    </xf>
    <xf numFmtId="0" fontId="33" fillId="0" borderId="0" xfId="0" applyFont="1" applyFill="1" applyBorder="1" applyAlignment="1" applyProtection="1">
      <alignment horizontal="center" vertical="center"/>
      <protection hidden="1"/>
    </xf>
    <xf numFmtId="38" fontId="33" fillId="0" borderId="0" xfId="61" applyFont="1" applyFill="1" applyBorder="1" applyAlignment="1" applyProtection="1">
      <alignment vertical="center"/>
      <protection hidden="1"/>
    </xf>
    <xf numFmtId="0" fontId="37" fillId="0" borderId="0" xfId="0" applyFont="1" applyFill="1" applyBorder="1" applyAlignment="1" applyProtection="1">
      <alignment vertical="center" wrapText="1" shrinkToFit="1"/>
      <protection hidden="1"/>
    </xf>
    <xf numFmtId="0" fontId="41"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shrinkToFit="1"/>
      <protection hidden="1"/>
    </xf>
    <xf numFmtId="0" fontId="115" fillId="0" borderId="0" xfId="0" applyFont="1" applyFill="1" applyBorder="1" applyAlignment="1" applyProtection="1">
      <alignment vertical="center"/>
      <protection hidden="1"/>
    </xf>
    <xf numFmtId="0" fontId="37" fillId="0" borderId="0" xfId="0" applyFont="1" applyFill="1" applyBorder="1" applyAlignment="1" applyProtection="1">
      <alignment vertical="center" textRotation="255" shrinkToFit="1"/>
      <protection hidden="1"/>
    </xf>
    <xf numFmtId="0" fontId="39" fillId="0" borderId="0" xfId="0" applyFont="1" applyFill="1" applyBorder="1" applyAlignment="1" applyProtection="1">
      <alignment vertical="center"/>
      <protection hidden="1"/>
    </xf>
    <xf numFmtId="0" fontId="41" fillId="0" borderId="0" xfId="0" applyFont="1" applyFill="1" applyAlignment="1" applyProtection="1">
      <alignment vertical="center" wrapText="1"/>
      <protection hidden="1"/>
    </xf>
    <xf numFmtId="0" fontId="33" fillId="36" borderId="0" xfId="0" applyFont="1" applyFill="1" applyBorder="1" applyAlignment="1" applyProtection="1">
      <alignment vertical="center"/>
      <protection hidden="1"/>
    </xf>
    <xf numFmtId="0" fontId="41" fillId="0" borderId="0" xfId="0" applyFont="1" applyFill="1" applyBorder="1" applyAlignment="1" applyProtection="1">
      <alignment vertical="center" wrapText="1"/>
      <protection hidden="1"/>
    </xf>
    <xf numFmtId="38" fontId="2" fillId="10" borderId="43" xfId="67" applyFont="1" applyFill="1" applyBorder="1" applyAlignment="1" applyProtection="1">
      <alignment vertical="center"/>
      <protection hidden="1"/>
    </xf>
    <xf numFmtId="38" fontId="2" fillId="10" borderId="15" xfId="67" applyFont="1" applyFill="1" applyBorder="1" applyAlignment="1" applyProtection="1">
      <alignment vertical="center"/>
      <protection hidden="1"/>
    </xf>
    <xf numFmtId="38" fontId="7" fillId="0" borderId="0" xfId="67" applyFont="1" applyFill="1" applyBorder="1" applyAlignment="1" applyProtection="1">
      <alignment vertical="center"/>
      <protection hidden="1"/>
    </xf>
    <xf numFmtId="38" fontId="2" fillId="0" borderId="0" xfId="67" applyFont="1" applyFill="1" applyBorder="1" applyAlignment="1" applyProtection="1">
      <alignment vertical="center"/>
      <protection hidden="1"/>
    </xf>
    <xf numFmtId="38" fontId="2" fillId="0" borderId="0" xfId="67" applyFont="1" applyAlignment="1" applyProtection="1">
      <alignment vertical="center"/>
      <protection hidden="1"/>
    </xf>
    <xf numFmtId="38" fontId="2" fillId="34" borderId="43" xfId="67" applyFont="1" applyFill="1" applyBorder="1" applyAlignment="1" applyProtection="1">
      <alignment vertical="center"/>
      <protection hidden="1"/>
    </xf>
    <xf numFmtId="38" fontId="2" fillId="34" borderId="15" xfId="67" applyFont="1" applyFill="1" applyBorder="1" applyAlignment="1" applyProtection="1">
      <alignment vertical="center"/>
      <protection hidden="1"/>
    </xf>
    <xf numFmtId="38" fontId="2" fillId="13" borderId="43" xfId="67" applyFont="1" applyFill="1" applyBorder="1" applyAlignment="1" applyProtection="1">
      <alignment vertical="center"/>
      <protection hidden="1"/>
    </xf>
    <xf numFmtId="38" fontId="2" fillId="13" borderId="15" xfId="67" applyFont="1" applyFill="1" applyBorder="1" applyAlignment="1" applyProtection="1">
      <alignment vertical="center"/>
      <protection hidden="1"/>
    </xf>
    <xf numFmtId="0" fontId="11" fillId="34" borderId="13" xfId="0" applyFont="1" applyFill="1" applyBorder="1" applyAlignment="1" applyProtection="1">
      <alignment horizontal="center" vertical="center" wrapText="1"/>
      <protection hidden="1"/>
    </xf>
    <xf numFmtId="0" fontId="37" fillId="0" borderId="52"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left" vertical="center"/>
      <protection hidden="1"/>
    </xf>
    <xf numFmtId="0" fontId="34" fillId="0" borderId="0" xfId="0" applyFont="1" applyFill="1" applyBorder="1" applyAlignment="1" applyProtection="1">
      <alignment horizontal="left" vertical="center" shrinkToFit="1"/>
      <protection hidden="1"/>
    </xf>
    <xf numFmtId="0" fontId="34" fillId="0" borderId="0" xfId="0" applyFont="1" applyFill="1" applyBorder="1" applyAlignment="1" applyProtection="1">
      <alignment vertical="top" wrapText="1"/>
      <protection hidden="1"/>
    </xf>
    <xf numFmtId="0" fontId="34" fillId="0" borderId="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right" vertical="center"/>
      <protection hidden="1"/>
    </xf>
    <xf numFmtId="0" fontId="34" fillId="0" borderId="0" xfId="0" applyFont="1" applyFill="1" applyAlignment="1" applyProtection="1">
      <alignment horizontal="right" vertical="center"/>
      <protection hidden="1"/>
    </xf>
    <xf numFmtId="0" fontId="37" fillId="0" borderId="52" xfId="0" applyFont="1" applyFill="1" applyBorder="1" applyAlignment="1" applyProtection="1">
      <alignment vertical="center" shrinkToFit="1"/>
      <protection hidden="1"/>
    </xf>
    <xf numFmtId="0" fontId="37" fillId="0" borderId="52" xfId="0" applyFont="1" applyFill="1" applyBorder="1" applyAlignment="1" applyProtection="1">
      <alignment vertical="center"/>
      <protection hidden="1"/>
    </xf>
    <xf numFmtId="0" fontId="37" fillId="0" borderId="53" xfId="0" applyFont="1" applyFill="1" applyBorder="1" applyAlignment="1" applyProtection="1">
      <alignment vertical="center"/>
      <protection hidden="1"/>
    </xf>
    <xf numFmtId="0" fontId="34"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horizontal="center" vertical="center" shrinkToFit="1"/>
      <protection hidden="1"/>
    </xf>
    <xf numFmtId="38" fontId="34" fillId="0" borderId="0" xfId="61" applyFont="1" applyFill="1" applyBorder="1" applyAlignment="1" applyProtection="1">
      <alignment vertical="center" shrinkToFit="1"/>
      <protection hidden="1"/>
    </xf>
    <xf numFmtId="0" fontId="33" fillId="0" borderId="0" xfId="0" applyFont="1" applyFill="1" applyBorder="1" applyAlignment="1" applyProtection="1">
      <alignment vertical="center" wrapText="1" shrinkToFit="1"/>
      <protection hidden="1"/>
    </xf>
    <xf numFmtId="0" fontId="37" fillId="36" borderId="0" xfId="0" applyFont="1" applyFill="1" applyBorder="1" applyAlignment="1" applyProtection="1">
      <alignment horizontal="center" vertical="center" wrapText="1" shrinkToFit="1"/>
      <protection hidden="1"/>
    </xf>
    <xf numFmtId="0" fontId="37" fillId="36" borderId="0" xfId="0" applyFont="1" applyFill="1" applyBorder="1" applyAlignment="1" applyProtection="1">
      <alignment horizontal="center" vertical="center" shrinkToFit="1"/>
      <protection hidden="1"/>
    </xf>
    <xf numFmtId="0" fontId="34" fillId="36" borderId="0" xfId="0" applyFont="1" applyFill="1" applyBorder="1" applyAlignment="1" applyProtection="1">
      <alignment horizontal="center" vertical="center" shrinkToFit="1"/>
      <protection hidden="1"/>
    </xf>
    <xf numFmtId="0" fontId="34" fillId="36" borderId="0" xfId="0" applyFont="1" applyFill="1" applyBorder="1" applyAlignment="1" applyProtection="1">
      <alignment vertical="center" shrinkToFit="1"/>
      <protection hidden="1"/>
    </xf>
    <xf numFmtId="0" fontId="34" fillId="0" borderId="54" xfId="0" applyFont="1" applyFill="1" applyBorder="1" applyAlignment="1" applyProtection="1">
      <alignment vertical="center" shrinkToFit="1"/>
      <protection hidden="1"/>
    </xf>
    <xf numFmtId="0" fontId="34" fillId="0" borderId="46" xfId="0" applyFont="1" applyFill="1" applyBorder="1" applyAlignment="1" applyProtection="1">
      <alignment vertical="center" shrinkToFit="1"/>
      <protection hidden="1"/>
    </xf>
    <xf numFmtId="0" fontId="37" fillId="0" borderId="40" xfId="0" applyFont="1" applyFill="1" applyBorder="1" applyAlignment="1" applyProtection="1">
      <alignment vertical="center" shrinkToFit="1"/>
      <protection hidden="1"/>
    </xf>
    <xf numFmtId="49" fontId="37" fillId="0" borderId="52" xfId="0" applyNumberFormat="1" applyFont="1" applyFill="1" applyBorder="1" applyAlignment="1" applyProtection="1">
      <alignment vertical="center" shrinkToFit="1"/>
      <protection hidden="1"/>
    </xf>
    <xf numFmtId="49" fontId="37" fillId="0" borderId="52" xfId="0" applyNumberFormat="1" applyFont="1" applyFill="1" applyBorder="1" applyAlignment="1" applyProtection="1">
      <alignment horizontal="center" vertical="center"/>
      <protection hidden="1"/>
    </xf>
    <xf numFmtId="49" fontId="37" fillId="0" borderId="52" xfId="0" applyNumberFormat="1" applyFont="1" applyFill="1" applyBorder="1" applyAlignment="1" applyProtection="1">
      <alignment vertical="center"/>
      <protection hidden="1"/>
    </xf>
    <xf numFmtId="49" fontId="37" fillId="0" borderId="53" xfId="0" applyNumberFormat="1" applyFont="1" applyFill="1" applyBorder="1" applyAlignment="1" applyProtection="1">
      <alignment vertical="center"/>
      <protection hidden="1"/>
    </xf>
    <xf numFmtId="49" fontId="34" fillId="0" borderId="54" xfId="0" applyNumberFormat="1" applyFont="1" applyFill="1" applyBorder="1" applyAlignment="1" applyProtection="1">
      <alignment vertical="center" shrinkToFit="1"/>
      <protection hidden="1"/>
    </xf>
    <xf numFmtId="49" fontId="34" fillId="0" borderId="46" xfId="0" applyNumberFormat="1" applyFont="1" applyFill="1" applyBorder="1" applyAlignment="1" applyProtection="1">
      <alignment vertical="center" shrinkToFit="1"/>
      <protection hidden="1"/>
    </xf>
    <xf numFmtId="0" fontId="2" fillId="10" borderId="34" xfId="0" applyFont="1" applyFill="1" applyBorder="1" applyAlignment="1" applyProtection="1">
      <alignment horizontal="center" vertical="center"/>
      <protection hidden="1"/>
    </xf>
    <xf numFmtId="0" fontId="11" fillId="34" borderId="13" xfId="0" applyFont="1" applyFill="1" applyBorder="1" applyAlignment="1" applyProtection="1">
      <alignment horizontal="center" vertical="center"/>
      <protection hidden="1"/>
    </xf>
    <xf numFmtId="0" fontId="11" fillId="34" borderId="33" xfId="0" applyFont="1" applyFill="1" applyBorder="1" applyAlignment="1" applyProtection="1">
      <alignment horizontal="center" vertical="center"/>
      <protection hidden="1"/>
    </xf>
    <xf numFmtId="0" fontId="11" fillId="34" borderId="13" xfId="0" applyFont="1" applyFill="1" applyBorder="1" applyAlignment="1" applyProtection="1">
      <alignment horizontal="center" vertical="center" wrapText="1"/>
      <protection hidden="1"/>
    </xf>
    <xf numFmtId="38" fontId="4" fillId="0" borderId="0" xfId="54" applyFont="1" applyFill="1" applyBorder="1" applyAlignment="1" applyProtection="1">
      <alignment vertical="center"/>
      <protection locked="0"/>
    </xf>
    <xf numFmtId="38" fontId="4" fillId="0" borderId="0" xfId="56" applyFont="1" applyFill="1" applyBorder="1" applyAlignment="1" applyProtection="1">
      <alignment vertical="center"/>
      <protection locked="0"/>
    </xf>
    <xf numFmtId="38" fontId="4" fillId="0" borderId="0" xfId="54" applyFont="1" applyFill="1" applyBorder="1" applyAlignment="1" applyProtection="1">
      <alignment vertical="center" shrinkToFit="1"/>
      <protection locked="0"/>
    </xf>
    <xf numFmtId="178" fontId="4" fillId="33" borderId="0" xfId="0" applyNumberFormat="1" applyFont="1" applyFill="1" applyAlignment="1" applyProtection="1">
      <alignment/>
      <protection hidden="1"/>
    </xf>
    <xf numFmtId="0" fontId="115" fillId="0" borderId="0" xfId="0" applyFont="1" applyFill="1" applyAlignment="1" applyProtection="1">
      <alignment vertical="center"/>
      <protection hidden="1"/>
    </xf>
    <xf numFmtId="0" fontId="2" fillId="0" borderId="0" xfId="0" applyFont="1" applyAlignment="1">
      <alignment/>
    </xf>
    <xf numFmtId="0" fontId="19" fillId="0" borderId="0" xfId="0" applyFont="1" applyBorder="1" applyAlignment="1">
      <alignment vertical="center" wrapText="1"/>
    </xf>
    <xf numFmtId="0" fontId="27"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52" xfId="0" applyFont="1" applyBorder="1" applyAlignment="1">
      <alignment/>
    </xf>
    <xf numFmtId="0" fontId="4" fillId="0" borderId="0" xfId="0" applyFont="1" applyBorder="1" applyAlignment="1">
      <alignment/>
    </xf>
    <xf numFmtId="0" fontId="7"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Border="1" applyAlignment="1">
      <alignment/>
    </xf>
    <xf numFmtId="0" fontId="2" fillId="0" borderId="0" xfId="0" applyFont="1" applyBorder="1" applyAlignment="1">
      <alignment/>
    </xf>
    <xf numFmtId="0" fontId="11" fillId="0" borderId="0" xfId="0" applyFont="1" applyFill="1" applyAlignment="1" applyProtection="1">
      <alignment horizontal="right" vertical="center"/>
      <protection hidden="1"/>
    </xf>
    <xf numFmtId="0" fontId="120" fillId="0" borderId="0" xfId="0" applyFont="1" applyFill="1" applyBorder="1" applyAlignment="1" applyProtection="1">
      <alignment horizontal="left" vertical="center"/>
      <protection hidden="1"/>
    </xf>
    <xf numFmtId="49" fontId="34" fillId="36" borderId="0" xfId="0" applyNumberFormat="1" applyFont="1" applyFill="1" applyBorder="1" applyAlignment="1" applyProtection="1">
      <alignment horizontal="center" vertical="center" shrinkToFit="1"/>
      <protection hidden="1"/>
    </xf>
    <xf numFmtId="0" fontId="7" fillId="0" borderId="0" xfId="0" applyFont="1" applyFill="1" applyBorder="1" applyAlignment="1" applyProtection="1">
      <alignment horizontal="left" vertical="center" shrinkToFit="1"/>
      <protection hidden="1"/>
    </xf>
    <xf numFmtId="0" fontId="11" fillId="0" borderId="0"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wrapText="1"/>
      <protection hidden="1"/>
    </xf>
    <xf numFmtId="0" fontId="11" fillId="10" borderId="12" xfId="0" applyFont="1" applyFill="1" applyBorder="1" applyAlignment="1" applyProtection="1">
      <alignment horizontal="center" vertical="center" wrapText="1"/>
      <protection hidden="1"/>
    </xf>
    <xf numFmtId="0" fontId="4" fillId="33" borderId="44" xfId="0" applyFont="1" applyFill="1" applyBorder="1" applyAlignment="1" applyProtection="1">
      <alignment horizontal="center" vertical="center"/>
      <protection hidden="1"/>
    </xf>
    <xf numFmtId="184" fontId="4" fillId="33" borderId="55" xfId="56" applyNumberFormat="1" applyFont="1" applyFill="1" applyBorder="1" applyAlignment="1" applyProtection="1">
      <alignment vertical="center"/>
      <protection locked="0"/>
    </xf>
    <xf numFmtId="184" fontId="4" fillId="33" borderId="31" xfId="56" applyNumberFormat="1" applyFont="1" applyFill="1" applyBorder="1" applyAlignment="1" applyProtection="1">
      <alignment vertical="center"/>
      <protection locked="0"/>
    </xf>
    <xf numFmtId="184" fontId="4" fillId="33" borderId="32" xfId="56" applyNumberFormat="1" applyFont="1" applyFill="1" applyBorder="1" applyAlignment="1" applyProtection="1">
      <alignment vertical="center"/>
      <protection locked="0"/>
    </xf>
    <xf numFmtId="0" fontId="4" fillId="0" borderId="44" xfId="0" applyFont="1" applyFill="1" applyBorder="1" applyAlignment="1" applyProtection="1">
      <alignment horizontal="center" vertical="center"/>
      <protection hidden="1"/>
    </xf>
    <xf numFmtId="193" fontId="4" fillId="0"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49" fontId="4" fillId="33" borderId="55" xfId="0" applyNumberFormat="1" applyFont="1" applyFill="1" applyBorder="1" applyAlignment="1" applyProtection="1">
      <alignment horizontal="center" vertical="center"/>
      <protection locked="0"/>
    </xf>
    <xf numFmtId="49" fontId="4" fillId="33" borderId="31" xfId="0" applyNumberFormat="1" applyFont="1" applyFill="1" applyBorder="1" applyAlignment="1" applyProtection="1">
      <alignment horizontal="center" vertical="center"/>
      <protection locked="0"/>
    </xf>
    <xf numFmtId="49" fontId="4" fillId="33" borderId="32"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center" vertical="center" shrinkToFit="1"/>
      <protection locked="0"/>
    </xf>
    <xf numFmtId="49" fontId="4" fillId="33" borderId="58" xfId="0" applyNumberFormat="1" applyFont="1" applyFill="1" applyBorder="1" applyAlignment="1" applyProtection="1">
      <alignment horizontal="center" vertical="center" shrinkToFit="1"/>
      <protection locked="0"/>
    </xf>
    <xf numFmtId="49" fontId="4" fillId="33" borderId="23" xfId="0" applyNumberFormat="1" applyFont="1" applyFill="1" applyBorder="1" applyAlignment="1" applyProtection="1">
      <alignment horizontal="center" vertical="center" shrinkToFit="1"/>
      <protection locked="0"/>
    </xf>
    <xf numFmtId="49" fontId="4" fillId="33" borderId="59" xfId="0" applyNumberFormat="1" applyFont="1" applyFill="1" applyBorder="1" applyAlignment="1" applyProtection="1">
      <alignment horizontal="center" vertical="center" shrinkToFit="1"/>
      <protection locked="0"/>
    </xf>
    <xf numFmtId="49" fontId="4" fillId="33" borderId="24" xfId="0" applyNumberFormat="1" applyFont="1" applyFill="1" applyBorder="1" applyAlignment="1" applyProtection="1">
      <alignment horizontal="center" vertical="center" shrinkToFit="1"/>
      <protection locked="0"/>
    </xf>
    <xf numFmtId="38" fontId="4" fillId="0" borderId="60" xfId="54" applyFont="1" applyFill="1" applyBorder="1" applyAlignment="1" applyProtection="1">
      <alignment vertical="center" shrinkToFit="1"/>
      <protection locked="0"/>
    </xf>
    <xf numFmtId="38" fontId="4" fillId="0" borderId="60" xfId="54" applyFont="1" applyFill="1" applyBorder="1" applyAlignment="1" applyProtection="1">
      <alignment vertical="center"/>
      <protection hidden="1"/>
    </xf>
    <xf numFmtId="184" fontId="4" fillId="33" borderId="0" xfId="0" applyNumberFormat="1" applyFont="1" applyFill="1" applyBorder="1" applyAlignment="1" applyProtection="1">
      <alignment vertical="center"/>
      <protection locked="0"/>
    </xf>
    <xf numFmtId="184" fontId="4" fillId="33" borderId="23" xfId="0" applyNumberFormat="1" applyFont="1" applyFill="1" applyBorder="1" applyAlignment="1" applyProtection="1">
      <alignment vertical="center"/>
      <protection locked="0"/>
    </xf>
    <xf numFmtId="184" fontId="4" fillId="33" borderId="24" xfId="0" applyNumberFormat="1" applyFont="1" applyFill="1" applyBorder="1" applyAlignment="1" applyProtection="1">
      <alignment vertical="center"/>
      <protection locked="0"/>
    </xf>
    <xf numFmtId="49" fontId="4" fillId="33" borderId="55" xfId="0" applyNumberFormat="1" applyFont="1" applyFill="1" applyBorder="1" applyAlignment="1" applyProtection="1">
      <alignment horizontal="left" vertical="center" shrinkToFit="1"/>
      <protection locked="0"/>
    </xf>
    <xf numFmtId="49" fontId="4" fillId="33" borderId="31" xfId="0" applyNumberFormat="1" applyFont="1" applyFill="1" applyBorder="1" applyAlignment="1" applyProtection="1">
      <alignment horizontal="left" vertical="center" shrinkToFit="1"/>
      <protection locked="0"/>
    </xf>
    <xf numFmtId="49" fontId="4" fillId="33" borderId="32" xfId="0" applyNumberFormat="1" applyFont="1" applyFill="1" applyBorder="1" applyAlignment="1" applyProtection="1">
      <alignment horizontal="left" vertical="center" shrinkToFit="1"/>
      <protection locked="0"/>
    </xf>
    <xf numFmtId="191" fontId="4" fillId="33" borderId="23" xfId="0" applyNumberFormat="1" applyFont="1" applyFill="1" applyBorder="1" applyAlignment="1" applyProtection="1">
      <alignment vertical="center" shrinkToFit="1"/>
      <protection locked="0"/>
    </xf>
    <xf numFmtId="191" fontId="4" fillId="0" borderId="0" xfId="0" applyNumberFormat="1" applyFont="1" applyFill="1" applyBorder="1" applyAlignment="1" applyProtection="1">
      <alignment vertical="center" shrinkToFit="1"/>
      <protection locked="0"/>
    </xf>
    <xf numFmtId="191" fontId="4" fillId="33" borderId="24" xfId="0" applyNumberFormat="1" applyFont="1" applyFill="1" applyBorder="1" applyAlignment="1" applyProtection="1">
      <alignment vertical="center" shrinkToFit="1"/>
      <protection locked="0"/>
    </xf>
    <xf numFmtId="191" fontId="4" fillId="33" borderId="0" xfId="0" applyNumberFormat="1" applyFont="1" applyFill="1" applyBorder="1" applyAlignment="1" applyProtection="1">
      <alignment vertical="center" shrinkToFit="1"/>
      <protection locked="0"/>
    </xf>
    <xf numFmtId="191" fontId="4" fillId="0" borderId="24" xfId="0" applyNumberFormat="1" applyFont="1" applyFill="1" applyBorder="1" applyAlignment="1" applyProtection="1">
      <alignment vertical="center" shrinkToFit="1"/>
      <protection locked="0"/>
    </xf>
    <xf numFmtId="0" fontId="0" fillId="0" borderId="0" xfId="0" applyFill="1" applyAlignment="1" applyProtection="1">
      <alignment horizontal="right" vertical="center"/>
      <protection hidden="1"/>
    </xf>
    <xf numFmtId="0" fontId="115" fillId="0" borderId="0" xfId="0" applyFont="1" applyFill="1" applyAlignment="1" applyProtection="1">
      <alignment horizontal="right" vertical="center"/>
      <protection hidden="1"/>
    </xf>
    <xf numFmtId="178" fontId="2" fillId="37" borderId="0" xfId="0" applyNumberFormat="1" applyFont="1" applyFill="1" applyBorder="1" applyAlignment="1" applyProtection="1">
      <alignment vertical="center"/>
      <protection hidden="1"/>
    </xf>
    <xf numFmtId="0" fontId="4" fillId="0" borderId="61" xfId="0" applyNumberFormat="1" applyFont="1" applyBorder="1" applyAlignment="1" applyProtection="1">
      <alignment vertical="center" shrinkToFit="1"/>
      <protection locked="0"/>
    </xf>
    <xf numFmtId="0" fontId="4" fillId="0" borderId="23" xfId="0" applyNumberFormat="1" applyFont="1" applyBorder="1" applyAlignment="1" applyProtection="1">
      <alignment vertical="center" shrinkToFit="1"/>
      <protection locked="0"/>
    </xf>
    <xf numFmtId="0" fontId="4" fillId="0" borderId="24" xfId="0" applyNumberFormat="1" applyFont="1" applyBorder="1" applyAlignment="1" applyProtection="1">
      <alignment vertical="center" shrinkToFit="1"/>
      <protection locked="0"/>
    </xf>
    <xf numFmtId="0" fontId="4" fillId="0" borderId="62" xfId="0" applyNumberFormat="1" applyFont="1" applyBorder="1" applyAlignment="1" applyProtection="1">
      <alignment vertical="center" shrinkToFit="1"/>
      <protection locked="0"/>
    </xf>
    <xf numFmtId="0" fontId="4" fillId="0" borderId="58" xfId="0" applyNumberFormat="1" applyFont="1" applyBorder="1" applyAlignment="1" applyProtection="1">
      <alignment vertical="center" shrinkToFit="1"/>
      <protection locked="0"/>
    </xf>
    <xf numFmtId="0" fontId="4" fillId="0" borderId="59" xfId="0" applyNumberFormat="1" applyFont="1" applyBorder="1" applyAlignment="1" applyProtection="1">
      <alignment vertical="center" shrinkToFit="1"/>
      <protection locked="0"/>
    </xf>
    <xf numFmtId="0" fontId="33" fillId="36" borderId="0" xfId="0" applyFont="1" applyFill="1" applyAlignment="1">
      <alignment vertical="center"/>
    </xf>
    <xf numFmtId="0" fontId="34" fillId="36" borderId="0" xfId="0" applyFont="1" applyFill="1" applyBorder="1" applyAlignment="1">
      <alignment vertical="center"/>
    </xf>
    <xf numFmtId="0" fontId="34" fillId="36" borderId="0" xfId="0" applyFont="1" applyFill="1" applyBorder="1" applyAlignment="1">
      <alignment horizontal="center" vertical="center"/>
    </xf>
    <xf numFmtId="38" fontId="34" fillId="36" borderId="0" xfId="61" applyFont="1" applyFill="1" applyBorder="1" applyAlignment="1">
      <alignment vertical="center"/>
    </xf>
    <xf numFmtId="0" fontId="34" fillId="36" borderId="0" xfId="0" applyFont="1" applyFill="1" applyBorder="1" applyAlignment="1">
      <alignment horizontal="right" vertical="center"/>
    </xf>
    <xf numFmtId="0" fontId="34" fillId="36" borderId="0" xfId="0" applyFont="1" applyFill="1" applyAlignment="1">
      <alignment vertical="center"/>
    </xf>
    <xf numFmtId="0" fontId="28" fillId="36" borderId="0" xfId="0" applyFont="1" applyFill="1" applyAlignment="1">
      <alignment horizontal="distributed" vertical="center"/>
    </xf>
    <xf numFmtId="0" fontId="42" fillId="0" borderId="0" xfId="0" applyFont="1" applyFill="1" applyAlignment="1" applyProtection="1">
      <alignment vertical="center"/>
      <protection hidden="1"/>
    </xf>
    <xf numFmtId="0" fontId="38" fillId="0" borderId="0" xfId="0" applyFont="1" applyFill="1" applyBorder="1" applyAlignment="1" applyProtection="1">
      <alignment horizontal="center" vertical="center"/>
      <protection hidden="1"/>
    </xf>
    <xf numFmtId="0" fontId="34" fillId="36" borderId="0" xfId="0" applyFont="1" applyFill="1" applyBorder="1" applyAlignment="1">
      <alignment vertical="center" wrapText="1"/>
    </xf>
    <xf numFmtId="49" fontId="34" fillId="0" borderId="0" xfId="0" applyNumberFormat="1" applyFont="1" applyFill="1" applyAlignment="1" applyProtection="1">
      <alignment vertical="center"/>
      <protection hidden="1"/>
    </xf>
    <xf numFmtId="49" fontId="33" fillId="0" borderId="0" xfId="0" applyNumberFormat="1" applyFont="1" applyFill="1" applyAlignment="1" applyProtection="1">
      <alignment horizontal="left" vertical="center"/>
      <protection/>
    </xf>
    <xf numFmtId="0" fontId="44" fillId="0" borderId="0" xfId="0" applyFont="1" applyFill="1" applyBorder="1" applyAlignment="1" applyProtection="1">
      <alignment vertical="center"/>
      <protection hidden="1"/>
    </xf>
    <xf numFmtId="49" fontId="37" fillId="0" borderId="0" xfId="0" applyNumberFormat="1" applyFont="1" applyFill="1" applyBorder="1" applyAlignment="1" applyProtection="1">
      <alignment vertical="center"/>
      <protection hidden="1"/>
    </xf>
    <xf numFmtId="0" fontId="36" fillId="0" borderId="0" xfId="0" applyFont="1" applyFill="1" applyAlignment="1" applyProtection="1">
      <alignment horizontal="center" vertical="center"/>
      <protection hidden="1"/>
    </xf>
    <xf numFmtId="0" fontId="37" fillId="0" borderId="0" xfId="0" applyFont="1" applyFill="1" applyBorder="1" applyAlignment="1" applyProtection="1">
      <alignment vertical="center" wrapText="1"/>
      <protection hidden="1"/>
    </xf>
    <xf numFmtId="0" fontId="24" fillId="33" borderId="0" xfId="119" applyFont="1" applyFill="1" applyAlignment="1" applyProtection="1">
      <alignment vertical="center" wrapText="1"/>
      <protection hidden="1"/>
    </xf>
    <xf numFmtId="0" fontId="24" fillId="33" borderId="0" xfId="119" applyFont="1" applyFill="1" applyAlignment="1" applyProtection="1">
      <alignment vertical="center"/>
      <protection hidden="1"/>
    </xf>
    <xf numFmtId="0" fontId="24" fillId="33" borderId="63" xfId="119" applyFont="1" applyFill="1" applyBorder="1" applyAlignment="1" applyProtection="1">
      <alignment vertical="center" wrapText="1"/>
      <protection hidden="1"/>
    </xf>
    <xf numFmtId="0" fontId="22" fillId="35" borderId="64" xfId="115" applyFont="1" applyFill="1" applyBorder="1" applyAlignment="1" applyProtection="1">
      <alignment horizontal="center" vertical="center"/>
      <protection hidden="1"/>
    </xf>
    <xf numFmtId="0" fontId="118" fillId="33" borderId="43" xfId="119" applyFont="1" applyFill="1" applyBorder="1" applyAlignment="1" applyProtection="1">
      <alignment vertical="center" textRotation="255"/>
      <protection hidden="1"/>
    </xf>
    <xf numFmtId="0" fontId="4" fillId="0" borderId="15" xfId="127" applyFont="1" applyFill="1" applyBorder="1" applyAlignment="1" applyProtection="1">
      <alignment horizontal="right" vertical="center"/>
      <protection hidden="1"/>
    </xf>
    <xf numFmtId="0" fontId="117" fillId="33" borderId="54" xfId="119" applyFont="1" applyFill="1" applyBorder="1" applyAlignment="1" applyProtection="1">
      <alignment horizontal="center" vertical="center"/>
      <protection hidden="1"/>
    </xf>
    <xf numFmtId="0" fontId="24" fillId="33" borderId="0" xfId="119" applyFont="1" applyFill="1" applyAlignment="1" applyProtection="1">
      <alignment vertical="top" wrapText="1"/>
      <protection hidden="1"/>
    </xf>
    <xf numFmtId="0" fontId="18" fillId="0" borderId="0" xfId="0" applyFont="1" applyFill="1" applyAlignment="1" applyProtection="1">
      <alignment horizontal="right" vertical="center"/>
      <protection hidden="1"/>
    </xf>
    <xf numFmtId="0" fontId="104" fillId="0" borderId="0" xfId="0" applyFont="1" applyFill="1" applyBorder="1" applyAlignment="1" applyProtection="1">
      <alignment vertical="center" wrapText="1"/>
      <protection hidden="1"/>
    </xf>
    <xf numFmtId="38" fontId="32" fillId="0" borderId="52" xfId="60" applyFont="1" applyFill="1" applyBorder="1" applyAlignment="1" applyProtection="1">
      <alignment vertical="center" shrinkToFit="1"/>
      <protection locked="0"/>
    </xf>
    <xf numFmtId="0" fontId="4" fillId="0" borderId="53" xfId="0" applyFont="1" applyFill="1" applyBorder="1" applyAlignment="1" applyProtection="1">
      <alignment horizontal="center" vertical="center"/>
      <protection hidden="1"/>
    </xf>
    <xf numFmtId="0" fontId="25" fillId="0" borderId="52" xfId="0" applyFont="1" applyFill="1" applyBorder="1" applyAlignment="1" applyProtection="1">
      <alignment horizontal="left" vertical="center" wrapText="1"/>
      <protection hidden="1"/>
    </xf>
    <xf numFmtId="0" fontId="25" fillId="0" borderId="52" xfId="0" applyFont="1" applyFill="1" applyBorder="1" applyAlignment="1" applyProtection="1">
      <alignment horizontal="left" vertical="center"/>
      <protection hidden="1"/>
    </xf>
    <xf numFmtId="0" fontId="4" fillId="0" borderId="52" xfId="0" applyFont="1" applyFill="1" applyBorder="1" applyAlignment="1" applyProtection="1">
      <alignment horizontal="center" vertical="center"/>
      <protection hidden="1"/>
    </xf>
    <xf numFmtId="0" fontId="104" fillId="0" borderId="52" xfId="0" applyFont="1" applyFill="1" applyBorder="1" applyAlignment="1" applyProtection="1">
      <alignment vertical="center" wrapText="1"/>
      <protection hidden="1"/>
    </xf>
    <xf numFmtId="0" fontId="18" fillId="33" borderId="0" xfId="0" applyFont="1" applyFill="1" applyBorder="1" applyAlignment="1" applyProtection="1">
      <alignment horizontal="right" vertical="center"/>
      <protection hidden="1"/>
    </xf>
    <xf numFmtId="0" fontId="48" fillId="33" borderId="0" xfId="0" applyFont="1" applyFill="1" applyAlignment="1" applyProtection="1">
      <alignment vertical="center"/>
      <protection hidden="1"/>
    </xf>
    <xf numFmtId="0" fontId="49" fillId="33" borderId="0" xfId="0" applyFont="1" applyFill="1" applyAlignment="1" applyProtection="1">
      <alignment horizontal="center" vertical="center" wrapText="1"/>
      <protection hidden="1"/>
    </xf>
    <xf numFmtId="0" fontId="49" fillId="33" borderId="0" xfId="0" applyFont="1" applyFill="1" applyAlignment="1" applyProtection="1">
      <alignment horizontal="center" vertical="center"/>
      <protection hidden="1"/>
    </xf>
    <xf numFmtId="0" fontId="49" fillId="33" borderId="0" xfId="0" applyFont="1" applyFill="1" applyAlignment="1" applyProtection="1">
      <alignment vertical="center"/>
      <protection hidden="1"/>
    </xf>
    <xf numFmtId="0" fontId="12" fillId="33" borderId="0" xfId="0" applyFont="1" applyFill="1" applyAlignment="1" applyProtection="1">
      <alignment vertical="center"/>
      <protection hidden="1"/>
    </xf>
    <xf numFmtId="0" fontId="11" fillId="33" borderId="0" xfId="0" applyFont="1" applyFill="1" applyAlignment="1" applyProtection="1">
      <alignment vertical="center"/>
      <protection hidden="1"/>
    </xf>
    <xf numFmtId="0" fontId="7" fillId="33" borderId="0" xfId="0" applyFont="1" applyFill="1" applyAlignment="1" applyProtection="1">
      <alignment horizontal="right" vertical="center"/>
      <protection hidden="1"/>
    </xf>
    <xf numFmtId="0" fontId="4" fillId="33" borderId="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49" fontId="4" fillId="0" borderId="65" xfId="0" applyNumberFormat="1" applyFont="1" applyFill="1" applyBorder="1" applyAlignment="1" applyProtection="1">
      <alignment vertical="center" shrinkToFit="1"/>
      <protection hidden="1"/>
    </xf>
    <xf numFmtId="49" fontId="4" fillId="0" borderId="0" xfId="0" applyNumberFormat="1" applyFont="1" applyFill="1" applyBorder="1" applyAlignment="1" applyProtection="1">
      <alignment vertical="center" shrinkToFit="1"/>
      <protection hidden="1"/>
    </xf>
    <xf numFmtId="0" fontId="4" fillId="33" borderId="0" xfId="88" applyFont="1" applyFill="1" applyBorder="1" applyAlignment="1" applyProtection="1">
      <alignment vertical="center"/>
      <protection hidden="1"/>
    </xf>
    <xf numFmtId="0" fontId="4" fillId="33" borderId="0" xfId="88" applyFont="1" applyFill="1" applyBorder="1" applyAlignment="1" applyProtection="1">
      <alignment vertical="center"/>
      <protection locked="0"/>
    </xf>
    <xf numFmtId="0" fontId="4" fillId="33" borderId="66" xfId="88" applyFont="1" applyFill="1" applyBorder="1" applyAlignment="1" applyProtection="1">
      <alignment horizontal="center" vertical="center"/>
      <protection locked="0"/>
    </xf>
    <xf numFmtId="0" fontId="4" fillId="33" borderId="67" xfId="88" applyFont="1" applyFill="1" applyBorder="1" applyAlignment="1" applyProtection="1">
      <alignment horizontal="center" vertical="center"/>
      <protection locked="0"/>
    </xf>
    <xf numFmtId="0" fontId="9" fillId="33" borderId="0" xfId="0" applyFont="1" applyFill="1" applyAlignment="1" applyProtection="1">
      <alignment vertical="center"/>
      <protection hidden="1"/>
    </xf>
    <xf numFmtId="0" fontId="31" fillId="33" borderId="0" xfId="0" applyFont="1" applyFill="1" applyAlignment="1" applyProtection="1">
      <alignment vertical="center"/>
      <protection locked="0"/>
    </xf>
    <xf numFmtId="0" fontId="2" fillId="33" borderId="0" xfId="0" applyFont="1" applyFill="1" applyAlignment="1" applyProtection="1">
      <alignment vertical="center"/>
      <protection locked="0"/>
    </xf>
    <xf numFmtId="0" fontId="10" fillId="33" borderId="0" xfId="0" applyFont="1" applyFill="1" applyBorder="1" applyAlignment="1" applyProtection="1">
      <alignment vertical="center" wrapText="1"/>
      <protection locked="0"/>
    </xf>
    <xf numFmtId="0" fontId="10" fillId="33" borderId="0" xfId="0" applyFont="1" applyFill="1" applyBorder="1" applyAlignment="1" applyProtection="1">
      <alignment vertical="center" shrinkToFit="1"/>
      <protection locked="0"/>
    </xf>
    <xf numFmtId="0" fontId="31" fillId="33" borderId="0" xfId="0" applyFont="1" applyFill="1" applyBorder="1" applyAlignment="1" applyProtection="1">
      <alignment vertical="center" wrapText="1"/>
      <protection locked="0"/>
    </xf>
    <xf numFmtId="0" fontId="13" fillId="33" borderId="0" xfId="0" applyFont="1" applyFill="1" applyBorder="1" applyAlignment="1" applyProtection="1">
      <alignment vertical="center" wrapText="1"/>
      <protection locked="0"/>
    </xf>
    <xf numFmtId="0" fontId="7" fillId="33" borderId="0" xfId="0" applyFont="1" applyFill="1" applyBorder="1" applyAlignment="1" applyProtection="1">
      <alignment horizontal="center" vertical="center" shrinkToFit="1"/>
      <protection locked="0"/>
    </xf>
    <xf numFmtId="0" fontId="7" fillId="33" borderId="0" xfId="0" applyFont="1" applyFill="1" applyBorder="1" applyAlignment="1" applyProtection="1">
      <alignment vertical="center" shrinkToFit="1"/>
      <protection locked="0"/>
    </xf>
    <xf numFmtId="0" fontId="4" fillId="33" borderId="0" xfId="0"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vertical="center" wrapText="1"/>
      <protection hidden="1"/>
    </xf>
    <xf numFmtId="0" fontId="4" fillId="33" borderId="0" xfId="0" applyFont="1" applyFill="1" applyBorder="1" applyAlignment="1" applyProtection="1">
      <alignment vertical="center" wrapText="1"/>
      <protection hidden="1"/>
    </xf>
    <xf numFmtId="0" fontId="27" fillId="33" borderId="0" xfId="0" applyFont="1" applyFill="1" applyBorder="1" applyAlignment="1" applyProtection="1">
      <alignment vertical="center" wrapText="1"/>
      <protection locked="0"/>
    </xf>
    <xf numFmtId="0" fontId="51" fillId="33" borderId="0" xfId="0" applyFont="1" applyFill="1" applyBorder="1" applyAlignment="1" applyProtection="1">
      <alignment vertical="center" wrapText="1"/>
      <protection locked="0"/>
    </xf>
    <xf numFmtId="0" fontId="10" fillId="33" borderId="40" xfId="0" applyFont="1" applyFill="1" applyBorder="1" applyAlignment="1" applyProtection="1">
      <alignment vertical="center" wrapText="1"/>
      <protection locked="0"/>
    </xf>
    <xf numFmtId="0" fontId="10" fillId="0" borderId="14" xfId="128" applyFont="1" applyBorder="1" applyAlignment="1" applyProtection="1">
      <alignment vertical="center"/>
      <protection hidden="1"/>
    </xf>
    <xf numFmtId="0" fontId="10" fillId="0" borderId="14" xfId="127" applyFont="1" applyBorder="1" applyAlignment="1" applyProtection="1">
      <alignment vertical="center" wrapText="1"/>
      <protection hidden="1"/>
    </xf>
    <xf numFmtId="0" fontId="4" fillId="0" borderId="15" xfId="127" applyFont="1" applyBorder="1" applyAlignment="1" applyProtection="1">
      <alignment horizontal="right" vertical="center"/>
      <protection hidden="1"/>
    </xf>
    <xf numFmtId="0" fontId="10" fillId="33" borderId="44" xfId="119" applyFont="1" applyFill="1" applyBorder="1" applyAlignment="1" applyProtection="1">
      <alignment horizontal="center" vertical="center"/>
      <protection hidden="1"/>
    </xf>
    <xf numFmtId="0" fontId="4" fillId="33" borderId="44" xfId="127" applyFont="1" applyFill="1" applyBorder="1" applyAlignment="1" applyProtection="1">
      <alignment vertical="center" wrapText="1"/>
      <protection hidden="1"/>
    </xf>
    <xf numFmtId="0" fontId="10" fillId="33" borderId="44" xfId="119" applyFont="1" applyFill="1" applyBorder="1" applyAlignment="1" applyProtection="1">
      <alignment horizontal="center" vertical="center" wrapText="1"/>
      <protection hidden="1"/>
    </xf>
    <xf numFmtId="0" fontId="11" fillId="33" borderId="0" xfId="0" applyNumberFormat="1" applyFont="1" applyFill="1" applyBorder="1" applyAlignment="1" applyProtection="1">
      <alignment horizontal="right" vertical="center"/>
      <protection hidden="1"/>
    </xf>
    <xf numFmtId="0" fontId="39" fillId="0" borderId="0" xfId="0" applyFont="1" applyFill="1" applyBorder="1" applyAlignment="1" applyProtection="1">
      <alignment vertical="center" wrapText="1"/>
      <protection hidden="1"/>
    </xf>
    <xf numFmtId="0" fontId="34" fillId="0" borderId="0" xfId="0" applyFont="1" applyFill="1" applyBorder="1" applyAlignment="1" applyProtection="1">
      <alignment vertical="center" wrapText="1" shrinkToFit="1"/>
      <protection hidden="1"/>
    </xf>
    <xf numFmtId="49" fontId="41" fillId="0" borderId="0" xfId="0" applyNumberFormat="1" applyFont="1" applyFill="1" applyBorder="1" applyAlignment="1" applyProtection="1">
      <alignment vertical="center" wrapText="1" shrinkToFit="1"/>
      <protection hidden="1"/>
    </xf>
    <xf numFmtId="49" fontId="34" fillId="0" borderId="0" xfId="0" applyNumberFormat="1" applyFont="1" applyFill="1" applyBorder="1" applyAlignment="1" applyProtection="1">
      <alignment vertical="center" wrapText="1"/>
      <protection hidden="1"/>
    </xf>
    <xf numFmtId="49" fontId="34" fillId="0" borderId="0" xfId="0" applyNumberFormat="1" applyFont="1" applyFill="1" applyBorder="1" applyAlignment="1" applyProtection="1">
      <alignment vertical="center" shrinkToFit="1"/>
      <protection hidden="1"/>
    </xf>
    <xf numFmtId="49" fontId="37" fillId="0" borderId="0" xfId="0" applyNumberFormat="1" applyFont="1" applyFill="1" applyBorder="1" applyAlignment="1" applyProtection="1">
      <alignment vertical="center" shrinkToFit="1"/>
      <protection hidden="1"/>
    </xf>
    <xf numFmtId="38" fontId="32" fillId="0" borderId="0" xfId="61" applyFont="1" applyFill="1" applyBorder="1" applyAlignment="1" applyProtection="1">
      <alignment vertical="center"/>
      <protection hidden="1"/>
    </xf>
    <xf numFmtId="193" fontId="4" fillId="0" borderId="0" xfId="0" applyNumberFormat="1" applyFont="1" applyFill="1" applyBorder="1" applyAlignment="1" applyProtection="1">
      <alignment horizontal="center" vertical="center" shrinkToFit="1"/>
      <protection hidden="1"/>
    </xf>
    <xf numFmtId="0" fontId="2" fillId="34" borderId="56" xfId="0" applyFont="1" applyFill="1" applyBorder="1" applyAlignment="1" applyProtection="1">
      <alignment horizontal="center" vertical="center" shrinkToFit="1"/>
      <protection hidden="1"/>
    </xf>
    <xf numFmtId="0" fontId="4" fillId="33" borderId="65" xfId="88" applyFont="1" applyFill="1" applyBorder="1" applyAlignment="1" applyProtection="1">
      <alignment vertical="center"/>
      <protection hidden="1"/>
    </xf>
    <xf numFmtId="38" fontId="4" fillId="33" borderId="68" xfId="56" applyFont="1" applyFill="1" applyBorder="1" applyAlignment="1" applyProtection="1">
      <alignment vertical="center" shrinkToFit="1"/>
      <protection locked="0"/>
    </xf>
    <xf numFmtId="38" fontId="4" fillId="33" borderId="19" xfId="56" applyFont="1" applyFill="1" applyBorder="1" applyAlignment="1" applyProtection="1">
      <alignment vertical="center" shrinkToFit="1"/>
      <protection locked="0"/>
    </xf>
    <xf numFmtId="38" fontId="4" fillId="33" borderId="21" xfId="56" applyFont="1" applyFill="1" applyBorder="1" applyAlignment="1" applyProtection="1">
      <alignment vertical="center" shrinkToFit="1"/>
      <protection locked="0"/>
    </xf>
    <xf numFmtId="184" fontId="4" fillId="33" borderId="55" xfId="56" applyNumberFormat="1" applyFont="1" applyFill="1" applyBorder="1" applyAlignment="1" applyProtection="1">
      <alignment vertical="center" shrinkToFit="1"/>
      <protection locked="0"/>
    </xf>
    <xf numFmtId="191" fontId="4" fillId="33" borderId="69" xfId="56" applyNumberFormat="1" applyFont="1" applyFill="1" applyBorder="1" applyAlignment="1" applyProtection="1">
      <alignment vertical="center" shrinkToFit="1"/>
      <protection locked="0"/>
    </xf>
    <xf numFmtId="38" fontId="4" fillId="33" borderId="28" xfId="54" applyFont="1" applyFill="1" applyBorder="1" applyAlignment="1" applyProtection="1">
      <alignment vertical="center" shrinkToFit="1"/>
      <protection locked="0"/>
    </xf>
    <xf numFmtId="184" fontId="4" fillId="33" borderId="31" xfId="56" applyNumberFormat="1" applyFont="1" applyFill="1" applyBorder="1" applyAlignment="1" applyProtection="1">
      <alignment vertical="center" shrinkToFit="1"/>
      <protection locked="0"/>
    </xf>
    <xf numFmtId="191" fontId="4" fillId="33" borderId="70" xfId="56" applyNumberFormat="1" applyFont="1" applyFill="1" applyBorder="1" applyAlignment="1" applyProtection="1">
      <alignment vertical="center" shrinkToFit="1"/>
      <protection locked="0"/>
    </xf>
    <xf numFmtId="38" fontId="4" fillId="33" borderId="19" xfId="54" applyFont="1" applyFill="1" applyBorder="1" applyAlignment="1" applyProtection="1">
      <alignment vertical="center" shrinkToFit="1"/>
      <protection locked="0"/>
    </xf>
    <xf numFmtId="184" fontId="4" fillId="33" borderId="32" xfId="56" applyNumberFormat="1" applyFont="1" applyFill="1" applyBorder="1" applyAlignment="1" applyProtection="1">
      <alignment vertical="center" shrinkToFit="1"/>
      <protection locked="0"/>
    </xf>
    <xf numFmtId="191" fontId="4" fillId="33" borderId="36" xfId="56" applyNumberFormat="1" applyFont="1" applyFill="1" applyBorder="1" applyAlignment="1" applyProtection="1">
      <alignment vertical="center" shrinkToFit="1"/>
      <protection locked="0"/>
    </xf>
    <xf numFmtId="38" fontId="4" fillId="33" borderId="21" xfId="54" applyFont="1" applyFill="1" applyBorder="1" applyAlignment="1" applyProtection="1">
      <alignment vertical="center" shrinkToFit="1"/>
      <protection locked="0"/>
    </xf>
    <xf numFmtId="191" fontId="4" fillId="33" borderId="59" xfId="56" applyNumberFormat="1" applyFont="1" applyFill="1" applyBorder="1" applyAlignment="1" applyProtection="1">
      <alignment vertical="center" shrinkToFit="1"/>
      <protection locked="0"/>
    </xf>
    <xf numFmtId="191" fontId="4" fillId="33" borderId="46" xfId="0" applyNumberFormat="1" applyFont="1" applyFill="1" applyBorder="1" applyAlignment="1" applyProtection="1">
      <alignment vertical="center" shrinkToFit="1"/>
      <protection hidden="1"/>
    </xf>
    <xf numFmtId="184" fontId="4" fillId="33" borderId="71" xfId="0" applyNumberFormat="1" applyFont="1" applyFill="1" applyBorder="1" applyAlignment="1" applyProtection="1">
      <alignment vertical="center" shrinkToFit="1"/>
      <protection hidden="1"/>
    </xf>
    <xf numFmtId="38" fontId="4" fillId="33" borderId="41" xfId="54" applyFont="1" applyFill="1" applyBorder="1" applyAlignment="1" applyProtection="1">
      <alignment vertical="center" shrinkToFit="1"/>
      <protection hidden="1"/>
    </xf>
    <xf numFmtId="38" fontId="4" fillId="33" borderId="68" xfId="56" applyNumberFormat="1" applyFont="1" applyFill="1" applyBorder="1" applyAlignment="1" applyProtection="1">
      <alignment vertical="center" shrinkToFit="1"/>
      <protection locked="0"/>
    </xf>
    <xf numFmtId="191" fontId="4" fillId="33" borderId="62" xfId="56" applyNumberFormat="1" applyFont="1" applyFill="1" applyBorder="1" applyAlignment="1" applyProtection="1">
      <alignment vertical="center" shrinkToFit="1"/>
      <protection locked="0"/>
    </xf>
    <xf numFmtId="184" fontId="4" fillId="33" borderId="30" xfId="0" applyNumberFormat="1" applyFont="1" applyFill="1" applyBorder="1" applyAlignment="1" applyProtection="1">
      <alignment vertical="center" shrinkToFit="1"/>
      <protection locked="0"/>
    </xf>
    <xf numFmtId="38" fontId="4" fillId="33" borderId="17" xfId="54" applyNumberFormat="1" applyFont="1" applyFill="1" applyBorder="1" applyAlignment="1" applyProtection="1">
      <alignment vertical="center" shrinkToFit="1"/>
      <protection locked="0"/>
    </xf>
    <xf numFmtId="38" fontId="4" fillId="33" borderId="16" xfId="54" applyNumberFormat="1" applyFont="1" applyFill="1" applyBorder="1" applyAlignment="1" applyProtection="1">
      <alignment vertical="center" shrinkToFit="1"/>
      <protection locked="0"/>
    </xf>
    <xf numFmtId="38" fontId="4" fillId="33" borderId="19" xfId="56" applyNumberFormat="1" applyFont="1" applyFill="1" applyBorder="1" applyAlignment="1" applyProtection="1">
      <alignment vertical="center" shrinkToFit="1"/>
      <protection locked="0"/>
    </xf>
    <xf numFmtId="191" fontId="4" fillId="33" borderId="58" xfId="56" applyNumberFormat="1" applyFont="1" applyFill="1" applyBorder="1" applyAlignment="1" applyProtection="1">
      <alignment vertical="center" shrinkToFit="1"/>
      <protection locked="0"/>
    </xf>
    <xf numFmtId="184" fontId="4" fillId="33" borderId="31" xfId="0" applyNumberFormat="1" applyFont="1" applyFill="1" applyBorder="1" applyAlignment="1" applyProtection="1">
      <alignment vertical="center" shrinkToFit="1"/>
      <protection locked="0"/>
    </xf>
    <xf numFmtId="38" fontId="4" fillId="33" borderId="20" xfId="54" applyNumberFormat="1" applyFont="1" applyFill="1" applyBorder="1" applyAlignment="1" applyProtection="1">
      <alignment vertical="center" shrinkToFit="1"/>
      <protection locked="0"/>
    </xf>
    <xf numFmtId="38" fontId="4" fillId="33" borderId="19" xfId="54" applyNumberFormat="1" applyFont="1" applyFill="1" applyBorder="1" applyAlignment="1" applyProtection="1">
      <alignment vertical="center" shrinkToFit="1"/>
      <protection locked="0"/>
    </xf>
    <xf numFmtId="38" fontId="4" fillId="33" borderId="21" xfId="56" applyNumberFormat="1" applyFont="1" applyFill="1" applyBorder="1" applyAlignment="1" applyProtection="1">
      <alignment vertical="center" shrinkToFit="1"/>
      <protection locked="0"/>
    </xf>
    <xf numFmtId="184" fontId="4" fillId="33" borderId="32" xfId="0" applyNumberFormat="1" applyFont="1" applyFill="1" applyBorder="1" applyAlignment="1" applyProtection="1">
      <alignment vertical="center" shrinkToFit="1"/>
      <protection locked="0"/>
    </xf>
    <xf numFmtId="38" fontId="4" fillId="33" borderId="22" xfId="54" applyNumberFormat="1" applyFont="1" applyFill="1" applyBorder="1" applyAlignment="1" applyProtection="1">
      <alignment vertical="center" shrinkToFit="1"/>
      <protection locked="0"/>
    </xf>
    <xf numFmtId="38" fontId="4" fillId="33" borderId="21" xfId="54" applyNumberFormat="1" applyFont="1" applyFill="1" applyBorder="1" applyAlignment="1" applyProtection="1">
      <alignment vertical="center" shrinkToFit="1"/>
      <protection locked="0"/>
    </xf>
    <xf numFmtId="191" fontId="4" fillId="0" borderId="72" xfId="56" applyNumberFormat="1" applyFont="1" applyFill="1" applyBorder="1" applyAlignment="1" applyProtection="1">
      <alignment vertical="center" shrinkToFit="1"/>
      <protection locked="0"/>
    </xf>
    <xf numFmtId="184" fontId="4" fillId="0" borderId="73" xfId="56" applyNumberFormat="1" applyFont="1" applyFill="1" applyBorder="1" applyAlignment="1" applyProtection="1">
      <alignment vertical="center" shrinkToFit="1"/>
      <protection locked="0"/>
    </xf>
    <xf numFmtId="38" fontId="4" fillId="0" borderId="74" xfId="56" applyNumberFormat="1" applyFont="1" applyFill="1" applyBorder="1" applyAlignment="1" applyProtection="1">
      <alignment vertical="center" shrinkToFit="1"/>
      <protection locked="0"/>
    </xf>
    <xf numFmtId="191" fontId="4" fillId="0" borderId="69" xfId="56" applyNumberFormat="1" applyFont="1" applyFill="1" applyBorder="1" applyAlignment="1" applyProtection="1">
      <alignment vertical="center" shrinkToFit="1"/>
      <protection locked="0"/>
    </xf>
    <xf numFmtId="184" fontId="4" fillId="0" borderId="75" xfId="56" applyNumberFormat="1" applyFont="1" applyFill="1" applyBorder="1" applyAlignment="1" applyProtection="1">
      <alignment vertical="center" shrinkToFit="1"/>
      <protection locked="0"/>
    </xf>
    <xf numFmtId="38" fontId="4" fillId="0" borderId="28" xfId="56" applyNumberFormat="1" applyFont="1" applyFill="1" applyBorder="1" applyAlignment="1" applyProtection="1">
      <alignment vertical="center" shrinkToFit="1"/>
      <protection locked="0"/>
    </xf>
    <xf numFmtId="191" fontId="4" fillId="0" borderId="39" xfId="0" applyNumberFormat="1" applyFont="1" applyFill="1" applyBorder="1" applyAlignment="1" applyProtection="1">
      <alignment vertical="center" shrinkToFit="1"/>
      <protection hidden="1"/>
    </xf>
    <xf numFmtId="184" fontId="4" fillId="0" borderId="76" xfId="0" applyNumberFormat="1" applyFont="1" applyFill="1" applyBorder="1" applyAlignment="1" applyProtection="1">
      <alignment vertical="center" shrinkToFit="1"/>
      <protection hidden="1"/>
    </xf>
    <xf numFmtId="38" fontId="4" fillId="0" borderId="77" xfId="54" applyFont="1" applyFill="1" applyBorder="1" applyAlignment="1" applyProtection="1">
      <alignment vertical="center" shrinkToFit="1"/>
      <protection hidden="1"/>
    </xf>
    <xf numFmtId="178" fontId="4" fillId="33" borderId="39" xfId="0" applyNumberFormat="1" applyFont="1" applyFill="1" applyBorder="1" applyAlignment="1" applyProtection="1">
      <alignment vertical="center" shrinkToFit="1"/>
      <protection hidden="1"/>
    </xf>
    <xf numFmtId="178" fontId="4" fillId="33" borderId="78" xfId="0" applyNumberFormat="1" applyFont="1" applyFill="1" applyBorder="1" applyAlignment="1" applyProtection="1">
      <alignment vertical="center" shrinkToFit="1"/>
      <protection hidden="1"/>
    </xf>
    <xf numFmtId="38" fontId="4" fillId="33" borderId="40" xfId="54" applyFont="1" applyFill="1" applyBorder="1" applyAlignment="1" applyProtection="1">
      <alignment vertical="center" shrinkToFit="1"/>
      <protection hidden="1"/>
    </xf>
    <xf numFmtId="178" fontId="4" fillId="33" borderId="46" xfId="0" applyNumberFormat="1" applyFont="1" applyFill="1" applyBorder="1" applyAlignment="1" applyProtection="1">
      <alignment vertical="center" shrinkToFit="1"/>
      <protection hidden="1"/>
    </xf>
    <xf numFmtId="178" fontId="4" fillId="33" borderId="40" xfId="0" applyNumberFormat="1" applyFont="1" applyFill="1" applyBorder="1" applyAlignment="1" applyProtection="1">
      <alignment vertical="center" shrinkToFit="1"/>
      <protection hidden="1"/>
    </xf>
    <xf numFmtId="38" fontId="4" fillId="33" borderId="31" xfId="56" applyFont="1" applyFill="1" applyBorder="1" applyAlignment="1" applyProtection="1">
      <alignment vertical="center" shrinkToFit="1"/>
      <protection locked="0"/>
    </xf>
    <xf numFmtId="38" fontId="4" fillId="33" borderId="32" xfId="56" applyFont="1" applyFill="1" applyBorder="1" applyAlignment="1" applyProtection="1">
      <alignment vertical="center" shrinkToFit="1"/>
      <protection locked="0"/>
    </xf>
    <xf numFmtId="191" fontId="4" fillId="0" borderId="36" xfId="56" applyNumberFormat="1" applyFont="1" applyFill="1" applyBorder="1" applyAlignment="1" applyProtection="1">
      <alignment vertical="center" shrinkToFit="1"/>
      <protection locked="0"/>
    </xf>
    <xf numFmtId="184" fontId="4" fillId="0" borderId="32" xfId="56" applyNumberFormat="1" applyFont="1" applyFill="1" applyBorder="1" applyAlignment="1" applyProtection="1">
      <alignment vertical="center" shrinkToFit="1"/>
      <protection locked="0"/>
    </xf>
    <xf numFmtId="38" fontId="4" fillId="0" borderId="34" xfId="56" applyNumberFormat="1" applyFont="1" applyFill="1" applyBorder="1" applyAlignment="1" applyProtection="1">
      <alignment vertical="center" shrinkToFit="1"/>
      <protection locked="0"/>
    </xf>
    <xf numFmtId="191" fontId="4" fillId="0" borderId="46" xfId="0" applyNumberFormat="1" applyFont="1" applyFill="1" applyBorder="1" applyAlignment="1" applyProtection="1">
      <alignment vertical="center" shrinkToFit="1"/>
      <protection hidden="1"/>
    </xf>
    <xf numFmtId="184" fontId="4" fillId="0" borderId="71" xfId="0" applyNumberFormat="1" applyFont="1" applyFill="1" applyBorder="1" applyAlignment="1" applyProtection="1">
      <alignment vertical="center" shrinkToFit="1"/>
      <protection hidden="1"/>
    </xf>
    <xf numFmtId="38" fontId="4" fillId="0" borderId="41" xfId="54" applyFont="1" applyFill="1" applyBorder="1" applyAlignment="1" applyProtection="1">
      <alignment vertical="center" shrinkToFit="1"/>
      <protection hidden="1"/>
    </xf>
    <xf numFmtId="0" fontId="39" fillId="0" borderId="0" xfId="0" applyNumberFormat="1" applyFont="1" applyFill="1" applyBorder="1" applyAlignment="1" applyProtection="1">
      <alignment horizontal="right" vertical="center"/>
      <protection hidden="1"/>
    </xf>
    <xf numFmtId="184" fontId="4" fillId="33" borderId="0" xfId="0" applyNumberFormat="1" applyFont="1" applyFill="1" applyBorder="1" applyAlignment="1" applyProtection="1">
      <alignment vertical="center" shrinkToFit="1"/>
      <protection locked="0"/>
    </xf>
    <xf numFmtId="184" fontId="4" fillId="33" borderId="23" xfId="0" applyNumberFormat="1" applyFont="1" applyFill="1" applyBorder="1" applyAlignment="1" applyProtection="1">
      <alignment vertical="center" shrinkToFit="1"/>
      <protection locked="0"/>
    </xf>
    <xf numFmtId="184" fontId="4" fillId="33" borderId="24" xfId="0" applyNumberFormat="1" applyFont="1" applyFill="1" applyBorder="1" applyAlignment="1" applyProtection="1">
      <alignment vertical="center" shrinkToFit="1"/>
      <protection locked="0"/>
    </xf>
    <xf numFmtId="0" fontId="24" fillId="33" borderId="0" xfId="119" applyFont="1" applyFill="1" applyBorder="1" applyAlignment="1" applyProtection="1">
      <alignment horizontal="left" vertical="center" wrapText="1"/>
      <protection hidden="1"/>
    </xf>
    <xf numFmtId="0" fontId="18" fillId="33" borderId="0" xfId="119" applyFont="1" applyFill="1" applyAlignment="1" applyProtection="1">
      <alignment horizontal="left" vertical="center" wrapText="1"/>
      <protection hidden="1"/>
    </xf>
    <xf numFmtId="0" fontId="18" fillId="33" borderId="0" xfId="119" applyFont="1" applyFill="1" applyAlignment="1" applyProtection="1">
      <alignment horizontal="left" vertical="center"/>
      <protection hidden="1"/>
    </xf>
    <xf numFmtId="0" fontId="22" fillId="34" borderId="79" xfId="115" applyFont="1" applyFill="1" applyBorder="1" applyAlignment="1" applyProtection="1">
      <alignment horizontal="center" vertical="center" wrapText="1"/>
      <protection hidden="1"/>
    </xf>
    <xf numFmtId="0" fontId="22" fillId="34" borderId="80" xfId="115" applyFont="1" applyFill="1" applyBorder="1" applyAlignment="1" applyProtection="1">
      <alignment horizontal="center" vertical="center" wrapText="1"/>
      <protection hidden="1"/>
    </xf>
    <xf numFmtId="0" fontId="118" fillId="33" borderId="81" xfId="119" applyFont="1" applyFill="1" applyBorder="1" applyAlignment="1" applyProtection="1">
      <alignment horizontal="center" vertical="center" textRotation="255"/>
      <protection hidden="1"/>
    </xf>
    <xf numFmtId="0" fontId="118" fillId="33" borderId="60" xfId="119" applyFont="1" applyFill="1" applyBorder="1" applyAlignment="1" applyProtection="1">
      <alignment horizontal="center" vertical="center" textRotation="255"/>
      <protection hidden="1"/>
    </xf>
    <xf numFmtId="0" fontId="118" fillId="33" borderId="42" xfId="119" applyFont="1" applyFill="1" applyBorder="1" applyAlignment="1" applyProtection="1">
      <alignment horizontal="center" vertical="center" textRotation="255"/>
      <protection hidden="1"/>
    </xf>
    <xf numFmtId="0" fontId="24" fillId="33" borderId="63" xfId="119" applyFont="1" applyFill="1" applyBorder="1" applyAlignment="1" applyProtection="1">
      <alignment horizontal="left" vertical="center" wrapText="1"/>
      <protection hidden="1"/>
    </xf>
    <xf numFmtId="0" fontId="18" fillId="33" borderId="0" xfId="119" applyFont="1" applyFill="1" applyBorder="1" applyAlignment="1" applyProtection="1">
      <alignment horizontal="left" vertical="center" wrapText="1"/>
      <protection hidden="1"/>
    </xf>
    <xf numFmtId="0" fontId="22" fillId="35" borderId="82" xfId="115" applyFont="1" applyFill="1" applyBorder="1" applyAlignment="1" applyProtection="1">
      <alignment horizontal="center" vertical="center"/>
      <protection hidden="1"/>
    </xf>
    <xf numFmtId="0" fontId="22" fillId="35" borderId="83" xfId="115" applyFont="1" applyFill="1" applyBorder="1" applyAlignment="1" applyProtection="1">
      <alignment horizontal="center" vertical="center"/>
      <protection hidden="1"/>
    </xf>
    <xf numFmtId="0" fontId="22" fillId="35" borderId="84" xfId="115" applyFont="1" applyFill="1" applyBorder="1" applyAlignment="1" applyProtection="1">
      <alignment horizontal="distributed" vertical="center" indent="7"/>
      <protection hidden="1"/>
    </xf>
    <xf numFmtId="0" fontId="22" fillId="35" borderId="63" xfId="115" applyFont="1" applyFill="1" applyBorder="1" applyAlignment="1" applyProtection="1">
      <alignment horizontal="distributed" vertical="center" indent="7"/>
      <protection hidden="1"/>
    </xf>
    <xf numFmtId="0" fontId="22" fillId="35" borderId="85" xfId="115" applyFont="1" applyFill="1" applyBorder="1" applyAlignment="1" applyProtection="1">
      <alignment horizontal="distributed" vertical="center" indent="7"/>
      <protection hidden="1"/>
    </xf>
    <xf numFmtId="0" fontId="22" fillId="35" borderId="86" xfId="115" applyFont="1" applyFill="1" applyBorder="1" applyAlignment="1" applyProtection="1">
      <alignment horizontal="distributed" vertical="center" indent="7"/>
      <protection hidden="1"/>
    </xf>
    <xf numFmtId="0" fontId="22" fillId="35" borderId="87" xfId="115" applyFont="1" applyFill="1" applyBorder="1" applyAlignment="1" applyProtection="1">
      <alignment horizontal="distributed" vertical="center" indent="7"/>
      <protection hidden="1"/>
    </xf>
    <xf numFmtId="0" fontId="22" fillId="35" borderId="37" xfId="115" applyFont="1" applyFill="1" applyBorder="1" applyAlignment="1" applyProtection="1">
      <alignment horizontal="distributed" vertical="center" indent="7"/>
      <protection hidden="1"/>
    </xf>
    <xf numFmtId="0" fontId="22" fillId="35" borderId="88" xfId="115" applyFont="1" applyFill="1" applyBorder="1" applyAlignment="1" applyProtection="1">
      <alignment horizontal="center" vertical="center"/>
      <protection hidden="1"/>
    </xf>
    <xf numFmtId="0" fontId="22" fillId="35" borderId="64" xfId="115" applyFont="1" applyFill="1" applyBorder="1" applyAlignment="1" applyProtection="1">
      <alignment horizontal="center" vertical="center"/>
      <protection hidden="1"/>
    </xf>
    <xf numFmtId="0" fontId="22" fillId="35" borderId="89" xfId="115" applyFont="1" applyFill="1" applyBorder="1" applyAlignment="1" applyProtection="1">
      <alignment horizontal="center" vertical="center"/>
      <protection hidden="1"/>
    </xf>
    <xf numFmtId="0" fontId="22" fillId="35" borderId="90" xfId="115" applyFont="1" applyFill="1" applyBorder="1" applyAlignment="1" applyProtection="1">
      <alignment horizontal="center" vertical="center"/>
      <protection hidden="1"/>
    </xf>
    <xf numFmtId="0" fontId="121" fillId="33" borderId="0" xfId="115" applyFont="1" applyFill="1" applyAlignment="1" applyProtection="1">
      <alignment horizontal="center" vertical="center"/>
      <protection hidden="1"/>
    </xf>
    <xf numFmtId="0" fontId="46" fillId="36" borderId="43" xfId="115" applyFont="1" applyFill="1" applyBorder="1" applyAlignment="1" applyProtection="1">
      <alignment horizontal="center" vertical="center"/>
      <protection hidden="1"/>
    </xf>
    <xf numFmtId="0" fontId="46" fillId="36" borderId="14" xfId="115" applyFont="1" applyFill="1" applyBorder="1" applyAlignment="1" applyProtection="1">
      <alignment horizontal="center" vertical="center"/>
      <protection hidden="1"/>
    </xf>
    <xf numFmtId="0" fontId="46" fillId="36" borderId="15" xfId="115" applyFont="1" applyFill="1" applyBorder="1" applyAlignment="1" applyProtection="1">
      <alignment horizontal="center" vertical="center"/>
      <protection hidden="1"/>
    </xf>
    <xf numFmtId="0" fontId="9" fillId="35" borderId="91" xfId="115" applyFont="1" applyFill="1" applyBorder="1" applyAlignment="1" applyProtection="1">
      <alignment horizontal="center" vertical="center"/>
      <protection hidden="1"/>
    </xf>
    <xf numFmtId="0" fontId="9" fillId="35" borderId="92" xfId="115" applyFont="1" applyFill="1" applyBorder="1" applyAlignment="1" applyProtection="1">
      <alignment horizontal="center" vertical="center"/>
      <protection hidden="1"/>
    </xf>
    <xf numFmtId="0" fontId="4" fillId="0" borderId="92" xfId="115" applyFont="1" applyFill="1" applyBorder="1" applyAlignment="1" applyProtection="1">
      <alignment horizontal="left" vertical="center" indent="1" shrinkToFit="1"/>
      <protection locked="0"/>
    </xf>
    <xf numFmtId="0" fontId="4" fillId="0" borderId="93" xfId="115" applyFont="1" applyFill="1" applyBorder="1" applyAlignment="1" applyProtection="1">
      <alignment horizontal="left" vertical="center" indent="1" shrinkToFit="1"/>
      <protection locked="0"/>
    </xf>
    <xf numFmtId="0" fontId="9" fillId="35" borderId="94" xfId="115" applyFont="1" applyFill="1" applyBorder="1" applyAlignment="1" applyProtection="1">
      <alignment horizontal="center" vertical="center"/>
      <protection hidden="1"/>
    </xf>
    <xf numFmtId="0" fontId="9" fillId="35" borderId="44" xfId="115" applyFont="1" applyFill="1" applyBorder="1" applyAlignment="1" applyProtection="1">
      <alignment horizontal="center" vertical="center"/>
      <protection hidden="1"/>
    </xf>
    <xf numFmtId="0" fontId="4" fillId="0" borderId="95" xfId="115" applyFont="1" applyFill="1" applyBorder="1" applyAlignment="1" applyProtection="1">
      <alignment horizontal="left" vertical="center" indent="1"/>
      <protection hidden="1"/>
    </xf>
    <xf numFmtId="0" fontId="4" fillId="0" borderId="51" xfId="115" applyFont="1" applyFill="1" applyBorder="1" applyAlignment="1" applyProtection="1">
      <alignment horizontal="left" vertical="center" indent="1"/>
      <protection hidden="1"/>
    </xf>
    <xf numFmtId="0" fontId="4" fillId="0" borderId="44" xfId="115" applyFont="1" applyFill="1" applyBorder="1" applyAlignment="1" applyProtection="1">
      <alignment horizontal="left" vertical="center" indent="1" shrinkToFit="1"/>
      <protection locked="0"/>
    </xf>
    <xf numFmtId="0" fontId="4" fillId="0" borderId="45" xfId="115" applyFont="1" applyFill="1" applyBorder="1" applyAlignment="1" applyProtection="1">
      <alignment horizontal="left" vertical="center" indent="1" shrinkToFit="1"/>
      <protection locked="0"/>
    </xf>
    <xf numFmtId="0" fontId="9" fillId="35" borderId="96" xfId="115" applyFont="1" applyFill="1" applyBorder="1" applyAlignment="1" applyProtection="1">
      <alignment horizontal="center" vertical="center"/>
      <protection hidden="1"/>
    </xf>
    <xf numFmtId="0" fontId="9" fillId="35" borderId="95" xfId="115" applyFont="1" applyFill="1" applyBorder="1" applyAlignment="1" applyProtection="1">
      <alignment horizontal="center" vertical="center"/>
      <protection hidden="1"/>
    </xf>
    <xf numFmtId="0" fontId="44" fillId="0" borderId="0" xfId="0" applyFont="1" applyBorder="1" applyAlignment="1" applyProtection="1">
      <alignment horizontal="left" vertical="center" wrapText="1"/>
      <protection hidden="1"/>
    </xf>
    <xf numFmtId="0" fontId="44" fillId="0" borderId="28" xfId="0" applyFont="1" applyBorder="1" applyAlignment="1" applyProtection="1">
      <alignment horizontal="left" vertical="center" wrapText="1"/>
      <protection hidden="1"/>
    </xf>
    <xf numFmtId="0" fontId="11" fillId="0" borderId="40" xfId="0" applyFont="1" applyBorder="1" applyAlignment="1" applyProtection="1">
      <alignment horizontal="distributed" vertical="center"/>
      <protection locked="0"/>
    </xf>
    <xf numFmtId="0" fontId="11" fillId="0" borderId="41" xfId="0" applyFont="1" applyBorder="1" applyAlignment="1" applyProtection="1">
      <alignment horizontal="distributed" vertical="center"/>
      <protection locked="0"/>
    </xf>
    <xf numFmtId="49" fontId="34" fillId="0" borderId="14" xfId="0" applyNumberFormat="1" applyFont="1" applyFill="1" applyBorder="1" applyAlignment="1" applyProtection="1">
      <alignment horizontal="center" vertical="center" shrinkToFit="1"/>
      <protection locked="0"/>
    </xf>
    <xf numFmtId="49" fontId="34" fillId="0" borderId="15" xfId="0" applyNumberFormat="1" applyFont="1" applyFill="1" applyBorder="1" applyAlignment="1" applyProtection="1">
      <alignment horizontal="center" vertical="center" shrinkToFit="1"/>
      <protection locked="0"/>
    </xf>
    <xf numFmtId="0" fontId="41" fillId="36" borderId="0" xfId="0" applyFont="1" applyFill="1" applyAlignment="1" applyProtection="1">
      <alignment horizontal="left" vertical="center" wrapText="1"/>
      <protection hidden="1"/>
    </xf>
    <xf numFmtId="0" fontId="28" fillId="0" borderId="0" xfId="0" applyFont="1" applyFill="1" applyAlignment="1" applyProtection="1">
      <alignment horizontal="left" vertical="center" shrinkToFit="1"/>
      <protection locked="0"/>
    </xf>
    <xf numFmtId="49" fontId="37" fillId="38" borderId="43" xfId="0" applyNumberFormat="1" applyFont="1" applyFill="1" applyBorder="1" applyAlignment="1" applyProtection="1">
      <alignment horizontal="center" vertical="center" wrapText="1" shrinkToFit="1"/>
      <protection hidden="1"/>
    </xf>
    <xf numFmtId="49" fontId="37" fillId="38" borderId="14" xfId="0" applyNumberFormat="1" applyFont="1" applyFill="1" applyBorder="1" applyAlignment="1" applyProtection="1">
      <alignment horizontal="center" vertical="center" shrinkToFit="1"/>
      <protection hidden="1"/>
    </xf>
    <xf numFmtId="49" fontId="37" fillId="38" borderId="15" xfId="0" applyNumberFormat="1" applyFont="1" applyFill="1" applyBorder="1" applyAlignment="1" applyProtection="1">
      <alignment horizontal="center" vertical="center" shrinkToFit="1"/>
      <protection hidden="1"/>
    </xf>
    <xf numFmtId="49" fontId="34" fillId="0" borderId="43" xfId="0" applyNumberFormat="1" applyFont="1" applyFill="1" applyBorder="1" applyAlignment="1" applyProtection="1">
      <alignment horizontal="center" vertical="center" shrinkToFit="1"/>
      <protection hidden="1"/>
    </xf>
    <xf numFmtId="49" fontId="34" fillId="0" borderId="14" xfId="0" applyNumberFormat="1" applyFont="1" applyFill="1" applyBorder="1" applyAlignment="1" applyProtection="1">
      <alignment horizontal="center" vertical="center" shrinkToFit="1"/>
      <protection hidden="1"/>
    </xf>
    <xf numFmtId="49" fontId="34" fillId="0" borderId="52" xfId="0" applyNumberFormat="1" applyFont="1" applyFill="1" applyBorder="1" applyAlignment="1" applyProtection="1">
      <alignment horizontal="center" vertical="center" shrinkToFit="1"/>
      <protection hidden="1"/>
    </xf>
    <xf numFmtId="49" fontId="34" fillId="0" borderId="40" xfId="0" applyNumberFormat="1" applyFont="1" applyFill="1" applyBorder="1" applyAlignment="1" applyProtection="1">
      <alignment horizontal="center" vertical="center" shrinkToFit="1"/>
      <protection hidden="1"/>
    </xf>
    <xf numFmtId="49" fontId="34" fillId="0" borderId="52" xfId="0" applyNumberFormat="1" applyFont="1" applyFill="1" applyBorder="1" applyAlignment="1" applyProtection="1">
      <alignment horizontal="center" vertical="center" shrinkToFit="1"/>
      <protection locked="0"/>
    </xf>
    <xf numFmtId="49" fontId="34" fillId="0" borderId="40" xfId="0" applyNumberFormat="1" applyFont="1" applyFill="1" applyBorder="1" applyAlignment="1" applyProtection="1">
      <alignment horizontal="center" vertical="center" shrinkToFit="1"/>
      <protection locked="0"/>
    </xf>
    <xf numFmtId="49" fontId="37" fillId="35" borderId="54" xfId="0" applyNumberFormat="1" applyFont="1" applyFill="1" applyBorder="1" applyAlignment="1" applyProtection="1">
      <alignment horizontal="center" vertical="center" wrapText="1" shrinkToFit="1"/>
      <protection hidden="1"/>
    </xf>
    <xf numFmtId="49" fontId="37" fillId="35" borderId="52" xfId="0" applyNumberFormat="1" applyFont="1" applyFill="1" applyBorder="1" applyAlignment="1" applyProtection="1">
      <alignment horizontal="center" vertical="center" shrinkToFit="1"/>
      <protection hidden="1"/>
    </xf>
    <xf numFmtId="49" fontId="37" fillId="35" borderId="53" xfId="0" applyNumberFormat="1" applyFont="1" applyFill="1" applyBorder="1" applyAlignment="1" applyProtection="1">
      <alignment horizontal="center" vertical="center" shrinkToFit="1"/>
      <protection hidden="1"/>
    </xf>
    <xf numFmtId="49" fontId="37" fillId="35" borderId="46" xfId="0" applyNumberFormat="1" applyFont="1" applyFill="1" applyBorder="1" applyAlignment="1" applyProtection="1">
      <alignment horizontal="center" vertical="center" shrinkToFit="1"/>
      <protection hidden="1"/>
    </xf>
    <xf numFmtId="49" fontId="37" fillId="35" borderId="40" xfId="0" applyNumberFormat="1" applyFont="1" applyFill="1" applyBorder="1" applyAlignment="1" applyProtection="1">
      <alignment horizontal="center" vertical="center" shrinkToFit="1"/>
      <protection hidden="1"/>
    </xf>
    <xf numFmtId="49" fontId="37" fillId="35" borderId="41" xfId="0" applyNumberFormat="1" applyFont="1" applyFill="1" applyBorder="1" applyAlignment="1" applyProtection="1">
      <alignment horizontal="center" vertical="center" shrinkToFit="1"/>
      <protection hidden="1"/>
    </xf>
    <xf numFmtId="49" fontId="34" fillId="0" borderId="53" xfId="0" applyNumberFormat="1" applyFont="1" applyFill="1" applyBorder="1" applyAlignment="1" applyProtection="1">
      <alignment horizontal="center" vertical="center" shrinkToFit="1"/>
      <protection locked="0"/>
    </xf>
    <xf numFmtId="49" fontId="34" fillId="0" borderId="41" xfId="0" applyNumberFormat="1" applyFont="1" applyFill="1" applyBorder="1" applyAlignment="1" applyProtection="1">
      <alignment horizontal="center" vertical="center" shrinkToFit="1"/>
      <protection locked="0"/>
    </xf>
    <xf numFmtId="0" fontId="39" fillId="0" borderId="40" xfId="0" applyFont="1" applyFill="1" applyBorder="1" applyAlignment="1" applyProtection="1">
      <alignment horizontal="center" vertical="center" wrapText="1"/>
      <protection locked="0"/>
    </xf>
    <xf numFmtId="49" fontId="37" fillId="38" borderId="43" xfId="0" applyNumberFormat="1" applyFont="1" applyFill="1" applyBorder="1" applyAlignment="1" applyProtection="1">
      <alignment horizontal="center" vertical="center" shrinkToFit="1"/>
      <protection hidden="1"/>
    </xf>
    <xf numFmtId="49" fontId="37" fillId="38" borderId="54" xfId="0" applyNumberFormat="1" applyFont="1" applyFill="1" applyBorder="1" applyAlignment="1" applyProtection="1">
      <alignment horizontal="center" vertical="center" shrinkToFit="1"/>
      <protection hidden="1"/>
    </xf>
    <xf numFmtId="49" fontId="37" fillId="0" borderId="54" xfId="0" applyNumberFormat="1" applyFont="1" applyFill="1" applyBorder="1" applyAlignment="1" applyProtection="1">
      <alignment horizontal="center" vertical="center" shrinkToFit="1"/>
      <protection hidden="1"/>
    </xf>
    <xf numFmtId="49" fontId="37" fillId="0" borderId="52" xfId="0" applyNumberFormat="1" applyFont="1" applyFill="1" applyBorder="1" applyAlignment="1" applyProtection="1">
      <alignment horizontal="center" vertical="center" shrinkToFit="1"/>
      <protection hidden="1"/>
    </xf>
    <xf numFmtId="49" fontId="37" fillId="0" borderId="52" xfId="0" applyNumberFormat="1" applyFont="1" applyFill="1" applyBorder="1" applyAlignment="1" applyProtection="1">
      <alignment horizontal="center" vertical="center" shrinkToFit="1"/>
      <protection locked="0"/>
    </xf>
    <xf numFmtId="49" fontId="34" fillId="0" borderId="46" xfId="0" applyNumberFormat="1" applyFont="1" applyFill="1" applyBorder="1" applyAlignment="1" applyProtection="1">
      <alignment horizontal="center" vertical="center" shrinkToFit="1"/>
      <protection locked="0"/>
    </xf>
    <xf numFmtId="49" fontId="34" fillId="0" borderId="0" xfId="0" applyNumberFormat="1" applyFont="1" applyFill="1" applyBorder="1" applyAlignment="1" applyProtection="1">
      <alignment horizontal="center" vertical="center" shrinkToFit="1"/>
      <protection locked="0"/>
    </xf>
    <xf numFmtId="49" fontId="37" fillId="0" borderId="43" xfId="0" applyNumberFormat="1" applyFont="1" applyFill="1" applyBorder="1" applyAlignment="1" applyProtection="1">
      <alignment horizontal="center" vertical="center" shrinkToFit="1"/>
      <protection locked="0"/>
    </xf>
    <xf numFmtId="49" fontId="37" fillId="0" borderId="14" xfId="0" applyNumberFormat="1" applyFont="1" applyFill="1" applyBorder="1" applyAlignment="1" applyProtection="1">
      <alignment horizontal="center" vertical="center" shrinkToFit="1"/>
      <protection locked="0"/>
    </xf>
    <xf numFmtId="49" fontId="37" fillId="0" borderId="15" xfId="0" applyNumberFormat="1" applyFont="1" applyFill="1" applyBorder="1" applyAlignment="1" applyProtection="1">
      <alignment horizontal="center" vertical="center" shrinkToFit="1"/>
      <protection locked="0"/>
    </xf>
    <xf numFmtId="49" fontId="37" fillId="35" borderId="43" xfId="0" applyNumberFormat="1" applyFont="1" applyFill="1" applyBorder="1" applyAlignment="1" applyProtection="1">
      <alignment horizontal="center" vertical="center"/>
      <protection hidden="1"/>
    </xf>
    <xf numFmtId="49" fontId="37" fillId="35" borderId="14" xfId="0" applyNumberFormat="1" applyFont="1" applyFill="1" applyBorder="1" applyAlignment="1" applyProtection="1">
      <alignment horizontal="center" vertical="center"/>
      <protection hidden="1"/>
    </xf>
    <xf numFmtId="49" fontId="37" fillId="35" borderId="15" xfId="0" applyNumberFormat="1" applyFont="1" applyFill="1" applyBorder="1" applyAlignment="1" applyProtection="1">
      <alignment horizontal="center" vertical="center"/>
      <protection hidden="1"/>
    </xf>
    <xf numFmtId="49" fontId="43" fillId="0" borderId="43" xfId="0" applyNumberFormat="1" applyFont="1" applyFill="1" applyBorder="1" applyAlignment="1" applyProtection="1">
      <alignment horizontal="center" vertical="center" shrinkToFit="1"/>
      <protection locked="0"/>
    </xf>
    <xf numFmtId="49" fontId="43" fillId="0" borderId="14" xfId="0" applyNumberFormat="1" applyFont="1" applyFill="1" applyBorder="1" applyAlignment="1" applyProtection="1">
      <alignment horizontal="center" vertical="center" shrinkToFit="1"/>
      <protection locked="0"/>
    </xf>
    <xf numFmtId="49" fontId="37" fillId="0" borderId="14" xfId="0" applyNumberFormat="1" applyFont="1" applyFill="1" applyBorder="1" applyAlignment="1" applyProtection="1">
      <alignment horizontal="center" vertical="center"/>
      <protection hidden="1"/>
    </xf>
    <xf numFmtId="49" fontId="43" fillId="0" borderId="15" xfId="0" applyNumberFormat="1" applyFont="1" applyFill="1" applyBorder="1" applyAlignment="1" applyProtection="1">
      <alignment horizontal="center" vertical="center" shrinkToFit="1"/>
      <protection locked="0"/>
    </xf>
    <xf numFmtId="0" fontId="37" fillId="0" borderId="40" xfId="0" applyFont="1" applyFill="1" applyBorder="1" applyAlignment="1" applyProtection="1">
      <alignment horizontal="left" vertical="center" shrinkToFit="1"/>
      <protection hidden="1"/>
    </xf>
    <xf numFmtId="0" fontId="37" fillId="38" borderId="43" xfId="0" applyFont="1" applyFill="1" applyBorder="1" applyAlignment="1" applyProtection="1">
      <alignment horizontal="center" vertical="center" wrapText="1" shrinkToFit="1"/>
      <protection hidden="1"/>
    </xf>
    <xf numFmtId="0" fontId="37" fillId="38" borderId="14" xfId="0" applyFont="1" applyFill="1" applyBorder="1" applyAlignment="1" applyProtection="1">
      <alignment horizontal="center" vertical="center" shrinkToFit="1"/>
      <protection hidden="1"/>
    </xf>
    <xf numFmtId="0" fontId="37" fillId="38" borderId="15" xfId="0" applyFont="1" applyFill="1" applyBorder="1" applyAlignment="1" applyProtection="1">
      <alignment horizontal="center" vertical="center" shrinkToFit="1"/>
      <protection hidden="1"/>
    </xf>
    <xf numFmtId="0" fontId="34" fillId="0" borderId="43" xfId="0" applyFont="1" applyFill="1" applyBorder="1" applyAlignment="1" applyProtection="1">
      <alignment horizontal="center" vertical="center" shrinkToFit="1"/>
      <protection hidden="1"/>
    </xf>
    <xf numFmtId="0" fontId="34" fillId="0" borderId="14" xfId="0" applyFont="1" applyFill="1" applyBorder="1" applyAlignment="1" applyProtection="1">
      <alignment horizontal="center" vertical="center" shrinkToFit="1"/>
      <protection hidden="1"/>
    </xf>
    <xf numFmtId="0" fontId="34" fillId="0" borderId="52" xfId="0" applyFont="1" applyFill="1" applyBorder="1" applyAlignment="1" applyProtection="1">
      <alignment horizontal="center" vertical="center" shrinkToFit="1"/>
      <protection hidden="1"/>
    </xf>
    <xf numFmtId="0" fontId="34" fillId="0" borderId="40" xfId="0" applyFont="1" applyFill="1" applyBorder="1" applyAlignment="1" applyProtection="1">
      <alignment horizontal="center" vertical="center" shrinkToFit="1"/>
      <protection hidden="1"/>
    </xf>
    <xf numFmtId="0" fontId="37" fillId="35" borderId="54" xfId="0" applyFont="1" applyFill="1" applyBorder="1" applyAlignment="1" applyProtection="1">
      <alignment horizontal="center" vertical="center" wrapText="1" shrinkToFit="1"/>
      <protection hidden="1"/>
    </xf>
    <xf numFmtId="0" fontId="37" fillId="35" borderId="52" xfId="0" applyFont="1" applyFill="1" applyBorder="1" applyAlignment="1" applyProtection="1">
      <alignment horizontal="center" vertical="center" shrinkToFit="1"/>
      <protection hidden="1"/>
    </xf>
    <xf numFmtId="0" fontId="37" fillId="35" borderId="53" xfId="0" applyFont="1" applyFill="1" applyBorder="1" applyAlignment="1" applyProtection="1">
      <alignment horizontal="center" vertical="center" shrinkToFit="1"/>
      <protection hidden="1"/>
    </xf>
    <xf numFmtId="0" fontId="37" fillId="35" borderId="46" xfId="0" applyFont="1" applyFill="1" applyBorder="1" applyAlignment="1" applyProtection="1">
      <alignment horizontal="center" vertical="center" shrinkToFit="1"/>
      <protection hidden="1"/>
    </xf>
    <xf numFmtId="0" fontId="37" fillId="35" borderId="40" xfId="0" applyFont="1" applyFill="1" applyBorder="1" applyAlignment="1" applyProtection="1">
      <alignment horizontal="center" vertical="center" shrinkToFit="1"/>
      <protection hidden="1"/>
    </xf>
    <xf numFmtId="0" fontId="37" fillId="35" borderId="41" xfId="0" applyFont="1" applyFill="1" applyBorder="1" applyAlignment="1" applyProtection="1">
      <alignment horizontal="center" vertical="center" shrinkToFit="1"/>
      <protection hidden="1"/>
    </xf>
    <xf numFmtId="0" fontId="34" fillId="0" borderId="40" xfId="0" applyFont="1" applyFill="1" applyBorder="1" applyAlignment="1" applyProtection="1">
      <alignment horizontal="center" vertical="center" shrinkToFit="1"/>
      <protection locked="0"/>
    </xf>
    <xf numFmtId="0" fontId="34" fillId="0" borderId="41" xfId="0" applyFont="1" applyFill="1" applyBorder="1" applyAlignment="1" applyProtection="1">
      <alignment horizontal="center" vertical="center" shrinkToFit="1"/>
      <protection locked="0"/>
    </xf>
    <xf numFmtId="0" fontId="37" fillId="38" borderId="43" xfId="0" applyFont="1" applyFill="1" applyBorder="1" applyAlignment="1" applyProtection="1">
      <alignment horizontal="center" vertical="center" shrinkToFit="1"/>
      <protection hidden="1"/>
    </xf>
    <xf numFmtId="0" fontId="37" fillId="38" borderId="54" xfId="0" applyFont="1" applyFill="1" applyBorder="1" applyAlignment="1" applyProtection="1">
      <alignment horizontal="center" vertical="center" shrinkToFit="1"/>
      <protection hidden="1"/>
    </xf>
    <xf numFmtId="0" fontId="37" fillId="0" borderId="54"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4" fillId="0" borderId="46" xfId="0" applyFont="1" applyFill="1" applyBorder="1" applyAlignment="1" applyProtection="1">
      <alignment horizontal="center" vertical="center" shrinkToFit="1"/>
      <protection locked="0"/>
    </xf>
    <xf numFmtId="0" fontId="37" fillId="0" borderId="43" xfId="0" applyFont="1" applyFill="1" applyBorder="1" applyAlignment="1" applyProtection="1">
      <alignment horizontal="center" vertical="center" shrinkToFit="1"/>
      <protection locked="0"/>
    </xf>
    <xf numFmtId="0" fontId="37" fillId="0" borderId="14" xfId="0" applyFont="1" applyFill="1" applyBorder="1" applyAlignment="1" applyProtection="1">
      <alignment horizontal="center" vertical="center" shrinkToFit="1"/>
      <protection locked="0"/>
    </xf>
    <xf numFmtId="0" fontId="37" fillId="0" borderId="15" xfId="0" applyFont="1" applyFill="1" applyBorder="1" applyAlignment="1" applyProtection="1">
      <alignment horizontal="center" vertical="center" shrinkToFit="1"/>
      <protection locked="0"/>
    </xf>
    <xf numFmtId="0" fontId="37" fillId="35" borderId="43" xfId="0" applyFont="1" applyFill="1" applyBorder="1" applyAlignment="1" applyProtection="1">
      <alignment horizontal="center" vertical="center"/>
      <protection hidden="1"/>
    </xf>
    <xf numFmtId="0" fontId="37" fillId="35" borderId="14" xfId="0" applyFont="1" applyFill="1" applyBorder="1" applyAlignment="1" applyProtection="1">
      <alignment horizontal="center" vertical="center"/>
      <protection hidden="1"/>
    </xf>
    <xf numFmtId="0" fontId="37" fillId="35" borderId="15" xfId="0" applyFont="1" applyFill="1" applyBorder="1" applyAlignment="1" applyProtection="1">
      <alignment horizontal="center" vertical="center"/>
      <protection hidden="1"/>
    </xf>
    <xf numFmtId="49" fontId="37" fillId="0" borderId="40" xfId="0" applyNumberFormat="1" applyFont="1" applyFill="1" applyBorder="1" applyAlignment="1" applyProtection="1">
      <alignment horizontal="center" vertical="center"/>
      <protection hidden="1"/>
    </xf>
    <xf numFmtId="49" fontId="34" fillId="0" borderId="44" xfId="0" applyNumberFormat="1"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left" vertical="center" shrinkToFit="1"/>
      <protection hidden="1"/>
    </xf>
    <xf numFmtId="0" fontId="37" fillId="38" borderId="46" xfId="0" applyFont="1" applyFill="1" applyBorder="1" applyAlignment="1" applyProtection="1">
      <alignment horizontal="center" vertical="center" wrapText="1" shrinkToFit="1"/>
      <protection hidden="1"/>
    </xf>
    <xf numFmtId="0" fontId="37" fillId="38" borderId="40" xfId="0" applyFont="1" applyFill="1" applyBorder="1" applyAlignment="1" applyProtection="1">
      <alignment horizontal="center" vertical="center" wrapText="1" shrinkToFit="1"/>
      <protection hidden="1"/>
    </xf>
    <xf numFmtId="0" fontId="37" fillId="38" borderId="41" xfId="0" applyFont="1" applyFill="1" applyBorder="1" applyAlignment="1" applyProtection="1">
      <alignment horizontal="center" vertical="center" wrapText="1" shrinkToFit="1"/>
      <protection hidden="1"/>
    </xf>
    <xf numFmtId="49" fontId="34" fillId="0" borderId="43" xfId="0" applyNumberFormat="1" applyFont="1" applyFill="1" applyBorder="1" applyAlignment="1" applyProtection="1">
      <alignment horizontal="center" vertical="center" shrinkToFit="1"/>
      <protection locked="0"/>
    </xf>
    <xf numFmtId="0" fontId="34" fillId="39" borderId="97" xfId="0" applyFont="1" applyFill="1" applyBorder="1" applyAlignment="1" applyProtection="1">
      <alignment horizontal="center" vertical="center" wrapText="1"/>
      <protection hidden="1"/>
    </xf>
    <xf numFmtId="0" fontId="34" fillId="39" borderId="98" xfId="0" applyFont="1" applyFill="1" applyBorder="1" applyAlignment="1" applyProtection="1">
      <alignment horizontal="center" vertical="center" wrapText="1"/>
      <protection hidden="1"/>
    </xf>
    <xf numFmtId="0" fontId="34" fillId="39" borderId="99" xfId="0" applyFont="1" applyFill="1" applyBorder="1" applyAlignment="1" applyProtection="1">
      <alignment horizontal="center" vertical="center" wrapText="1"/>
      <protection hidden="1"/>
    </xf>
    <xf numFmtId="0" fontId="34" fillId="39" borderId="100" xfId="0" applyFont="1" applyFill="1" applyBorder="1" applyAlignment="1" applyProtection="1">
      <alignment horizontal="center" vertical="center" wrapText="1"/>
      <protection hidden="1"/>
    </xf>
    <xf numFmtId="0" fontId="39" fillId="0" borderId="69" xfId="0" applyFont="1" applyFill="1" applyBorder="1" applyAlignment="1" applyProtection="1">
      <alignment horizontal="right" vertical="center" wrapText="1"/>
      <protection locked="0"/>
    </xf>
    <xf numFmtId="0" fontId="39" fillId="0" borderId="0" xfId="0" applyFont="1" applyFill="1" applyBorder="1" applyAlignment="1" applyProtection="1">
      <alignment horizontal="right" vertical="center" wrapText="1"/>
      <protection locked="0"/>
    </xf>
    <xf numFmtId="0" fontId="39" fillId="0" borderId="46" xfId="0" applyFont="1" applyFill="1" applyBorder="1" applyAlignment="1" applyProtection="1">
      <alignment horizontal="right" vertical="center" wrapText="1"/>
      <protection locked="0"/>
    </xf>
    <xf numFmtId="0" fontId="39" fillId="0" borderId="40" xfId="0" applyFont="1" applyFill="1" applyBorder="1" applyAlignment="1" applyProtection="1">
      <alignment horizontal="right" vertical="center" wrapText="1"/>
      <protection locked="0"/>
    </xf>
    <xf numFmtId="49" fontId="34" fillId="0" borderId="69" xfId="0" applyNumberFormat="1" applyFont="1" applyFill="1" applyBorder="1" applyAlignment="1" applyProtection="1">
      <alignment horizontal="center" vertical="center" shrinkToFit="1"/>
      <protection locked="0"/>
    </xf>
    <xf numFmtId="49" fontId="34" fillId="0" borderId="28" xfId="0" applyNumberFormat="1" applyFont="1" applyFill="1" applyBorder="1" applyAlignment="1" applyProtection="1">
      <alignment horizontal="center" vertical="center" shrinkToFit="1"/>
      <protection locked="0"/>
    </xf>
    <xf numFmtId="49" fontId="34" fillId="0" borderId="101" xfId="0" applyNumberFormat="1" applyFont="1" applyFill="1" applyBorder="1" applyAlignment="1" applyProtection="1">
      <alignment horizontal="center" vertical="center" wrapText="1"/>
      <protection locked="0"/>
    </xf>
    <xf numFmtId="49" fontId="34" fillId="0" borderId="55" xfId="0" applyNumberFormat="1" applyFont="1" applyFill="1" applyBorder="1" applyAlignment="1" applyProtection="1">
      <alignment horizontal="center" vertical="center" wrapText="1"/>
      <protection locked="0"/>
    </xf>
    <xf numFmtId="49" fontId="34" fillId="0" borderId="71" xfId="0" applyNumberFormat="1" applyFont="1" applyFill="1" applyBorder="1" applyAlignment="1" applyProtection="1">
      <alignment horizontal="center" vertical="center" wrapText="1"/>
      <protection locked="0"/>
    </xf>
    <xf numFmtId="0" fontId="33" fillId="0" borderId="102" xfId="0" applyFont="1" applyFill="1" applyBorder="1" applyAlignment="1" applyProtection="1">
      <alignment horizontal="left" vertical="center"/>
      <protection hidden="1"/>
    </xf>
    <xf numFmtId="0" fontId="33" fillId="0" borderId="103" xfId="0" applyFont="1" applyFill="1" applyBorder="1" applyAlignment="1" applyProtection="1">
      <alignment horizontal="left" vertical="center"/>
      <protection hidden="1"/>
    </xf>
    <xf numFmtId="0" fontId="33" fillId="0" borderId="104" xfId="0" applyFont="1" applyFill="1" applyBorder="1" applyAlignment="1" applyProtection="1">
      <alignment horizontal="left" vertical="center"/>
      <protection hidden="1"/>
    </xf>
    <xf numFmtId="0" fontId="33" fillId="0" borderId="54" xfId="0" applyFont="1" applyFill="1" applyBorder="1" applyAlignment="1" applyProtection="1">
      <alignment horizontal="left" vertical="center"/>
      <protection hidden="1"/>
    </xf>
    <xf numFmtId="0" fontId="33" fillId="0" borderId="52" xfId="0" applyFont="1" applyFill="1" applyBorder="1" applyAlignment="1" applyProtection="1">
      <alignment horizontal="left" vertical="center"/>
      <protection hidden="1"/>
    </xf>
    <xf numFmtId="0" fontId="33" fillId="0" borderId="53" xfId="0" applyFont="1" applyFill="1" applyBorder="1" applyAlignment="1" applyProtection="1">
      <alignment horizontal="left" vertical="center"/>
      <protection hidden="1"/>
    </xf>
    <xf numFmtId="49" fontId="34" fillId="0" borderId="105" xfId="0" applyNumberFormat="1" applyFont="1" applyFill="1" applyBorder="1" applyAlignment="1" applyProtection="1">
      <alignment horizontal="center" vertical="center" wrapText="1"/>
      <protection locked="0"/>
    </xf>
    <xf numFmtId="49" fontId="34" fillId="0" borderId="97" xfId="0" applyNumberFormat="1" applyFont="1" applyFill="1" applyBorder="1" applyAlignment="1" applyProtection="1">
      <alignment horizontal="center" vertical="center" wrapText="1"/>
      <protection locked="0"/>
    </xf>
    <xf numFmtId="49" fontId="34" fillId="0" borderId="106" xfId="0" applyNumberFormat="1" applyFont="1" applyFill="1" applyBorder="1" applyAlignment="1" applyProtection="1">
      <alignment horizontal="center" vertical="center" wrapText="1"/>
      <protection locked="0"/>
    </xf>
    <xf numFmtId="49" fontId="34" fillId="0" borderId="99" xfId="0" applyNumberFormat="1" applyFont="1" applyFill="1" applyBorder="1" applyAlignment="1" applyProtection="1">
      <alignment horizontal="center" vertical="center" wrapText="1"/>
      <protection locked="0"/>
    </xf>
    <xf numFmtId="49" fontId="34" fillId="0" borderId="107" xfId="0" applyNumberFormat="1" applyFont="1" applyFill="1" applyBorder="1" applyAlignment="1" applyProtection="1">
      <alignment horizontal="center" vertical="center" wrapText="1"/>
      <protection locked="0"/>
    </xf>
    <xf numFmtId="49" fontId="34" fillId="0" borderId="108" xfId="0" applyNumberFormat="1" applyFont="1" applyFill="1" applyBorder="1" applyAlignment="1" applyProtection="1">
      <alignment horizontal="center" vertical="center" wrapText="1"/>
      <protection locked="0"/>
    </xf>
    <xf numFmtId="49" fontId="34" fillId="0" borderId="109" xfId="0" applyNumberFormat="1" applyFont="1" applyFill="1" applyBorder="1" applyAlignment="1" applyProtection="1">
      <alignment horizontal="center" vertical="center" wrapText="1"/>
      <protection locked="0"/>
    </xf>
    <xf numFmtId="49" fontId="34" fillId="0" borderId="110" xfId="0" applyNumberFormat="1" applyFont="1" applyFill="1" applyBorder="1" applyAlignment="1" applyProtection="1">
      <alignment horizontal="center" vertical="center" wrapText="1"/>
      <protection locked="0"/>
    </xf>
    <xf numFmtId="49" fontId="34" fillId="0" borderId="111" xfId="0" applyNumberFormat="1" applyFont="1" applyFill="1" applyBorder="1" applyAlignment="1" applyProtection="1">
      <alignment horizontal="center" vertical="center" wrapText="1"/>
      <protection locked="0"/>
    </xf>
    <xf numFmtId="0" fontId="39" fillId="0" borderId="54" xfId="0" applyFont="1" applyFill="1" applyBorder="1" applyAlignment="1" applyProtection="1">
      <alignment horizontal="right" vertical="center" wrapText="1"/>
      <protection locked="0"/>
    </xf>
    <xf numFmtId="0" fontId="39" fillId="0" borderId="52" xfId="0" applyFont="1" applyFill="1" applyBorder="1" applyAlignment="1" applyProtection="1">
      <alignment horizontal="right" vertical="center" wrapText="1"/>
      <protection locked="0"/>
    </xf>
    <xf numFmtId="0" fontId="44" fillId="0" borderId="52" xfId="0" applyFont="1" applyBorder="1" applyAlignment="1" applyProtection="1">
      <alignment horizontal="left" vertical="center"/>
      <protection hidden="1"/>
    </xf>
    <xf numFmtId="0" fontId="44" fillId="0" borderId="53" xfId="0" applyFont="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0" fontId="44" fillId="0" borderId="28" xfId="0" applyFont="1" applyBorder="1" applyAlignment="1" applyProtection="1">
      <alignment horizontal="left" vertical="center"/>
      <protection hidden="1"/>
    </xf>
    <xf numFmtId="49" fontId="34" fillId="0" borderId="112" xfId="0" applyNumberFormat="1" applyFont="1" applyFill="1" applyBorder="1" applyAlignment="1" applyProtection="1">
      <alignment horizontal="center" vertical="center" wrapText="1"/>
      <protection locked="0"/>
    </xf>
    <xf numFmtId="49" fontId="34" fillId="0" borderId="25" xfId="0" applyNumberFormat="1" applyFont="1" applyFill="1" applyBorder="1" applyAlignment="1" applyProtection="1">
      <alignment horizontal="center" vertical="center" wrapText="1"/>
      <protection locked="0"/>
    </xf>
    <xf numFmtId="49" fontId="34" fillId="0" borderId="113" xfId="0" applyNumberFormat="1" applyFont="1" applyFill="1" applyBorder="1" applyAlignment="1" applyProtection="1">
      <alignment horizontal="center" vertical="center" wrapText="1"/>
      <protection locked="0"/>
    </xf>
    <xf numFmtId="0" fontId="34" fillId="0" borderId="69"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shrinkToFit="1"/>
      <protection locked="0"/>
    </xf>
    <xf numFmtId="0" fontId="34" fillId="0" borderId="28"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left" vertical="center" wrapText="1" shrinkToFit="1"/>
      <protection hidden="1"/>
    </xf>
    <xf numFmtId="38" fontId="45" fillId="0" borderId="43" xfId="61" applyFont="1" applyFill="1" applyBorder="1" applyAlignment="1" applyProtection="1">
      <alignment horizontal="center" vertical="center" shrinkToFit="1"/>
      <protection hidden="1" locked="0"/>
    </xf>
    <xf numFmtId="38" fontId="45" fillId="0" borderId="14" xfId="61" applyFont="1" applyFill="1" applyBorder="1" applyAlignment="1" applyProtection="1">
      <alignment horizontal="center" vertical="center" shrinkToFit="1"/>
      <protection hidden="1" locked="0"/>
    </xf>
    <xf numFmtId="38" fontId="45" fillId="0" borderId="15" xfId="61" applyFont="1" applyFill="1" applyBorder="1" applyAlignment="1" applyProtection="1">
      <alignment horizontal="center" vertical="center" shrinkToFit="1"/>
      <protection hidden="1" locked="0"/>
    </xf>
    <xf numFmtId="0" fontId="37" fillId="0" borderId="69"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34" fillId="0" borderId="43" xfId="0" applyFont="1" applyFill="1" applyBorder="1" applyAlignment="1" applyProtection="1">
      <alignment horizontal="center" vertical="center"/>
      <protection hidden="1"/>
    </xf>
    <xf numFmtId="0" fontId="34" fillId="0" borderId="14" xfId="0" applyFont="1" applyFill="1" applyBorder="1" applyAlignment="1" applyProtection="1">
      <alignment horizontal="center" vertical="center"/>
      <protection hidden="1"/>
    </xf>
    <xf numFmtId="0" fontId="34" fillId="0" borderId="15" xfId="0" applyFont="1" applyFill="1" applyBorder="1" applyAlignment="1" applyProtection="1">
      <alignment horizontal="center" vertical="center"/>
      <protection hidden="1"/>
    </xf>
    <xf numFmtId="0" fontId="34" fillId="0" borderId="44"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left" vertical="center" wrapText="1"/>
      <protection hidden="1"/>
    </xf>
    <xf numFmtId="0" fontId="36" fillId="0" borderId="0" xfId="0" applyFont="1" applyFill="1" applyAlignment="1" applyProtection="1">
      <alignment horizontal="center" vertical="center"/>
      <protection hidden="1"/>
    </xf>
    <xf numFmtId="0" fontId="37" fillId="0" borderId="0" xfId="0" applyFont="1" applyFill="1" applyBorder="1" applyAlignment="1" applyProtection="1">
      <alignment horizontal="left" vertical="center" wrapText="1"/>
      <protection hidden="1"/>
    </xf>
    <xf numFmtId="49" fontId="37" fillId="0" borderId="0" xfId="0"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protection hidden="1"/>
    </xf>
    <xf numFmtId="0" fontId="34" fillId="0" borderId="0" xfId="0" applyFont="1" applyFill="1" applyAlignment="1" applyProtection="1">
      <alignment horizontal="distributed" vertical="center"/>
      <protection hidden="1"/>
    </xf>
    <xf numFmtId="0" fontId="34" fillId="0" borderId="0" xfId="0" applyFont="1" applyFill="1" applyAlignment="1" applyProtection="1">
      <alignment vertical="center" shrinkToFit="1"/>
      <protection locked="0"/>
    </xf>
    <xf numFmtId="0" fontId="39" fillId="0" borderId="0" xfId="0" applyFont="1" applyFill="1" applyAlignment="1" applyProtection="1">
      <alignment horizontal="center" vertical="center"/>
      <protection hidden="1"/>
    </xf>
    <xf numFmtId="0" fontId="34" fillId="0" borderId="0" xfId="0" applyFont="1" applyFill="1" applyBorder="1" applyAlignment="1" applyProtection="1">
      <alignment horizontal="distributed" vertical="center" wrapText="1"/>
      <protection hidden="1"/>
    </xf>
    <xf numFmtId="49" fontId="34" fillId="0" borderId="0" xfId="0" applyNumberFormat="1" applyFont="1" applyFill="1" applyAlignment="1" applyProtection="1">
      <alignment horizontal="center" vertical="center"/>
      <protection locked="0"/>
    </xf>
    <xf numFmtId="49" fontId="28" fillId="0" borderId="0" xfId="0" applyNumberFormat="1" applyFont="1" applyFill="1" applyAlignment="1" applyProtection="1">
      <alignment horizontal="center" vertical="center"/>
      <protection hidden="1"/>
    </xf>
    <xf numFmtId="0" fontId="34" fillId="36" borderId="0" xfId="0" applyFont="1" applyFill="1" applyBorder="1" applyAlignment="1" applyProtection="1">
      <alignment horizontal="distributed" vertical="center" wrapText="1"/>
      <protection hidden="1"/>
    </xf>
    <xf numFmtId="0" fontId="34" fillId="36" borderId="0" xfId="0" applyFont="1" applyFill="1" applyBorder="1" applyAlignment="1" applyProtection="1">
      <alignment horizontal="center" vertical="center"/>
      <protection hidden="1"/>
    </xf>
    <xf numFmtId="0" fontId="34" fillId="0" borderId="0" xfId="0" applyFont="1" applyFill="1" applyAlignment="1" applyProtection="1">
      <alignment vertical="center"/>
      <protection hidden="1"/>
    </xf>
    <xf numFmtId="0" fontId="33" fillId="0" borderId="0" xfId="0" applyFont="1" applyFill="1" applyAlignment="1" applyProtection="1">
      <alignment vertical="center" shrinkToFit="1"/>
      <protection locked="0"/>
    </xf>
    <xf numFmtId="0" fontId="34" fillId="33" borderId="0" xfId="0" applyFont="1" applyFill="1" applyAlignment="1" applyProtection="1">
      <alignment horizontal="center" vertical="center"/>
      <protection locked="0"/>
    </xf>
    <xf numFmtId="0" fontId="34" fillId="36" borderId="0" xfId="0" applyFont="1" applyFill="1" applyAlignment="1">
      <alignment horizontal="center" vertical="center"/>
    </xf>
    <xf numFmtId="0" fontId="35" fillId="0" borderId="0" xfId="0" applyFont="1" applyFill="1" applyAlignment="1" applyProtection="1">
      <alignment horizontal="distributed" vertical="distributed"/>
      <protection hidden="1"/>
    </xf>
    <xf numFmtId="49" fontId="34" fillId="33" borderId="40" xfId="0" applyNumberFormat="1" applyFont="1" applyFill="1" applyBorder="1" applyAlignment="1" applyProtection="1">
      <alignment horizontal="center" vertical="center"/>
      <protection hidden="1"/>
    </xf>
    <xf numFmtId="0" fontId="34" fillId="36" borderId="40" xfId="0" applyFont="1" applyFill="1" applyBorder="1" applyAlignment="1">
      <alignment horizontal="center" vertical="center"/>
    </xf>
    <xf numFmtId="0" fontId="34" fillId="33" borderId="40" xfId="0" applyFont="1" applyFill="1" applyBorder="1" applyAlignment="1" applyProtection="1">
      <alignment horizontal="center" vertical="center"/>
      <protection hidden="1"/>
    </xf>
    <xf numFmtId="49" fontId="34" fillId="33" borderId="40" xfId="0" applyNumberFormat="1" applyFont="1" applyFill="1" applyBorder="1" applyAlignment="1" applyProtection="1">
      <alignment horizontal="center" vertical="center"/>
      <protection locked="0"/>
    </xf>
    <xf numFmtId="0" fontId="4" fillId="10" borderId="43" xfId="0" applyFont="1" applyFill="1" applyBorder="1" applyAlignment="1" applyProtection="1">
      <alignment vertical="center"/>
      <protection hidden="1"/>
    </xf>
    <xf numFmtId="0" fontId="4" fillId="10" borderId="14" xfId="0" applyFont="1" applyFill="1" applyBorder="1" applyAlignment="1" applyProtection="1">
      <alignment vertical="center"/>
      <protection hidden="1"/>
    </xf>
    <xf numFmtId="0" fontId="4" fillId="10" borderId="15" xfId="0" applyFont="1" applyFill="1" applyBorder="1" applyAlignment="1" applyProtection="1">
      <alignment vertical="center"/>
      <protection hidden="1"/>
    </xf>
    <xf numFmtId="38" fontId="31" fillId="0" borderId="43" xfId="60" applyFont="1" applyFill="1" applyBorder="1" applyAlignment="1" applyProtection="1">
      <alignment vertical="center" shrinkToFit="1"/>
      <protection hidden="1"/>
    </xf>
    <xf numFmtId="38" fontId="31" fillId="0" borderId="14" xfId="60" applyFont="1" applyFill="1" applyBorder="1" applyAlignment="1" applyProtection="1">
      <alignment vertical="center" shrinkToFit="1"/>
      <protection hidden="1"/>
    </xf>
    <xf numFmtId="38" fontId="31" fillId="0" borderId="43" xfId="60" applyFont="1" applyFill="1" applyBorder="1" applyAlignment="1" applyProtection="1">
      <alignment vertical="center" shrinkToFit="1"/>
      <protection locked="0"/>
    </xf>
    <xf numFmtId="38" fontId="31" fillId="0" borderId="14" xfId="60" applyFont="1" applyFill="1" applyBorder="1" applyAlignment="1" applyProtection="1">
      <alignment vertical="center" shrinkToFit="1"/>
      <protection locked="0"/>
    </xf>
    <xf numFmtId="0" fontId="46" fillId="36" borderId="43" xfId="0" applyFont="1" applyFill="1" applyBorder="1" applyAlignment="1" applyProtection="1">
      <alignment horizontal="center" vertical="center"/>
      <protection hidden="1"/>
    </xf>
    <xf numFmtId="0" fontId="46" fillId="36" borderId="14" xfId="0" applyFont="1" applyFill="1" applyBorder="1" applyAlignment="1" applyProtection="1">
      <alignment horizontal="center" vertical="center"/>
      <protection hidden="1"/>
    </xf>
    <xf numFmtId="0" fontId="46" fillId="36" borderId="15" xfId="0" applyFont="1" applyFill="1" applyBorder="1" applyAlignment="1" applyProtection="1">
      <alignment horizontal="center" vertical="center"/>
      <protection hidden="1"/>
    </xf>
    <xf numFmtId="0" fontId="4" fillId="13" borderId="44" xfId="0" applyFont="1" applyFill="1" applyBorder="1" applyAlignment="1" applyProtection="1">
      <alignment horizontal="left" vertical="center" wrapText="1"/>
      <protection hidden="1"/>
    </xf>
    <xf numFmtId="0" fontId="25" fillId="13" borderId="81" xfId="0" applyFont="1" applyFill="1" applyBorder="1" applyAlignment="1" applyProtection="1">
      <alignment horizontal="left" vertical="center" wrapText="1"/>
      <protection hidden="1"/>
    </xf>
    <xf numFmtId="0" fontId="25" fillId="13" borderId="81" xfId="0" applyFont="1" applyFill="1" applyBorder="1" applyAlignment="1" applyProtection="1">
      <alignment horizontal="left" vertical="center"/>
      <protection hidden="1"/>
    </xf>
    <xf numFmtId="0" fontId="122" fillId="0" borderId="54" xfId="0" applyFont="1" applyFill="1" applyBorder="1" applyAlignment="1" applyProtection="1">
      <alignment vertical="center" wrapText="1"/>
      <protection hidden="1"/>
    </xf>
    <xf numFmtId="0" fontId="122" fillId="0" borderId="52" xfId="0" applyFont="1" applyFill="1" applyBorder="1" applyAlignment="1" applyProtection="1">
      <alignment vertical="center" wrapText="1"/>
      <protection hidden="1"/>
    </xf>
    <xf numFmtId="0" fontId="122" fillId="0" borderId="53" xfId="0" applyFont="1" applyFill="1" applyBorder="1" applyAlignment="1" applyProtection="1">
      <alignment vertical="center" wrapText="1"/>
      <protection hidden="1"/>
    </xf>
    <xf numFmtId="0" fontId="4" fillId="34" borderId="43" xfId="0" applyFont="1" applyFill="1" applyBorder="1" applyAlignment="1" applyProtection="1">
      <alignment vertical="center"/>
      <protection hidden="1"/>
    </xf>
    <xf numFmtId="0" fontId="4" fillId="34" borderId="14" xfId="0" applyFont="1" applyFill="1" applyBorder="1" applyAlignment="1" applyProtection="1">
      <alignment vertical="center"/>
      <protection hidden="1"/>
    </xf>
    <xf numFmtId="0" fontId="4" fillId="34" borderId="15"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25" fillId="34" borderId="43" xfId="0" applyFont="1" applyFill="1" applyBorder="1" applyAlignment="1" applyProtection="1">
      <alignment horizontal="left" vertical="center" wrapText="1"/>
      <protection hidden="1"/>
    </xf>
    <xf numFmtId="0" fontId="25" fillId="34" borderId="14" xfId="0" applyFont="1" applyFill="1" applyBorder="1" applyAlignment="1" applyProtection="1">
      <alignment horizontal="left" vertical="center" wrapText="1"/>
      <protection hidden="1"/>
    </xf>
    <xf numFmtId="0" fontId="25" fillId="34" borderId="15" xfId="0" applyFont="1" applyFill="1" applyBorder="1" applyAlignment="1" applyProtection="1">
      <alignment horizontal="left" vertical="center" wrapText="1"/>
      <protection hidden="1"/>
    </xf>
    <xf numFmtId="38" fontId="32" fillId="0" borderId="43" xfId="60" applyFont="1" applyFill="1" applyBorder="1" applyAlignment="1" applyProtection="1">
      <alignment vertical="center" shrinkToFit="1"/>
      <protection locked="0"/>
    </xf>
    <xf numFmtId="38" fontId="32" fillId="0" borderId="14" xfId="60" applyFont="1" applyFill="1" applyBorder="1" applyAlignment="1" applyProtection="1">
      <alignment vertical="center" shrinkToFit="1"/>
      <protection locked="0"/>
    </xf>
    <xf numFmtId="0" fontId="100" fillId="0" borderId="40" xfId="0" applyFont="1" applyFill="1" applyBorder="1" applyAlignment="1" applyProtection="1">
      <alignment horizontal="left" vertical="center" wrapText="1"/>
      <protection hidden="1"/>
    </xf>
    <xf numFmtId="0" fontId="120" fillId="0" borderId="43" xfId="0" applyFont="1" applyFill="1" applyBorder="1" applyAlignment="1" applyProtection="1">
      <alignment vertical="center" wrapText="1"/>
      <protection hidden="1"/>
    </xf>
    <xf numFmtId="0" fontId="120" fillId="0" borderId="14" xfId="0" applyFont="1" applyFill="1" applyBorder="1" applyAlignment="1" applyProtection="1">
      <alignment vertical="center" wrapText="1"/>
      <protection hidden="1"/>
    </xf>
    <xf numFmtId="0" fontId="120" fillId="0" borderId="15" xfId="0" applyFont="1" applyFill="1" applyBorder="1" applyAlignment="1" applyProtection="1">
      <alignment vertical="center" wrapText="1"/>
      <protection hidden="1"/>
    </xf>
    <xf numFmtId="0" fontId="4" fillId="0" borderId="43"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38" fontId="32" fillId="0" borderId="54" xfId="60" applyFont="1" applyFill="1" applyBorder="1" applyAlignment="1" applyProtection="1">
      <alignment vertical="center" shrinkToFit="1"/>
      <protection locked="0"/>
    </xf>
    <xf numFmtId="38" fontId="32" fillId="0" borderId="52" xfId="60" applyFont="1" applyFill="1" applyBorder="1" applyAlignment="1" applyProtection="1">
      <alignment vertical="center" shrinkToFit="1"/>
      <protection locked="0"/>
    </xf>
    <xf numFmtId="0" fontId="7" fillId="35" borderId="81" xfId="0" applyFont="1" applyFill="1" applyBorder="1" applyAlignment="1" applyProtection="1">
      <alignment horizontal="center" vertical="center" wrapText="1"/>
      <protection hidden="1"/>
    </xf>
    <xf numFmtId="0" fontId="7" fillId="35" borderId="42" xfId="0" applyFont="1" applyFill="1" applyBorder="1" applyAlignment="1" applyProtection="1">
      <alignment horizontal="center" vertical="center" wrapText="1"/>
      <protection hidden="1"/>
    </xf>
    <xf numFmtId="0" fontId="27" fillId="0" borderId="81" xfId="0" applyFont="1" applyFill="1" applyBorder="1" applyAlignment="1" applyProtection="1">
      <alignment horizontal="center" vertical="center" shrinkToFit="1"/>
      <protection hidden="1"/>
    </xf>
    <xf numFmtId="0" fontId="27" fillId="0" borderId="42" xfId="0" applyFont="1" applyFill="1" applyBorder="1" applyAlignment="1" applyProtection="1">
      <alignment horizontal="center" vertical="center" shrinkToFit="1"/>
      <protection hidden="1"/>
    </xf>
    <xf numFmtId="0" fontId="0" fillId="34" borderId="0" xfId="0" applyFill="1" applyAlignment="1" applyProtection="1">
      <alignment horizontal="right" vertical="center" shrinkToFit="1"/>
      <protection locked="0"/>
    </xf>
    <xf numFmtId="184" fontId="4" fillId="33" borderId="39" xfId="0" applyNumberFormat="1" applyFont="1" applyFill="1" applyBorder="1" applyAlignment="1" applyProtection="1">
      <alignment vertical="center" shrinkToFit="1"/>
      <protection hidden="1"/>
    </xf>
    <xf numFmtId="184" fontId="4" fillId="33" borderId="78" xfId="0" applyNumberFormat="1" applyFont="1" applyFill="1" applyBorder="1" applyAlignment="1" applyProtection="1">
      <alignment vertical="center" shrinkToFit="1"/>
      <protection hidden="1"/>
    </xf>
    <xf numFmtId="184" fontId="4" fillId="0" borderId="70" xfId="56" applyNumberFormat="1" applyFont="1" applyFill="1" applyBorder="1" applyAlignment="1" applyProtection="1">
      <alignment vertical="center" shrinkToFit="1"/>
      <protection locked="0"/>
    </xf>
    <xf numFmtId="184" fontId="4" fillId="0" borderId="26" xfId="56" applyNumberFormat="1" applyFont="1" applyFill="1" applyBorder="1" applyAlignment="1" applyProtection="1">
      <alignment vertical="center" shrinkToFit="1"/>
      <protection locked="0"/>
    </xf>
    <xf numFmtId="184" fontId="4" fillId="33" borderId="70" xfId="56" applyNumberFormat="1" applyFont="1" applyFill="1" applyBorder="1" applyAlignment="1" applyProtection="1">
      <alignment vertical="center" shrinkToFit="1"/>
      <protection locked="0"/>
    </xf>
    <xf numFmtId="184" fontId="4" fillId="33" borderId="26" xfId="56" applyNumberFormat="1" applyFont="1" applyFill="1" applyBorder="1" applyAlignment="1" applyProtection="1">
      <alignment vertical="center" shrinkToFit="1"/>
      <protection locked="0"/>
    </xf>
    <xf numFmtId="184" fontId="4" fillId="33" borderId="36" xfId="56" applyNumberFormat="1" applyFont="1" applyFill="1" applyBorder="1" applyAlignment="1" applyProtection="1">
      <alignment vertical="center" shrinkToFit="1"/>
      <protection locked="0"/>
    </xf>
    <xf numFmtId="184" fontId="4" fillId="33" borderId="27" xfId="56" applyNumberFormat="1" applyFont="1" applyFill="1" applyBorder="1" applyAlignment="1" applyProtection="1">
      <alignment vertical="center" shrinkToFit="1"/>
      <protection locked="0"/>
    </xf>
    <xf numFmtId="49" fontId="4" fillId="33" borderId="70" xfId="0" applyNumberFormat="1" applyFont="1" applyFill="1" applyBorder="1" applyAlignment="1" applyProtection="1">
      <alignment horizontal="center" vertical="center" shrinkToFit="1"/>
      <protection locked="0"/>
    </xf>
    <xf numFmtId="49" fontId="4" fillId="33" borderId="26" xfId="0" applyNumberFormat="1" applyFont="1" applyFill="1" applyBorder="1" applyAlignment="1" applyProtection="1">
      <alignment horizontal="center" vertical="center" shrinkToFit="1"/>
      <protection locked="0"/>
    </xf>
    <xf numFmtId="178" fontId="11" fillId="34" borderId="13" xfId="0" applyNumberFormat="1" applyFont="1" applyFill="1" applyBorder="1" applyAlignment="1" applyProtection="1">
      <alignment horizontal="center" vertical="center" wrapText="1"/>
      <protection hidden="1"/>
    </xf>
    <xf numFmtId="178" fontId="11" fillId="34" borderId="114" xfId="0" applyNumberFormat="1" applyFont="1" applyFill="1" applyBorder="1" applyAlignment="1" applyProtection="1">
      <alignment horizontal="center" vertical="center" wrapText="1"/>
      <protection hidden="1"/>
    </xf>
    <xf numFmtId="49" fontId="4" fillId="33" borderId="36" xfId="0" applyNumberFormat="1" applyFont="1" applyFill="1" applyBorder="1" applyAlignment="1" applyProtection="1">
      <alignment horizontal="center" vertical="center" shrinkToFit="1"/>
      <protection locked="0"/>
    </xf>
    <xf numFmtId="49" fontId="4" fillId="33" borderId="27" xfId="0" applyNumberFormat="1" applyFont="1" applyFill="1" applyBorder="1" applyAlignment="1" applyProtection="1">
      <alignment horizontal="center" vertical="center" shrinkToFit="1"/>
      <protection locked="0"/>
    </xf>
    <xf numFmtId="49" fontId="4" fillId="0" borderId="70" xfId="0" applyNumberFormat="1" applyFont="1" applyBorder="1" applyAlignment="1" applyProtection="1">
      <alignment horizontal="left" vertical="center" shrinkToFit="1"/>
      <protection locked="0"/>
    </xf>
    <xf numFmtId="49" fontId="4" fillId="0" borderId="23"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178" fontId="4" fillId="10" borderId="42" xfId="0" applyNumberFormat="1" applyFont="1" applyFill="1" applyBorder="1" applyAlignment="1" applyProtection="1">
      <alignment horizontal="right" vertical="center"/>
      <protection hidden="1"/>
    </xf>
    <xf numFmtId="178" fontId="4" fillId="10" borderId="46" xfId="0" applyNumberFormat="1" applyFont="1" applyFill="1" applyBorder="1" applyAlignment="1" applyProtection="1">
      <alignment horizontal="right" vertical="center"/>
      <protection hidden="1"/>
    </xf>
    <xf numFmtId="178" fontId="9" fillId="34" borderId="44" xfId="0" applyNumberFormat="1" applyFont="1" applyFill="1" applyBorder="1" applyAlignment="1" applyProtection="1">
      <alignment horizontal="center" vertical="center"/>
      <protection hidden="1"/>
    </xf>
    <xf numFmtId="178" fontId="2" fillId="35" borderId="43" xfId="0" applyNumberFormat="1" applyFont="1" applyFill="1" applyBorder="1" applyAlignment="1" applyProtection="1">
      <alignment horizontal="center" vertical="center"/>
      <protection hidden="1"/>
    </xf>
    <xf numFmtId="178" fontId="2" fillId="35" borderId="14" xfId="0" applyNumberFormat="1" applyFont="1" applyFill="1" applyBorder="1" applyAlignment="1" applyProtection="1">
      <alignment horizontal="center" vertical="center"/>
      <protection hidden="1"/>
    </xf>
    <xf numFmtId="178" fontId="2" fillId="35" borderId="15" xfId="0" applyNumberFormat="1" applyFont="1" applyFill="1" applyBorder="1" applyAlignment="1" applyProtection="1">
      <alignment horizontal="center" vertical="center"/>
      <protection hidden="1"/>
    </xf>
    <xf numFmtId="38" fontId="29" fillId="0" borderId="115" xfId="54" applyFont="1" applyFill="1" applyBorder="1" applyAlignment="1" applyProtection="1">
      <alignment shrinkToFit="1"/>
      <protection hidden="1"/>
    </xf>
    <xf numFmtId="0" fontId="11" fillId="34" borderId="13" xfId="0" applyFont="1" applyFill="1" applyBorder="1" applyAlignment="1" applyProtection="1">
      <alignment horizontal="center" vertical="center"/>
      <protection hidden="1"/>
    </xf>
    <xf numFmtId="0" fontId="11" fillId="34" borderId="33" xfId="0" applyFont="1" applyFill="1" applyBorder="1" applyAlignment="1" applyProtection="1">
      <alignment horizontal="center" vertical="center"/>
      <protection hidden="1"/>
    </xf>
    <xf numFmtId="0" fontId="11" fillId="34" borderId="114" xfId="0" applyFont="1" applyFill="1" applyBorder="1" applyAlignment="1" applyProtection="1">
      <alignment horizontal="center" vertical="center"/>
      <protection hidden="1"/>
    </xf>
    <xf numFmtId="0" fontId="115" fillId="35" borderId="116" xfId="0" applyFont="1" applyFill="1" applyBorder="1" applyAlignment="1" applyProtection="1">
      <alignment horizontal="center" vertical="center"/>
      <protection hidden="1"/>
    </xf>
    <xf numFmtId="0" fontId="115" fillId="35" borderId="117" xfId="0" applyFont="1" applyFill="1" applyBorder="1" applyAlignment="1" applyProtection="1">
      <alignment horizontal="center" vertical="center"/>
      <protection hidden="1"/>
    </xf>
    <xf numFmtId="0" fontId="115" fillId="35" borderId="118" xfId="0" applyFont="1" applyFill="1" applyBorder="1" applyAlignment="1" applyProtection="1">
      <alignment horizontal="center" vertical="center"/>
      <protection hidden="1"/>
    </xf>
    <xf numFmtId="0" fontId="23" fillId="0" borderId="44" xfId="0" applyFont="1" applyBorder="1" applyAlignment="1" applyProtection="1">
      <alignment horizontal="center" vertical="center"/>
      <protection hidden="1"/>
    </xf>
    <xf numFmtId="0" fontId="11" fillId="34" borderId="13" xfId="0" applyFont="1" applyFill="1" applyBorder="1" applyAlignment="1" applyProtection="1">
      <alignment horizontal="center" vertical="center" wrapText="1"/>
      <protection hidden="1"/>
    </xf>
    <xf numFmtId="0" fontId="11" fillId="34" borderId="114" xfId="0" applyFont="1" applyFill="1" applyBorder="1" applyAlignment="1" applyProtection="1">
      <alignment horizontal="center" vertical="center" wrapText="1"/>
      <protection hidden="1"/>
    </xf>
    <xf numFmtId="184" fontId="4" fillId="33" borderId="119" xfId="56" applyNumberFormat="1" applyFont="1" applyFill="1" applyBorder="1" applyAlignment="1" applyProtection="1">
      <alignment vertical="center" shrinkToFit="1"/>
      <protection locked="0"/>
    </xf>
    <xf numFmtId="184" fontId="4" fillId="33" borderId="120" xfId="56" applyNumberFormat="1" applyFont="1" applyFill="1" applyBorder="1" applyAlignment="1" applyProtection="1">
      <alignment vertical="center" shrinkToFit="1"/>
      <protection locked="0"/>
    </xf>
    <xf numFmtId="49" fontId="4" fillId="33" borderId="119" xfId="0" applyNumberFormat="1" applyFont="1" applyFill="1" applyBorder="1" applyAlignment="1" applyProtection="1">
      <alignment horizontal="center" vertical="center" shrinkToFit="1"/>
      <protection locked="0"/>
    </xf>
    <xf numFmtId="49" fontId="4" fillId="33" borderId="120" xfId="0" applyNumberFormat="1" applyFont="1" applyFill="1" applyBorder="1" applyAlignment="1" applyProtection="1">
      <alignment horizontal="center" vertical="center" shrinkToFit="1"/>
      <protection locked="0"/>
    </xf>
    <xf numFmtId="178" fontId="11" fillId="34" borderId="121" xfId="0" applyNumberFormat="1" applyFont="1" applyFill="1" applyBorder="1" applyAlignment="1" applyProtection="1">
      <alignment horizontal="center" vertical="center" wrapText="1"/>
      <protection hidden="1"/>
    </xf>
    <xf numFmtId="178" fontId="11" fillId="34" borderId="33" xfId="0" applyNumberFormat="1" applyFont="1" applyFill="1" applyBorder="1" applyAlignment="1" applyProtection="1">
      <alignment horizontal="center" vertical="center" wrapText="1"/>
      <protection hidden="1"/>
    </xf>
    <xf numFmtId="49" fontId="4" fillId="33" borderId="17" xfId="0" applyNumberFormat="1" applyFont="1" applyFill="1" applyBorder="1" applyAlignment="1" applyProtection="1">
      <alignment horizontal="left" vertical="center" shrinkToFit="1"/>
      <protection locked="0"/>
    </xf>
    <xf numFmtId="49" fontId="4" fillId="33" borderId="61" xfId="0" applyNumberFormat="1" applyFont="1" applyFill="1" applyBorder="1" applyAlignment="1" applyProtection="1">
      <alignment horizontal="left" vertical="center" shrinkToFit="1"/>
      <protection locked="0"/>
    </xf>
    <xf numFmtId="49" fontId="4" fillId="33" borderId="120" xfId="0" applyNumberFormat="1" applyFont="1" applyFill="1" applyBorder="1" applyAlignment="1" applyProtection="1">
      <alignment horizontal="left" vertical="center" shrinkToFit="1"/>
      <protection locked="0"/>
    </xf>
    <xf numFmtId="49" fontId="4" fillId="33" borderId="20" xfId="0" applyNumberFormat="1" applyFont="1" applyFill="1" applyBorder="1" applyAlignment="1" applyProtection="1">
      <alignment horizontal="left" vertical="center" shrinkToFit="1"/>
      <protection locked="0"/>
    </xf>
    <xf numFmtId="49" fontId="4" fillId="33" borderId="23" xfId="0" applyNumberFormat="1" applyFont="1" applyFill="1" applyBorder="1" applyAlignment="1" applyProtection="1">
      <alignment horizontal="left" vertical="center" shrinkToFit="1"/>
      <protection locked="0"/>
    </xf>
    <xf numFmtId="49" fontId="4" fillId="33" borderId="26" xfId="0" applyNumberFormat="1" applyFont="1" applyFill="1" applyBorder="1" applyAlignment="1" applyProtection="1">
      <alignment horizontal="left" vertical="center" shrinkToFit="1"/>
      <protection locked="0"/>
    </xf>
    <xf numFmtId="49" fontId="4" fillId="0" borderId="70" xfId="0" applyNumberFormat="1" applyFont="1" applyFill="1" applyBorder="1" applyAlignment="1" applyProtection="1">
      <alignment horizontal="left" vertical="center" shrinkToFit="1"/>
      <protection locked="0"/>
    </xf>
    <xf numFmtId="49" fontId="4" fillId="0" borderId="23" xfId="0" applyNumberFormat="1" applyFont="1" applyFill="1" applyBorder="1" applyAlignment="1" applyProtection="1">
      <alignment horizontal="left" vertical="center" shrinkToFit="1"/>
      <protection locked="0"/>
    </xf>
    <xf numFmtId="49" fontId="4" fillId="0" borderId="119" xfId="0" applyNumberFormat="1" applyFont="1" applyBorder="1" applyAlignment="1" applyProtection="1">
      <alignment horizontal="left" vertical="center" shrinkToFit="1"/>
      <protection locked="0"/>
    </xf>
    <xf numFmtId="49" fontId="4" fillId="0" borderId="61" xfId="0" applyNumberFormat="1" applyFont="1" applyBorder="1" applyAlignment="1" applyProtection="1">
      <alignment horizontal="left" vertical="center" shrinkToFit="1"/>
      <protection locked="0"/>
    </xf>
    <xf numFmtId="49" fontId="4" fillId="0" borderId="36" xfId="0" applyNumberFormat="1" applyFont="1" applyBorder="1" applyAlignment="1" applyProtection="1">
      <alignment horizontal="left" vertical="center" shrinkToFit="1"/>
      <protection locked="0"/>
    </xf>
    <xf numFmtId="49" fontId="4" fillId="0" borderId="24" xfId="0" applyNumberFormat="1" applyFont="1" applyBorder="1" applyAlignment="1" applyProtection="1">
      <alignment horizontal="left" vertical="center" shrinkToFit="1"/>
      <protection locked="0"/>
    </xf>
    <xf numFmtId="0" fontId="2" fillId="35" borderId="43" xfId="0" applyFont="1" applyFill="1" applyBorder="1" applyAlignment="1" applyProtection="1">
      <alignment horizontal="center" vertical="center"/>
      <protection hidden="1"/>
    </xf>
    <xf numFmtId="0" fontId="2" fillId="35" borderId="14" xfId="0" applyFont="1" applyFill="1" applyBorder="1" applyAlignment="1" applyProtection="1">
      <alignment horizontal="center" vertical="center"/>
      <protection hidden="1"/>
    </xf>
    <xf numFmtId="0" fontId="2" fillId="35" borderId="15" xfId="0" applyFont="1" applyFill="1" applyBorder="1" applyAlignment="1" applyProtection="1">
      <alignment horizontal="center" vertical="center"/>
      <protection hidden="1"/>
    </xf>
    <xf numFmtId="0" fontId="2" fillId="10" borderId="36" xfId="0" applyFont="1" applyFill="1" applyBorder="1" applyAlignment="1" applyProtection="1">
      <alignment horizontal="center" vertical="center"/>
      <protection hidden="1"/>
    </xf>
    <xf numFmtId="0" fontId="2" fillId="10" borderId="24" xfId="0" applyFont="1" applyFill="1" applyBorder="1" applyAlignment="1" applyProtection="1">
      <alignment horizontal="center" vertical="center"/>
      <protection hidden="1"/>
    </xf>
    <xf numFmtId="0" fontId="2" fillId="10" borderId="34" xfId="0" applyFont="1" applyFill="1" applyBorder="1" applyAlignment="1" applyProtection="1">
      <alignment horizontal="center" vertical="center"/>
      <protection hidden="1"/>
    </xf>
    <xf numFmtId="38" fontId="4" fillId="0" borderId="119" xfId="54" applyFont="1" applyFill="1" applyBorder="1" applyAlignment="1" applyProtection="1">
      <alignment vertical="center"/>
      <protection locked="0"/>
    </xf>
    <xf numFmtId="38" fontId="4" fillId="0" borderId="61" xfId="54" applyFont="1" applyFill="1" applyBorder="1" applyAlignment="1" applyProtection="1">
      <alignment vertical="center"/>
      <protection locked="0"/>
    </xf>
    <xf numFmtId="38" fontId="4" fillId="0" borderId="122" xfId="54" applyFont="1" applyFill="1" applyBorder="1" applyAlignment="1" applyProtection="1">
      <alignment vertical="center"/>
      <protection locked="0"/>
    </xf>
    <xf numFmtId="38" fontId="4" fillId="0" borderId="70" xfId="54" applyFont="1" applyFill="1" applyBorder="1" applyAlignment="1" applyProtection="1">
      <alignment vertical="center"/>
      <protection locked="0"/>
    </xf>
    <xf numFmtId="38" fontId="4" fillId="0" borderId="23" xfId="54" applyFont="1" applyFill="1" applyBorder="1" applyAlignment="1" applyProtection="1">
      <alignment vertical="center"/>
      <protection locked="0"/>
    </xf>
    <xf numFmtId="38" fontId="4" fillId="0" borderId="123" xfId="54" applyFont="1" applyFill="1" applyBorder="1" applyAlignment="1" applyProtection="1">
      <alignment vertical="center"/>
      <protection locked="0"/>
    </xf>
    <xf numFmtId="178" fontId="9" fillId="34" borderId="43" xfId="0" applyNumberFormat="1" applyFont="1" applyFill="1" applyBorder="1" applyAlignment="1" applyProtection="1">
      <alignment horizontal="center" vertical="center"/>
      <protection hidden="1"/>
    </xf>
    <xf numFmtId="178" fontId="9" fillId="34" borderId="15" xfId="0" applyNumberFormat="1" applyFont="1" applyFill="1" applyBorder="1" applyAlignment="1" applyProtection="1">
      <alignment horizontal="center" vertical="center"/>
      <protection hidden="1"/>
    </xf>
    <xf numFmtId="0" fontId="2" fillId="35" borderId="116" xfId="0" applyFont="1" applyFill="1" applyBorder="1" applyAlignment="1" applyProtection="1">
      <alignment horizontal="center" vertical="center"/>
      <protection hidden="1"/>
    </xf>
    <xf numFmtId="0" fontId="2" fillId="35" borderId="117" xfId="0" applyFont="1" applyFill="1" applyBorder="1" applyAlignment="1" applyProtection="1">
      <alignment horizontal="center" vertical="center"/>
      <protection hidden="1"/>
    </xf>
    <xf numFmtId="0" fontId="2" fillId="35" borderId="118" xfId="0" applyFont="1" applyFill="1" applyBorder="1" applyAlignment="1" applyProtection="1">
      <alignment horizontal="center" vertical="center"/>
      <protection hidden="1"/>
    </xf>
    <xf numFmtId="178" fontId="29" fillId="0" borderId="43" xfId="0" applyNumberFormat="1" applyFont="1" applyFill="1" applyBorder="1" applyAlignment="1" applyProtection="1">
      <alignment horizontal="center" vertical="center"/>
      <protection hidden="1"/>
    </xf>
    <xf numFmtId="178" fontId="29" fillId="0" borderId="14" xfId="0" applyNumberFormat="1" applyFont="1" applyFill="1" applyBorder="1" applyAlignment="1" applyProtection="1">
      <alignment horizontal="center" vertical="center"/>
      <protection hidden="1"/>
    </xf>
    <xf numFmtId="178" fontId="29" fillId="0" borderId="15" xfId="0" applyNumberFormat="1" applyFont="1" applyFill="1" applyBorder="1" applyAlignment="1" applyProtection="1">
      <alignment horizontal="center" vertical="center"/>
      <protection hidden="1"/>
    </xf>
    <xf numFmtId="0" fontId="2" fillId="34" borderId="43" xfId="0" applyFont="1" applyFill="1" applyBorder="1" applyAlignment="1" applyProtection="1">
      <alignment horizontal="center" vertical="center" wrapText="1"/>
      <protection hidden="1"/>
    </xf>
    <xf numFmtId="0" fontId="2" fillId="34" borderId="14" xfId="0" applyFont="1" applyFill="1" applyBorder="1" applyAlignment="1" applyProtection="1">
      <alignment horizontal="center" vertical="center" wrapText="1"/>
      <protection hidden="1"/>
    </xf>
    <xf numFmtId="0" fontId="4" fillId="0" borderId="4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38" fontId="27" fillId="10" borderId="124" xfId="54" applyFont="1" applyFill="1" applyBorder="1" applyAlignment="1" applyProtection="1">
      <alignment horizontal="center" vertical="center"/>
      <protection hidden="1"/>
    </xf>
    <xf numFmtId="38" fontId="27" fillId="10" borderId="125" xfId="54" applyFont="1" applyFill="1" applyBorder="1" applyAlignment="1" applyProtection="1">
      <alignment horizontal="center" vertical="center"/>
      <protection hidden="1"/>
    </xf>
    <xf numFmtId="38" fontId="27" fillId="10" borderId="126" xfId="54" applyFont="1" applyFill="1" applyBorder="1" applyAlignment="1" applyProtection="1">
      <alignment horizontal="center" vertical="center"/>
      <protection hidden="1"/>
    </xf>
    <xf numFmtId="40" fontId="10" fillId="10" borderId="43" xfId="0" applyNumberFormat="1" applyFont="1" applyFill="1" applyBorder="1" applyAlignment="1" applyProtection="1">
      <alignment horizontal="center" vertical="center" shrinkToFit="1"/>
      <protection hidden="1"/>
    </xf>
    <xf numFmtId="40" fontId="10" fillId="10" borderId="14" xfId="0" applyNumberFormat="1" applyFont="1" applyFill="1" applyBorder="1" applyAlignment="1" applyProtection="1">
      <alignment horizontal="center" vertical="center" shrinkToFit="1"/>
      <protection hidden="1"/>
    </xf>
    <xf numFmtId="40" fontId="10" fillId="10" borderId="15" xfId="0" applyNumberFormat="1" applyFont="1" applyFill="1" applyBorder="1" applyAlignment="1" applyProtection="1">
      <alignment horizontal="center" vertical="center" shrinkToFit="1"/>
      <protection hidden="1"/>
    </xf>
    <xf numFmtId="0" fontId="7" fillId="35" borderId="44" xfId="0" applyFont="1" applyFill="1" applyBorder="1" applyAlignment="1" applyProtection="1">
      <alignment horizontal="center" vertical="center" wrapText="1"/>
      <protection hidden="1"/>
    </xf>
    <xf numFmtId="38" fontId="4" fillId="0" borderId="127" xfId="54" applyFont="1" applyFill="1" applyBorder="1" applyAlignment="1" applyProtection="1">
      <alignment horizontal="center" vertical="center"/>
      <protection hidden="1"/>
    </xf>
    <xf numFmtId="38" fontId="4" fillId="0" borderId="128" xfId="54" applyFont="1" applyFill="1" applyBorder="1" applyAlignment="1" applyProtection="1">
      <alignment horizontal="center" vertical="center"/>
      <protection hidden="1"/>
    </xf>
    <xf numFmtId="38" fontId="4" fillId="0" borderId="129" xfId="54" applyFont="1" applyFill="1" applyBorder="1" applyAlignment="1" applyProtection="1">
      <alignment horizontal="center" vertical="center"/>
      <protection hidden="1"/>
    </xf>
    <xf numFmtId="178" fontId="4" fillId="10" borderId="42" xfId="0" applyNumberFormat="1" applyFont="1" applyFill="1" applyBorder="1" applyAlignment="1" applyProtection="1">
      <alignment horizontal="center" vertical="center" wrapText="1"/>
      <protection hidden="1"/>
    </xf>
    <xf numFmtId="178" fontId="4" fillId="10" borderId="42" xfId="0" applyNumberFormat="1" applyFont="1" applyFill="1" applyBorder="1" applyAlignment="1" applyProtection="1">
      <alignment horizontal="center" vertical="center"/>
      <protection hidden="1"/>
    </xf>
    <xf numFmtId="38" fontId="4" fillId="0" borderId="41" xfId="54" applyFont="1" applyFill="1" applyBorder="1" applyAlignment="1" applyProtection="1">
      <alignment horizontal="center" vertical="center"/>
      <protection hidden="1"/>
    </xf>
    <xf numFmtId="38" fontId="4" fillId="0" borderId="42" xfId="54" applyFont="1" applyFill="1" applyBorder="1" applyAlignment="1" applyProtection="1">
      <alignment horizontal="center" vertical="center"/>
      <protection hidden="1"/>
    </xf>
    <xf numFmtId="38" fontId="4" fillId="0" borderId="130" xfId="54" applyFont="1" applyFill="1" applyBorder="1" applyAlignment="1" applyProtection="1">
      <alignment horizontal="center" vertical="center"/>
      <protection hidden="1"/>
    </xf>
    <xf numFmtId="178" fontId="4" fillId="0" borderId="131" xfId="0" applyNumberFormat="1" applyFont="1" applyFill="1" applyBorder="1" applyAlignment="1" applyProtection="1">
      <alignment horizontal="center" vertical="center"/>
      <protection hidden="1"/>
    </xf>
    <xf numFmtId="178" fontId="4" fillId="10" borderId="132" xfId="0" applyNumberFormat="1" applyFont="1" applyFill="1" applyBorder="1" applyAlignment="1" applyProtection="1">
      <alignment horizontal="center" vertical="center" wrapText="1"/>
      <protection hidden="1"/>
    </xf>
    <xf numFmtId="178" fontId="4" fillId="10" borderId="128" xfId="0" applyNumberFormat="1" applyFont="1" applyFill="1" applyBorder="1" applyAlignment="1" applyProtection="1">
      <alignment horizontal="center" vertical="center"/>
      <protection hidden="1"/>
    </xf>
    <xf numFmtId="38" fontId="118" fillId="0" borderId="127" xfId="54" applyFont="1" applyFill="1" applyBorder="1" applyAlignment="1" applyProtection="1">
      <alignment horizontal="center" vertical="center"/>
      <protection hidden="1"/>
    </xf>
    <xf numFmtId="38" fontId="118" fillId="0" borderId="128" xfId="54" applyFont="1" applyFill="1" applyBorder="1" applyAlignment="1" applyProtection="1">
      <alignment horizontal="center" vertical="center"/>
      <protection hidden="1"/>
    </xf>
    <xf numFmtId="38" fontId="118" fillId="0" borderId="129" xfId="54" applyFont="1" applyFill="1" applyBorder="1" applyAlignment="1" applyProtection="1">
      <alignment horizontal="center" vertical="center"/>
      <protection hidden="1"/>
    </xf>
    <xf numFmtId="0" fontId="4" fillId="10" borderId="13" xfId="0" applyFont="1" applyFill="1" applyBorder="1" applyAlignment="1" applyProtection="1">
      <alignment horizontal="right" vertical="center"/>
      <protection hidden="1"/>
    </xf>
    <xf numFmtId="0" fontId="4" fillId="10" borderId="33" xfId="0" applyFont="1" applyFill="1" applyBorder="1" applyAlignment="1" applyProtection="1">
      <alignment horizontal="right" vertical="center"/>
      <protection hidden="1"/>
    </xf>
    <xf numFmtId="0" fontId="4" fillId="10" borderId="35" xfId="0" applyFont="1" applyFill="1" applyBorder="1" applyAlignment="1" applyProtection="1">
      <alignment horizontal="right" vertical="center"/>
      <protection hidden="1"/>
    </xf>
    <xf numFmtId="178" fontId="4" fillId="10" borderId="81" xfId="0" applyNumberFormat="1" applyFont="1" applyFill="1" applyBorder="1" applyAlignment="1" applyProtection="1">
      <alignment horizontal="center" vertical="center"/>
      <protection hidden="1"/>
    </xf>
    <xf numFmtId="38" fontId="4" fillId="0" borderId="53" xfId="54" applyFont="1" applyFill="1" applyBorder="1" applyAlignment="1" applyProtection="1">
      <alignment horizontal="center" vertical="center"/>
      <protection hidden="1"/>
    </xf>
    <xf numFmtId="38" fontId="4" fillId="0" borderId="81" xfId="54" applyFont="1" applyFill="1" applyBorder="1" applyAlignment="1" applyProtection="1">
      <alignment horizontal="center" vertical="center"/>
      <protection hidden="1"/>
    </xf>
    <xf numFmtId="38" fontId="4" fillId="0" borderId="133" xfId="54" applyFont="1" applyFill="1" applyBorder="1" applyAlignment="1" applyProtection="1">
      <alignment horizontal="center" vertical="center"/>
      <protection hidden="1"/>
    </xf>
    <xf numFmtId="38" fontId="118" fillId="0" borderId="53" xfId="54" applyFont="1" applyFill="1" applyBorder="1" applyAlignment="1" applyProtection="1">
      <alignment horizontal="center" vertical="center"/>
      <protection hidden="1"/>
    </xf>
    <xf numFmtId="38" fontId="118" fillId="0" borderId="81" xfId="54" applyFont="1" applyFill="1" applyBorder="1" applyAlignment="1" applyProtection="1">
      <alignment horizontal="center" vertical="center"/>
      <protection hidden="1"/>
    </xf>
    <xf numFmtId="38" fontId="118" fillId="0" borderId="133" xfId="54" applyFont="1" applyFill="1" applyBorder="1" applyAlignment="1" applyProtection="1">
      <alignment horizontal="center" vertical="center"/>
      <protection hidden="1"/>
    </xf>
    <xf numFmtId="0" fontId="4" fillId="0" borderId="134" xfId="0" applyFont="1" applyFill="1" applyBorder="1" applyAlignment="1" applyProtection="1">
      <alignment horizontal="center" vertical="center" shrinkToFit="1"/>
      <protection locked="0"/>
    </xf>
    <xf numFmtId="0" fontId="2" fillId="34" borderId="134" xfId="0" applyFont="1" applyFill="1" applyBorder="1" applyAlignment="1" applyProtection="1">
      <alignment horizontal="center" vertical="center" wrapText="1"/>
      <protection hidden="1"/>
    </xf>
    <xf numFmtId="0" fontId="2" fillId="34" borderId="44" xfId="0" applyFont="1" applyFill="1" applyBorder="1" applyAlignment="1" applyProtection="1">
      <alignment horizontal="center" vertical="center" wrapText="1"/>
      <protection hidden="1"/>
    </xf>
    <xf numFmtId="38" fontId="118" fillId="0" borderId="41" xfId="54" applyFont="1" applyFill="1" applyBorder="1" applyAlignment="1" applyProtection="1">
      <alignment horizontal="center" vertical="center"/>
      <protection hidden="1"/>
    </xf>
    <xf numFmtId="38" fontId="118" fillId="0" borderId="42" xfId="54" applyFont="1" applyFill="1" applyBorder="1" applyAlignment="1" applyProtection="1">
      <alignment horizontal="center" vertical="center"/>
      <protection hidden="1"/>
    </xf>
    <xf numFmtId="38" fontId="118" fillId="0" borderId="130" xfId="54"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shrinkToFit="1"/>
      <protection locked="0"/>
    </xf>
    <xf numFmtId="0" fontId="0" fillId="35" borderId="116" xfId="0" applyFont="1" applyFill="1" applyBorder="1" applyAlignment="1" applyProtection="1">
      <alignment horizontal="center" vertical="center"/>
      <protection hidden="1"/>
    </xf>
    <xf numFmtId="0" fontId="0" fillId="35" borderId="117" xfId="0" applyFont="1" applyFill="1" applyBorder="1" applyAlignment="1" applyProtection="1">
      <alignment horizontal="center" vertical="center"/>
      <protection hidden="1"/>
    </xf>
    <xf numFmtId="0" fontId="0" fillId="35" borderId="118" xfId="0" applyFont="1" applyFill="1" applyBorder="1" applyAlignment="1" applyProtection="1">
      <alignment horizontal="center" vertical="center"/>
      <protection hidden="1"/>
    </xf>
    <xf numFmtId="38" fontId="10" fillId="10" borderId="43" xfId="0" applyNumberFormat="1" applyFont="1" applyFill="1" applyBorder="1" applyAlignment="1" applyProtection="1">
      <alignment horizontal="center" vertical="center" shrinkToFit="1"/>
      <protection hidden="1"/>
    </xf>
    <xf numFmtId="38" fontId="10" fillId="10" borderId="14" xfId="0" applyNumberFormat="1" applyFont="1" applyFill="1" applyBorder="1" applyAlignment="1" applyProtection="1">
      <alignment horizontal="center" vertical="center" shrinkToFit="1"/>
      <protection hidden="1"/>
    </xf>
    <xf numFmtId="38" fontId="10" fillId="10" borderId="15" xfId="0" applyNumberFormat="1" applyFont="1" applyFill="1" applyBorder="1" applyAlignment="1" applyProtection="1">
      <alignment horizontal="center" vertical="center" shrinkToFit="1"/>
      <protection hidden="1"/>
    </xf>
    <xf numFmtId="38" fontId="4" fillId="0" borderId="135" xfId="54" applyFont="1" applyFill="1" applyBorder="1" applyAlignment="1" applyProtection="1">
      <alignment horizontal="center" vertical="center"/>
      <protection hidden="1"/>
    </xf>
    <xf numFmtId="38" fontId="4" fillId="0" borderId="136" xfId="54" applyFont="1" applyFill="1" applyBorder="1" applyAlignment="1" applyProtection="1">
      <alignment horizontal="center" vertical="center"/>
      <protection hidden="1"/>
    </xf>
    <xf numFmtId="38" fontId="4" fillId="0" borderId="40" xfId="54" applyFont="1" applyFill="1" applyBorder="1" applyAlignment="1" applyProtection="1">
      <alignment horizontal="center" vertical="center"/>
      <protection hidden="1"/>
    </xf>
    <xf numFmtId="38" fontId="4" fillId="0" borderId="137" xfId="54" applyFont="1" applyFill="1" applyBorder="1" applyAlignment="1" applyProtection="1">
      <alignment horizontal="center" vertical="center"/>
      <protection hidden="1"/>
    </xf>
    <xf numFmtId="38" fontId="4" fillId="0" borderId="138" xfId="54" applyFont="1" applyFill="1" applyBorder="1" applyAlignment="1" applyProtection="1">
      <alignment horizontal="center" vertical="center"/>
      <protection hidden="1"/>
    </xf>
    <xf numFmtId="38" fontId="4" fillId="0" borderId="52" xfId="54" applyFont="1" applyFill="1" applyBorder="1" applyAlignment="1" applyProtection="1">
      <alignment horizontal="center" vertical="center"/>
      <protection hidden="1"/>
    </xf>
    <xf numFmtId="38" fontId="4" fillId="0" borderId="139" xfId="54" applyFont="1" applyFill="1" applyBorder="1" applyAlignment="1" applyProtection="1">
      <alignment horizontal="center" vertical="center"/>
      <protection hidden="1"/>
    </xf>
    <xf numFmtId="49" fontId="4" fillId="33" borderId="22" xfId="0" applyNumberFormat="1" applyFont="1" applyFill="1" applyBorder="1" applyAlignment="1" applyProtection="1">
      <alignment horizontal="left" vertical="center" shrinkToFit="1"/>
      <protection locked="0"/>
    </xf>
    <xf numFmtId="49" fontId="4" fillId="33" borderId="24" xfId="0" applyNumberFormat="1" applyFont="1" applyFill="1" applyBorder="1" applyAlignment="1" applyProtection="1">
      <alignment horizontal="left" vertical="center" shrinkToFit="1"/>
      <protection locked="0"/>
    </xf>
    <xf numFmtId="49" fontId="4" fillId="33" borderId="27" xfId="0" applyNumberFormat="1" applyFont="1" applyFill="1" applyBorder="1" applyAlignment="1" applyProtection="1">
      <alignment horizontal="left" vertical="center" shrinkToFit="1"/>
      <protection locked="0"/>
    </xf>
    <xf numFmtId="38" fontId="4" fillId="0" borderId="36" xfId="54" applyFont="1" applyFill="1" applyBorder="1" applyAlignment="1" applyProtection="1">
      <alignment vertical="center"/>
      <protection locked="0"/>
    </xf>
    <xf numFmtId="38" fontId="4" fillId="0" borderId="24" xfId="54" applyFont="1" applyFill="1" applyBorder="1" applyAlignment="1" applyProtection="1">
      <alignment vertical="center"/>
      <protection locked="0"/>
    </xf>
    <xf numFmtId="38" fontId="4" fillId="0" borderId="34" xfId="54" applyFont="1" applyFill="1" applyBorder="1" applyAlignment="1" applyProtection="1">
      <alignment vertical="center"/>
      <protection locked="0"/>
    </xf>
    <xf numFmtId="38" fontId="4" fillId="0" borderId="39" xfId="54" applyFont="1" applyFill="1" applyBorder="1" applyAlignment="1" applyProtection="1">
      <alignment vertical="center"/>
      <protection hidden="1"/>
    </xf>
    <xf numFmtId="38" fontId="4" fillId="0" borderId="140" xfId="54" applyFont="1" applyFill="1" applyBorder="1" applyAlignment="1" applyProtection="1">
      <alignment vertical="center"/>
      <protection hidden="1"/>
    </xf>
    <xf numFmtId="38" fontId="4" fillId="0" borderId="77" xfId="54" applyFont="1" applyFill="1" applyBorder="1" applyAlignment="1" applyProtection="1">
      <alignment vertical="center"/>
      <protection hidden="1"/>
    </xf>
    <xf numFmtId="184" fontId="4" fillId="0" borderId="36" xfId="56" applyNumberFormat="1" applyFont="1" applyFill="1" applyBorder="1" applyAlignment="1" applyProtection="1">
      <alignment vertical="center" shrinkToFit="1"/>
      <protection locked="0"/>
    </xf>
    <xf numFmtId="184" fontId="4" fillId="0" borderId="27" xfId="56" applyNumberFormat="1" applyFont="1" applyFill="1" applyBorder="1" applyAlignment="1" applyProtection="1">
      <alignment vertical="center" shrinkToFit="1"/>
      <protection locked="0"/>
    </xf>
    <xf numFmtId="184" fontId="4" fillId="0" borderId="119" xfId="56" applyNumberFormat="1" applyFont="1" applyFill="1" applyBorder="1" applyAlignment="1" applyProtection="1">
      <alignment vertical="center" shrinkToFit="1"/>
      <protection locked="0"/>
    </xf>
    <xf numFmtId="184" fontId="4" fillId="0" borderId="120" xfId="56" applyNumberFormat="1" applyFont="1" applyFill="1" applyBorder="1" applyAlignment="1" applyProtection="1">
      <alignment vertical="center" shrinkToFit="1"/>
      <protection locked="0"/>
    </xf>
    <xf numFmtId="184" fontId="4" fillId="0" borderId="39" xfId="0" applyNumberFormat="1" applyFont="1" applyFill="1" applyBorder="1" applyAlignment="1" applyProtection="1">
      <alignment vertical="center" shrinkToFit="1"/>
      <protection hidden="1"/>
    </xf>
    <xf numFmtId="184" fontId="4" fillId="0" borderId="78" xfId="0" applyNumberFormat="1" applyFont="1" applyFill="1" applyBorder="1" applyAlignment="1" applyProtection="1">
      <alignment vertical="center" shrinkToFit="1"/>
      <protection hidden="1"/>
    </xf>
    <xf numFmtId="0" fontId="2" fillId="10" borderId="27" xfId="0" applyFont="1" applyFill="1" applyBorder="1" applyAlignment="1" applyProtection="1">
      <alignment horizontal="center" vertical="center"/>
      <protection hidden="1"/>
    </xf>
    <xf numFmtId="0" fontId="10" fillId="0" borderId="44" xfId="0" applyFont="1" applyBorder="1" applyAlignment="1" applyProtection="1">
      <alignment horizontal="center" vertical="center"/>
      <protection locked="0"/>
    </xf>
    <xf numFmtId="0" fontId="4" fillId="0" borderId="43"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15" xfId="0" applyFont="1" applyBorder="1" applyAlignment="1" applyProtection="1">
      <alignment vertical="center" shrinkToFit="1"/>
      <protection locked="0"/>
    </xf>
    <xf numFmtId="0" fontId="4" fillId="35" borderId="44"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46" xfId="0" applyFont="1" applyFill="1" applyBorder="1" applyAlignment="1">
      <alignment horizontal="center" vertical="center"/>
    </xf>
    <xf numFmtId="0" fontId="4" fillId="35" borderId="40" xfId="0" applyFont="1" applyFill="1" applyBorder="1" applyAlignment="1">
      <alignment horizontal="center" vertical="center"/>
    </xf>
    <xf numFmtId="0" fontId="4" fillId="35" borderId="53" xfId="0" applyFont="1" applyFill="1" applyBorder="1" applyAlignment="1">
      <alignment horizontal="center" vertical="center"/>
    </xf>
    <xf numFmtId="0" fontId="4" fillId="35" borderId="41"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5"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40" xfId="0" applyFont="1" applyBorder="1" applyAlignment="1" applyProtection="1">
      <alignment horizontal="left" vertical="center" indent="1" shrinkToFit="1"/>
      <protection locked="0"/>
    </xf>
    <xf numFmtId="0" fontId="4" fillId="0" borderId="141" xfId="88" applyFont="1" applyFill="1" applyBorder="1" applyAlignment="1" applyProtection="1">
      <alignment horizontal="center" vertical="center"/>
      <protection hidden="1"/>
    </xf>
    <xf numFmtId="0" fontId="4" fillId="0" borderId="103" xfId="88" applyFont="1" applyFill="1" applyBorder="1" applyAlignment="1" applyProtection="1">
      <alignment horizontal="center" vertical="center"/>
      <protection hidden="1"/>
    </xf>
    <xf numFmtId="0" fontId="4" fillId="0" borderId="104" xfId="88" applyFont="1" applyFill="1" applyBorder="1" applyAlignment="1" applyProtection="1">
      <alignment horizontal="center" vertical="center"/>
      <protection hidden="1"/>
    </xf>
    <xf numFmtId="0" fontId="4" fillId="33" borderId="142" xfId="88" applyFont="1" applyFill="1" applyBorder="1" applyAlignment="1" applyProtection="1">
      <alignment horizontal="center" vertical="center"/>
      <protection hidden="1"/>
    </xf>
    <xf numFmtId="0" fontId="4" fillId="33" borderId="143" xfId="88" applyFont="1" applyFill="1" applyBorder="1" applyAlignment="1" applyProtection="1">
      <alignment horizontal="center" vertical="center"/>
      <protection hidden="1"/>
    </xf>
    <xf numFmtId="0" fontId="4" fillId="33" borderId="144" xfId="88" applyFont="1" applyFill="1" applyBorder="1" applyAlignment="1" applyProtection="1">
      <alignment horizontal="center" vertical="center"/>
      <protection hidden="1"/>
    </xf>
    <xf numFmtId="0" fontId="46" fillId="33" borderId="43" xfId="0" applyFont="1" applyFill="1" applyBorder="1" applyAlignment="1" applyProtection="1">
      <alignment horizontal="center" vertical="center" wrapText="1"/>
      <protection hidden="1"/>
    </xf>
    <xf numFmtId="0" fontId="46" fillId="33" borderId="14" xfId="0" applyFont="1" applyFill="1" applyBorder="1" applyAlignment="1" applyProtection="1">
      <alignment horizontal="center" vertical="center" wrapText="1"/>
      <protection hidden="1"/>
    </xf>
    <xf numFmtId="0" fontId="46" fillId="33" borderId="15" xfId="0" applyFont="1" applyFill="1" applyBorder="1" applyAlignment="1" applyProtection="1">
      <alignment horizontal="center" vertical="center" wrapText="1"/>
      <protection hidden="1"/>
    </xf>
    <xf numFmtId="0" fontId="7" fillId="34" borderId="0" xfId="0" applyFont="1" applyFill="1" applyBorder="1" applyAlignment="1" applyProtection="1">
      <alignment horizontal="right" vertical="center" shrinkToFit="1"/>
      <protection locked="0"/>
    </xf>
    <xf numFmtId="0" fontId="4" fillId="34" borderId="124" xfId="0" applyFont="1" applyFill="1" applyBorder="1" applyAlignment="1" applyProtection="1">
      <alignment horizontal="center" vertical="center" wrapText="1"/>
      <protection hidden="1"/>
    </xf>
    <xf numFmtId="0" fontId="4" fillId="34" borderId="125" xfId="0" applyFont="1" applyFill="1" applyBorder="1" applyAlignment="1" applyProtection="1">
      <alignment horizontal="center" vertical="center"/>
      <protection hidden="1"/>
    </xf>
    <xf numFmtId="0" fontId="4" fillId="34" borderId="145" xfId="0" applyFont="1" applyFill="1" applyBorder="1" applyAlignment="1" applyProtection="1">
      <alignment horizontal="center" vertical="center"/>
      <protection hidden="1"/>
    </xf>
    <xf numFmtId="49" fontId="27" fillId="33" borderId="146" xfId="0" applyNumberFormat="1" applyFont="1" applyFill="1" applyBorder="1" applyAlignment="1" applyProtection="1">
      <alignment horizontal="center" vertical="center" shrinkToFit="1"/>
      <protection locked="0"/>
    </xf>
    <xf numFmtId="0" fontId="0" fillId="0" borderId="125" xfId="0" applyBorder="1" applyAlignment="1" applyProtection="1">
      <alignment horizontal="center" vertical="center" shrinkToFit="1"/>
      <protection locked="0"/>
    </xf>
    <xf numFmtId="0" fontId="0" fillId="0" borderId="126" xfId="0" applyBorder="1" applyAlignment="1" applyProtection="1">
      <alignment horizontal="center" vertical="center" shrinkToFit="1"/>
      <protection locked="0"/>
    </xf>
    <xf numFmtId="0" fontId="4" fillId="34" borderId="124" xfId="0" applyFont="1" applyFill="1" applyBorder="1" applyAlignment="1" applyProtection="1">
      <alignment horizontal="center" vertical="center"/>
      <protection hidden="1"/>
    </xf>
    <xf numFmtId="0" fontId="4" fillId="0" borderId="102" xfId="88" applyFont="1" applyFill="1" applyBorder="1" applyAlignment="1" applyProtection="1">
      <alignment horizontal="center" vertical="center"/>
      <protection hidden="1"/>
    </xf>
    <xf numFmtId="0" fontId="4" fillId="0" borderId="147" xfId="88" applyFont="1" applyFill="1" applyBorder="1" applyAlignment="1" applyProtection="1">
      <alignment horizontal="center" vertical="center"/>
      <protection hidden="1"/>
    </xf>
    <xf numFmtId="49" fontId="27" fillId="33" borderId="125" xfId="0" applyNumberFormat="1" applyFont="1" applyFill="1" applyBorder="1" applyAlignment="1" applyProtection="1">
      <alignment horizontal="center" vertical="center" shrinkToFit="1"/>
      <protection locked="0"/>
    </xf>
    <xf numFmtId="49" fontId="27" fillId="33" borderId="126" xfId="0" applyNumberFormat="1" applyFont="1" applyFill="1" applyBorder="1" applyAlignment="1" applyProtection="1">
      <alignment horizontal="center" vertical="center" shrinkToFit="1"/>
      <protection locked="0"/>
    </xf>
    <xf numFmtId="49" fontId="4" fillId="0" borderId="148" xfId="0" applyNumberFormat="1" applyFont="1" applyFill="1" applyBorder="1" applyAlignment="1" applyProtection="1">
      <alignment horizontal="center" vertical="center" shrinkToFit="1"/>
      <protection hidden="1"/>
    </xf>
    <xf numFmtId="49" fontId="4" fillId="0" borderId="149" xfId="0" applyNumberFormat="1" applyFont="1" applyFill="1" applyBorder="1" applyAlignment="1" applyProtection="1">
      <alignment horizontal="center" vertical="center" shrinkToFit="1"/>
      <protection hidden="1"/>
    </xf>
    <xf numFmtId="49" fontId="4" fillId="0" borderId="150" xfId="0" applyNumberFormat="1" applyFont="1" applyFill="1" applyBorder="1" applyAlignment="1" applyProtection="1">
      <alignment horizontal="center" vertical="center" shrinkToFit="1"/>
      <protection hidden="1"/>
    </xf>
    <xf numFmtId="0" fontId="4" fillId="34" borderId="151" xfId="0" applyFont="1" applyFill="1" applyBorder="1" applyAlignment="1" applyProtection="1">
      <alignment horizontal="center" vertical="center" wrapText="1"/>
      <protection hidden="1"/>
    </xf>
    <xf numFmtId="0" fontId="4" fillId="34" borderId="63" xfId="0" applyFont="1" applyFill="1" applyBorder="1" applyAlignment="1" applyProtection="1">
      <alignment horizontal="center" vertical="center" wrapText="1"/>
      <protection hidden="1"/>
    </xf>
    <xf numFmtId="0" fontId="4" fillId="34" borderId="152" xfId="0" applyFont="1" applyFill="1" applyBorder="1" applyAlignment="1" applyProtection="1">
      <alignment horizontal="center" vertical="center" wrapText="1"/>
      <protection hidden="1"/>
    </xf>
    <xf numFmtId="0" fontId="4" fillId="34" borderId="65"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center" vertical="center" wrapText="1"/>
      <protection hidden="1"/>
    </xf>
    <xf numFmtId="0" fontId="4" fillId="34" borderId="153" xfId="0" applyFont="1" applyFill="1" applyBorder="1" applyAlignment="1" applyProtection="1">
      <alignment horizontal="center" vertical="center" wrapText="1"/>
      <protection hidden="1"/>
    </xf>
    <xf numFmtId="0" fontId="4" fillId="34" borderId="154" xfId="0" applyFont="1" applyFill="1" applyBorder="1" applyAlignment="1" applyProtection="1">
      <alignment horizontal="center" vertical="center" wrapText="1"/>
      <protection hidden="1"/>
    </xf>
    <xf numFmtId="0" fontId="4" fillId="34" borderId="48" xfId="0" applyFont="1" applyFill="1" applyBorder="1" applyAlignment="1" applyProtection="1">
      <alignment horizontal="center" vertical="center" wrapText="1"/>
      <protection hidden="1"/>
    </xf>
    <xf numFmtId="0" fontId="4" fillId="34" borderId="155"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shrinkToFit="1"/>
      <protection locked="0"/>
    </xf>
    <xf numFmtId="0" fontId="4" fillId="34" borderId="156" xfId="0" applyFont="1" applyFill="1" applyBorder="1" applyAlignment="1" applyProtection="1">
      <alignment horizontal="center" vertical="center" wrapText="1"/>
      <protection hidden="1"/>
    </xf>
    <xf numFmtId="0" fontId="4" fillId="34" borderId="157" xfId="0" applyFont="1" applyFill="1" applyBorder="1" applyAlignment="1" applyProtection="1">
      <alignment horizontal="center" vertical="center" wrapText="1"/>
      <protection hidden="1"/>
    </xf>
    <xf numFmtId="0" fontId="4" fillId="34" borderId="158" xfId="0" applyFont="1" applyFill="1" applyBorder="1" applyAlignment="1" applyProtection="1">
      <alignment horizontal="center" vertical="center" wrapText="1"/>
      <protection hidden="1"/>
    </xf>
    <xf numFmtId="0" fontId="10" fillId="33" borderId="159" xfId="0" applyFont="1" applyFill="1" applyBorder="1" applyAlignment="1" applyProtection="1">
      <alignment horizontal="center" vertical="center" shrinkToFit="1"/>
      <protection locked="0"/>
    </xf>
    <xf numFmtId="0" fontId="10" fillId="33" borderId="157" xfId="0" applyFont="1" applyFill="1" applyBorder="1" applyAlignment="1" applyProtection="1">
      <alignment horizontal="center" vertical="center" shrinkToFit="1"/>
      <protection locked="0"/>
    </xf>
    <xf numFmtId="0" fontId="10" fillId="33" borderId="16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wrapText="1"/>
      <protection hidden="1"/>
    </xf>
    <xf numFmtId="0" fontId="13" fillId="33" borderId="54" xfId="0" applyFont="1" applyFill="1" applyBorder="1" applyAlignment="1" applyProtection="1">
      <alignment horizontal="center" vertical="center" wrapText="1"/>
      <protection locked="0"/>
    </xf>
    <xf numFmtId="0" fontId="13" fillId="33" borderId="52" xfId="0" applyFont="1" applyFill="1" applyBorder="1" applyAlignment="1" applyProtection="1">
      <alignment horizontal="center" vertical="center" wrapText="1"/>
      <protection locked="0"/>
    </xf>
    <xf numFmtId="0" fontId="13" fillId="33" borderId="53" xfId="0" applyFont="1" applyFill="1" applyBorder="1" applyAlignment="1" applyProtection="1">
      <alignment horizontal="center" vertical="center" wrapText="1"/>
      <protection locked="0"/>
    </xf>
    <xf numFmtId="0" fontId="13" fillId="33" borderId="69" xfId="0" applyFont="1" applyFill="1" applyBorder="1" applyAlignment="1" applyProtection="1">
      <alignment horizontal="center" vertical="center" wrapText="1"/>
      <protection locked="0"/>
    </xf>
    <xf numFmtId="0" fontId="13" fillId="33" borderId="28" xfId="0" applyFont="1" applyFill="1" applyBorder="1" applyAlignment="1" applyProtection="1">
      <alignment horizontal="center" vertical="center" wrapText="1"/>
      <protection locked="0"/>
    </xf>
    <xf numFmtId="0" fontId="13" fillId="33" borderId="46" xfId="0" applyFont="1" applyFill="1" applyBorder="1" applyAlignment="1" applyProtection="1">
      <alignment horizontal="center" vertical="center" wrapText="1"/>
      <protection locked="0"/>
    </xf>
    <xf numFmtId="0" fontId="13" fillId="33" borderId="40" xfId="0" applyFont="1" applyFill="1" applyBorder="1" applyAlignment="1" applyProtection="1">
      <alignment horizontal="center" vertical="center" wrapText="1"/>
      <protection locked="0"/>
    </xf>
    <xf numFmtId="0" fontId="13" fillId="33" borderId="4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shrinkToFit="1"/>
      <protection hidden="1"/>
    </xf>
    <xf numFmtId="0" fontId="4" fillId="33" borderId="161" xfId="88" applyFont="1" applyFill="1" applyBorder="1" applyAlignment="1" applyProtection="1">
      <alignment horizontal="center" vertical="center"/>
      <protection hidden="1"/>
    </xf>
    <xf numFmtId="0" fontId="4" fillId="33" borderId="142" xfId="88" applyFont="1" applyFill="1" applyBorder="1" applyAlignment="1" applyProtection="1">
      <alignment horizontal="center" vertical="center" wrapText="1"/>
      <protection hidden="1"/>
    </xf>
    <xf numFmtId="0" fontId="4" fillId="33" borderId="144" xfId="88" applyFont="1" applyFill="1" applyBorder="1" applyAlignment="1" applyProtection="1">
      <alignment horizontal="center" vertical="center" wrapText="1"/>
      <protection hidden="1"/>
    </xf>
    <xf numFmtId="0" fontId="4" fillId="34" borderId="91" xfId="0" applyFont="1" applyFill="1" applyBorder="1" applyAlignment="1" applyProtection="1">
      <alignment horizontal="center" vertical="center" wrapText="1"/>
      <protection hidden="1"/>
    </xf>
    <xf numFmtId="0" fontId="4" fillId="34" borderId="92" xfId="0" applyFont="1" applyFill="1" applyBorder="1" applyAlignment="1" applyProtection="1">
      <alignment horizontal="center" vertical="center" wrapText="1"/>
      <protection hidden="1"/>
    </xf>
    <xf numFmtId="0" fontId="4" fillId="34" borderId="162" xfId="0" applyFont="1" applyFill="1" applyBorder="1" applyAlignment="1" applyProtection="1">
      <alignment horizontal="center" vertical="center" wrapText="1"/>
      <protection hidden="1"/>
    </xf>
    <xf numFmtId="0" fontId="10" fillId="33" borderId="149" xfId="0" applyFont="1" applyFill="1" applyBorder="1" applyAlignment="1" applyProtection="1">
      <alignment horizontal="center" vertical="center" shrinkToFit="1"/>
      <protection locked="0"/>
    </xf>
    <xf numFmtId="0" fontId="10" fillId="33" borderId="150" xfId="0" applyFont="1" applyFill="1" applyBorder="1" applyAlignment="1" applyProtection="1">
      <alignment horizontal="center" vertical="center" shrinkToFit="1"/>
      <protection locked="0"/>
    </xf>
    <xf numFmtId="0" fontId="4" fillId="34" borderId="94" xfId="0" applyFont="1" applyFill="1" applyBorder="1" applyAlignment="1" applyProtection="1">
      <alignment horizontal="center" vertical="center" wrapText="1"/>
      <protection hidden="1"/>
    </xf>
    <xf numFmtId="0" fontId="4" fillId="34" borderId="44" xfId="0" applyFont="1" applyFill="1" applyBorder="1" applyAlignment="1" applyProtection="1">
      <alignment horizontal="center" vertical="center" wrapText="1"/>
      <protection hidden="1"/>
    </xf>
    <xf numFmtId="0" fontId="4" fillId="34" borderId="163" xfId="0" applyFont="1" applyFill="1" applyBorder="1" applyAlignment="1" applyProtection="1">
      <alignment horizontal="center" vertical="center" wrapText="1"/>
      <protection hidden="1"/>
    </xf>
    <xf numFmtId="0" fontId="10" fillId="33" borderId="14" xfId="0" applyFont="1" applyFill="1" applyBorder="1" applyAlignment="1" applyProtection="1">
      <alignment horizontal="center" vertical="center" shrinkToFit="1"/>
      <protection locked="0"/>
    </xf>
    <xf numFmtId="0" fontId="10" fillId="33" borderId="164" xfId="0" applyFont="1" applyFill="1" applyBorder="1" applyAlignment="1" applyProtection="1">
      <alignment horizontal="center" vertical="center" shrinkToFit="1"/>
      <protection locked="0"/>
    </xf>
    <xf numFmtId="0" fontId="10" fillId="33" borderId="165" xfId="0" applyFont="1" applyFill="1" applyBorder="1" applyAlignment="1" applyProtection="1">
      <alignment horizontal="center" vertical="center" shrinkToFit="1"/>
      <protection locked="0"/>
    </xf>
    <xf numFmtId="0" fontId="4" fillId="34" borderId="96" xfId="0" applyFont="1" applyFill="1" applyBorder="1" applyAlignment="1" applyProtection="1">
      <alignment horizontal="center" vertical="center" wrapText="1"/>
      <protection hidden="1"/>
    </xf>
    <xf numFmtId="0" fontId="4" fillId="34" borderId="95" xfId="0" applyFont="1" applyFill="1" applyBorder="1" applyAlignment="1" applyProtection="1">
      <alignment horizontal="center" vertical="center" wrapText="1"/>
      <protection hidden="1"/>
    </xf>
    <xf numFmtId="0" fontId="4" fillId="34" borderId="166" xfId="0" applyFont="1" applyFill="1" applyBorder="1" applyAlignment="1" applyProtection="1">
      <alignment horizontal="center" vertical="center" wrapText="1"/>
      <protection hidden="1"/>
    </xf>
    <xf numFmtId="0" fontId="10" fillId="33" borderId="115" xfId="0" applyFont="1" applyFill="1" applyBorder="1" applyAlignment="1" applyProtection="1">
      <alignment horizontal="center" vertical="center" shrinkToFit="1"/>
      <protection locked="0"/>
    </xf>
    <xf numFmtId="0" fontId="10" fillId="33" borderId="167" xfId="0" applyFont="1" applyFill="1" applyBorder="1" applyAlignment="1" applyProtection="1">
      <alignment horizontal="center" vertical="center" shrinkToFit="1"/>
      <protection locked="0"/>
    </xf>
    <xf numFmtId="0" fontId="10" fillId="33" borderId="40" xfId="0" applyFont="1" applyFill="1" applyBorder="1" applyAlignment="1" applyProtection="1">
      <alignment horizontal="left" vertical="center" wrapText="1"/>
      <protection locked="0"/>
    </xf>
    <xf numFmtId="0" fontId="10" fillId="33" borderId="40" xfId="0" applyFont="1" applyFill="1" applyBorder="1" applyAlignment="1" applyProtection="1">
      <alignment horizontal="center" vertical="center" shrinkToFit="1"/>
      <protection locked="0"/>
    </xf>
  </cellXfs>
  <cellStyles count="13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3"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2 2 2" xfId="58"/>
    <cellStyle name="桁区切り 2 3" xfId="59"/>
    <cellStyle name="桁区切り 2 3 2" xfId="60"/>
    <cellStyle name="桁区切り 2 3 2 2" xfId="61"/>
    <cellStyle name="桁区切り 2 4" xfId="62"/>
    <cellStyle name="桁区切り 2 4 2" xfId="63"/>
    <cellStyle name="桁区切り 2 4 2 2" xfId="64"/>
    <cellStyle name="桁区切り 2 4 3" xfId="65"/>
    <cellStyle name="桁区切り 2 5" xfId="66"/>
    <cellStyle name="桁区切り 2 5 2" xfId="67"/>
    <cellStyle name="桁区切り 2 6" xfId="68"/>
    <cellStyle name="桁区切り 3" xfId="69"/>
    <cellStyle name="桁区切り 3 2" xfId="70"/>
    <cellStyle name="桁区切り 3 2 2" xfId="71"/>
    <cellStyle name="桁区切り 3 2 2 2" xfId="72"/>
    <cellStyle name="桁区切り 3 2 3" xfId="73"/>
    <cellStyle name="桁区切り 3 3" xfId="74"/>
    <cellStyle name="桁区切り 3 3 2" xfId="75"/>
    <cellStyle name="桁区切り 3 4" xfId="76"/>
    <cellStyle name="桁区切り 3 5" xfId="77"/>
    <cellStyle name="見出し 1" xfId="78"/>
    <cellStyle name="見出し 2" xfId="79"/>
    <cellStyle name="見出し 3" xfId="80"/>
    <cellStyle name="見出し 4" xfId="81"/>
    <cellStyle name="集計" xfId="82"/>
    <cellStyle name="出力" xfId="83"/>
    <cellStyle name="説明文" xfId="84"/>
    <cellStyle name="Currency [0]" xfId="85"/>
    <cellStyle name="Currency" xfId="86"/>
    <cellStyle name="入力" xfId="87"/>
    <cellStyle name="標準 2" xfId="88"/>
    <cellStyle name="標準 2 2" xfId="89"/>
    <cellStyle name="標準 2 2 2" xfId="90"/>
    <cellStyle name="標準 2 2 2 2" xfId="91"/>
    <cellStyle name="標準 2 2 2 2 2" xfId="92"/>
    <cellStyle name="標準 2 2 2 2_【H27リノベ(補正)】申請書式（戸建住宅）160314_T160317_V0.1" xfId="93"/>
    <cellStyle name="標準 2 2 2_【H26建材(補正)】申請書式（個人集合）0325" xfId="94"/>
    <cellStyle name="標準 2 2 3" xfId="95"/>
    <cellStyle name="標準 2 2 3 2" xfId="96"/>
    <cellStyle name="標準 2 2 3 3" xfId="97"/>
    <cellStyle name="標準 2 2 3_【H26建材(補正)】申請書式（個人集合）0325" xfId="98"/>
    <cellStyle name="標準 2 2 4" xfId="99"/>
    <cellStyle name="標準 2 2 4 2" xfId="100"/>
    <cellStyle name="標準 2 2 4_【H27リノベ(補正)】申請書式（戸建住宅）160314_T160317_V0.1" xfId="101"/>
    <cellStyle name="標準 2 2_(見本)【ガラス】対象製品申請リスト_20130624" xfId="102"/>
    <cellStyle name="標準 2 3" xfId="103"/>
    <cellStyle name="標準 2 3 2" xfId="104"/>
    <cellStyle name="標準 2 3 3" xfId="105"/>
    <cellStyle name="標準 2 3 3 2" xfId="106"/>
    <cellStyle name="標準 2 3 3_【H27リノベ(補正)】申請書式（戸建住宅）160314_T160317_V0.1" xfId="107"/>
    <cellStyle name="標準 2 3_【H26建材(補正)】申請書式（個人集合）0325" xfId="108"/>
    <cellStyle name="標準 2 4" xfId="109"/>
    <cellStyle name="標準 2 4 2" xfId="110"/>
    <cellStyle name="標準 2 4 2 2" xfId="111"/>
    <cellStyle name="標準 2 4 2_【H27リノベ(補正)】申請書式（戸建住宅）160314_T160317_V0.1" xfId="112"/>
    <cellStyle name="標準 2 4_【H26建材(補正)】申請書式（個人集合）0325" xfId="113"/>
    <cellStyle name="標準 2 5" xfId="114"/>
    <cellStyle name="標準 2 5 2" xfId="115"/>
    <cellStyle name="標準 2 5 2 2" xfId="116"/>
    <cellStyle name="標準 2 5 2 3" xfId="117"/>
    <cellStyle name="標準 2 5 2_【H26建材(補正)】申請書式（個人集合）0325" xfId="118"/>
    <cellStyle name="標準 2 5 2_【建材】申請書式（個人・戸建）_0729_1 2 2" xfId="119"/>
    <cellStyle name="標準 2 5 3" xfId="120"/>
    <cellStyle name="標準 2 5 4" xfId="121"/>
    <cellStyle name="標準 2 5 5" xfId="122"/>
    <cellStyle name="標準 2 5_【H26建材(補正)】申請書式（個人集合）0325" xfId="123"/>
    <cellStyle name="標準 2 6" xfId="124"/>
    <cellStyle name="標準 2_【H26建材(補正)】申請書式（個人集合）0325" xfId="125"/>
    <cellStyle name="標準 3" xfId="126"/>
    <cellStyle name="標準 3 2" xfId="127"/>
    <cellStyle name="標準 3 2 2" xfId="128"/>
    <cellStyle name="標準 3 2_【H26建材(補正)】申請書式（個人集合）0325" xfId="129"/>
    <cellStyle name="標準 3_【H26建材(補正)】申請書式（個人集合）0325" xfId="130"/>
    <cellStyle name="標準 4" xfId="131"/>
    <cellStyle name="標準 4 2" xfId="132"/>
    <cellStyle name="標準 4 3" xfId="133"/>
    <cellStyle name="標準 4_【H26建材(補正)】申請書式（個人集合）0325" xfId="134"/>
    <cellStyle name="標準 5" xfId="135"/>
    <cellStyle name="標準 5 2" xfId="136"/>
    <cellStyle name="標準 5 2 2" xfId="137"/>
    <cellStyle name="標準 5 3" xfId="138"/>
    <cellStyle name="標準 5_【H26建材(補正)】申請書式（個人集合）0325" xfId="139"/>
    <cellStyle name="標準 6" xfId="140"/>
    <cellStyle name="標準 7" xfId="141"/>
    <cellStyle name="標準 7 2" xfId="142"/>
    <cellStyle name="標準 7_【H26建材(補正)】申請書式（個人集合）0325" xfId="143"/>
    <cellStyle name="標準 8" xfId="144"/>
    <cellStyle name="標準 9" xfId="145"/>
    <cellStyle name="Followed Hyperlink" xfId="146"/>
    <cellStyle name="良い" xfId="147"/>
  </cellStyles>
  <dxfs count="2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8</xdr:row>
      <xdr:rowOff>180975</xdr:rowOff>
    </xdr:from>
    <xdr:to>
      <xdr:col>14</xdr:col>
      <xdr:colOff>38100</xdr:colOff>
      <xdr:row>10</xdr:row>
      <xdr:rowOff>228600</xdr:rowOff>
    </xdr:to>
    <xdr:sp>
      <xdr:nvSpPr>
        <xdr:cNvPr id="1" name="円/楕円 1"/>
        <xdr:cNvSpPr>
          <a:spLocks/>
        </xdr:cNvSpPr>
      </xdr:nvSpPr>
      <xdr:spPr>
        <a:xfrm>
          <a:off x="752475" y="1866900"/>
          <a:ext cx="609600" cy="647700"/>
        </a:xfrm>
        <a:prstGeom prst="ellipse">
          <a:avLst/>
        </a:prstGeom>
        <a:noFill/>
        <a:ln w="9525" cmpd="sng">
          <a:solidFill>
            <a:srgbClr val="7F7F7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9</xdr:col>
      <xdr:colOff>57150</xdr:colOff>
      <xdr:row>9</xdr:row>
      <xdr:rowOff>9525</xdr:rowOff>
    </xdr:from>
    <xdr:ext cx="342900" cy="409575"/>
    <xdr:sp>
      <xdr:nvSpPr>
        <xdr:cNvPr id="2" name="テキスト ボックス 2"/>
        <xdr:cNvSpPr txBox="1">
          <a:spLocks noChangeArrowheads="1"/>
        </xdr:cNvSpPr>
      </xdr:nvSpPr>
      <xdr:spPr>
        <a:xfrm>
          <a:off x="914400" y="1962150"/>
          <a:ext cx="342900" cy="409575"/>
        </a:xfrm>
        <a:prstGeom prst="rect">
          <a:avLst/>
        </a:prstGeom>
        <a:noFill/>
        <a:ln w="9525" cmpd="sng">
          <a:noFill/>
        </a:ln>
      </xdr:spPr>
      <xdr:txBody>
        <a:bodyPr vertOverflow="clip" wrap="square" vert="wordArtVertRtl">
          <a:spAutoFit/>
        </a:bodyPr>
        <a:p>
          <a:pPr algn="r">
            <a:defRPr/>
          </a:pPr>
          <a:r>
            <a:rPr lang="en-US" cap="none" sz="1050" b="0" i="0" u="none" baseline="0">
              <a:solidFill>
                <a:srgbClr val="808080"/>
              </a:solidFill>
            </a:rPr>
            <a:t>捨印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18</xdr:row>
      <xdr:rowOff>57150</xdr:rowOff>
    </xdr:from>
    <xdr:to>
      <xdr:col>18</xdr:col>
      <xdr:colOff>171450</xdr:colOff>
      <xdr:row>19</xdr:row>
      <xdr:rowOff>152400</xdr:rowOff>
    </xdr:to>
    <xdr:sp>
      <xdr:nvSpPr>
        <xdr:cNvPr id="1" name="下矢印 14"/>
        <xdr:cNvSpPr>
          <a:spLocks/>
        </xdr:cNvSpPr>
      </xdr:nvSpPr>
      <xdr:spPr>
        <a:xfrm>
          <a:off x="10096500" y="4714875"/>
          <a:ext cx="638175" cy="38100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18</xdr:row>
      <xdr:rowOff>57150</xdr:rowOff>
    </xdr:from>
    <xdr:to>
      <xdr:col>12</xdr:col>
      <xdr:colOff>161925</xdr:colOff>
      <xdr:row>19</xdr:row>
      <xdr:rowOff>133350</xdr:rowOff>
    </xdr:to>
    <xdr:sp>
      <xdr:nvSpPr>
        <xdr:cNvPr id="2" name="下矢印 15"/>
        <xdr:cNvSpPr>
          <a:spLocks/>
        </xdr:cNvSpPr>
      </xdr:nvSpPr>
      <xdr:spPr>
        <a:xfrm>
          <a:off x="6124575" y="4714875"/>
          <a:ext cx="638175" cy="3619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xdr:colOff>
      <xdr:row>18</xdr:row>
      <xdr:rowOff>57150</xdr:rowOff>
    </xdr:from>
    <xdr:to>
      <xdr:col>15</xdr:col>
      <xdr:colOff>95250</xdr:colOff>
      <xdr:row>19</xdr:row>
      <xdr:rowOff>133350</xdr:rowOff>
    </xdr:to>
    <xdr:sp>
      <xdr:nvSpPr>
        <xdr:cNvPr id="3" name="下矢印 16"/>
        <xdr:cNvSpPr>
          <a:spLocks/>
        </xdr:cNvSpPr>
      </xdr:nvSpPr>
      <xdr:spPr>
        <a:xfrm>
          <a:off x="8039100" y="4714875"/>
          <a:ext cx="638175" cy="3619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95250</xdr:colOff>
      <xdr:row>18</xdr:row>
      <xdr:rowOff>66675</xdr:rowOff>
    </xdr:from>
    <xdr:to>
      <xdr:col>21</xdr:col>
      <xdr:colOff>161925</xdr:colOff>
      <xdr:row>19</xdr:row>
      <xdr:rowOff>171450</xdr:rowOff>
    </xdr:to>
    <xdr:sp>
      <xdr:nvSpPr>
        <xdr:cNvPr id="4" name="下矢印 21"/>
        <xdr:cNvSpPr>
          <a:spLocks/>
        </xdr:cNvSpPr>
      </xdr:nvSpPr>
      <xdr:spPr>
        <a:xfrm>
          <a:off x="12068175" y="4724400"/>
          <a:ext cx="638175" cy="3905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95250</xdr:colOff>
      <xdr:row>18</xdr:row>
      <xdr:rowOff>85725</xdr:rowOff>
    </xdr:from>
    <xdr:to>
      <xdr:col>24</xdr:col>
      <xdr:colOff>161925</xdr:colOff>
      <xdr:row>20</xdr:row>
      <xdr:rowOff>0</xdr:rowOff>
    </xdr:to>
    <xdr:sp>
      <xdr:nvSpPr>
        <xdr:cNvPr id="5" name="下矢印 24"/>
        <xdr:cNvSpPr>
          <a:spLocks/>
        </xdr:cNvSpPr>
      </xdr:nvSpPr>
      <xdr:spPr>
        <a:xfrm>
          <a:off x="14049375" y="4743450"/>
          <a:ext cx="638175" cy="4000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18</xdr:row>
      <xdr:rowOff>85725</xdr:rowOff>
    </xdr:from>
    <xdr:to>
      <xdr:col>27</xdr:col>
      <xdr:colOff>133350</xdr:colOff>
      <xdr:row>19</xdr:row>
      <xdr:rowOff>152400</xdr:rowOff>
    </xdr:to>
    <xdr:sp>
      <xdr:nvSpPr>
        <xdr:cNvPr id="6" name="下矢印 25"/>
        <xdr:cNvSpPr>
          <a:spLocks/>
        </xdr:cNvSpPr>
      </xdr:nvSpPr>
      <xdr:spPr>
        <a:xfrm>
          <a:off x="16002000" y="4743450"/>
          <a:ext cx="6381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18</xdr:row>
      <xdr:rowOff>85725</xdr:rowOff>
    </xdr:from>
    <xdr:to>
      <xdr:col>30</xdr:col>
      <xdr:colOff>171450</xdr:colOff>
      <xdr:row>19</xdr:row>
      <xdr:rowOff>152400</xdr:rowOff>
    </xdr:to>
    <xdr:sp>
      <xdr:nvSpPr>
        <xdr:cNvPr id="7" name="下矢印 26"/>
        <xdr:cNvSpPr>
          <a:spLocks/>
        </xdr:cNvSpPr>
      </xdr:nvSpPr>
      <xdr:spPr>
        <a:xfrm>
          <a:off x="18011775" y="4743450"/>
          <a:ext cx="64770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85725</xdr:colOff>
      <xdr:row>18</xdr:row>
      <xdr:rowOff>85725</xdr:rowOff>
    </xdr:from>
    <xdr:to>
      <xdr:col>33</xdr:col>
      <xdr:colOff>152400</xdr:colOff>
      <xdr:row>19</xdr:row>
      <xdr:rowOff>152400</xdr:rowOff>
    </xdr:to>
    <xdr:sp>
      <xdr:nvSpPr>
        <xdr:cNvPr id="8" name="下矢印 27"/>
        <xdr:cNvSpPr>
          <a:spLocks/>
        </xdr:cNvSpPr>
      </xdr:nvSpPr>
      <xdr:spPr>
        <a:xfrm>
          <a:off x="19983450" y="4743450"/>
          <a:ext cx="6381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95250</xdr:colOff>
      <xdr:row>18</xdr:row>
      <xdr:rowOff>85725</xdr:rowOff>
    </xdr:from>
    <xdr:to>
      <xdr:col>36</xdr:col>
      <xdr:colOff>161925</xdr:colOff>
      <xdr:row>19</xdr:row>
      <xdr:rowOff>152400</xdr:rowOff>
    </xdr:to>
    <xdr:sp>
      <xdr:nvSpPr>
        <xdr:cNvPr id="9" name="下矢印 28"/>
        <xdr:cNvSpPr>
          <a:spLocks/>
        </xdr:cNvSpPr>
      </xdr:nvSpPr>
      <xdr:spPr>
        <a:xfrm>
          <a:off x="21974175" y="4743450"/>
          <a:ext cx="6381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76200</xdr:colOff>
      <xdr:row>18</xdr:row>
      <xdr:rowOff>85725</xdr:rowOff>
    </xdr:from>
    <xdr:to>
      <xdr:col>39</xdr:col>
      <xdr:colOff>142875</xdr:colOff>
      <xdr:row>19</xdr:row>
      <xdr:rowOff>152400</xdr:rowOff>
    </xdr:to>
    <xdr:sp>
      <xdr:nvSpPr>
        <xdr:cNvPr id="10" name="下矢印 29"/>
        <xdr:cNvSpPr>
          <a:spLocks/>
        </xdr:cNvSpPr>
      </xdr:nvSpPr>
      <xdr:spPr>
        <a:xfrm>
          <a:off x="23936325" y="4743450"/>
          <a:ext cx="6381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9</xdr:row>
      <xdr:rowOff>0</xdr:rowOff>
    </xdr:from>
    <xdr:to>
      <xdr:col>24</xdr:col>
      <xdr:colOff>0</xdr:colOff>
      <xdr:row>48</xdr:row>
      <xdr:rowOff>419100</xdr:rowOff>
    </xdr:to>
    <xdr:sp>
      <xdr:nvSpPr>
        <xdr:cNvPr id="1" name="直線コネクタ 1"/>
        <xdr:cNvSpPr>
          <a:spLocks/>
        </xdr:cNvSpPr>
      </xdr:nvSpPr>
      <xdr:spPr>
        <a:xfrm>
          <a:off x="5610225" y="191452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9</xdr:row>
      <xdr:rowOff>0</xdr:rowOff>
    </xdr:from>
    <xdr:to>
      <xdr:col>24</xdr:col>
      <xdr:colOff>0</xdr:colOff>
      <xdr:row>48</xdr:row>
      <xdr:rowOff>419100</xdr:rowOff>
    </xdr:to>
    <xdr:sp>
      <xdr:nvSpPr>
        <xdr:cNvPr id="1" name="直線コネクタ 1"/>
        <xdr:cNvSpPr>
          <a:spLocks/>
        </xdr:cNvSpPr>
      </xdr:nvSpPr>
      <xdr:spPr>
        <a:xfrm>
          <a:off x="5610225" y="191452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3"/>
  <sheetViews>
    <sheetView showGridLines="0" tabSelected="1" view="pageBreakPreview" zoomScale="70" zoomScaleSheetLayoutView="70" zoomScalePageLayoutView="0" workbookViewId="0" topLeftCell="A1">
      <selection activeCell="A1" sqref="A1"/>
    </sheetView>
  </sheetViews>
  <sheetFormatPr defaultColWidth="9.140625" defaultRowHeight="15"/>
  <cols>
    <col min="1" max="1" width="6.57421875" style="46" customWidth="1"/>
    <col min="2" max="2" width="4.421875" style="46" customWidth="1"/>
    <col min="3" max="3" width="42.421875" style="46" customWidth="1"/>
    <col min="4" max="4" width="5.7109375" style="46" customWidth="1"/>
    <col min="5" max="5" width="21.421875" style="46" bestFit="1" customWidth="1"/>
    <col min="6" max="6" width="21.00390625" style="47" customWidth="1"/>
    <col min="7" max="7" width="20.8515625" style="48" customWidth="1"/>
    <col min="8" max="8" width="11.7109375" style="48" bestFit="1" customWidth="1"/>
    <col min="9" max="9" width="17.57421875" style="48" customWidth="1"/>
    <col min="10" max="10" width="9.421875" style="46" bestFit="1" customWidth="1"/>
    <col min="11" max="16384" width="9.00390625" style="46" customWidth="1"/>
  </cols>
  <sheetData>
    <row r="1" ht="14.25" customHeight="1">
      <c r="J1" s="49"/>
    </row>
    <row r="2" spans="1:10" ht="23.25" customHeight="1">
      <c r="A2" s="477" t="s">
        <v>72</v>
      </c>
      <c r="B2" s="477"/>
      <c r="C2" s="477"/>
      <c r="D2" s="477"/>
      <c r="E2" s="477"/>
      <c r="F2" s="477"/>
      <c r="G2" s="477"/>
      <c r="H2" s="477"/>
      <c r="I2" s="477"/>
      <c r="J2" s="50"/>
    </row>
    <row r="3" spans="1:10" ht="27.75" customHeight="1">
      <c r="A3" s="478" t="s">
        <v>73</v>
      </c>
      <c r="B3" s="479"/>
      <c r="C3" s="479"/>
      <c r="D3" s="479"/>
      <c r="E3" s="479"/>
      <c r="F3" s="479"/>
      <c r="G3" s="479"/>
      <c r="H3" s="479"/>
      <c r="I3" s="480"/>
      <c r="J3" s="50"/>
    </row>
    <row r="4" spans="1:10" s="53" customFormat="1" ht="12" customHeight="1" thickBot="1">
      <c r="A4" s="51"/>
      <c r="B4" s="51"/>
      <c r="C4" s="51"/>
      <c r="D4" s="51"/>
      <c r="E4" s="51"/>
      <c r="F4" s="51"/>
      <c r="G4" s="51"/>
      <c r="H4" s="51"/>
      <c r="I4" s="51"/>
      <c r="J4" s="52"/>
    </row>
    <row r="5" spans="2:10" ht="27.75" customHeight="1">
      <c r="B5" s="481" t="s">
        <v>74</v>
      </c>
      <c r="C5" s="482"/>
      <c r="D5" s="482"/>
      <c r="E5" s="483"/>
      <c r="F5" s="483"/>
      <c r="G5" s="483"/>
      <c r="H5" s="484"/>
      <c r="I5" s="51"/>
      <c r="J5" s="50"/>
    </row>
    <row r="6" spans="1:10" ht="27.75" customHeight="1">
      <c r="A6" s="51"/>
      <c r="B6" s="485" t="s">
        <v>75</v>
      </c>
      <c r="C6" s="486"/>
      <c r="D6" s="486"/>
      <c r="E6" s="489"/>
      <c r="F6" s="489"/>
      <c r="G6" s="489"/>
      <c r="H6" s="490"/>
      <c r="I6" s="51"/>
      <c r="J6" s="50"/>
    </row>
    <row r="7" spans="1:10" ht="27.75" customHeight="1">
      <c r="A7" s="51"/>
      <c r="B7" s="485" t="s">
        <v>76</v>
      </c>
      <c r="C7" s="486"/>
      <c r="D7" s="486"/>
      <c r="E7" s="489"/>
      <c r="F7" s="489"/>
      <c r="G7" s="489"/>
      <c r="H7" s="490"/>
      <c r="I7" s="51"/>
      <c r="J7" s="50"/>
    </row>
    <row r="8" spans="1:10" ht="27.75" customHeight="1" thickBot="1">
      <c r="A8" s="51"/>
      <c r="B8" s="491" t="s">
        <v>293</v>
      </c>
      <c r="C8" s="492"/>
      <c r="D8" s="492"/>
      <c r="E8" s="487" t="s">
        <v>116</v>
      </c>
      <c r="F8" s="487"/>
      <c r="G8" s="487"/>
      <c r="H8" s="488"/>
      <c r="I8" s="51"/>
      <c r="J8" s="50"/>
    </row>
    <row r="9" spans="1:10" ht="7.5" customHeight="1">
      <c r="A9" s="51"/>
      <c r="B9" s="51"/>
      <c r="C9" s="51"/>
      <c r="D9" s="51"/>
      <c r="E9" s="54"/>
      <c r="F9" s="55"/>
      <c r="G9" s="55"/>
      <c r="H9" s="55"/>
      <c r="I9" s="51"/>
      <c r="J9" s="50"/>
    </row>
    <row r="10" spans="1:10" ht="27.75" customHeight="1" thickBot="1">
      <c r="A10" s="56" t="s">
        <v>212</v>
      </c>
      <c r="B10" s="56"/>
      <c r="C10" s="56"/>
      <c r="D10" s="56"/>
      <c r="E10" s="56"/>
      <c r="F10" s="58"/>
      <c r="G10" s="147" t="s">
        <v>300</v>
      </c>
      <c r="H10" s="57"/>
      <c r="I10" s="57"/>
      <c r="J10" s="50"/>
    </row>
    <row r="11" spans="1:9" ht="25.5" customHeight="1">
      <c r="A11" s="465" t="s">
        <v>182</v>
      </c>
      <c r="B11" s="467" t="s">
        <v>77</v>
      </c>
      <c r="C11" s="468"/>
      <c r="D11" s="469"/>
      <c r="E11" s="473" t="s">
        <v>78</v>
      </c>
      <c r="F11" s="475" t="s">
        <v>79</v>
      </c>
      <c r="G11" s="476"/>
      <c r="H11" s="473" t="s">
        <v>80</v>
      </c>
      <c r="I11" s="458" t="s">
        <v>81</v>
      </c>
    </row>
    <row r="12" spans="1:9" ht="25.5" customHeight="1" thickBot="1">
      <c r="A12" s="466"/>
      <c r="B12" s="470"/>
      <c r="C12" s="471"/>
      <c r="D12" s="472"/>
      <c r="E12" s="474"/>
      <c r="F12" s="146" t="s">
        <v>27</v>
      </c>
      <c r="G12" s="333" t="s">
        <v>28</v>
      </c>
      <c r="H12" s="474"/>
      <c r="I12" s="459"/>
    </row>
    <row r="13" spans="1:9" ht="39.75" customHeight="1" thickTop="1">
      <c r="A13" s="148">
        <v>1</v>
      </c>
      <c r="B13" s="149"/>
      <c r="C13" s="150" t="s">
        <v>183</v>
      </c>
      <c r="D13" s="151"/>
      <c r="E13" s="152" t="s">
        <v>294</v>
      </c>
      <c r="F13" s="153" t="s">
        <v>82</v>
      </c>
      <c r="G13" s="153" t="s">
        <v>184</v>
      </c>
      <c r="H13" s="154" t="s">
        <v>185</v>
      </c>
      <c r="I13" s="160" t="s">
        <v>186</v>
      </c>
    </row>
    <row r="14" spans="1:9" ht="39.75" customHeight="1">
      <c r="A14" s="148">
        <v>2</v>
      </c>
      <c r="B14" s="460" t="s">
        <v>86</v>
      </c>
      <c r="C14" s="164" t="s">
        <v>87</v>
      </c>
      <c r="D14" s="165"/>
      <c r="E14" s="166" t="s">
        <v>187</v>
      </c>
      <c r="F14" s="163" t="s">
        <v>85</v>
      </c>
      <c r="G14" s="158" t="s">
        <v>184</v>
      </c>
      <c r="H14" s="166" t="s">
        <v>188</v>
      </c>
      <c r="I14" s="160" t="s">
        <v>189</v>
      </c>
    </row>
    <row r="15" spans="1:9" ht="39.75" customHeight="1">
      <c r="A15" s="148">
        <v>3</v>
      </c>
      <c r="B15" s="461"/>
      <c r="C15" s="161" t="s">
        <v>88</v>
      </c>
      <c r="D15" s="167"/>
      <c r="E15" s="166" t="s">
        <v>190</v>
      </c>
      <c r="F15" s="163" t="s">
        <v>85</v>
      </c>
      <c r="G15" s="158" t="s">
        <v>184</v>
      </c>
      <c r="H15" s="166" t="s">
        <v>185</v>
      </c>
      <c r="I15" s="160" t="s">
        <v>191</v>
      </c>
    </row>
    <row r="16" spans="1:9" ht="39.75" customHeight="1">
      <c r="A16" s="148">
        <v>4</v>
      </c>
      <c r="B16" s="462"/>
      <c r="C16" s="161" t="s">
        <v>192</v>
      </c>
      <c r="D16" s="167"/>
      <c r="E16" s="166" t="s">
        <v>89</v>
      </c>
      <c r="F16" s="168" t="s">
        <v>193</v>
      </c>
      <c r="G16" s="168" t="s">
        <v>85</v>
      </c>
      <c r="H16" s="166" t="s">
        <v>194</v>
      </c>
      <c r="I16" s="160" t="s">
        <v>195</v>
      </c>
    </row>
    <row r="17" spans="1:9" ht="39.75" customHeight="1">
      <c r="A17" s="148">
        <v>5</v>
      </c>
      <c r="B17" s="334"/>
      <c r="C17" s="161" t="s">
        <v>196</v>
      </c>
      <c r="D17" s="162"/>
      <c r="E17" s="166" t="s">
        <v>89</v>
      </c>
      <c r="F17" s="168" t="s">
        <v>83</v>
      </c>
      <c r="G17" s="168" t="s">
        <v>85</v>
      </c>
      <c r="H17" s="166" t="s">
        <v>84</v>
      </c>
      <c r="I17" s="160" t="s">
        <v>39</v>
      </c>
    </row>
    <row r="18" spans="1:9" ht="39.75" customHeight="1">
      <c r="A18" s="148">
        <v>6</v>
      </c>
      <c r="B18" s="334"/>
      <c r="C18" s="169" t="s">
        <v>197</v>
      </c>
      <c r="D18" s="167" t="s">
        <v>198</v>
      </c>
      <c r="E18" s="166" t="s">
        <v>89</v>
      </c>
      <c r="F18" s="168" t="s">
        <v>83</v>
      </c>
      <c r="G18" s="168" t="s">
        <v>85</v>
      </c>
      <c r="H18" s="166" t="s">
        <v>90</v>
      </c>
      <c r="I18" s="160" t="s">
        <v>39</v>
      </c>
    </row>
    <row r="19" spans="1:9" ht="39.75" customHeight="1">
      <c r="A19" s="148">
        <v>7</v>
      </c>
      <c r="B19" s="334"/>
      <c r="C19" s="169" t="s">
        <v>92</v>
      </c>
      <c r="D19" s="167" t="s">
        <v>199</v>
      </c>
      <c r="E19" s="166" t="s">
        <v>89</v>
      </c>
      <c r="F19" s="168" t="s">
        <v>200</v>
      </c>
      <c r="G19" s="168" t="s">
        <v>83</v>
      </c>
      <c r="H19" s="166" t="s">
        <v>90</v>
      </c>
      <c r="I19" s="160" t="s">
        <v>39</v>
      </c>
    </row>
    <row r="20" spans="1:9" ht="39.75" customHeight="1">
      <c r="A20" s="148">
        <v>9</v>
      </c>
      <c r="B20" s="155"/>
      <c r="C20" s="382" t="s">
        <v>201</v>
      </c>
      <c r="D20" s="335" t="s">
        <v>91</v>
      </c>
      <c r="E20" s="170" t="s">
        <v>89</v>
      </c>
      <c r="F20" s="168" t="s">
        <v>85</v>
      </c>
      <c r="G20" s="168" t="s">
        <v>83</v>
      </c>
      <c r="H20" s="166" t="s">
        <v>90</v>
      </c>
      <c r="I20" s="160" t="s">
        <v>39</v>
      </c>
    </row>
    <row r="21" spans="1:9" ht="39.75" customHeight="1">
      <c r="A21" s="148">
        <v>10</v>
      </c>
      <c r="B21" s="171"/>
      <c r="C21" s="172" t="s">
        <v>301</v>
      </c>
      <c r="D21" s="335" t="s">
        <v>202</v>
      </c>
      <c r="E21" s="170" t="s">
        <v>285</v>
      </c>
      <c r="F21" s="168" t="s">
        <v>85</v>
      </c>
      <c r="G21" s="168" t="s">
        <v>83</v>
      </c>
      <c r="H21" s="166" t="s">
        <v>84</v>
      </c>
      <c r="I21" s="160" t="s">
        <v>39</v>
      </c>
    </row>
    <row r="22" spans="1:9" ht="39.75" customHeight="1">
      <c r="A22" s="148">
        <v>11</v>
      </c>
      <c r="B22" s="171"/>
      <c r="C22" s="172" t="s">
        <v>286</v>
      </c>
      <c r="D22" s="167" t="s">
        <v>199</v>
      </c>
      <c r="E22" s="170" t="s">
        <v>89</v>
      </c>
      <c r="F22" s="168" t="s">
        <v>83</v>
      </c>
      <c r="G22" s="168" t="s">
        <v>83</v>
      </c>
      <c r="H22" s="166" t="s">
        <v>90</v>
      </c>
      <c r="I22" s="160" t="s">
        <v>39</v>
      </c>
    </row>
    <row r="23" spans="1:9" ht="39.75" customHeight="1">
      <c r="A23" s="148">
        <v>12</v>
      </c>
      <c r="B23" s="171"/>
      <c r="C23" s="172" t="s">
        <v>216</v>
      </c>
      <c r="D23" s="167" t="s">
        <v>220</v>
      </c>
      <c r="E23" s="170" t="s">
        <v>89</v>
      </c>
      <c r="F23" s="168" t="s">
        <v>83</v>
      </c>
      <c r="G23" s="168" t="s">
        <v>83</v>
      </c>
      <c r="H23" s="166" t="s">
        <v>90</v>
      </c>
      <c r="I23" s="160" t="s">
        <v>39</v>
      </c>
    </row>
    <row r="24" spans="1:9" ht="39.75" customHeight="1">
      <c r="A24" s="148">
        <v>13</v>
      </c>
      <c r="B24" s="171"/>
      <c r="C24" s="383" t="s">
        <v>217</v>
      </c>
      <c r="D24" s="384" t="s">
        <v>218</v>
      </c>
      <c r="E24" s="385" t="s">
        <v>206</v>
      </c>
      <c r="F24" s="386" t="s">
        <v>85</v>
      </c>
      <c r="G24" s="386" t="s">
        <v>83</v>
      </c>
      <c r="H24" s="387" t="s">
        <v>90</v>
      </c>
      <c r="I24" s="160" t="s">
        <v>39</v>
      </c>
    </row>
    <row r="25" spans="1:9" ht="39.75" customHeight="1">
      <c r="A25" s="148">
        <v>14</v>
      </c>
      <c r="B25" s="155"/>
      <c r="C25" s="156" t="s">
        <v>204</v>
      </c>
      <c r="D25" s="335" t="s">
        <v>95</v>
      </c>
      <c r="E25" s="159" t="s">
        <v>213</v>
      </c>
      <c r="F25" s="168" t="s">
        <v>85</v>
      </c>
      <c r="G25" s="168" t="s">
        <v>83</v>
      </c>
      <c r="H25" s="166" t="s">
        <v>84</v>
      </c>
      <c r="I25" s="160" t="s">
        <v>39</v>
      </c>
    </row>
    <row r="26" spans="1:9" ht="39.75" customHeight="1">
      <c r="A26" s="148">
        <v>15</v>
      </c>
      <c r="B26" s="336"/>
      <c r="C26" s="156" t="s">
        <v>207</v>
      </c>
      <c r="D26" s="335" t="s">
        <v>219</v>
      </c>
      <c r="E26" s="157" t="s">
        <v>89</v>
      </c>
      <c r="F26" s="168" t="s">
        <v>83</v>
      </c>
      <c r="G26" s="168" t="s">
        <v>85</v>
      </c>
      <c r="H26" s="166" t="s">
        <v>84</v>
      </c>
      <c r="I26" s="160" t="s">
        <v>39</v>
      </c>
    </row>
    <row r="27" spans="1:9" ht="39.75" customHeight="1">
      <c r="A27" s="148">
        <v>16</v>
      </c>
      <c r="B27" s="460" t="s">
        <v>93</v>
      </c>
      <c r="C27" s="161" t="s">
        <v>94</v>
      </c>
      <c r="D27" s="162"/>
      <c r="E27" s="159" t="s">
        <v>214</v>
      </c>
      <c r="F27" s="168" t="s">
        <v>83</v>
      </c>
      <c r="G27" s="168" t="s">
        <v>85</v>
      </c>
      <c r="H27" s="166" t="s">
        <v>90</v>
      </c>
      <c r="I27" s="160" t="s">
        <v>39</v>
      </c>
    </row>
    <row r="28" spans="1:9" ht="39.75" customHeight="1">
      <c r="A28" s="148">
        <v>17</v>
      </c>
      <c r="B28" s="461"/>
      <c r="C28" s="161" t="s">
        <v>208</v>
      </c>
      <c r="D28" s="162"/>
      <c r="E28" s="159" t="s">
        <v>89</v>
      </c>
      <c r="F28" s="168" t="s">
        <v>83</v>
      </c>
      <c r="G28" s="168" t="s">
        <v>85</v>
      </c>
      <c r="H28" s="166" t="s">
        <v>90</v>
      </c>
      <c r="I28" s="160" t="s">
        <v>39</v>
      </c>
    </row>
    <row r="29" spans="1:9" ht="39.75" customHeight="1">
      <c r="A29" s="148">
        <v>18</v>
      </c>
      <c r="B29" s="461"/>
      <c r="C29" s="173" t="s">
        <v>96</v>
      </c>
      <c r="D29" s="174"/>
      <c r="E29" s="159" t="s">
        <v>215</v>
      </c>
      <c r="F29" s="168" t="s">
        <v>85</v>
      </c>
      <c r="G29" s="168" t="s">
        <v>83</v>
      </c>
      <c r="H29" s="166" t="s">
        <v>90</v>
      </c>
      <c r="I29" s="160" t="s">
        <v>39</v>
      </c>
    </row>
    <row r="30" spans="1:9" ht="39.75" customHeight="1">
      <c r="A30" s="148">
        <v>19</v>
      </c>
      <c r="B30" s="462"/>
      <c r="C30" s="173" t="s">
        <v>209</v>
      </c>
      <c r="D30" s="174"/>
      <c r="E30" s="157" t="s">
        <v>89</v>
      </c>
      <c r="F30" s="168" t="s">
        <v>83</v>
      </c>
      <c r="G30" s="168" t="s">
        <v>85</v>
      </c>
      <c r="H30" s="166" t="s">
        <v>90</v>
      </c>
      <c r="I30" s="160" t="s">
        <v>39</v>
      </c>
    </row>
    <row r="31" spans="1:9" ht="39.75" customHeight="1" thickBot="1">
      <c r="A31" s="148">
        <v>20</v>
      </c>
      <c r="B31" s="175"/>
      <c r="C31" s="176" t="s">
        <v>73</v>
      </c>
      <c r="D31" s="177"/>
      <c r="E31" s="178" t="s">
        <v>97</v>
      </c>
      <c r="F31" s="168" t="s">
        <v>85</v>
      </c>
      <c r="G31" s="168" t="s">
        <v>83</v>
      </c>
      <c r="H31" s="178" t="s">
        <v>84</v>
      </c>
      <c r="I31" s="179" t="s">
        <v>39</v>
      </c>
    </row>
    <row r="32" spans="1:9" s="59" customFormat="1" ht="21" customHeight="1">
      <c r="A32" s="332" t="s">
        <v>210</v>
      </c>
      <c r="B32" s="463" t="s">
        <v>287</v>
      </c>
      <c r="C32" s="463"/>
      <c r="D32" s="463"/>
      <c r="E32" s="463"/>
      <c r="F32" s="463"/>
      <c r="G32" s="463"/>
      <c r="H32" s="463"/>
      <c r="I32" s="463"/>
    </row>
    <row r="33" spans="1:9" s="59" customFormat="1" ht="21" customHeight="1">
      <c r="A33" s="331" t="s">
        <v>199</v>
      </c>
      <c r="B33" s="455" t="s">
        <v>288</v>
      </c>
      <c r="C33" s="455"/>
      <c r="D33" s="455"/>
      <c r="E33" s="455"/>
      <c r="F33" s="455"/>
      <c r="G33" s="455"/>
      <c r="H33" s="455"/>
      <c r="I33" s="455"/>
    </row>
    <row r="34" spans="1:9" s="59" customFormat="1" ht="21" customHeight="1">
      <c r="A34" s="337" t="s">
        <v>91</v>
      </c>
      <c r="B34" s="464" t="s">
        <v>289</v>
      </c>
      <c r="C34" s="464"/>
      <c r="D34" s="464"/>
      <c r="E34" s="464"/>
      <c r="F34" s="464"/>
      <c r="G34" s="464"/>
      <c r="H34" s="464"/>
      <c r="I34" s="464"/>
    </row>
    <row r="35" spans="1:9" s="59" customFormat="1" ht="21" customHeight="1">
      <c r="A35" s="331" t="s">
        <v>202</v>
      </c>
      <c r="B35" s="455" t="s">
        <v>211</v>
      </c>
      <c r="C35" s="455"/>
      <c r="D35" s="455"/>
      <c r="E35" s="455"/>
      <c r="F35" s="455"/>
      <c r="G35" s="455"/>
      <c r="H35" s="455"/>
      <c r="I35" s="455"/>
    </row>
    <row r="36" spans="1:9" s="59" customFormat="1" ht="21" customHeight="1">
      <c r="A36" s="330" t="s">
        <v>203</v>
      </c>
      <c r="B36" s="455" t="s">
        <v>221</v>
      </c>
      <c r="C36" s="455"/>
      <c r="D36" s="455"/>
      <c r="E36" s="455"/>
      <c r="F36" s="455"/>
      <c r="G36" s="455"/>
      <c r="H36" s="455"/>
      <c r="I36" s="455"/>
    </row>
    <row r="37" spans="1:9" s="59" customFormat="1" ht="21" customHeight="1">
      <c r="A37" s="330" t="s">
        <v>205</v>
      </c>
      <c r="B37" s="464" t="s">
        <v>273</v>
      </c>
      <c r="C37" s="464"/>
      <c r="D37" s="464"/>
      <c r="E37" s="464"/>
      <c r="F37" s="464"/>
      <c r="G37" s="464"/>
      <c r="H37" s="464"/>
      <c r="I37" s="464"/>
    </row>
    <row r="38" spans="1:9" s="59" customFormat="1" ht="21" customHeight="1">
      <c r="A38" s="330" t="s">
        <v>95</v>
      </c>
      <c r="B38" s="455" t="s">
        <v>290</v>
      </c>
      <c r="C38" s="455"/>
      <c r="D38" s="455"/>
      <c r="E38" s="455"/>
      <c r="F38" s="455"/>
      <c r="G38" s="455"/>
      <c r="H38" s="455"/>
      <c r="I38" s="455"/>
    </row>
    <row r="39" spans="1:9" s="59" customFormat="1" ht="21" customHeight="1">
      <c r="A39" s="330" t="s">
        <v>219</v>
      </c>
      <c r="B39" s="455" t="s">
        <v>291</v>
      </c>
      <c r="C39" s="455"/>
      <c r="D39" s="455"/>
      <c r="E39" s="455"/>
      <c r="F39" s="455"/>
      <c r="G39" s="455"/>
      <c r="H39" s="455"/>
      <c r="I39" s="455"/>
    </row>
    <row r="40" spans="1:9" s="59" customFormat="1" ht="18.75">
      <c r="A40" s="180"/>
      <c r="B40" s="180"/>
      <c r="C40" s="180"/>
      <c r="D40" s="180"/>
      <c r="E40" s="181"/>
      <c r="F40" s="181"/>
      <c r="G40" s="181"/>
      <c r="H40" s="182"/>
      <c r="I40" s="182"/>
    </row>
    <row r="41" spans="1:9" s="59" customFormat="1" ht="18.75" customHeight="1">
      <c r="A41" s="180"/>
      <c r="B41" s="180"/>
      <c r="C41" s="180"/>
      <c r="D41" s="180"/>
      <c r="E41" s="456"/>
      <c r="F41" s="457"/>
      <c r="G41" s="457"/>
      <c r="H41" s="457"/>
      <c r="I41" s="457"/>
    </row>
    <row r="42" spans="1:9" s="59" customFormat="1" ht="18.75">
      <c r="A42" s="60"/>
      <c r="B42" s="60"/>
      <c r="C42" s="60"/>
      <c r="D42" s="60"/>
      <c r="E42" s="60"/>
      <c r="F42" s="61"/>
      <c r="G42" s="62"/>
      <c r="H42" s="62"/>
      <c r="I42" s="62"/>
    </row>
    <row r="43" spans="1:5" ht="18.75">
      <c r="A43" s="60"/>
      <c r="B43" s="60"/>
      <c r="C43" s="60"/>
      <c r="D43" s="60"/>
      <c r="E43" s="60"/>
    </row>
  </sheetData>
  <sheetProtection password="D199" sheet="1"/>
  <mergeCells count="27">
    <mergeCell ref="A2:I2"/>
    <mergeCell ref="A3:I3"/>
    <mergeCell ref="B5:D5"/>
    <mergeCell ref="E5:H5"/>
    <mergeCell ref="B6:D6"/>
    <mergeCell ref="E8:H8"/>
    <mergeCell ref="E6:H6"/>
    <mergeCell ref="B8:D8"/>
    <mergeCell ref="B7:D7"/>
    <mergeCell ref="E7:H7"/>
    <mergeCell ref="A11:A12"/>
    <mergeCell ref="B11:D12"/>
    <mergeCell ref="E11:E12"/>
    <mergeCell ref="F11:G11"/>
    <mergeCell ref="H11:H12"/>
    <mergeCell ref="B35:I35"/>
    <mergeCell ref="B34:I34"/>
    <mergeCell ref="B39:I39"/>
    <mergeCell ref="E41:I41"/>
    <mergeCell ref="I11:I12"/>
    <mergeCell ref="B14:B16"/>
    <mergeCell ref="B27:B30"/>
    <mergeCell ref="B32:I32"/>
    <mergeCell ref="B33:I33"/>
    <mergeCell ref="B38:I38"/>
    <mergeCell ref="B37:I37"/>
    <mergeCell ref="B36:I36"/>
  </mergeCells>
  <conditionalFormatting sqref="E5:H5">
    <cfRule type="expression" priority="1" dxfId="0" stopIfTrue="1">
      <formula>$E$5=""</formula>
    </cfRule>
  </conditionalFormatting>
  <printOptions horizontalCentered="1" verticalCentered="1"/>
  <pageMargins left="0.1968503937007874" right="0.1968503937007874" top="0.4330708661417323" bottom="0.35433070866141736" header="0.31496062992125984" footer="0.31496062992125984"/>
  <pageSetup fitToHeight="0" horizontalDpi="600" verticalDpi="600" orientation="portrait" paperSize="9" scale="65" r:id="rId1"/>
  <headerFooter>
    <oddHeader>&amp;RVERSION 1.0</oddHeader>
  </headerFooter>
</worksheet>
</file>

<file path=xl/worksheets/sheet2.xml><?xml version="1.0" encoding="utf-8"?>
<worksheet xmlns="http://schemas.openxmlformats.org/spreadsheetml/2006/main" xmlns:r="http://schemas.openxmlformats.org/officeDocument/2006/relationships">
  <dimension ref="A1:CS89"/>
  <sheetViews>
    <sheetView showGridLines="0" view="pageBreakPreview" zoomScale="70" zoomScaleNormal="85" zoomScaleSheetLayoutView="70" zoomScalePageLayoutView="0" workbookViewId="0" topLeftCell="A1">
      <selection activeCell="A1" sqref="A1"/>
    </sheetView>
  </sheetViews>
  <sheetFormatPr defaultColWidth="1.421875" defaultRowHeight="18" customHeight="1"/>
  <cols>
    <col min="1" max="3" width="1.421875" style="183" customWidth="1"/>
    <col min="4" max="5" width="1.421875" style="190" customWidth="1"/>
    <col min="6" max="7" width="1.421875" style="192" customWidth="1"/>
    <col min="8" max="11" width="1.421875" style="183" customWidth="1"/>
    <col min="12" max="12" width="1.28515625" style="183" customWidth="1"/>
    <col min="13" max="89" width="1.421875" style="183" customWidth="1"/>
    <col min="90" max="90" width="2.28125" style="183" customWidth="1"/>
    <col min="91" max="91" width="3.00390625" style="183" customWidth="1"/>
    <col min="92" max="16384" width="1.421875" style="183" customWidth="1"/>
  </cols>
  <sheetData>
    <row r="1" spans="2:91" s="314" customFormat="1" ht="19.5" customHeight="1">
      <c r="B1" s="315"/>
      <c r="C1" s="315"/>
      <c r="D1" s="316"/>
      <c r="E1" s="316"/>
      <c r="F1" s="317"/>
      <c r="G1" s="317"/>
      <c r="H1" s="315"/>
      <c r="I1" s="318"/>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BG1" s="641" t="s">
        <v>128</v>
      </c>
      <c r="BH1" s="641"/>
      <c r="BI1" s="641"/>
      <c r="BJ1" s="641"/>
      <c r="BK1" s="641"/>
      <c r="BL1" s="641"/>
      <c r="BM1" s="641"/>
      <c r="BN1" s="641"/>
      <c r="BO1" s="641"/>
      <c r="BP1" s="641"/>
      <c r="BQ1" s="641"/>
      <c r="BR1" s="642" t="s">
        <v>180</v>
      </c>
      <c r="BS1" s="642"/>
      <c r="BT1" s="642"/>
      <c r="BU1" s="642"/>
      <c r="BV1" s="643"/>
      <c r="BW1" s="643"/>
      <c r="BX1" s="643"/>
      <c r="BY1" s="643"/>
      <c r="BZ1" s="643"/>
      <c r="CA1" s="640" t="s">
        <v>129</v>
      </c>
      <c r="CB1" s="640"/>
      <c r="CC1" s="640"/>
      <c r="CD1" s="640"/>
      <c r="CE1" s="643"/>
      <c r="CF1" s="643"/>
      <c r="CG1" s="643"/>
      <c r="CH1" s="643"/>
      <c r="CI1" s="643"/>
      <c r="CJ1" s="643"/>
      <c r="CK1" s="640" t="s">
        <v>130</v>
      </c>
      <c r="CL1" s="640"/>
      <c r="CM1" s="640"/>
    </row>
    <row r="2" spans="2:89" s="314" customFormat="1" ht="9.75" customHeight="1">
      <c r="B2" s="315"/>
      <c r="C2" s="315"/>
      <c r="D2" s="316"/>
      <c r="E2" s="316"/>
      <c r="F2" s="317"/>
      <c r="G2" s="317"/>
      <c r="H2" s="315"/>
      <c r="I2" s="318"/>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row>
    <row r="3" spans="1:91" s="314" customFormat="1" ht="18" customHeight="1">
      <c r="A3" s="188" t="s">
        <v>131</v>
      </c>
      <c r="B3" s="315"/>
      <c r="C3" s="315"/>
      <c r="D3" s="316"/>
      <c r="E3" s="316"/>
      <c r="F3" s="317"/>
      <c r="G3" s="317"/>
      <c r="H3" s="315"/>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I3" s="638"/>
      <c r="AJ3" s="638"/>
      <c r="AK3" s="319"/>
      <c r="AL3" s="319"/>
      <c r="AM3" s="319"/>
      <c r="AN3" s="319"/>
      <c r="AO3" s="319"/>
      <c r="AP3" s="319"/>
      <c r="AQ3" s="319"/>
      <c r="BJ3" s="319"/>
      <c r="BK3" s="319"/>
      <c r="BL3" s="319"/>
      <c r="BM3" s="638" t="s">
        <v>98</v>
      </c>
      <c r="BN3" s="638"/>
      <c r="BO3" s="638"/>
      <c r="BP3" s="638"/>
      <c r="BQ3" s="319"/>
      <c r="BR3" s="319"/>
      <c r="BS3" s="637"/>
      <c r="BT3" s="637"/>
      <c r="BU3" s="637"/>
      <c r="BV3" s="637"/>
      <c r="BW3" s="637"/>
      <c r="BX3" s="638" t="s">
        <v>40</v>
      </c>
      <c r="BY3" s="638"/>
      <c r="BZ3" s="637"/>
      <c r="CA3" s="637"/>
      <c r="CB3" s="637"/>
      <c r="CC3" s="637"/>
      <c r="CD3" s="637"/>
      <c r="CE3" s="638" t="s">
        <v>41</v>
      </c>
      <c r="CF3" s="638"/>
      <c r="CG3" s="637"/>
      <c r="CH3" s="637"/>
      <c r="CI3" s="637"/>
      <c r="CJ3" s="637"/>
      <c r="CK3" s="637"/>
      <c r="CL3" s="638" t="s">
        <v>42</v>
      </c>
      <c r="CM3" s="638"/>
    </row>
    <row r="4" spans="2:91" ht="19.5" customHeight="1">
      <c r="B4" s="184"/>
      <c r="C4" s="184"/>
      <c r="D4" s="185"/>
      <c r="E4" s="185"/>
      <c r="F4" s="186"/>
      <c r="G4" s="186"/>
      <c r="H4" s="184"/>
      <c r="I4" s="187"/>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BM4" s="321"/>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row>
    <row r="5" spans="1:43" ht="18" customHeight="1">
      <c r="A5" s="191" t="s">
        <v>132</v>
      </c>
      <c r="B5" s="226"/>
      <c r="C5" s="226"/>
      <c r="D5" s="226"/>
      <c r="E5" s="226"/>
      <c r="F5" s="226"/>
      <c r="G5" s="226"/>
      <c r="H5" s="226"/>
      <c r="I5" s="227"/>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228"/>
      <c r="AI5" s="188"/>
      <c r="AJ5" s="188"/>
      <c r="AK5" s="188"/>
      <c r="AL5" s="188"/>
      <c r="AM5" s="188"/>
      <c r="AN5" s="188"/>
      <c r="AO5" s="188"/>
      <c r="AP5" s="188"/>
      <c r="AQ5" s="188"/>
    </row>
    <row r="6" spans="1:43" ht="18" customHeight="1">
      <c r="A6" s="184" t="s">
        <v>133</v>
      </c>
      <c r="B6" s="184"/>
      <c r="C6" s="322"/>
      <c r="D6" s="322"/>
      <c r="E6" s="322"/>
      <c r="F6" s="322"/>
      <c r="G6" s="322"/>
      <c r="H6" s="322"/>
      <c r="I6" s="322"/>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row>
    <row r="7" spans="1:43" ht="15" customHeight="1">
      <c r="A7" s="219"/>
      <c r="B7" s="219"/>
      <c r="C7" s="219"/>
      <c r="D7" s="219"/>
      <c r="E7" s="219"/>
      <c r="F7" s="219"/>
      <c r="G7" s="219"/>
      <c r="H7" s="219"/>
      <c r="I7" s="219"/>
      <c r="S7" s="219"/>
      <c r="AC7" s="219"/>
      <c r="AD7" s="219"/>
      <c r="AE7" s="219"/>
      <c r="AF7" s="219"/>
      <c r="AG7" s="219"/>
      <c r="AH7" s="219"/>
      <c r="AI7" s="219"/>
      <c r="AJ7" s="219"/>
      <c r="AK7" s="219"/>
      <c r="AL7" s="219"/>
      <c r="AM7" s="219"/>
      <c r="AN7" s="219"/>
      <c r="AO7" s="219"/>
      <c r="AP7" s="219"/>
      <c r="AQ7" s="219"/>
    </row>
    <row r="8" spans="1:43" ht="15" customHeight="1">
      <c r="A8" s="219"/>
      <c r="B8" s="219"/>
      <c r="C8" s="219"/>
      <c r="D8" s="219"/>
      <c r="E8" s="219"/>
      <c r="F8" s="219"/>
      <c r="G8" s="219"/>
      <c r="H8" s="219"/>
      <c r="I8" s="219"/>
      <c r="S8" s="219"/>
      <c r="AC8" s="219"/>
      <c r="AD8" s="219"/>
      <c r="AE8" s="219"/>
      <c r="AF8" s="219"/>
      <c r="AG8" s="219"/>
      <c r="AH8" s="219"/>
      <c r="AI8" s="219"/>
      <c r="AJ8" s="219"/>
      <c r="AK8" s="219"/>
      <c r="AL8" s="219"/>
      <c r="AM8" s="219"/>
      <c r="AN8" s="219"/>
      <c r="AO8" s="219"/>
      <c r="AP8" s="219"/>
      <c r="AQ8" s="219"/>
    </row>
    <row r="9" spans="1:89" ht="21" customHeight="1">
      <c r="A9" s="219"/>
      <c r="B9" s="219"/>
      <c r="C9" s="219"/>
      <c r="S9" s="220"/>
      <c r="T9" s="220"/>
      <c r="U9" s="220"/>
      <c r="V9" s="220"/>
      <c r="W9" s="193"/>
      <c r="X9" s="193"/>
      <c r="Y9" s="193"/>
      <c r="Z9" s="193"/>
      <c r="AA9" s="193"/>
      <c r="AB9" s="193"/>
      <c r="AC9" s="193"/>
      <c r="AD9" s="193"/>
      <c r="AE9" s="193"/>
      <c r="AF9" s="323"/>
      <c r="AG9" s="323"/>
      <c r="AH9" s="323"/>
      <c r="AI9" s="633" t="s">
        <v>134</v>
      </c>
      <c r="AJ9" s="633"/>
      <c r="AK9" s="633"/>
      <c r="AL9" s="633"/>
      <c r="AM9" s="633"/>
      <c r="AN9" s="633"/>
      <c r="AO9" s="633"/>
      <c r="AP9" s="633"/>
      <c r="AQ9" s="633"/>
      <c r="AR9" s="193"/>
      <c r="AS9" s="627" t="s">
        <v>99</v>
      </c>
      <c r="AT9" s="627"/>
      <c r="AU9" s="627"/>
      <c r="AV9" s="627"/>
      <c r="AW9" s="627"/>
      <c r="AX9" s="627"/>
      <c r="AY9" s="627"/>
      <c r="AZ9" s="627"/>
      <c r="BA9" s="627"/>
      <c r="BB9" s="627"/>
      <c r="BC9" s="631"/>
      <c r="BD9" s="631"/>
      <c r="BE9" s="631"/>
      <c r="BF9" s="631"/>
      <c r="BG9" s="631"/>
      <c r="BH9" s="631"/>
      <c r="BI9" s="632" t="s">
        <v>135</v>
      </c>
      <c r="BJ9" s="632"/>
      <c r="BK9" s="631"/>
      <c r="BL9" s="631"/>
      <c r="BM9" s="631"/>
      <c r="BN9" s="631"/>
      <c r="BO9" s="631"/>
      <c r="BP9" s="631"/>
      <c r="BQ9" s="324"/>
      <c r="BR9" s="324"/>
      <c r="BS9" s="324"/>
      <c r="BT9" s="324"/>
      <c r="BU9" s="324"/>
      <c r="BV9" s="324"/>
      <c r="BW9" s="324"/>
      <c r="BX9" s="324"/>
      <c r="BY9" s="324"/>
      <c r="BZ9" s="324"/>
      <c r="CA9" s="324"/>
      <c r="CB9" s="324"/>
      <c r="CC9" s="324"/>
      <c r="CD9" s="324"/>
      <c r="CE9" s="324"/>
      <c r="CF9" s="324"/>
      <c r="CG9" s="324"/>
      <c r="CH9" s="324"/>
      <c r="CI9" s="324"/>
      <c r="CJ9" s="324"/>
      <c r="CK9" s="324"/>
    </row>
    <row r="10" spans="1:89" ht="26.25" customHeight="1">
      <c r="A10" s="221"/>
      <c r="B10" s="221"/>
      <c r="C10" s="221"/>
      <c r="S10" s="222"/>
      <c r="T10" s="222"/>
      <c r="U10" s="222"/>
      <c r="V10" s="222"/>
      <c r="W10" s="193"/>
      <c r="X10" s="193"/>
      <c r="Y10" s="193"/>
      <c r="Z10" s="193"/>
      <c r="AA10" s="193"/>
      <c r="AB10" s="193"/>
      <c r="AC10" s="193"/>
      <c r="AD10" s="193"/>
      <c r="AE10" s="193"/>
      <c r="AF10" s="193"/>
      <c r="AG10" s="193"/>
      <c r="AH10" s="193"/>
      <c r="AI10" s="193"/>
      <c r="AJ10" s="193"/>
      <c r="AK10" s="193"/>
      <c r="AL10" s="193"/>
      <c r="AM10" s="193"/>
      <c r="AN10" s="193"/>
      <c r="AO10" s="193"/>
      <c r="AP10" s="193"/>
      <c r="AQ10" s="184"/>
      <c r="AS10" s="627" t="s">
        <v>100</v>
      </c>
      <c r="AT10" s="627"/>
      <c r="AU10" s="627"/>
      <c r="AV10" s="627"/>
      <c r="AW10" s="627"/>
      <c r="AX10" s="627"/>
      <c r="AY10" s="627"/>
      <c r="AZ10" s="627"/>
      <c r="BA10" s="627"/>
      <c r="BB10" s="627"/>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0"/>
      <c r="BZ10" s="500"/>
      <c r="CA10" s="500"/>
      <c r="CB10" s="500"/>
      <c r="CC10" s="500"/>
      <c r="CD10" s="500"/>
      <c r="CE10" s="500"/>
      <c r="CF10" s="500"/>
      <c r="CG10" s="500"/>
      <c r="CH10" s="500"/>
      <c r="CI10" s="500"/>
      <c r="CJ10" s="500"/>
      <c r="CK10" s="500"/>
    </row>
    <row r="11" spans="1:89" ht="26.25" customHeight="1">
      <c r="A11" s="221"/>
      <c r="B11" s="221"/>
      <c r="C11" s="221"/>
      <c r="S11" s="222"/>
      <c r="T11" s="222"/>
      <c r="U11" s="222"/>
      <c r="V11" s="222"/>
      <c r="W11" s="193"/>
      <c r="X11" s="193"/>
      <c r="Y11" s="193"/>
      <c r="Z11" s="193"/>
      <c r="AA11" s="193"/>
      <c r="AB11" s="193"/>
      <c r="AC11" s="193"/>
      <c r="AD11" s="193"/>
      <c r="AE11" s="193"/>
      <c r="AF11" s="193"/>
      <c r="AG11" s="193"/>
      <c r="AH11" s="193"/>
      <c r="AI11" s="193"/>
      <c r="AJ11" s="193"/>
      <c r="AK11" s="193"/>
      <c r="AL11" s="193"/>
      <c r="AM11" s="193"/>
      <c r="AN11" s="193"/>
      <c r="AO11" s="193"/>
      <c r="AP11" s="193"/>
      <c r="AQ11" s="184"/>
      <c r="AS11" s="627"/>
      <c r="AT11" s="627"/>
      <c r="AU11" s="627"/>
      <c r="AV11" s="627"/>
      <c r="AW11" s="627"/>
      <c r="AX11" s="627"/>
      <c r="AY11" s="627"/>
      <c r="AZ11" s="627"/>
      <c r="BA11" s="627"/>
      <c r="BB11" s="627"/>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row>
    <row r="12" spans="1:89" ht="15" customHeight="1">
      <c r="A12" s="221"/>
      <c r="B12" s="221"/>
      <c r="C12" s="221"/>
      <c r="S12" s="222"/>
      <c r="T12" s="222"/>
      <c r="U12" s="222"/>
      <c r="V12" s="222"/>
      <c r="W12" s="193"/>
      <c r="X12" s="193"/>
      <c r="Y12" s="193"/>
      <c r="Z12" s="193"/>
      <c r="AA12" s="193"/>
      <c r="AB12" s="193"/>
      <c r="AC12" s="193"/>
      <c r="AD12" s="193"/>
      <c r="AE12" s="193"/>
      <c r="AF12" s="193"/>
      <c r="AG12" s="193"/>
      <c r="AH12" s="193"/>
      <c r="AI12" s="193"/>
      <c r="AJ12" s="193"/>
      <c r="AK12" s="193"/>
      <c r="AL12" s="193"/>
      <c r="AM12" s="193"/>
      <c r="AN12" s="193"/>
      <c r="AO12" s="193"/>
      <c r="AP12" s="193"/>
      <c r="AQ12" s="184"/>
      <c r="AS12" s="635" t="s">
        <v>136</v>
      </c>
      <c r="AT12" s="635"/>
      <c r="AU12" s="635"/>
      <c r="AV12" s="635"/>
      <c r="AW12" s="635"/>
      <c r="AX12" s="635"/>
      <c r="AY12" s="635"/>
      <c r="AZ12" s="635"/>
      <c r="BA12" s="635"/>
      <c r="BB12" s="635"/>
      <c r="BC12" s="636"/>
      <c r="BD12" s="636"/>
      <c r="BE12" s="636"/>
      <c r="BF12" s="636"/>
      <c r="BG12" s="636"/>
      <c r="BH12" s="636"/>
      <c r="BI12" s="636"/>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36"/>
      <c r="CG12" s="636"/>
      <c r="CH12" s="636"/>
      <c r="CI12" s="636"/>
      <c r="CJ12" s="636"/>
      <c r="CK12" s="636"/>
    </row>
    <row r="13" spans="1:91" ht="26.25" customHeight="1">
      <c r="A13" s="221"/>
      <c r="B13" s="221"/>
      <c r="C13" s="221"/>
      <c r="S13" s="222"/>
      <c r="T13" s="222"/>
      <c r="U13" s="222"/>
      <c r="V13" s="222"/>
      <c r="W13" s="193"/>
      <c r="X13" s="193"/>
      <c r="Y13" s="193"/>
      <c r="Z13" s="193"/>
      <c r="AA13" s="193"/>
      <c r="AB13" s="193"/>
      <c r="AC13" s="193"/>
      <c r="AD13" s="193"/>
      <c r="AE13" s="193"/>
      <c r="AF13" s="193"/>
      <c r="AG13" s="193"/>
      <c r="AH13" s="193"/>
      <c r="AI13" s="193"/>
      <c r="AJ13" s="193"/>
      <c r="AK13" s="193"/>
      <c r="AL13" s="193"/>
      <c r="AM13" s="193"/>
      <c r="AN13" s="193"/>
      <c r="AO13" s="193"/>
      <c r="AP13" s="193"/>
      <c r="AQ13" s="184"/>
      <c r="AS13" s="627" t="s">
        <v>101</v>
      </c>
      <c r="AT13" s="627"/>
      <c r="AU13" s="627"/>
      <c r="AV13" s="627"/>
      <c r="AW13" s="627"/>
      <c r="AX13" s="627"/>
      <c r="AY13" s="627"/>
      <c r="AZ13" s="627"/>
      <c r="BA13" s="627"/>
      <c r="BB13" s="627"/>
      <c r="BC13" s="628"/>
      <c r="BD13" s="628"/>
      <c r="BE13" s="628"/>
      <c r="BF13" s="628"/>
      <c r="BG13" s="628"/>
      <c r="BH13" s="628"/>
      <c r="BI13" s="628"/>
      <c r="BJ13" s="628"/>
      <c r="BK13" s="628"/>
      <c r="BL13" s="628"/>
      <c r="BM13" s="628"/>
      <c r="BN13" s="628"/>
      <c r="BO13" s="628"/>
      <c r="BP13" s="628"/>
      <c r="BQ13" s="628"/>
      <c r="BR13" s="628"/>
      <c r="BS13" s="628"/>
      <c r="BT13" s="628"/>
      <c r="BU13" s="628"/>
      <c r="BV13" s="628"/>
      <c r="BW13" s="628"/>
      <c r="BX13" s="628"/>
      <c r="BY13" s="628"/>
      <c r="BZ13" s="628"/>
      <c r="CA13" s="628"/>
      <c r="CB13" s="628"/>
      <c r="CC13" s="628"/>
      <c r="CD13" s="628"/>
      <c r="CE13" s="628"/>
      <c r="CF13" s="628"/>
      <c r="CG13" s="628"/>
      <c r="CH13" s="628"/>
      <c r="CI13" s="628"/>
      <c r="CJ13" s="629" t="s">
        <v>137</v>
      </c>
      <c r="CK13" s="629"/>
      <c r="CL13" s="629"/>
      <c r="CM13" s="629"/>
    </row>
    <row r="14" spans="1:43" ht="15.75" customHeight="1">
      <c r="A14" s="221"/>
      <c r="B14" s="221"/>
      <c r="C14" s="221"/>
      <c r="S14" s="220"/>
      <c r="T14" s="222"/>
      <c r="U14" s="222"/>
      <c r="V14" s="222"/>
      <c r="W14" s="219"/>
      <c r="X14" s="224"/>
      <c r="Y14" s="224"/>
      <c r="Z14" s="224"/>
      <c r="AA14" s="224"/>
      <c r="AB14" s="224"/>
      <c r="AD14" s="193"/>
      <c r="AE14" s="193"/>
      <c r="AF14" s="193"/>
      <c r="AG14" s="193"/>
      <c r="AH14" s="193"/>
      <c r="AI14" s="193"/>
      <c r="AJ14" s="193"/>
      <c r="AK14" s="193"/>
      <c r="AL14" s="193"/>
      <c r="AM14" s="193"/>
      <c r="AN14" s="193"/>
      <c r="AO14" s="185"/>
      <c r="AP14" s="185"/>
      <c r="AQ14" s="185"/>
    </row>
    <row r="15" spans="1:43" ht="15.75" customHeight="1">
      <c r="A15" s="221"/>
      <c r="B15" s="221"/>
      <c r="C15" s="221"/>
      <c r="S15" s="220"/>
      <c r="T15" s="222"/>
      <c r="U15" s="222"/>
      <c r="V15" s="222"/>
      <c r="W15" s="219"/>
      <c r="X15" s="224"/>
      <c r="Y15" s="224"/>
      <c r="Z15" s="224"/>
      <c r="AA15" s="224"/>
      <c r="AB15" s="224"/>
      <c r="AD15" s="193"/>
      <c r="AE15" s="193"/>
      <c r="AF15" s="193"/>
      <c r="AG15" s="193"/>
      <c r="AH15" s="193"/>
      <c r="AI15" s="193"/>
      <c r="AJ15" s="193"/>
      <c r="AK15" s="193"/>
      <c r="AL15" s="193"/>
      <c r="AM15" s="193"/>
      <c r="AN15" s="193"/>
      <c r="AO15" s="185"/>
      <c r="AP15" s="185"/>
      <c r="AQ15" s="185"/>
    </row>
    <row r="16" spans="1:89" ht="21" customHeight="1">
      <c r="A16" s="221"/>
      <c r="B16" s="221"/>
      <c r="C16" s="221"/>
      <c r="Q16" s="223"/>
      <c r="R16" s="223"/>
      <c r="S16" s="223"/>
      <c r="T16" s="223"/>
      <c r="U16" s="223"/>
      <c r="V16" s="223"/>
      <c r="W16" s="223"/>
      <c r="X16" s="223"/>
      <c r="Y16" s="223"/>
      <c r="Z16" s="223"/>
      <c r="AA16" s="223"/>
      <c r="AB16" s="223"/>
      <c r="AC16" s="223"/>
      <c r="AD16" s="223"/>
      <c r="AE16" s="223"/>
      <c r="AF16" s="223"/>
      <c r="AG16" s="223"/>
      <c r="AH16" s="223"/>
      <c r="AI16" s="633" t="s">
        <v>102</v>
      </c>
      <c r="AJ16" s="633"/>
      <c r="AK16" s="633"/>
      <c r="AL16" s="633"/>
      <c r="AM16" s="633"/>
      <c r="AN16" s="633"/>
      <c r="AO16" s="633"/>
      <c r="AP16" s="633"/>
      <c r="AQ16" s="633"/>
      <c r="AR16" s="193"/>
      <c r="AS16" s="627" t="s">
        <v>99</v>
      </c>
      <c r="AT16" s="627"/>
      <c r="AU16" s="627"/>
      <c r="AV16" s="627"/>
      <c r="AW16" s="627"/>
      <c r="AX16" s="627"/>
      <c r="AY16" s="627"/>
      <c r="AZ16" s="627"/>
      <c r="BA16" s="627"/>
      <c r="BB16" s="627"/>
      <c r="BC16" s="631"/>
      <c r="BD16" s="631"/>
      <c r="BE16" s="631"/>
      <c r="BF16" s="631"/>
      <c r="BG16" s="631"/>
      <c r="BH16" s="631"/>
      <c r="BI16" s="632" t="s">
        <v>138</v>
      </c>
      <c r="BJ16" s="632"/>
      <c r="BK16" s="631"/>
      <c r="BL16" s="631"/>
      <c r="BM16" s="631"/>
      <c r="BN16" s="631"/>
      <c r="BO16" s="631"/>
      <c r="BP16" s="631"/>
      <c r="BQ16" s="324"/>
      <c r="BR16" s="324"/>
      <c r="BS16" s="324"/>
      <c r="BT16" s="324"/>
      <c r="BU16" s="324"/>
      <c r="BV16" s="324"/>
      <c r="BW16" s="324"/>
      <c r="BX16" s="324"/>
      <c r="BY16" s="324"/>
      <c r="BZ16" s="324"/>
      <c r="CA16" s="324"/>
      <c r="CB16" s="324"/>
      <c r="CC16" s="324"/>
      <c r="CD16" s="324"/>
      <c r="CE16" s="324"/>
      <c r="CF16" s="324"/>
      <c r="CG16" s="324"/>
      <c r="CH16" s="324"/>
      <c r="CI16" s="324"/>
      <c r="CJ16" s="324"/>
      <c r="CK16" s="324"/>
    </row>
    <row r="17" spans="1:89" ht="26.25" customHeight="1">
      <c r="A17" s="219"/>
      <c r="B17" s="219"/>
      <c r="C17" s="219"/>
      <c r="D17" s="183"/>
      <c r="E17" s="183"/>
      <c r="Q17" s="223"/>
      <c r="R17" s="223"/>
      <c r="S17" s="223"/>
      <c r="T17" s="223"/>
      <c r="U17" s="223"/>
      <c r="V17" s="223"/>
      <c r="W17" s="223"/>
      <c r="X17" s="223"/>
      <c r="Y17" s="223"/>
      <c r="Z17" s="223"/>
      <c r="AA17" s="223"/>
      <c r="AB17" s="223"/>
      <c r="AC17" s="223"/>
      <c r="AD17" s="223"/>
      <c r="AE17" s="223"/>
      <c r="AF17" s="223"/>
      <c r="AG17" s="634" t="s">
        <v>103</v>
      </c>
      <c r="AH17" s="634"/>
      <c r="AI17" s="634"/>
      <c r="AJ17" s="634"/>
      <c r="AK17" s="634"/>
      <c r="AL17" s="634"/>
      <c r="AM17" s="634"/>
      <c r="AN17" s="634"/>
      <c r="AO17" s="634"/>
      <c r="AP17" s="634"/>
      <c r="AQ17" s="634"/>
      <c r="AS17" s="627" t="s">
        <v>100</v>
      </c>
      <c r="AT17" s="627"/>
      <c r="AU17" s="627"/>
      <c r="AV17" s="627"/>
      <c r="AW17" s="627"/>
      <c r="AX17" s="627"/>
      <c r="AY17" s="627"/>
      <c r="AZ17" s="627"/>
      <c r="BA17" s="627"/>
      <c r="BB17" s="627"/>
      <c r="BC17" s="628"/>
      <c r="BD17" s="628"/>
      <c r="BE17" s="628"/>
      <c r="BF17" s="628"/>
      <c r="BG17" s="628"/>
      <c r="BH17" s="628"/>
      <c r="BI17" s="628"/>
      <c r="BJ17" s="628"/>
      <c r="BK17" s="628"/>
      <c r="BL17" s="628"/>
      <c r="BM17" s="628"/>
      <c r="BN17" s="628"/>
      <c r="BO17" s="628"/>
      <c r="BP17" s="628"/>
      <c r="BQ17" s="628"/>
      <c r="BR17" s="628"/>
      <c r="BS17" s="628"/>
      <c r="BT17" s="628"/>
      <c r="BU17" s="628"/>
      <c r="BV17" s="628"/>
      <c r="BW17" s="628"/>
      <c r="BX17" s="628"/>
      <c r="BY17" s="628"/>
      <c r="BZ17" s="628"/>
      <c r="CA17" s="628"/>
      <c r="CB17" s="628"/>
      <c r="CC17" s="628"/>
      <c r="CD17" s="628"/>
      <c r="CE17" s="628"/>
      <c r="CF17" s="628"/>
      <c r="CG17" s="628"/>
      <c r="CH17" s="628"/>
      <c r="CI17" s="628"/>
      <c r="CJ17" s="628"/>
      <c r="CK17" s="628"/>
    </row>
    <row r="18" spans="1:89" ht="26.25" customHeight="1">
      <c r="A18" s="221"/>
      <c r="B18" s="221"/>
      <c r="C18" s="221"/>
      <c r="D18" s="183"/>
      <c r="E18" s="183"/>
      <c r="S18" s="221"/>
      <c r="T18" s="221"/>
      <c r="U18" s="221"/>
      <c r="V18" s="219"/>
      <c r="W18" s="193"/>
      <c r="X18" s="193"/>
      <c r="Y18" s="193"/>
      <c r="Z18" s="193"/>
      <c r="AA18" s="193"/>
      <c r="AB18" s="193"/>
      <c r="AC18" s="193"/>
      <c r="AD18" s="193"/>
      <c r="AE18" s="193"/>
      <c r="AF18" s="193"/>
      <c r="AG18" s="193"/>
      <c r="AH18" s="193"/>
      <c r="AI18" s="193"/>
      <c r="AJ18" s="193"/>
      <c r="AK18" s="193"/>
      <c r="AL18" s="193"/>
      <c r="AM18" s="193"/>
      <c r="AN18" s="193"/>
      <c r="AO18" s="193"/>
      <c r="AP18" s="193"/>
      <c r="AQ18" s="184"/>
      <c r="AS18" s="627" t="s">
        <v>104</v>
      </c>
      <c r="AT18" s="627"/>
      <c r="AU18" s="627"/>
      <c r="AV18" s="627"/>
      <c r="AW18" s="627"/>
      <c r="AX18" s="627"/>
      <c r="AY18" s="627"/>
      <c r="AZ18" s="627"/>
      <c r="BA18" s="627"/>
      <c r="BB18" s="627"/>
      <c r="BC18" s="628"/>
      <c r="BD18" s="628"/>
      <c r="BE18" s="628"/>
      <c r="BF18" s="628"/>
      <c r="BG18" s="628"/>
      <c r="BH18" s="628"/>
      <c r="BI18" s="628"/>
      <c r="BJ18" s="628"/>
      <c r="BK18" s="628"/>
      <c r="BL18" s="628"/>
      <c r="BM18" s="628"/>
      <c r="BN18" s="628"/>
      <c r="BO18" s="628"/>
      <c r="BP18" s="628"/>
      <c r="BQ18" s="628"/>
      <c r="BR18" s="628"/>
      <c r="BS18" s="628"/>
      <c r="BT18" s="628"/>
      <c r="BU18" s="628"/>
      <c r="BV18" s="628"/>
      <c r="BW18" s="628"/>
      <c r="BX18" s="628"/>
      <c r="BY18" s="628"/>
      <c r="BZ18" s="628"/>
      <c r="CA18" s="628"/>
      <c r="CB18" s="628"/>
      <c r="CC18" s="628"/>
      <c r="CD18" s="628"/>
      <c r="CE18" s="628"/>
      <c r="CF18" s="628"/>
      <c r="CG18" s="628"/>
      <c r="CH18" s="628"/>
      <c r="CI18" s="628"/>
      <c r="CJ18" s="628"/>
      <c r="CK18" s="628"/>
    </row>
    <row r="19" spans="1:91" ht="26.25" customHeight="1">
      <c r="A19" s="221"/>
      <c r="B19" s="221"/>
      <c r="C19" s="221"/>
      <c r="D19" s="183"/>
      <c r="E19" s="183"/>
      <c r="S19" s="221"/>
      <c r="T19" s="221"/>
      <c r="U19" s="221"/>
      <c r="V19" s="219"/>
      <c r="W19" s="193"/>
      <c r="X19" s="193"/>
      <c r="Y19" s="193"/>
      <c r="Z19" s="193"/>
      <c r="AA19" s="193"/>
      <c r="AB19" s="193"/>
      <c r="AC19" s="193"/>
      <c r="AD19" s="193"/>
      <c r="AE19" s="193"/>
      <c r="AF19" s="193"/>
      <c r="AG19" s="193"/>
      <c r="AH19" s="193"/>
      <c r="AI19" s="193"/>
      <c r="AJ19" s="193"/>
      <c r="AK19" s="193"/>
      <c r="AL19" s="193"/>
      <c r="AM19" s="193"/>
      <c r="AN19" s="193"/>
      <c r="AO19" s="193"/>
      <c r="AP19" s="193"/>
      <c r="AQ19" s="184"/>
      <c r="AS19" s="627" t="s">
        <v>105</v>
      </c>
      <c r="AT19" s="627"/>
      <c r="AU19" s="627"/>
      <c r="AV19" s="627"/>
      <c r="AW19" s="627"/>
      <c r="AX19" s="627"/>
      <c r="AY19" s="627"/>
      <c r="AZ19" s="627"/>
      <c r="BA19" s="627"/>
      <c r="BB19" s="627"/>
      <c r="BC19" s="628"/>
      <c r="BD19" s="628"/>
      <c r="BE19" s="628"/>
      <c r="BF19" s="628"/>
      <c r="BG19" s="628"/>
      <c r="BH19" s="628"/>
      <c r="BI19" s="628"/>
      <c r="BJ19" s="628"/>
      <c r="BK19" s="628"/>
      <c r="BL19" s="628"/>
      <c r="BM19" s="628"/>
      <c r="BN19" s="628"/>
      <c r="BO19" s="628"/>
      <c r="BP19" s="628"/>
      <c r="BQ19" s="628"/>
      <c r="BR19" s="628"/>
      <c r="BS19" s="628"/>
      <c r="BT19" s="628"/>
      <c r="BU19" s="628"/>
      <c r="BV19" s="628"/>
      <c r="BW19" s="628"/>
      <c r="BX19" s="628"/>
      <c r="BY19" s="628"/>
      <c r="BZ19" s="628"/>
      <c r="CA19" s="628"/>
      <c r="CB19" s="628"/>
      <c r="CC19" s="628"/>
      <c r="CD19" s="628"/>
      <c r="CE19" s="628"/>
      <c r="CF19" s="628"/>
      <c r="CG19" s="628"/>
      <c r="CH19" s="628"/>
      <c r="CI19" s="628"/>
      <c r="CJ19" s="629" t="s">
        <v>137</v>
      </c>
      <c r="CK19" s="629"/>
      <c r="CL19" s="629"/>
      <c r="CM19" s="629"/>
    </row>
    <row r="20" spans="1:43" ht="15.75" customHeight="1">
      <c r="A20" s="221"/>
      <c r="B20" s="221"/>
      <c r="C20" s="221"/>
      <c r="S20" s="220"/>
      <c r="T20" s="222"/>
      <c r="U20" s="222"/>
      <c r="V20" s="222"/>
      <c r="W20" s="219"/>
      <c r="X20" s="224"/>
      <c r="Y20" s="224"/>
      <c r="Z20" s="224"/>
      <c r="AA20" s="224"/>
      <c r="AB20" s="224"/>
      <c r="AD20" s="193"/>
      <c r="AE20" s="193"/>
      <c r="AF20" s="193"/>
      <c r="AG20" s="193"/>
      <c r="AH20" s="193"/>
      <c r="AI20" s="193"/>
      <c r="AJ20" s="193"/>
      <c r="AK20" s="193"/>
      <c r="AL20" s="193"/>
      <c r="AM20" s="193"/>
      <c r="AN20" s="193"/>
      <c r="AO20" s="185"/>
      <c r="AP20" s="185"/>
      <c r="AQ20" s="185"/>
    </row>
    <row r="21" spans="1:89" ht="12.75" customHeight="1">
      <c r="A21" s="221"/>
      <c r="B21" s="221"/>
      <c r="C21" s="221"/>
      <c r="S21" s="220"/>
      <c r="T21" s="222"/>
      <c r="U21" s="222"/>
      <c r="V21" s="222"/>
      <c r="W21" s="219"/>
      <c r="X21" s="224"/>
      <c r="Y21" s="224"/>
      <c r="Z21" s="224"/>
      <c r="AA21" s="224"/>
      <c r="AB21" s="224"/>
      <c r="AD21" s="193"/>
      <c r="AE21" s="193"/>
      <c r="AF21" s="193"/>
      <c r="AG21" s="193"/>
      <c r="AH21" s="193"/>
      <c r="AI21" s="193"/>
      <c r="AJ21" s="193"/>
      <c r="AK21" s="193"/>
      <c r="AL21" s="193"/>
      <c r="AM21" s="193"/>
      <c r="AN21" s="193"/>
      <c r="AO21" s="185"/>
      <c r="AP21" s="185"/>
      <c r="AQ21" s="18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c r="CJ21" s="325"/>
      <c r="CK21" s="325"/>
    </row>
    <row r="22" spans="1:89" ht="21" customHeight="1">
      <c r="A22" s="221"/>
      <c r="B22" s="221"/>
      <c r="C22" s="221"/>
      <c r="S22" s="220"/>
      <c r="T22" s="220"/>
      <c r="U22" s="220"/>
      <c r="V22" s="220"/>
      <c r="W22" s="193"/>
      <c r="X22" s="193"/>
      <c r="Y22" s="193"/>
      <c r="Z22" s="193"/>
      <c r="AA22" s="193"/>
      <c r="AB22" s="193"/>
      <c r="AC22" s="193"/>
      <c r="AD22" s="193"/>
      <c r="AE22" s="193"/>
      <c r="AF22" s="193"/>
      <c r="AG22" s="193"/>
      <c r="AH22" s="193"/>
      <c r="AI22" s="630" t="s">
        <v>106</v>
      </c>
      <c r="AJ22" s="630"/>
      <c r="AK22" s="630"/>
      <c r="AL22" s="630"/>
      <c r="AM22" s="630"/>
      <c r="AN22" s="630"/>
      <c r="AO22" s="630"/>
      <c r="AP22" s="630"/>
      <c r="AQ22" s="630"/>
      <c r="AR22" s="193"/>
      <c r="AS22" s="627" t="s">
        <v>99</v>
      </c>
      <c r="AT22" s="627"/>
      <c r="AU22" s="627"/>
      <c r="AV22" s="627"/>
      <c r="AW22" s="627"/>
      <c r="AX22" s="627"/>
      <c r="AY22" s="627"/>
      <c r="AZ22" s="627"/>
      <c r="BA22" s="627"/>
      <c r="BB22" s="627"/>
      <c r="BC22" s="631"/>
      <c r="BD22" s="631"/>
      <c r="BE22" s="631"/>
      <c r="BF22" s="631"/>
      <c r="BG22" s="631"/>
      <c r="BH22" s="631"/>
      <c r="BI22" s="632" t="s">
        <v>138</v>
      </c>
      <c r="BJ22" s="632"/>
      <c r="BK22" s="631"/>
      <c r="BL22" s="631"/>
      <c r="BM22" s="631"/>
      <c r="BN22" s="631"/>
      <c r="BO22" s="631"/>
      <c r="BP22" s="631"/>
      <c r="BQ22" s="324"/>
      <c r="BR22" s="324"/>
      <c r="BS22" s="324"/>
      <c r="BT22" s="324"/>
      <c r="BU22" s="324"/>
      <c r="BV22" s="324"/>
      <c r="BW22" s="324"/>
      <c r="BX22" s="324"/>
      <c r="BY22" s="324"/>
      <c r="BZ22" s="324"/>
      <c r="CA22" s="324"/>
      <c r="CB22" s="324"/>
      <c r="CC22" s="324"/>
      <c r="CD22" s="324"/>
      <c r="CE22" s="324"/>
      <c r="CF22" s="324"/>
      <c r="CG22" s="324"/>
      <c r="CH22" s="324"/>
      <c r="CI22" s="324"/>
      <c r="CJ22" s="324"/>
      <c r="CK22" s="324"/>
    </row>
    <row r="23" spans="1:89" ht="27" customHeight="1">
      <c r="A23" s="219"/>
      <c r="B23" s="219"/>
      <c r="C23" s="219"/>
      <c r="D23" s="183"/>
      <c r="E23" s="183"/>
      <c r="S23" s="221"/>
      <c r="T23" s="221"/>
      <c r="U23" s="221"/>
      <c r="V23" s="219"/>
      <c r="W23" s="193"/>
      <c r="X23" s="193"/>
      <c r="Y23" s="193"/>
      <c r="Z23" s="193"/>
      <c r="AA23" s="193"/>
      <c r="AB23" s="193"/>
      <c r="AC23" s="193"/>
      <c r="AD23" s="193"/>
      <c r="AE23" s="193"/>
      <c r="AF23" s="193"/>
      <c r="AG23" s="193"/>
      <c r="AH23" s="193"/>
      <c r="AI23" s="193"/>
      <c r="AJ23" s="193"/>
      <c r="AK23" s="193"/>
      <c r="AL23" s="193"/>
      <c r="AM23" s="193"/>
      <c r="AN23" s="193"/>
      <c r="AO23" s="193"/>
      <c r="AP23" s="193"/>
      <c r="AQ23" s="184"/>
      <c r="AS23" s="627" t="s">
        <v>100</v>
      </c>
      <c r="AT23" s="627"/>
      <c r="AU23" s="627"/>
      <c r="AV23" s="627"/>
      <c r="AW23" s="627"/>
      <c r="AX23" s="627"/>
      <c r="AY23" s="627"/>
      <c r="AZ23" s="627"/>
      <c r="BA23" s="627"/>
      <c r="BB23" s="627"/>
      <c r="BC23" s="628"/>
      <c r="BD23" s="628"/>
      <c r="BE23" s="628"/>
      <c r="BF23" s="628"/>
      <c r="BG23" s="628"/>
      <c r="BH23" s="628"/>
      <c r="BI23" s="628"/>
      <c r="BJ23" s="628"/>
      <c r="BK23" s="628"/>
      <c r="BL23" s="628"/>
      <c r="BM23" s="628"/>
      <c r="BN23" s="628"/>
      <c r="BO23" s="628"/>
      <c r="BP23" s="628"/>
      <c r="BQ23" s="628"/>
      <c r="BR23" s="628"/>
      <c r="BS23" s="628"/>
      <c r="BT23" s="628"/>
      <c r="BU23" s="628"/>
      <c r="BV23" s="628"/>
      <c r="BW23" s="628"/>
      <c r="BX23" s="628"/>
      <c r="BY23" s="628"/>
      <c r="BZ23" s="628"/>
      <c r="CA23" s="628"/>
      <c r="CB23" s="628"/>
      <c r="CC23" s="628"/>
      <c r="CD23" s="628"/>
      <c r="CE23" s="628"/>
      <c r="CF23" s="628"/>
      <c r="CG23" s="628"/>
      <c r="CH23" s="628"/>
      <c r="CI23" s="628"/>
      <c r="CJ23" s="628"/>
      <c r="CK23" s="628"/>
    </row>
    <row r="24" spans="1:89" ht="27" customHeight="1">
      <c r="A24" s="221"/>
      <c r="B24" s="221"/>
      <c r="C24" s="221"/>
      <c r="D24" s="183"/>
      <c r="E24" s="183"/>
      <c r="S24" s="221"/>
      <c r="T24" s="221"/>
      <c r="U24" s="221"/>
      <c r="V24" s="219"/>
      <c r="W24" s="193"/>
      <c r="X24" s="193"/>
      <c r="Y24" s="193"/>
      <c r="Z24" s="193"/>
      <c r="AA24" s="193"/>
      <c r="AB24" s="193"/>
      <c r="AC24" s="193"/>
      <c r="AD24" s="193"/>
      <c r="AE24" s="193"/>
      <c r="AF24" s="193"/>
      <c r="AG24" s="193"/>
      <c r="AH24" s="193"/>
      <c r="AI24" s="193"/>
      <c r="AJ24" s="193"/>
      <c r="AK24" s="193"/>
      <c r="AL24" s="193"/>
      <c r="AM24" s="193"/>
      <c r="AN24" s="193"/>
      <c r="AO24" s="193"/>
      <c r="AP24" s="193"/>
      <c r="AQ24" s="184"/>
      <c r="AS24" s="627" t="s">
        <v>104</v>
      </c>
      <c r="AT24" s="627"/>
      <c r="AU24" s="627"/>
      <c r="AV24" s="627"/>
      <c r="AW24" s="627"/>
      <c r="AX24" s="627"/>
      <c r="AY24" s="627"/>
      <c r="AZ24" s="627"/>
      <c r="BA24" s="627"/>
      <c r="BB24" s="627"/>
      <c r="BC24" s="628"/>
      <c r="BD24" s="628"/>
      <c r="BE24" s="628"/>
      <c r="BF24" s="628"/>
      <c r="BG24" s="628"/>
      <c r="BH24" s="628"/>
      <c r="BI24" s="628"/>
      <c r="BJ24" s="628"/>
      <c r="BK24" s="628"/>
      <c r="BL24" s="628"/>
      <c r="BM24" s="628"/>
      <c r="BN24" s="628"/>
      <c r="BO24" s="628"/>
      <c r="BP24" s="628"/>
      <c r="BQ24" s="628"/>
      <c r="BR24" s="628"/>
      <c r="BS24" s="628"/>
      <c r="BT24" s="628"/>
      <c r="BU24" s="628"/>
      <c r="BV24" s="628"/>
      <c r="BW24" s="628"/>
      <c r="BX24" s="628"/>
      <c r="BY24" s="628"/>
      <c r="BZ24" s="628"/>
      <c r="CA24" s="628"/>
      <c r="CB24" s="628"/>
      <c r="CC24" s="628"/>
      <c r="CD24" s="628"/>
      <c r="CE24" s="628"/>
      <c r="CF24" s="628"/>
      <c r="CG24" s="628"/>
      <c r="CH24" s="628"/>
      <c r="CI24" s="628"/>
      <c r="CJ24" s="628"/>
      <c r="CK24" s="628"/>
    </row>
    <row r="25" spans="1:91" ht="27" customHeight="1">
      <c r="A25" s="221"/>
      <c r="B25" s="221"/>
      <c r="C25" s="221"/>
      <c r="D25" s="183"/>
      <c r="E25" s="183"/>
      <c r="S25" s="221"/>
      <c r="T25" s="221"/>
      <c r="U25" s="221"/>
      <c r="V25" s="219"/>
      <c r="W25" s="193"/>
      <c r="X25" s="193"/>
      <c r="Y25" s="193"/>
      <c r="Z25" s="193"/>
      <c r="AA25" s="193"/>
      <c r="AB25" s="193"/>
      <c r="AC25" s="193"/>
      <c r="AD25" s="193"/>
      <c r="AE25" s="193"/>
      <c r="AF25" s="193"/>
      <c r="AG25" s="193"/>
      <c r="AH25" s="193"/>
      <c r="AI25" s="193"/>
      <c r="AJ25" s="193"/>
      <c r="AK25" s="193"/>
      <c r="AL25" s="193"/>
      <c r="AM25" s="193"/>
      <c r="AN25" s="193"/>
      <c r="AO25" s="193"/>
      <c r="AP25" s="193"/>
      <c r="AQ25" s="184"/>
      <c r="AS25" s="627" t="s">
        <v>105</v>
      </c>
      <c r="AT25" s="627"/>
      <c r="AU25" s="627"/>
      <c r="AV25" s="627"/>
      <c r="AW25" s="627"/>
      <c r="AX25" s="627"/>
      <c r="AY25" s="627"/>
      <c r="AZ25" s="627"/>
      <c r="BA25" s="627"/>
      <c r="BB25" s="627"/>
      <c r="BC25" s="628"/>
      <c r="BD25" s="628"/>
      <c r="BE25" s="628"/>
      <c r="BF25" s="628"/>
      <c r="BG25" s="628"/>
      <c r="BH25" s="628"/>
      <c r="BI25" s="628"/>
      <c r="BJ25" s="628"/>
      <c r="BK25" s="628"/>
      <c r="BL25" s="628"/>
      <c r="BM25" s="628"/>
      <c r="BN25" s="628"/>
      <c r="BO25" s="628"/>
      <c r="BP25" s="628"/>
      <c r="BQ25" s="628"/>
      <c r="BR25" s="628"/>
      <c r="BS25" s="628"/>
      <c r="BT25" s="628"/>
      <c r="BU25" s="628"/>
      <c r="BV25" s="628"/>
      <c r="BW25" s="628"/>
      <c r="BX25" s="628"/>
      <c r="BY25" s="628"/>
      <c r="BZ25" s="628"/>
      <c r="CA25" s="628"/>
      <c r="CB25" s="628"/>
      <c r="CC25" s="628"/>
      <c r="CD25" s="628"/>
      <c r="CE25" s="628"/>
      <c r="CF25" s="628"/>
      <c r="CG25" s="628"/>
      <c r="CH25" s="628"/>
      <c r="CI25" s="628"/>
      <c r="CJ25" s="629" t="s">
        <v>137</v>
      </c>
      <c r="CK25" s="629"/>
      <c r="CL25" s="629"/>
      <c r="CM25" s="629"/>
    </row>
    <row r="26" spans="1:43" ht="15" customHeight="1">
      <c r="A26" s="194"/>
      <c r="B26" s="194"/>
      <c r="D26" s="183"/>
      <c r="E26" s="183"/>
      <c r="F26" s="183"/>
      <c r="G26" s="183"/>
      <c r="W26" s="193"/>
      <c r="X26" s="193"/>
      <c r="Y26" s="193"/>
      <c r="Z26" s="193"/>
      <c r="AA26" s="193"/>
      <c r="AM26" s="193"/>
      <c r="AN26" s="193"/>
      <c r="AO26" s="193"/>
      <c r="AP26" s="193"/>
      <c r="AQ26" s="184"/>
    </row>
    <row r="27" spans="1:43" ht="15" customHeight="1">
      <c r="A27" s="194"/>
      <c r="B27" s="194"/>
      <c r="D27" s="183"/>
      <c r="E27" s="183"/>
      <c r="F27" s="183"/>
      <c r="G27" s="183"/>
      <c r="W27" s="193"/>
      <c r="X27" s="193"/>
      <c r="Y27" s="193"/>
      <c r="Z27" s="193"/>
      <c r="AA27" s="193"/>
      <c r="AM27" s="193"/>
      <c r="AN27" s="193"/>
      <c r="AO27" s="193"/>
      <c r="AP27" s="193"/>
      <c r="AQ27" s="184"/>
    </row>
    <row r="28" spans="1:91" ht="24.75" customHeight="1">
      <c r="A28" s="626"/>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c r="BZ28" s="626"/>
      <c r="CA28" s="626"/>
      <c r="CB28" s="626"/>
      <c r="CC28" s="626"/>
      <c r="CD28" s="626"/>
      <c r="CE28" s="626"/>
      <c r="CF28" s="626"/>
      <c r="CG28" s="626"/>
      <c r="CH28" s="626"/>
      <c r="CI28" s="626"/>
      <c r="CJ28" s="626"/>
      <c r="CK28" s="626"/>
      <c r="CL28" s="626"/>
      <c r="CM28" s="626"/>
    </row>
    <row r="29" spans="1:91" s="189" customFormat="1" ht="27" customHeight="1">
      <c r="A29" s="626" t="s">
        <v>139</v>
      </c>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6"/>
      <c r="BQ29" s="626"/>
      <c r="BR29" s="626"/>
      <c r="BS29" s="626"/>
      <c r="BT29" s="626"/>
      <c r="BU29" s="626"/>
      <c r="BV29" s="626"/>
      <c r="BW29" s="626"/>
      <c r="BX29" s="626"/>
      <c r="BY29" s="626"/>
      <c r="BZ29" s="626"/>
      <c r="CA29" s="626"/>
      <c r="CB29" s="626"/>
      <c r="CC29" s="626"/>
      <c r="CD29" s="626"/>
      <c r="CE29" s="626"/>
      <c r="CF29" s="626"/>
      <c r="CG29" s="626"/>
      <c r="CH29" s="626"/>
      <c r="CI29" s="626"/>
      <c r="CJ29" s="626"/>
      <c r="CK29" s="626"/>
      <c r="CL29" s="626"/>
      <c r="CM29" s="626"/>
    </row>
    <row r="30" spans="1:91" s="189" customFormat="1" ht="27" customHeight="1">
      <c r="A30" s="626" t="s">
        <v>140</v>
      </c>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6"/>
      <c r="AN30" s="626"/>
      <c r="AO30" s="626"/>
      <c r="AP30" s="626"/>
      <c r="AQ30" s="626"/>
      <c r="AR30" s="626"/>
      <c r="AS30" s="626"/>
      <c r="AT30" s="626"/>
      <c r="AU30" s="626"/>
      <c r="AV30" s="626"/>
      <c r="AW30" s="626"/>
      <c r="AX30" s="626"/>
      <c r="AY30" s="626"/>
      <c r="AZ30" s="626"/>
      <c r="BA30" s="626"/>
      <c r="BB30" s="626"/>
      <c r="BC30" s="626"/>
      <c r="BD30" s="626"/>
      <c r="BE30" s="626"/>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row>
    <row r="31" spans="1:91" s="189" customFormat="1" ht="27" customHeight="1">
      <c r="A31" s="626" t="s">
        <v>141</v>
      </c>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6"/>
      <c r="AV31" s="626"/>
      <c r="AW31" s="626"/>
      <c r="AX31" s="626"/>
      <c r="AY31" s="626"/>
      <c r="AZ31" s="626"/>
      <c r="BA31" s="626"/>
      <c r="BB31" s="626"/>
      <c r="BC31" s="626"/>
      <c r="BD31" s="626"/>
      <c r="BE31" s="626"/>
      <c r="BF31" s="626"/>
      <c r="BG31" s="626"/>
      <c r="BH31" s="626"/>
      <c r="BI31" s="626"/>
      <c r="BJ31" s="626"/>
      <c r="BK31" s="626"/>
      <c r="BL31" s="626"/>
      <c r="BM31" s="626"/>
      <c r="BN31" s="626"/>
      <c r="BO31" s="626"/>
      <c r="BP31" s="626"/>
      <c r="BQ31" s="626"/>
      <c r="BR31" s="626"/>
      <c r="BS31" s="626"/>
      <c r="BT31" s="626"/>
      <c r="BU31" s="626"/>
      <c r="BV31" s="626"/>
      <c r="BW31" s="626"/>
      <c r="BX31" s="626"/>
      <c r="BY31" s="626"/>
      <c r="BZ31" s="626"/>
      <c r="CA31" s="626"/>
      <c r="CB31" s="626"/>
      <c r="CC31" s="626"/>
      <c r="CD31" s="626"/>
      <c r="CE31" s="626"/>
      <c r="CF31" s="626"/>
      <c r="CG31" s="626"/>
      <c r="CH31" s="626"/>
      <c r="CI31" s="626"/>
      <c r="CJ31" s="626"/>
      <c r="CK31" s="626"/>
      <c r="CL31" s="626"/>
      <c r="CM31" s="626"/>
    </row>
    <row r="32" spans="1:91" s="189" customFormat="1" ht="24.75" customHeight="1">
      <c r="A32" s="626" t="s">
        <v>142</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6"/>
      <c r="AY32" s="626"/>
      <c r="AZ32" s="626"/>
      <c r="BA32" s="626"/>
      <c r="BB32" s="626"/>
      <c r="BC32" s="626"/>
      <c r="BD32" s="626"/>
      <c r="BE32" s="626"/>
      <c r="BF32" s="626"/>
      <c r="BG32" s="626"/>
      <c r="BH32" s="626"/>
      <c r="BI32" s="626"/>
      <c r="BJ32" s="626"/>
      <c r="BK32" s="626"/>
      <c r="BL32" s="626"/>
      <c r="BM32" s="626"/>
      <c r="BN32" s="626"/>
      <c r="BO32" s="626"/>
      <c r="BP32" s="626"/>
      <c r="BQ32" s="626"/>
      <c r="BR32" s="626"/>
      <c r="BS32" s="626"/>
      <c r="BT32" s="626"/>
      <c r="BU32" s="626"/>
      <c r="BV32" s="626"/>
      <c r="BW32" s="626"/>
      <c r="BX32" s="626"/>
      <c r="BY32" s="626"/>
      <c r="BZ32" s="626"/>
      <c r="CA32" s="626"/>
      <c r="CB32" s="626"/>
      <c r="CC32" s="626"/>
      <c r="CD32" s="626"/>
      <c r="CE32" s="626"/>
      <c r="CF32" s="626"/>
      <c r="CG32" s="626"/>
      <c r="CH32" s="626"/>
      <c r="CI32" s="626"/>
      <c r="CJ32" s="626"/>
      <c r="CK32" s="626"/>
      <c r="CL32" s="626"/>
      <c r="CM32" s="626"/>
    </row>
    <row r="33" spans="1:91" ht="24.75" customHeight="1">
      <c r="A33" s="626" t="s">
        <v>143</v>
      </c>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26"/>
      <c r="BG33" s="626"/>
      <c r="BH33" s="626"/>
      <c r="BI33" s="626"/>
      <c r="BJ33" s="626"/>
      <c r="BK33" s="626"/>
      <c r="BL33" s="626"/>
      <c r="BM33" s="626"/>
      <c r="BN33" s="626"/>
      <c r="BO33" s="626"/>
      <c r="BP33" s="626"/>
      <c r="BQ33" s="626"/>
      <c r="BR33" s="626"/>
      <c r="BS33" s="626"/>
      <c r="BT33" s="626"/>
      <c r="BU33" s="626"/>
      <c r="BV33" s="626"/>
      <c r="BW33" s="626"/>
      <c r="BX33" s="626"/>
      <c r="BY33" s="626"/>
      <c r="BZ33" s="626"/>
      <c r="CA33" s="626"/>
      <c r="CB33" s="626"/>
      <c r="CC33" s="626"/>
      <c r="CD33" s="626"/>
      <c r="CE33" s="626"/>
      <c r="CF33" s="626"/>
      <c r="CG33" s="626"/>
      <c r="CH33" s="626"/>
      <c r="CI33" s="626"/>
      <c r="CJ33" s="626"/>
      <c r="CK33" s="626"/>
      <c r="CL33" s="626"/>
      <c r="CM33" s="626"/>
    </row>
    <row r="34" spans="1:9" ht="15" customHeight="1">
      <c r="A34" s="195"/>
      <c r="B34" s="195"/>
      <c r="C34" s="194"/>
      <c r="D34" s="194"/>
      <c r="E34" s="196"/>
      <c r="F34" s="197"/>
      <c r="G34" s="197"/>
      <c r="H34" s="196"/>
      <c r="I34" s="196"/>
    </row>
    <row r="35" spans="1:9" ht="15" customHeight="1">
      <c r="A35" s="195"/>
      <c r="B35" s="195"/>
      <c r="C35" s="194"/>
      <c r="D35" s="194"/>
      <c r="E35" s="196"/>
      <c r="F35" s="197"/>
      <c r="G35" s="197"/>
      <c r="H35" s="196"/>
      <c r="I35" s="196"/>
    </row>
    <row r="36" spans="1:91" ht="60.75" customHeight="1">
      <c r="A36" s="621" t="s">
        <v>144</v>
      </c>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c r="BK36" s="621"/>
      <c r="BL36" s="621"/>
      <c r="BM36" s="621"/>
      <c r="BN36" s="621"/>
      <c r="BO36" s="621"/>
      <c r="BP36" s="621"/>
      <c r="BQ36" s="621"/>
      <c r="BR36" s="621"/>
      <c r="BS36" s="621"/>
      <c r="BT36" s="621"/>
      <c r="BU36" s="621"/>
      <c r="BV36" s="621"/>
      <c r="BW36" s="621"/>
      <c r="BX36" s="621"/>
      <c r="BY36" s="621"/>
      <c r="BZ36" s="621"/>
      <c r="CA36" s="621"/>
      <c r="CB36" s="621"/>
      <c r="CC36" s="621"/>
      <c r="CD36" s="621"/>
      <c r="CE36" s="621"/>
      <c r="CF36" s="621"/>
      <c r="CG36" s="621"/>
      <c r="CH36" s="621"/>
      <c r="CI36" s="621"/>
      <c r="CJ36" s="621"/>
      <c r="CK36" s="621"/>
      <c r="CL36" s="621"/>
      <c r="CM36" s="621"/>
    </row>
    <row r="37" spans="1:91" s="194" customFormat="1" ht="24"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1"/>
      <c r="BU37" s="621"/>
      <c r="BV37" s="621"/>
      <c r="BW37" s="621"/>
      <c r="BX37" s="621"/>
      <c r="BY37" s="621"/>
      <c r="BZ37" s="621"/>
      <c r="CA37" s="621"/>
      <c r="CB37" s="621"/>
      <c r="CC37" s="621"/>
      <c r="CD37" s="621"/>
      <c r="CE37" s="621"/>
      <c r="CF37" s="621"/>
      <c r="CG37" s="621"/>
      <c r="CH37" s="621"/>
      <c r="CI37" s="621"/>
      <c r="CJ37" s="621"/>
      <c r="CK37" s="621"/>
      <c r="CL37" s="621"/>
      <c r="CM37" s="621"/>
    </row>
    <row r="38" spans="1:91" s="194" customFormat="1" ht="27" customHeight="1">
      <c r="A38" s="198"/>
      <c r="B38" s="198"/>
      <c r="C38" s="198"/>
      <c r="D38" s="198"/>
      <c r="E38" s="198"/>
      <c r="F38" s="198"/>
      <c r="G38" s="198"/>
      <c r="H38" s="198"/>
      <c r="I38" s="198"/>
      <c r="J38" s="198"/>
      <c r="K38" s="198"/>
      <c r="L38" s="201"/>
      <c r="M38" s="201"/>
      <c r="N38" s="201"/>
      <c r="O38" s="201"/>
      <c r="P38" s="201"/>
      <c r="Q38" s="201"/>
      <c r="R38" s="201"/>
      <c r="S38" s="201"/>
      <c r="T38" s="201"/>
      <c r="U38" s="201"/>
      <c r="V38" s="201"/>
      <c r="W38" s="201"/>
      <c r="X38" s="389"/>
      <c r="Y38" s="389"/>
      <c r="Z38" s="389"/>
      <c r="AA38" s="389"/>
      <c r="AB38" s="390"/>
      <c r="AC38" s="390"/>
      <c r="AD38" s="390"/>
      <c r="AE38" s="390"/>
      <c r="AF38" s="390"/>
      <c r="AG38" s="390"/>
      <c r="AH38" s="390"/>
      <c r="AI38" s="390"/>
      <c r="AJ38" s="390"/>
      <c r="AK38" s="390"/>
      <c r="AL38" s="390"/>
      <c r="AM38" s="390"/>
      <c r="AN38" s="390"/>
      <c r="AO38" s="390"/>
      <c r="AP38" s="389"/>
      <c r="AQ38" s="389"/>
      <c r="AR38" s="389"/>
      <c r="AS38" s="389"/>
      <c r="AT38" s="390"/>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row>
    <row r="39" spans="1:91" s="194" customFormat="1" ht="27" customHeight="1">
      <c r="A39" s="198"/>
      <c r="B39" s="198"/>
      <c r="C39" s="198"/>
      <c r="D39" s="198"/>
      <c r="E39" s="198"/>
      <c r="F39" s="198"/>
      <c r="G39" s="198"/>
      <c r="H39" s="198"/>
      <c r="I39" s="198"/>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200"/>
      <c r="BK39" s="200"/>
      <c r="BL39" s="200"/>
      <c r="BM39" s="200"/>
      <c r="BN39" s="200"/>
      <c r="BO39" s="200"/>
      <c r="BP39" s="200"/>
      <c r="BQ39" s="200"/>
      <c r="BR39" s="200"/>
      <c r="BS39" s="200"/>
      <c r="BT39" s="391"/>
      <c r="BU39" s="391"/>
      <c r="BV39" s="391"/>
      <c r="BW39" s="391"/>
      <c r="BX39" s="391"/>
      <c r="BY39" s="391"/>
      <c r="BZ39" s="391"/>
      <c r="CA39" s="391"/>
      <c r="CB39" s="391"/>
      <c r="CC39" s="391"/>
      <c r="CD39" s="391"/>
      <c r="CE39" s="391"/>
      <c r="CF39" s="391"/>
      <c r="CG39" s="391"/>
      <c r="CH39" s="391"/>
      <c r="CI39" s="191"/>
      <c r="CJ39" s="191"/>
      <c r="CK39" s="191"/>
      <c r="CL39" s="191"/>
      <c r="CM39" s="191"/>
    </row>
    <row r="40" spans="1:91" s="194" customFormat="1" ht="27" customHeight="1">
      <c r="A40" s="198"/>
      <c r="B40" s="198"/>
      <c r="C40" s="198"/>
      <c r="D40" s="198"/>
      <c r="E40" s="198"/>
      <c r="F40" s="198"/>
      <c r="G40" s="198"/>
      <c r="H40" s="198"/>
      <c r="I40" s="198"/>
      <c r="J40" s="198"/>
      <c r="K40" s="198"/>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0"/>
      <c r="BK40" s="200"/>
      <c r="BL40" s="200"/>
      <c r="BM40" s="200"/>
      <c r="BN40" s="200"/>
      <c r="BO40" s="200"/>
      <c r="BP40" s="200"/>
      <c r="BQ40" s="200"/>
      <c r="BR40" s="200"/>
      <c r="BS40" s="200"/>
      <c r="BT40" s="391"/>
      <c r="BU40" s="391"/>
      <c r="BV40" s="391"/>
      <c r="BW40" s="391"/>
      <c r="BX40" s="391"/>
      <c r="BY40" s="391"/>
      <c r="BZ40" s="391"/>
      <c r="CA40" s="391"/>
      <c r="CB40" s="391"/>
      <c r="CC40" s="391"/>
      <c r="CD40" s="391"/>
      <c r="CE40" s="391"/>
      <c r="CF40" s="391"/>
      <c r="CG40" s="391"/>
      <c r="CH40" s="391"/>
      <c r="CI40" s="191"/>
      <c r="CJ40" s="191"/>
      <c r="CK40" s="191"/>
      <c r="CL40" s="191"/>
      <c r="CM40" s="191"/>
    </row>
    <row r="41" spans="1:91" s="194" customFormat="1" ht="27" customHeight="1">
      <c r="A41" s="198"/>
      <c r="B41" s="198"/>
      <c r="C41" s="198"/>
      <c r="D41" s="198"/>
      <c r="E41" s="198"/>
      <c r="F41" s="198"/>
      <c r="G41" s="198"/>
      <c r="H41" s="198"/>
      <c r="I41" s="198"/>
      <c r="J41" s="198"/>
      <c r="K41" s="198"/>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0"/>
      <c r="BK41" s="200"/>
      <c r="BL41" s="200"/>
      <c r="BM41" s="200"/>
      <c r="BN41" s="200"/>
      <c r="BO41" s="200"/>
      <c r="BP41" s="200"/>
      <c r="BQ41" s="200"/>
      <c r="BR41" s="200"/>
      <c r="BS41" s="200"/>
      <c r="BT41" s="391"/>
      <c r="BU41" s="391"/>
      <c r="BV41" s="391"/>
      <c r="BW41" s="391"/>
      <c r="BX41" s="391"/>
      <c r="BY41" s="391"/>
      <c r="BZ41" s="391"/>
      <c r="CA41" s="391"/>
      <c r="CB41" s="391"/>
      <c r="CC41" s="391"/>
      <c r="CD41" s="391"/>
      <c r="CE41" s="391"/>
      <c r="CF41" s="391"/>
      <c r="CG41" s="391"/>
      <c r="CH41" s="391"/>
      <c r="CI41" s="191"/>
      <c r="CJ41" s="191"/>
      <c r="CK41" s="191"/>
      <c r="CL41" s="191"/>
      <c r="CM41" s="191"/>
    </row>
    <row r="42" spans="1:91" s="194" customFormat="1" ht="27" customHeight="1">
      <c r="A42" s="198"/>
      <c r="B42" s="198"/>
      <c r="C42" s="198"/>
      <c r="D42" s="198"/>
      <c r="E42" s="198"/>
      <c r="F42" s="198"/>
      <c r="G42" s="198"/>
      <c r="H42" s="198"/>
      <c r="I42" s="198"/>
      <c r="J42" s="198"/>
      <c r="K42" s="198"/>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0"/>
      <c r="BK42" s="200"/>
      <c r="BL42" s="200"/>
      <c r="BM42" s="200"/>
      <c r="BN42" s="200"/>
      <c r="BO42" s="200"/>
      <c r="BP42" s="200"/>
      <c r="BQ42" s="200"/>
      <c r="BR42" s="200"/>
      <c r="BS42" s="200"/>
      <c r="BT42" s="391"/>
      <c r="BU42" s="391"/>
      <c r="BV42" s="391"/>
      <c r="BW42" s="391"/>
      <c r="BX42" s="391"/>
      <c r="BY42" s="391"/>
      <c r="BZ42" s="391"/>
      <c r="CA42" s="391"/>
      <c r="CB42" s="391"/>
      <c r="CC42" s="391"/>
      <c r="CD42" s="391"/>
      <c r="CE42" s="391"/>
      <c r="CF42" s="391"/>
      <c r="CG42" s="391"/>
      <c r="CH42" s="391"/>
      <c r="CI42" s="191"/>
      <c r="CJ42" s="191"/>
      <c r="CK42" s="191"/>
      <c r="CL42" s="191"/>
      <c r="CM42" s="191"/>
    </row>
    <row r="43" spans="1:91" s="194" customFormat="1" ht="27" customHeight="1">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row>
    <row r="44" spans="1:87" s="194" customFormat="1" ht="27" customHeight="1">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row>
    <row r="45" spans="1:91" s="194" customFormat="1" ht="27"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row>
    <row r="46" spans="44:68" s="194" customFormat="1" ht="27" customHeight="1">
      <c r="AR46" s="326"/>
      <c r="AS46" s="326"/>
      <c r="AT46" s="326"/>
      <c r="AU46" s="326"/>
      <c r="AV46" s="392"/>
      <c r="AW46" s="392"/>
      <c r="AX46" s="392"/>
      <c r="AY46" s="392"/>
      <c r="AZ46" s="392"/>
      <c r="BA46" s="392"/>
      <c r="BB46" s="392"/>
      <c r="BC46" s="392"/>
      <c r="BD46" s="392"/>
      <c r="BE46" s="392"/>
      <c r="BF46" s="392"/>
      <c r="BG46" s="392"/>
      <c r="BH46" s="392"/>
      <c r="BI46" s="392"/>
      <c r="BJ46" s="392"/>
      <c r="BK46" s="392"/>
      <c r="BL46" s="392"/>
      <c r="BM46" s="392"/>
      <c r="BN46" s="392"/>
      <c r="BO46" s="392"/>
      <c r="BP46" s="392"/>
    </row>
    <row r="47" spans="1:91" s="194" customFormat="1" ht="27" customHeight="1">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326"/>
      <c r="AP47" s="326"/>
      <c r="AQ47" s="326"/>
      <c r="AR47" s="326"/>
      <c r="AS47" s="326"/>
      <c r="AT47" s="326"/>
      <c r="AU47" s="326"/>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393"/>
      <c r="BR47" s="393"/>
      <c r="BS47" s="393"/>
      <c r="BT47" s="393"/>
      <c r="BU47" s="393"/>
      <c r="BV47" s="393"/>
      <c r="BW47" s="393"/>
      <c r="BX47" s="393"/>
      <c r="BY47" s="393"/>
      <c r="BZ47" s="393"/>
      <c r="CA47" s="393"/>
      <c r="CB47" s="393"/>
      <c r="CC47" s="393"/>
      <c r="CD47" s="393"/>
      <c r="CE47" s="393"/>
      <c r="CF47" s="393"/>
      <c r="CG47" s="393"/>
      <c r="CH47" s="393"/>
      <c r="CI47" s="393"/>
      <c r="CJ47" s="393"/>
      <c r="CK47" s="393"/>
      <c r="CL47" s="393"/>
      <c r="CM47" s="393"/>
    </row>
    <row r="48" spans="1:91" s="194" customFormat="1" ht="27" customHeight="1">
      <c r="A48" s="622" t="s">
        <v>270</v>
      </c>
      <c r="B48" s="622"/>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191"/>
      <c r="AS48" s="191"/>
      <c r="AT48" s="191"/>
      <c r="AU48" s="191"/>
      <c r="AV48" s="191"/>
      <c r="AW48" s="191"/>
      <c r="AX48" s="191"/>
      <c r="AY48" s="191"/>
      <c r="AZ48" s="191"/>
      <c r="BA48" s="191"/>
      <c r="BB48" s="191"/>
      <c r="BC48" s="394"/>
      <c r="BD48" s="394"/>
      <c r="BE48" s="394"/>
      <c r="BF48" s="394"/>
      <c r="BG48" s="394"/>
      <c r="BH48" s="394"/>
      <c r="BI48" s="394"/>
      <c r="BJ48" s="394"/>
      <c r="BK48" s="394"/>
      <c r="BL48" s="394"/>
      <c r="BM48" s="394"/>
      <c r="BN48" s="394"/>
      <c r="BO48" s="394"/>
      <c r="BP48" s="394"/>
      <c r="BQ48" s="394"/>
      <c r="BR48" s="327"/>
      <c r="BS48" s="327"/>
      <c r="BT48" s="394"/>
      <c r="BU48" s="394"/>
      <c r="BV48" s="394"/>
      <c r="BW48" s="394"/>
      <c r="BX48" s="394"/>
      <c r="BY48" s="394"/>
      <c r="BZ48" s="394"/>
      <c r="CA48" s="394"/>
      <c r="CB48" s="394"/>
      <c r="CC48" s="394"/>
      <c r="CD48" s="394"/>
      <c r="CE48" s="394"/>
      <c r="CF48" s="394"/>
      <c r="CG48" s="394"/>
      <c r="CH48" s="394"/>
      <c r="CI48" s="394"/>
      <c r="CJ48" s="394"/>
      <c r="CK48" s="394"/>
      <c r="CL48" s="394"/>
      <c r="CM48" s="394"/>
    </row>
    <row r="49" spans="1:91" s="194" customFormat="1" ht="20.25" customHeight="1">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191"/>
      <c r="AS49" s="191"/>
      <c r="AT49" s="191"/>
      <c r="AU49" s="191"/>
      <c r="AV49" s="191"/>
      <c r="AW49" s="191"/>
      <c r="AX49" s="191"/>
      <c r="AY49" s="191"/>
      <c r="AZ49" s="191"/>
      <c r="BA49" s="191"/>
      <c r="BB49" s="191"/>
      <c r="BC49" s="394"/>
      <c r="BD49" s="394"/>
      <c r="BE49" s="394"/>
      <c r="BF49" s="394"/>
      <c r="BG49" s="394"/>
      <c r="BH49" s="394"/>
      <c r="BI49" s="394"/>
      <c r="BJ49" s="394"/>
      <c r="BK49" s="394"/>
      <c r="BL49" s="394"/>
      <c r="BM49" s="394"/>
      <c r="BN49" s="394"/>
      <c r="BO49" s="394"/>
      <c r="BP49" s="394"/>
      <c r="BQ49" s="394"/>
      <c r="BR49" s="327"/>
      <c r="BS49" s="327"/>
      <c r="BT49" s="394"/>
      <c r="BU49" s="394"/>
      <c r="BV49" s="394"/>
      <c r="BW49" s="394"/>
      <c r="BX49" s="394"/>
      <c r="BY49" s="394"/>
      <c r="BZ49" s="394"/>
      <c r="CA49" s="394"/>
      <c r="CB49" s="394"/>
      <c r="CC49" s="394"/>
      <c r="CD49" s="394"/>
      <c r="CE49" s="394"/>
      <c r="CF49" s="394"/>
      <c r="CG49" s="394"/>
      <c r="CH49" s="394"/>
      <c r="CI49" s="394"/>
      <c r="CJ49" s="394"/>
      <c r="CK49" s="394"/>
      <c r="CL49" s="394"/>
      <c r="CM49" s="451">
        <f>IF(OR($BC$13&lt;&gt;"",$M$69&lt;&gt;""),$BC$13&amp;"_"&amp;RIGHT(TRIM($X$69&amp;$AI$69&amp;$AI$69),4),"")</f>
      </c>
    </row>
    <row r="50" spans="1:84" s="194" customFormat="1" ht="15.75" customHeight="1">
      <c r="A50" s="188" t="s">
        <v>145</v>
      </c>
      <c r="B50" s="200"/>
      <c r="C50" s="200"/>
      <c r="D50" s="200"/>
      <c r="E50" s="200"/>
      <c r="F50" s="200"/>
      <c r="G50" s="200"/>
      <c r="H50" s="200"/>
      <c r="I50" s="200"/>
      <c r="J50" s="200"/>
      <c r="BO50" s="206"/>
      <c r="BP50" s="206"/>
      <c r="BQ50" s="206"/>
      <c r="BR50" s="206"/>
      <c r="BS50" s="206"/>
      <c r="BT50" s="206"/>
      <c r="BU50" s="206"/>
      <c r="BV50" s="206"/>
      <c r="BW50" s="206"/>
      <c r="BX50" s="206"/>
      <c r="BY50" s="206"/>
      <c r="BZ50" s="206"/>
      <c r="CA50" s="206"/>
      <c r="CB50" s="206"/>
      <c r="CC50" s="206"/>
      <c r="CD50" s="206"/>
      <c r="CE50" s="206"/>
      <c r="CF50" s="206"/>
    </row>
    <row r="51" spans="1:84" s="194" customFormat="1" ht="15.75" customHeight="1">
      <c r="A51" s="188"/>
      <c r="B51" s="200"/>
      <c r="C51" s="200"/>
      <c r="D51" s="200"/>
      <c r="E51" s="200"/>
      <c r="F51" s="200"/>
      <c r="G51" s="200"/>
      <c r="H51" s="200"/>
      <c r="I51" s="200"/>
      <c r="J51" s="200"/>
      <c r="BO51" s="206"/>
      <c r="BP51" s="206"/>
      <c r="BQ51" s="206"/>
      <c r="BR51" s="206"/>
      <c r="BS51" s="206"/>
      <c r="BT51" s="206"/>
      <c r="BU51" s="206"/>
      <c r="BV51" s="206"/>
      <c r="BW51" s="206"/>
      <c r="BX51" s="206"/>
      <c r="BY51" s="206"/>
      <c r="BZ51" s="206"/>
      <c r="CA51" s="206"/>
      <c r="CB51" s="206"/>
      <c r="CC51" s="206"/>
      <c r="CD51" s="206"/>
      <c r="CE51" s="206"/>
      <c r="CF51" s="206"/>
    </row>
    <row r="52" spans="1:91" ht="18" customHeight="1">
      <c r="A52" s="623" t="s">
        <v>107</v>
      </c>
      <c r="B52" s="623"/>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23"/>
      <c r="AZ52" s="623"/>
      <c r="BA52" s="623"/>
      <c r="BB52" s="623"/>
      <c r="BC52" s="623"/>
      <c r="BD52" s="623"/>
      <c r="BE52" s="623"/>
      <c r="BF52" s="623"/>
      <c r="BG52" s="623"/>
      <c r="BH52" s="623"/>
      <c r="BI52" s="623"/>
      <c r="BJ52" s="623"/>
      <c r="BK52" s="623"/>
      <c r="BL52" s="623"/>
      <c r="BM52" s="623"/>
      <c r="BN52" s="623"/>
      <c r="BO52" s="623"/>
      <c r="BP52" s="623"/>
      <c r="BQ52" s="623"/>
      <c r="BR52" s="623"/>
      <c r="BS52" s="623"/>
      <c r="BT52" s="623"/>
      <c r="BU52" s="623"/>
      <c r="BV52" s="623"/>
      <c r="BW52" s="623"/>
      <c r="BX52" s="623"/>
      <c r="BY52" s="623"/>
      <c r="BZ52" s="623"/>
      <c r="CA52" s="623"/>
      <c r="CB52" s="623"/>
      <c r="CC52" s="623"/>
      <c r="CD52" s="623"/>
      <c r="CE52" s="623"/>
      <c r="CF52" s="623"/>
      <c r="CG52" s="623"/>
      <c r="CH52" s="623"/>
      <c r="CI52" s="623"/>
      <c r="CJ52" s="623"/>
      <c r="CK52" s="623"/>
      <c r="CL52" s="623"/>
      <c r="CM52" s="623"/>
    </row>
    <row r="53" spans="1:91" ht="18" customHeight="1">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row>
    <row r="54" spans="1:91" ht="40.5" customHeight="1">
      <c r="A54" s="624" t="s">
        <v>146</v>
      </c>
      <c r="B54" s="624"/>
      <c r="C54" s="624"/>
      <c r="D54" s="624"/>
      <c r="E54" s="624"/>
      <c r="F54" s="624"/>
      <c r="G54" s="624"/>
      <c r="H54" s="624"/>
      <c r="I54" s="624"/>
      <c r="J54" s="624"/>
      <c r="K54" s="624"/>
      <c r="L54" s="624"/>
      <c r="M54" s="624"/>
      <c r="N54" s="624"/>
      <c r="O54" s="624"/>
      <c r="P54" s="624"/>
      <c r="Q54" s="624"/>
      <c r="R54" s="624"/>
      <c r="S54" s="624"/>
      <c r="T54" s="624"/>
      <c r="U54" s="624"/>
      <c r="V54" s="624"/>
      <c r="W54" s="624"/>
      <c r="Y54" s="329"/>
      <c r="Z54" s="610" t="s">
        <v>98</v>
      </c>
      <c r="AA54" s="610"/>
      <c r="AB54" s="610"/>
      <c r="AC54" s="610"/>
      <c r="AD54" s="610"/>
      <c r="AE54" s="625"/>
      <c r="AF54" s="625"/>
      <c r="AG54" s="625"/>
      <c r="AH54" s="625"/>
      <c r="AI54" s="625"/>
      <c r="AJ54" s="625"/>
      <c r="AK54" s="610" t="s">
        <v>40</v>
      </c>
      <c r="AL54" s="610"/>
      <c r="AM54" s="610"/>
      <c r="AN54" s="610"/>
      <c r="AO54" s="610"/>
      <c r="AP54" s="625"/>
      <c r="AQ54" s="625"/>
      <c r="AR54" s="625"/>
      <c r="AS54" s="625"/>
      <c r="AT54" s="625"/>
      <c r="AU54" s="625"/>
      <c r="AV54" s="610" t="s">
        <v>41</v>
      </c>
      <c r="AW54" s="610"/>
      <c r="AX54" s="610"/>
      <c r="AY54" s="610"/>
      <c r="AZ54" s="610"/>
      <c r="BA54" s="625"/>
      <c r="BB54" s="625"/>
      <c r="BC54" s="625"/>
      <c r="BD54" s="625"/>
      <c r="BE54" s="625"/>
      <c r="BF54" s="625"/>
      <c r="BG54" s="610" t="s">
        <v>42</v>
      </c>
      <c r="BH54" s="610"/>
      <c r="BI54" s="610"/>
      <c r="BJ54" s="610"/>
      <c r="BK54" s="610"/>
      <c r="BL54" s="329"/>
      <c r="BM54" s="329"/>
      <c r="BN54" s="329"/>
      <c r="BO54" s="329"/>
      <c r="BP54" s="329"/>
      <c r="BQ54" s="329"/>
      <c r="BR54" s="329"/>
      <c r="BS54" s="329"/>
      <c r="BT54" s="219"/>
      <c r="BU54" s="219"/>
      <c r="BV54" s="219"/>
      <c r="BW54" s="219"/>
      <c r="BX54" s="219"/>
      <c r="BY54" s="219"/>
      <c r="BZ54" s="219"/>
      <c r="CA54" s="219"/>
      <c r="CB54" s="219"/>
      <c r="CC54" s="219"/>
      <c r="CD54" s="219"/>
      <c r="CE54" s="219"/>
      <c r="CF54" s="219"/>
      <c r="CG54" s="219"/>
      <c r="CH54" s="219"/>
      <c r="CI54" s="219"/>
      <c r="CJ54" s="219"/>
      <c r="CK54" s="219"/>
      <c r="CL54" s="219"/>
      <c r="CM54" s="219"/>
    </row>
    <row r="55" spans="1:91" ht="18" customHeight="1">
      <c r="A55" s="202"/>
      <c r="B55" s="202"/>
      <c r="C55" s="202"/>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8"/>
      <c r="AW55" s="198"/>
      <c r="AX55" s="198"/>
      <c r="AY55" s="198"/>
      <c r="AZ55" s="198"/>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191"/>
      <c r="CD55" s="191"/>
      <c r="CE55" s="191"/>
      <c r="CF55" s="191"/>
      <c r="CG55" s="191"/>
      <c r="CH55" s="191"/>
      <c r="CI55" s="191"/>
      <c r="CJ55" s="191"/>
      <c r="CK55" s="191"/>
      <c r="CL55" s="191"/>
      <c r="CM55" s="191"/>
    </row>
    <row r="56" spans="1:91" ht="48" customHeight="1">
      <c r="A56" s="611" t="s">
        <v>147</v>
      </c>
      <c r="B56" s="565"/>
      <c r="C56" s="565"/>
      <c r="D56" s="565"/>
      <c r="E56" s="565"/>
      <c r="F56" s="565"/>
      <c r="G56" s="565"/>
      <c r="H56" s="565"/>
      <c r="I56" s="565"/>
      <c r="J56" s="565"/>
      <c r="K56" s="565"/>
      <c r="L56" s="565"/>
      <c r="M56" s="565"/>
      <c r="N56" s="565"/>
      <c r="O56" s="565"/>
      <c r="P56" s="565"/>
      <c r="Q56" s="565"/>
      <c r="R56" s="565"/>
      <c r="S56" s="565"/>
      <c r="T56" s="565"/>
      <c r="U56" s="565"/>
      <c r="V56" s="565"/>
      <c r="W56" s="565"/>
      <c r="X56" s="612">
        <f>IF('定型様式8　費用総括表'!$O$13=0,"",MIN('定型様式8　費用総括表'!$O15,'定型様式8　費用総括表'!$O13))</f>
      </c>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3"/>
      <c r="BN56" s="614"/>
      <c r="BO56" s="615" t="s">
        <v>148</v>
      </c>
      <c r="BP56" s="616"/>
      <c r="BQ56" s="616"/>
      <c r="BR56" s="616"/>
      <c r="BS56" s="616"/>
      <c r="BT56" s="616"/>
      <c r="BU56" s="616"/>
      <c r="BV56" s="616"/>
      <c r="BW56" s="616"/>
      <c r="BX56" s="616"/>
      <c r="BY56" s="616"/>
      <c r="BZ56" s="616"/>
      <c r="CA56" s="616"/>
      <c r="CB56" s="616"/>
      <c r="CC56" s="616"/>
      <c r="CD56" s="616"/>
      <c r="CE56" s="616"/>
      <c r="CF56" s="616"/>
      <c r="CG56" s="616"/>
      <c r="CH56" s="616"/>
      <c r="CI56" s="616"/>
      <c r="CJ56" s="616"/>
      <c r="CK56" s="616"/>
      <c r="CL56" s="616"/>
      <c r="CM56" s="616"/>
    </row>
    <row r="57" spans="1:91" ht="27" customHeight="1">
      <c r="A57" s="232"/>
      <c r="B57" s="232"/>
      <c r="C57" s="233"/>
      <c r="D57" s="233"/>
      <c r="E57" s="234"/>
      <c r="F57" s="234"/>
      <c r="G57" s="234"/>
      <c r="H57" s="233"/>
      <c r="I57" s="233"/>
      <c r="J57" s="220"/>
      <c r="K57" s="220"/>
      <c r="L57" s="220"/>
      <c r="M57" s="220"/>
      <c r="N57" s="220"/>
      <c r="O57" s="220"/>
      <c r="P57" s="220"/>
      <c r="Q57" s="220"/>
      <c r="R57" s="220"/>
      <c r="S57" s="220"/>
      <c r="T57" s="220"/>
      <c r="U57" s="220"/>
      <c r="V57" s="220"/>
      <c r="W57" s="220"/>
      <c r="X57" s="220"/>
      <c r="Y57" s="220"/>
      <c r="Z57" s="220"/>
      <c r="AA57" s="220"/>
      <c r="AB57" s="220"/>
      <c r="AO57" s="220"/>
      <c r="AP57" s="220"/>
      <c r="AQ57" s="220"/>
      <c r="BH57" s="235"/>
      <c r="BI57" s="235"/>
      <c r="BJ57" s="235"/>
      <c r="BK57" s="235"/>
      <c r="BL57" s="235"/>
      <c r="BM57" s="235"/>
      <c r="BO57" s="235"/>
      <c r="BP57" s="235"/>
      <c r="BQ57" s="235"/>
      <c r="BR57" s="235"/>
      <c r="BS57" s="235"/>
      <c r="BT57" s="235"/>
      <c r="BU57" s="235"/>
      <c r="BV57" s="235"/>
      <c r="BW57" s="235"/>
      <c r="BX57" s="235"/>
      <c r="BY57" s="235"/>
      <c r="BZ57" s="235"/>
      <c r="CA57" s="235"/>
      <c r="CB57" s="235"/>
      <c r="CC57" s="235"/>
      <c r="CD57" s="235"/>
      <c r="CE57" s="235"/>
      <c r="CF57" s="235"/>
      <c r="CG57" s="235"/>
      <c r="CH57" s="235"/>
      <c r="CI57" s="235"/>
      <c r="CJ57" s="235"/>
      <c r="CK57" s="235"/>
      <c r="CL57" s="235"/>
      <c r="CM57" s="235"/>
    </row>
    <row r="58" spans="1:87" ht="23.25" customHeight="1">
      <c r="A58" s="565" t="s">
        <v>149</v>
      </c>
      <c r="B58" s="565"/>
      <c r="C58" s="565"/>
      <c r="D58" s="565"/>
      <c r="E58" s="565"/>
      <c r="F58" s="565"/>
      <c r="G58" s="565"/>
      <c r="H58" s="565"/>
      <c r="I58" s="565"/>
      <c r="J58" s="565"/>
      <c r="K58" s="565"/>
      <c r="L58" s="565"/>
      <c r="M58" s="565"/>
      <c r="N58" s="565"/>
      <c r="O58" s="565"/>
      <c r="P58" s="565"/>
      <c r="Q58" s="565"/>
      <c r="R58" s="565"/>
      <c r="S58" s="565"/>
      <c r="T58" s="565"/>
      <c r="U58" s="565"/>
      <c r="V58" s="565"/>
      <c r="W58" s="565"/>
      <c r="X58" s="200"/>
      <c r="Y58" s="200"/>
      <c r="Z58" s="200"/>
      <c r="AA58" s="200"/>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row>
    <row r="59" spans="1:91" ht="23.25" customHeight="1">
      <c r="A59" s="617" t="s">
        <v>150</v>
      </c>
      <c r="B59" s="618"/>
      <c r="C59" s="618"/>
      <c r="D59" s="618"/>
      <c r="E59" s="618"/>
      <c r="F59" s="618"/>
      <c r="G59" s="618"/>
      <c r="H59" s="618"/>
      <c r="I59" s="618"/>
      <c r="J59" s="618"/>
      <c r="K59" s="618"/>
      <c r="L59" s="618"/>
      <c r="M59" s="618"/>
      <c r="N59" s="618"/>
      <c r="O59" s="618"/>
      <c r="P59" s="618"/>
      <c r="Q59" s="618"/>
      <c r="R59" s="618"/>
      <c r="S59" s="618"/>
      <c r="T59" s="619"/>
      <c r="U59" s="617" t="s">
        <v>151</v>
      </c>
      <c r="V59" s="618"/>
      <c r="W59" s="618"/>
      <c r="X59" s="618"/>
      <c r="Y59" s="618"/>
      <c r="Z59" s="618"/>
      <c r="AA59" s="618"/>
      <c r="AB59" s="618"/>
      <c r="AC59" s="618"/>
      <c r="AD59" s="618"/>
      <c r="AE59" s="618"/>
      <c r="AF59" s="618"/>
      <c r="AG59" s="618"/>
      <c r="AH59" s="618"/>
      <c r="AI59" s="618"/>
      <c r="AJ59" s="618"/>
      <c r="AK59" s="618"/>
      <c r="AL59" s="618"/>
      <c r="AM59" s="618"/>
      <c r="AN59" s="619"/>
      <c r="AO59" s="617" t="s">
        <v>152</v>
      </c>
      <c r="AP59" s="618"/>
      <c r="AQ59" s="618"/>
      <c r="AR59" s="618"/>
      <c r="AS59" s="618"/>
      <c r="AT59" s="618"/>
      <c r="AU59" s="619"/>
      <c r="AV59" s="617" t="s">
        <v>153</v>
      </c>
      <c r="AW59" s="618"/>
      <c r="AX59" s="618"/>
      <c r="AY59" s="618"/>
      <c r="AZ59" s="618"/>
      <c r="BA59" s="618"/>
      <c r="BB59" s="618"/>
      <c r="BC59" s="618"/>
      <c r="BD59" s="618"/>
      <c r="BE59" s="618"/>
      <c r="BF59" s="618"/>
      <c r="BG59" s="618"/>
      <c r="BH59" s="618"/>
      <c r="BI59" s="618"/>
      <c r="BJ59" s="618"/>
      <c r="BK59" s="618"/>
      <c r="BL59" s="618"/>
      <c r="BM59" s="618"/>
      <c r="BN59" s="618"/>
      <c r="BO59" s="618"/>
      <c r="BP59" s="619"/>
      <c r="BQ59" s="620" t="s">
        <v>154</v>
      </c>
      <c r="BR59" s="620"/>
      <c r="BS59" s="620"/>
      <c r="BT59" s="620"/>
      <c r="BU59" s="620"/>
      <c r="BV59" s="620"/>
      <c r="BW59" s="620"/>
      <c r="BX59" s="620"/>
      <c r="BY59" s="620"/>
      <c r="BZ59" s="620"/>
      <c r="CA59" s="620"/>
      <c r="CB59" s="620"/>
      <c r="CC59" s="620"/>
      <c r="CD59" s="620"/>
      <c r="CE59" s="620"/>
      <c r="CF59" s="620"/>
      <c r="CG59" s="620"/>
      <c r="CH59" s="620"/>
      <c r="CI59" s="620"/>
      <c r="CJ59" s="620"/>
      <c r="CK59" s="620"/>
      <c r="CL59" s="620"/>
      <c r="CM59" s="620"/>
    </row>
    <row r="60" spans="1:91" ht="18.75" customHeight="1">
      <c r="A60" s="586" t="s">
        <v>155</v>
      </c>
      <c r="B60" s="587"/>
      <c r="C60" s="587"/>
      <c r="D60" s="587"/>
      <c r="E60" s="587"/>
      <c r="F60" s="587"/>
      <c r="G60" s="587"/>
      <c r="H60" s="587"/>
      <c r="I60" s="587"/>
      <c r="J60" s="587"/>
      <c r="K60" s="587"/>
      <c r="L60" s="587"/>
      <c r="M60" s="587"/>
      <c r="N60" s="587"/>
      <c r="O60" s="587"/>
      <c r="P60" s="587"/>
      <c r="Q60" s="587"/>
      <c r="R60" s="587"/>
      <c r="S60" s="587"/>
      <c r="T60" s="588"/>
      <c r="U60" s="586" t="s">
        <v>156</v>
      </c>
      <c r="V60" s="587"/>
      <c r="W60" s="587"/>
      <c r="X60" s="587"/>
      <c r="Y60" s="587"/>
      <c r="Z60" s="587"/>
      <c r="AA60" s="587"/>
      <c r="AB60" s="587"/>
      <c r="AC60" s="587"/>
      <c r="AD60" s="587"/>
      <c r="AE60" s="587"/>
      <c r="AF60" s="587"/>
      <c r="AG60" s="587"/>
      <c r="AH60" s="587"/>
      <c r="AI60" s="587"/>
      <c r="AJ60" s="587"/>
      <c r="AK60" s="587"/>
      <c r="AL60" s="587"/>
      <c r="AM60" s="587"/>
      <c r="AN60" s="588"/>
      <c r="AO60" s="598" t="s">
        <v>26</v>
      </c>
      <c r="AP60" s="599"/>
      <c r="AQ60" s="600" t="s">
        <v>157</v>
      </c>
      <c r="AR60" s="600"/>
      <c r="AS60" s="600"/>
      <c r="AT60" s="600"/>
      <c r="AU60" s="601"/>
      <c r="AV60" s="604"/>
      <c r="AW60" s="580"/>
      <c r="AX60" s="580"/>
      <c r="AY60" s="580"/>
      <c r="AZ60" s="580"/>
      <c r="BA60" s="580"/>
      <c r="BB60" s="580"/>
      <c r="BC60" s="580"/>
      <c r="BD60" s="580"/>
      <c r="BE60" s="580"/>
      <c r="BF60" s="580"/>
      <c r="BG60" s="580"/>
      <c r="BH60" s="580"/>
      <c r="BI60" s="580"/>
      <c r="BJ60" s="580"/>
      <c r="BK60" s="580"/>
      <c r="BL60" s="580"/>
      <c r="BM60" s="580"/>
      <c r="BN60" s="580"/>
      <c r="BO60" s="580"/>
      <c r="BP60" s="595"/>
      <c r="BQ60" s="586" t="s">
        <v>158</v>
      </c>
      <c r="BR60" s="587"/>
      <c r="BS60" s="587"/>
      <c r="BT60" s="587"/>
      <c r="BU60" s="587"/>
      <c r="BV60" s="587"/>
      <c r="BW60" s="587"/>
      <c r="BX60" s="587"/>
      <c r="BY60" s="587"/>
      <c r="BZ60" s="587"/>
      <c r="CA60" s="587"/>
      <c r="CB60" s="587"/>
      <c r="CC60" s="587"/>
      <c r="CD60" s="587"/>
      <c r="CE60" s="587"/>
      <c r="CF60" s="587"/>
      <c r="CG60" s="587"/>
      <c r="CH60" s="587"/>
      <c r="CI60" s="587"/>
      <c r="CJ60" s="587"/>
      <c r="CK60" s="587"/>
      <c r="CL60" s="587"/>
      <c r="CM60" s="588"/>
    </row>
    <row r="61" spans="1:91" ht="18.75" customHeight="1">
      <c r="A61" s="607"/>
      <c r="B61" s="608"/>
      <c r="C61" s="608"/>
      <c r="D61" s="608"/>
      <c r="E61" s="608"/>
      <c r="F61" s="608"/>
      <c r="G61" s="608"/>
      <c r="H61" s="608"/>
      <c r="I61" s="608"/>
      <c r="J61" s="608"/>
      <c r="K61" s="608"/>
      <c r="L61" s="608"/>
      <c r="M61" s="608"/>
      <c r="N61" s="608"/>
      <c r="O61" s="608"/>
      <c r="P61" s="608"/>
      <c r="Q61" s="608"/>
      <c r="R61" s="608"/>
      <c r="S61" s="608"/>
      <c r="T61" s="609"/>
      <c r="U61" s="607"/>
      <c r="V61" s="608"/>
      <c r="W61" s="608"/>
      <c r="X61" s="608"/>
      <c r="Y61" s="608"/>
      <c r="Z61" s="608"/>
      <c r="AA61" s="608"/>
      <c r="AB61" s="608"/>
      <c r="AC61" s="608"/>
      <c r="AD61" s="608"/>
      <c r="AE61" s="608"/>
      <c r="AF61" s="608"/>
      <c r="AG61" s="608"/>
      <c r="AH61" s="608"/>
      <c r="AI61" s="608"/>
      <c r="AJ61" s="608"/>
      <c r="AK61" s="608"/>
      <c r="AL61" s="608"/>
      <c r="AM61" s="608"/>
      <c r="AN61" s="609"/>
      <c r="AO61" s="574"/>
      <c r="AP61" s="575"/>
      <c r="AQ61" s="602"/>
      <c r="AR61" s="602"/>
      <c r="AS61" s="602"/>
      <c r="AT61" s="602"/>
      <c r="AU61" s="603"/>
      <c r="AV61" s="605"/>
      <c r="AW61" s="581"/>
      <c r="AX61" s="581"/>
      <c r="AY61" s="581"/>
      <c r="AZ61" s="581"/>
      <c r="BA61" s="581"/>
      <c r="BB61" s="581"/>
      <c r="BC61" s="581"/>
      <c r="BD61" s="581"/>
      <c r="BE61" s="581"/>
      <c r="BF61" s="581"/>
      <c r="BG61" s="581"/>
      <c r="BH61" s="581"/>
      <c r="BI61" s="581"/>
      <c r="BJ61" s="581"/>
      <c r="BK61" s="581"/>
      <c r="BL61" s="581"/>
      <c r="BM61" s="581"/>
      <c r="BN61" s="581"/>
      <c r="BO61" s="581"/>
      <c r="BP61" s="596"/>
      <c r="BQ61" s="578"/>
      <c r="BR61" s="525"/>
      <c r="BS61" s="525"/>
      <c r="BT61" s="525"/>
      <c r="BU61" s="525"/>
      <c r="BV61" s="525"/>
      <c r="BW61" s="525"/>
      <c r="BX61" s="525"/>
      <c r="BY61" s="525"/>
      <c r="BZ61" s="525"/>
      <c r="CA61" s="525"/>
      <c r="CB61" s="525"/>
      <c r="CC61" s="525"/>
      <c r="CD61" s="525"/>
      <c r="CE61" s="525"/>
      <c r="CF61" s="525"/>
      <c r="CG61" s="525"/>
      <c r="CH61" s="525"/>
      <c r="CI61" s="525"/>
      <c r="CJ61" s="525"/>
      <c r="CK61" s="525"/>
      <c r="CL61" s="525"/>
      <c r="CM61" s="579"/>
    </row>
    <row r="62" spans="1:91" ht="18.75" customHeight="1">
      <c r="A62" s="556"/>
      <c r="B62" s="550"/>
      <c r="C62" s="550"/>
      <c r="D62" s="550"/>
      <c r="E62" s="550"/>
      <c r="F62" s="550"/>
      <c r="G62" s="550"/>
      <c r="H62" s="550"/>
      <c r="I62" s="550"/>
      <c r="J62" s="550"/>
      <c r="K62" s="550"/>
      <c r="L62" s="550"/>
      <c r="M62" s="550"/>
      <c r="N62" s="550"/>
      <c r="O62" s="550"/>
      <c r="P62" s="550"/>
      <c r="Q62" s="550"/>
      <c r="R62" s="550"/>
      <c r="S62" s="550"/>
      <c r="T62" s="551"/>
      <c r="U62" s="556"/>
      <c r="V62" s="550"/>
      <c r="W62" s="550"/>
      <c r="X62" s="550"/>
      <c r="Y62" s="550"/>
      <c r="Z62" s="550"/>
      <c r="AA62" s="550"/>
      <c r="AB62" s="550"/>
      <c r="AC62" s="550"/>
      <c r="AD62" s="550"/>
      <c r="AE62" s="550"/>
      <c r="AF62" s="550"/>
      <c r="AG62" s="550"/>
      <c r="AH62" s="550"/>
      <c r="AI62" s="550"/>
      <c r="AJ62" s="550"/>
      <c r="AK62" s="550"/>
      <c r="AL62" s="550"/>
      <c r="AM62" s="550"/>
      <c r="AN62" s="551"/>
      <c r="AO62" s="574" t="s">
        <v>26</v>
      </c>
      <c r="AP62" s="575"/>
      <c r="AQ62" s="602" t="s">
        <v>159</v>
      </c>
      <c r="AR62" s="602"/>
      <c r="AS62" s="602"/>
      <c r="AT62" s="602"/>
      <c r="AU62" s="603"/>
      <c r="AV62" s="605"/>
      <c r="AW62" s="581"/>
      <c r="AX62" s="581"/>
      <c r="AY62" s="581"/>
      <c r="AZ62" s="581"/>
      <c r="BA62" s="581"/>
      <c r="BB62" s="581"/>
      <c r="BC62" s="581"/>
      <c r="BD62" s="581"/>
      <c r="BE62" s="581"/>
      <c r="BF62" s="581"/>
      <c r="BG62" s="581"/>
      <c r="BH62" s="581"/>
      <c r="BI62" s="581"/>
      <c r="BJ62" s="581"/>
      <c r="BK62" s="581"/>
      <c r="BL62" s="581"/>
      <c r="BM62" s="581"/>
      <c r="BN62" s="581"/>
      <c r="BO62" s="581"/>
      <c r="BP62" s="596"/>
      <c r="BQ62" s="524"/>
      <c r="BR62" s="509"/>
      <c r="BS62" s="509"/>
      <c r="BT62" s="509"/>
      <c r="BU62" s="509"/>
      <c r="BV62" s="509"/>
      <c r="BW62" s="509"/>
      <c r="BX62" s="509"/>
      <c r="BY62" s="509"/>
      <c r="BZ62" s="509"/>
      <c r="CA62" s="509"/>
      <c r="CB62" s="509"/>
      <c r="CC62" s="509"/>
      <c r="CD62" s="509"/>
      <c r="CE62" s="509"/>
      <c r="CF62" s="509"/>
      <c r="CG62" s="509"/>
      <c r="CH62" s="509"/>
      <c r="CI62" s="509"/>
      <c r="CJ62" s="509"/>
      <c r="CK62" s="509"/>
      <c r="CL62" s="509"/>
      <c r="CM62" s="517"/>
    </row>
    <row r="63" spans="1:91" ht="18.75" customHeight="1">
      <c r="A63" s="583" t="s">
        <v>160</v>
      </c>
      <c r="B63" s="584"/>
      <c r="C63" s="584"/>
      <c r="D63" s="584"/>
      <c r="E63" s="584"/>
      <c r="F63" s="584"/>
      <c r="G63" s="584"/>
      <c r="H63" s="584"/>
      <c r="I63" s="584"/>
      <c r="J63" s="584"/>
      <c r="K63" s="584"/>
      <c r="L63" s="584"/>
      <c r="M63" s="584"/>
      <c r="N63" s="584"/>
      <c r="O63" s="584"/>
      <c r="P63" s="584"/>
      <c r="Q63" s="584"/>
      <c r="R63" s="584"/>
      <c r="S63" s="584"/>
      <c r="T63" s="585"/>
      <c r="U63" s="583" t="s">
        <v>161</v>
      </c>
      <c r="V63" s="584"/>
      <c r="W63" s="584"/>
      <c r="X63" s="584"/>
      <c r="Y63" s="584"/>
      <c r="Z63" s="584"/>
      <c r="AA63" s="584"/>
      <c r="AB63" s="584"/>
      <c r="AC63" s="584"/>
      <c r="AD63" s="584"/>
      <c r="AE63" s="584"/>
      <c r="AF63" s="584"/>
      <c r="AG63" s="584"/>
      <c r="AH63" s="584"/>
      <c r="AI63" s="584"/>
      <c r="AJ63" s="584"/>
      <c r="AK63" s="584"/>
      <c r="AL63" s="584"/>
      <c r="AM63" s="584"/>
      <c r="AN63" s="585"/>
      <c r="AO63" s="574"/>
      <c r="AP63" s="575"/>
      <c r="AQ63" s="602"/>
      <c r="AR63" s="602"/>
      <c r="AS63" s="602"/>
      <c r="AT63" s="602"/>
      <c r="AU63" s="603"/>
      <c r="AV63" s="605"/>
      <c r="AW63" s="581"/>
      <c r="AX63" s="581"/>
      <c r="AY63" s="581"/>
      <c r="AZ63" s="581"/>
      <c r="BA63" s="581"/>
      <c r="BB63" s="581"/>
      <c r="BC63" s="581"/>
      <c r="BD63" s="581"/>
      <c r="BE63" s="581"/>
      <c r="BF63" s="581"/>
      <c r="BG63" s="581"/>
      <c r="BH63" s="581"/>
      <c r="BI63" s="581"/>
      <c r="BJ63" s="581"/>
      <c r="BK63" s="581"/>
      <c r="BL63" s="581"/>
      <c r="BM63" s="581"/>
      <c r="BN63" s="581"/>
      <c r="BO63" s="581"/>
      <c r="BP63" s="596"/>
      <c r="BQ63" s="586" t="s">
        <v>162</v>
      </c>
      <c r="BR63" s="587"/>
      <c r="BS63" s="587"/>
      <c r="BT63" s="587"/>
      <c r="BU63" s="587"/>
      <c r="BV63" s="587"/>
      <c r="BW63" s="587"/>
      <c r="BX63" s="587"/>
      <c r="BY63" s="587"/>
      <c r="BZ63" s="587"/>
      <c r="CA63" s="587"/>
      <c r="CB63" s="587"/>
      <c r="CC63" s="587"/>
      <c r="CD63" s="587"/>
      <c r="CE63" s="587"/>
      <c r="CF63" s="587"/>
      <c r="CG63" s="587"/>
      <c r="CH63" s="587"/>
      <c r="CI63" s="587"/>
      <c r="CJ63" s="587"/>
      <c r="CK63" s="587"/>
      <c r="CL63" s="587"/>
      <c r="CM63" s="588"/>
    </row>
    <row r="64" spans="1:91" ht="18.75" customHeight="1">
      <c r="A64" s="589"/>
      <c r="B64" s="590"/>
      <c r="C64" s="590"/>
      <c r="D64" s="590"/>
      <c r="E64" s="590"/>
      <c r="F64" s="590"/>
      <c r="G64" s="590"/>
      <c r="H64" s="590"/>
      <c r="I64" s="590"/>
      <c r="J64" s="590"/>
      <c r="K64" s="590"/>
      <c r="L64" s="590"/>
      <c r="M64" s="590"/>
      <c r="N64" s="590"/>
      <c r="O64" s="590"/>
      <c r="P64" s="590"/>
      <c r="Q64" s="590"/>
      <c r="R64" s="590"/>
      <c r="S64" s="590"/>
      <c r="T64" s="593"/>
      <c r="U64" s="589"/>
      <c r="V64" s="590"/>
      <c r="W64" s="590"/>
      <c r="X64" s="590"/>
      <c r="Y64" s="590"/>
      <c r="Z64" s="590"/>
      <c r="AA64" s="590"/>
      <c r="AB64" s="590"/>
      <c r="AC64" s="590"/>
      <c r="AD64" s="590"/>
      <c r="AE64" s="590"/>
      <c r="AF64" s="590"/>
      <c r="AG64" s="590"/>
      <c r="AH64" s="590"/>
      <c r="AI64" s="590"/>
      <c r="AJ64" s="570"/>
      <c r="AK64" s="570"/>
      <c r="AL64" s="570"/>
      <c r="AM64" s="570"/>
      <c r="AN64" s="571"/>
      <c r="AO64" s="574" t="s">
        <v>163</v>
      </c>
      <c r="AP64" s="575"/>
      <c r="AQ64" s="493" t="s">
        <v>295</v>
      </c>
      <c r="AR64" s="493"/>
      <c r="AS64" s="493"/>
      <c r="AT64" s="493"/>
      <c r="AU64" s="494"/>
      <c r="AV64" s="605"/>
      <c r="AW64" s="581"/>
      <c r="AX64" s="581"/>
      <c r="AY64" s="581"/>
      <c r="AZ64" s="581"/>
      <c r="BA64" s="581"/>
      <c r="BB64" s="581"/>
      <c r="BC64" s="581"/>
      <c r="BD64" s="581"/>
      <c r="BE64" s="581"/>
      <c r="BF64" s="581"/>
      <c r="BG64" s="581"/>
      <c r="BH64" s="581"/>
      <c r="BI64" s="581"/>
      <c r="BJ64" s="581"/>
      <c r="BK64" s="581"/>
      <c r="BL64" s="581"/>
      <c r="BM64" s="581"/>
      <c r="BN64" s="581"/>
      <c r="BO64" s="581"/>
      <c r="BP64" s="596"/>
      <c r="BQ64" s="578"/>
      <c r="BR64" s="525"/>
      <c r="BS64" s="525"/>
      <c r="BT64" s="525"/>
      <c r="BU64" s="525"/>
      <c r="BV64" s="525"/>
      <c r="BW64" s="525"/>
      <c r="BX64" s="525"/>
      <c r="BY64" s="525"/>
      <c r="BZ64" s="525"/>
      <c r="CA64" s="525"/>
      <c r="CB64" s="525"/>
      <c r="CC64" s="525"/>
      <c r="CD64" s="525"/>
      <c r="CE64" s="525"/>
      <c r="CF64" s="525"/>
      <c r="CG64" s="525"/>
      <c r="CH64" s="525"/>
      <c r="CI64" s="525"/>
      <c r="CJ64" s="525"/>
      <c r="CK64" s="525"/>
      <c r="CL64" s="525"/>
      <c r="CM64" s="579"/>
    </row>
    <row r="65" spans="1:91" ht="18.75" customHeight="1">
      <c r="A65" s="591"/>
      <c r="B65" s="592"/>
      <c r="C65" s="592"/>
      <c r="D65" s="592"/>
      <c r="E65" s="592"/>
      <c r="F65" s="592"/>
      <c r="G65" s="592"/>
      <c r="H65" s="592"/>
      <c r="I65" s="592"/>
      <c r="J65" s="592"/>
      <c r="K65" s="592"/>
      <c r="L65" s="592"/>
      <c r="M65" s="592"/>
      <c r="N65" s="592"/>
      <c r="O65" s="592"/>
      <c r="P65" s="592"/>
      <c r="Q65" s="592"/>
      <c r="R65" s="592"/>
      <c r="S65" s="592"/>
      <c r="T65" s="594"/>
      <c r="U65" s="591"/>
      <c r="V65" s="592"/>
      <c r="W65" s="592"/>
      <c r="X65" s="592"/>
      <c r="Y65" s="592"/>
      <c r="Z65" s="592"/>
      <c r="AA65" s="592"/>
      <c r="AB65" s="592"/>
      <c r="AC65" s="592"/>
      <c r="AD65" s="592"/>
      <c r="AE65" s="592"/>
      <c r="AF65" s="592"/>
      <c r="AG65" s="592"/>
      <c r="AH65" s="592"/>
      <c r="AI65" s="592"/>
      <c r="AJ65" s="572"/>
      <c r="AK65" s="572"/>
      <c r="AL65" s="572"/>
      <c r="AM65" s="572"/>
      <c r="AN65" s="573"/>
      <c r="AO65" s="576"/>
      <c r="AP65" s="577"/>
      <c r="AQ65" s="495" t="s">
        <v>296</v>
      </c>
      <c r="AR65" s="495"/>
      <c r="AS65" s="495"/>
      <c r="AT65" s="495"/>
      <c r="AU65" s="496"/>
      <c r="AV65" s="606"/>
      <c r="AW65" s="582"/>
      <c r="AX65" s="582"/>
      <c r="AY65" s="582"/>
      <c r="AZ65" s="582"/>
      <c r="BA65" s="582"/>
      <c r="BB65" s="582"/>
      <c r="BC65" s="582"/>
      <c r="BD65" s="582"/>
      <c r="BE65" s="582"/>
      <c r="BF65" s="582"/>
      <c r="BG65" s="582"/>
      <c r="BH65" s="582"/>
      <c r="BI65" s="582"/>
      <c r="BJ65" s="582"/>
      <c r="BK65" s="582"/>
      <c r="BL65" s="582"/>
      <c r="BM65" s="582"/>
      <c r="BN65" s="582"/>
      <c r="BO65" s="582"/>
      <c r="BP65" s="597"/>
      <c r="BQ65" s="524"/>
      <c r="BR65" s="509"/>
      <c r="BS65" s="509"/>
      <c r="BT65" s="509"/>
      <c r="BU65" s="509"/>
      <c r="BV65" s="509"/>
      <c r="BW65" s="509"/>
      <c r="BX65" s="509"/>
      <c r="BY65" s="509"/>
      <c r="BZ65" s="509"/>
      <c r="CA65" s="509"/>
      <c r="CB65" s="509"/>
      <c r="CC65" s="509"/>
      <c r="CD65" s="509"/>
      <c r="CE65" s="509"/>
      <c r="CF65" s="509"/>
      <c r="CG65" s="509"/>
      <c r="CH65" s="509"/>
      <c r="CI65" s="509"/>
      <c r="CJ65" s="509"/>
      <c r="CK65" s="509"/>
      <c r="CL65" s="509"/>
      <c r="CM65" s="517"/>
    </row>
    <row r="66" spans="1:96" s="194" customFormat="1" ht="31.5" customHeight="1">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W66" s="200"/>
      <c r="AX66" s="188" t="s">
        <v>164</v>
      </c>
      <c r="AZ66" s="200"/>
      <c r="BB66" s="200"/>
      <c r="BE66" s="200"/>
      <c r="BF66" s="200"/>
      <c r="BG66" s="200"/>
      <c r="BH66" s="200"/>
      <c r="BI66" s="200"/>
      <c r="BO66" s="191"/>
      <c r="BP66" s="191"/>
      <c r="BQ66" s="191"/>
      <c r="BR66" s="191"/>
      <c r="BS66" s="191"/>
      <c r="BT66" s="200"/>
      <c r="BU66" s="200"/>
      <c r="BV66" s="200"/>
      <c r="BW66" s="200"/>
      <c r="BX66" s="200"/>
      <c r="BY66" s="200"/>
      <c r="BZ66" s="200"/>
      <c r="CA66" s="200"/>
      <c r="CB66" s="200"/>
      <c r="CC66" s="200"/>
      <c r="CD66" s="200"/>
      <c r="CE66" s="200"/>
      <c r="CF66" s="200"/>
      <c r="CG66" s="200"/>
      <c r="CH66" s="200"/>
      <c r="CI66" s="200"/>
      <c r="CJ66" s="200"/>
      <c r="CK66" s="200"/>
      <c r="CO66" s="191"/>
      <c r="CP66" s="191"/>
      <c r="CQ66" s="191"/>
      <c r="CR66" s="191"/>
    </row>
    <row r="67" spans="1:97" ht="20.25" customHeight="1">
      <c r="A67" s="218"/>
      <c r="B67" s="218"/>
      <c r="C67" s="218"/>
      <c r="D67" s="218"/>
      <c r="E67" s="218"/>
      <c r="F67" s="218"/>
      <c r="G67" s="218"/>
      <c r="H67" s="218"/>
      <c r="I67" s="218"/>
      <c r="J67" s="218"/>
      <c r="K67" s="218"/>
      <c r="L67" s="218"/>
      <c r="M67" s="218"/>
      <c r="N67" s="225"/>
      <c r="O67" s="225"/>
      <c r="P67" s="225"/>
      <c r="Q67" s="225"/>
      <c r="R67" s="225"/>
      <c r="S67" s="196"/>
      <c r="T67" s="196"/>
      <c r="U67" s="196"/>
      <c r="V67" s="196"/>
      <c r="W67" s="196"/>
      <c r="X67" s="225"/>
      <c r="Y67" s="225"/>
      <c r="Z67" s="225"/>
      <c r="AA67" s="225"/>
      <c r="AB67" s="196"/>
      <c r="AC67" s="196"/>
      <c r="AD67" s="196"/>
      <c r="AE67" s="196"/>
      <c r="AF67" s="196"/>
      <c r="AG67" s="225"/>
      <c r="AH67" s="225"/>
      <c r="AI67" s="225"/>
      <c r="AJ67" s="225"/>
      <c r="AK67" s="196"/>
      <c r="AL67" s="196"/>
      <c r="AM67" s="196"/>
      <c r="AN67" s="196"/>
      <c r="AO67" s="196"/>
      <c r="AP67" s="225"/>
      <c r="AQ67" s="225"/>
      <c r="AR67" s="225"/>
      <c r="AS67" s="225"/>
      <c r="AT67" s="194"/>
      <c r="AU67" s="218"/>
      <c r="AV67" s="218"/>
      <c r="AW67" s="218"/>
      <c r="AX67" s="218"/>
      <c r="AY67" s="218"/>
      <c r="AZ67" s="218"/>
      <c r="BA67" s="218"/>
      <c r="BB67" s="218"/>
      <c r="BC67" s="218"/>
      <c r="BD67" s="218"/>
      <c r="BE67" s="218"/>
      <c r="BF67" s="218"/>
      <c r="BG67" s="200"/>
      <c r="BH67" s="194"/>
      <c r="BI67" s="194"/>
      <c r="BJ67" s="194"/>
      <c r="BK67" s="194"/>
      <c r="BL67" s="200"/>
      <c r="BM67" s="200"/>
      <c r="BN67" s="200"/>
      <c r="BO67" s="200"/>
      <c r="BP67" s="200"/>
      <c r="BQ67" s="194"/>
      <c r="BR67" s="194"/>
      <c r="BS67" s="194"/>
      <c r="BT67" s="194"/>
      <c r="BU67" s="200"/>
      <c r="BV67" s="200"/>
      <c r="BW67" s="200"/>
      <c r="BX67" s="200"/>
      <c r="BY67" s="200"/>
      <c r="BZ67" s="194"/>
      <c r="CA67" s="194"/>
      <c r="CB67" s="194"/>
      <c r="CC67" s="194"/>
      <c r="CD67" s="200"/>
      <c r="CE67" s="200"/>
      <c r="CF67" s="200"/>
      <c r="CG67" s="200"/>
      <c r="CH67" s="200"/>
      <c r="CI67" s="194"/>
      <c r="CJ67" s="194"/>
      <c r="CK67" s="194"/>
      <c r="CL67" s="194"/>
      <c r="CM67" s="200"/>
      <c r="CN67" s="194"/>
      <c r="CO67" s="191"/>
      <c r="CP67" s="191"/>
      <c r="CQ67" s="191"/>
      <c r="CR67" s="191"/>
      <c r="CS67" s="194"/>
    </row>
    <row r="68" spans="1:91" ht="18" customHeight="1">
      <c r="A68" s="565" t="s">
        <v>165</v>
      </c>
      <c r="B68" s="565"/>
      <c r="C68" s="565"/>
      <c r="D68" s="565"/>
      <c r="E68" s="565"/>
      <c r="F68" s="565"/>
      <c r="G68" s="565"/>
      <c r="H68" s="565"/>
      <c r="I68" s="565"/>
      <c r="J68" s="565"/>
      <c r="K68" s="565"/>
      <c r="L68" s="565"/>
      <c r="M68" s="565"/>
      <c r="N68" s="565"/>
      <c r="O68" s="565"/>
      <c r="P68" s="565"/>
      <c r="Q68" s="565"/>
      <c r="R68" s="565"/>
      <c r="S68" s="565"/>
      <c r="T68" s="565"/>
      <c r="U68" s="565"/>
      <c r="V68" s="565"/>
      <c r="W68" s="565"/>
      <c r="X68" s="225"/>
      <c r="Y68" s="225"/>
      <c r="Z68" s="225"/>
      <c r="AA68" s="225"/>
      <c r="AB68" s="196"/>
      <c r="AC68" s="196"/>
      <c r="AD68" s="196"/>
      <c r="AE68" s="196"/>
      <c r="AF68" s="196"/>
      <c r="AG68" s="225"/>
      <c r="AH68" s="225"/>
      <c r="AI68" s="225"/>
      <c r="AJ68" s="225"/>
      <c r="AK68" s="196"/>
      <c r="AL68" s="196"/>
      <c r="AM68" s="196"/>
      <c r="AN68" s="196"/>
      <c r="AO68" s="196"/>
      <c r="AP68" s="225"/>
      <c r="AQ68" s="225"/>
      <c r="AR68" s="225"/>
      <c r="AS68" s="225"/>
      <c r="AT68" s="194"/>
      <c r="AU68" s="218"/>
      <c r="AV68" s="218"/>
      <c r="AW68" s="218"/>
      <c r="AX68" s="218"/>
      <c r="AY68" s="218"/>
      <c r="AZ68" s="218"/>
      <c r="BA68" s="218"/>
      <c r="BB68" s="218"/>
      <c r="BC68" s="218"/>
      <c r="BD68" s="218"/>
      <c r="BE68" s="218"/>
      <c r="BF68" s="218"/>
      <c r="BG68" s="200"/>
      <c r="BH68" s="194"/>
      <c r="BI68" s="194"/>
      <c r="BJ68" s="194"/>
      <c r="BK68" s="194"/>
      <c r="BL68" s="200"/>
      <c r="BM68" s="200"/>
      <c r="BN68" s="200"/>
      <c r="BO68" s="200"/>
      <c r="BP68" s="200"/>
      <c r="BQ68" s="194"/>
      <c r="BR68" s="194"/>
      <c r="BS68" s="194"/>
      <c r="BT68" s="194"/>
      <c r="BU68" s="200"/>
      <c r="BV68" s="200"/>
      <c r="BW68" s="200"/>
      <c r="BX68" s="200"/>
      <c r="BY68" s="200"/>
      <c r="BZ68" s="194"/>
      <c r="CA68" s="194"/>
      <c r="CB68" s="194"/>
      <c r="CC68" s="194"/>
      <c r="CD68" s="200"/>
      <c r="CE68" s="200"/>
      <c r="CF68" s="200"/>
      <c r="CG68" s="200"/>
      <c r="CH68" s="200"/>
      <c r="CI68" s="194"/>
      <c r="CJ68" s="194"/>
      <c r="CK68" s="194"/>
      <c r="CL68" s="194"/>
      <c r="CM68" s="200"/>
    </row>
    <row r="69" spans="1:91" ht="39.75" customHeight="1">
      <c r="A69" s="552" t="s">
        <v>108</v>
      </c>
      <c r="B69" s="538"/>
      <c r="C69" s="538"/>
      <c r="D69" s="538"/>
      <c r="E69" s="538"/>
      <c r="F69" s="538"/>
      <c r="G69" s="538"/>
      <c r="H69" s="538"/>
      <c r="I69" s="538"/>
      <c r="J69" s="539"/>
      <c r="K69" s="540" t="s">
        <v>166</v>
      </c>
      <c r="L69" s="541"/>
      <c r="M69" s="497"/>
      <c r="N69" s="497"/>
      <c r="O69" s="497"/>
      <c r="P69" s="497"/>
      <c r="Q69" s="497"/>
      <c r="R69" s="497"/>
      <c r="S69" s="497"/>
      <c r="T69" s="497"/>
      <c r="U69" s="497"/>
      <c r="V69" s="541" t="s">
        <v>167</v>
      </c>
      <c r="W69" s="541"/>
      <c r="X69" s="497"/>
      <c r="Y69" s="497"/>
      <c r="Z69" s="497"/>
      <c r="AA69" s="497"/>
      <c r="AB69" s="497"/>
      <c r="AC69" s="497"/>
      <c r="AD69" s="497"/>
      <c r="AE69" s="497"/>
      <c r="AF69" s="497"/>
      <c r="AG69" s="541" t="s">
        <v>168</v>
      </c>
      <c r="AH69" s="541"/>
      <c r="AI69" s="497"/>
      <c r="AJ69" s="497"/>
      <c r="AK69" s="497"/>
      <c r="AL69" s="497"/>
      <c r="AM69" s="497"/>
      <c r="AN69" s="497"/>
      <c r="AO69" s="497"/>
      <c r="AP69" s="497"/>
      <c r="AQ69" s="498"/>
      <c r="AR69" s="560" t="s">
        <v>169</v>
      </c>
      <c r="AS69" s="561"/>
      <c r="AT69" s="561"/>
      <c r="AU69" s="561"/>
      <c r="AV69" s="561"/>
      <c r="AW69" s="561"/>
      <c r="AX69" s="561"/>
      <c r="AY69" s="561"/>
      <c r="AZ69" s="561"/>
      <c r="BA69" s="561"/>
      <c r="BB69" s="562"/>
      <c r="BC69" s="532"/>
      <c r="BD69" s="533"/>
      <c r="BE69" s="533"/>
      <c r="BF69" s="533"/>
      <c r="BG69" s="533"/>
      <c r="BH69" s="533"/>
      <c r="BI69" s="533"/>
      <c r="BJ69" s="533"/>
      <c r="BK69" s="533"/>
      <c r="BL69" s="533"/>
      <c r="BM69" s="533"/>
      <c r="BN69" s="533"/>
      <c r="BO69" s="533"/>
      <c r="BP69" s="533"/>
      <c r="BQ69" s="533"/>
      <c r="BR69" s="534" t="s">
        <v>170</v>
      </c>
      <c r="BS69" s="534"/>
      <c r="BT69" s="533"/>
      <c r="BU69" s="533"/>
      <c r="BV69" s="533"/>
      <c r="BW69" s="533"/>
      <c r="BX69" s="533"/>
      <c r="BY69" s="533"/>
      <c r="BZ69" s="533"/>
      <c r="CA69" s="533"/>
      <c r="CB69" s="533"/>
      <c r="CC69" s="533"/>
      <c r="CD69" s="533"/>
      <c r="CE69" s="533"/>
      <c r="CF69" s="533"/>
      <c r="CG69" s="533"/>
      <c r="CH69" s="533"/>
      <c r="CI69" s="533"/>
      <c r="CJ69" s="533"/>
      <c r="CK69" s="533"/>
      <c r="CL69" s="533"/>
      <c r="CM69" s="535"/>
    </row>
    <row r="70" spans="1:91" ht="39.75" customHeight="1">
      <c r="A70" s="537" t="s">
        <v>109</v>
      </c>
      <c r="B70" s="538"/>
      <c r="C70" s="538"/>
      <c r="D70" s="538"/>
      <c r="E70" s="538"/>
      <c r="F70" s="538"/>
      <c r="G70" s="538"/>
      <c r="H70" s="538"/>
      <c r="I70" s="538"/>
      <c r="J70" s="539"/>
      <c r="K70" s="540" t="s">
        <v>166</v>
      </c>
      <c r="L70" s="541"/>
      <c r="M70" s="497"/>
      <c r="N70" s="497"/>
      <c r="O70" s="497"/>
      <c r="P70" s="497"/>
      <c r="Q70" s="497"/>
      <c r="R70" s="497"/>
      <c r="S70" s="497"/>
      <c r="T70" s="497"/>
      <c r="U70" s="497"/>
      <c r="V70" s="541" t="s">
        <v>167</v>
      </c>
      <c r="W70" s="541"/>
      <c r="X70" s="497"/>
      <c r="Y70" s="497"/>
      <c r="Z70" s="497"/>
      <c r="AA70" s="497"/>
      <c r="AB70" s="497"/>
      <c r="AC70" s="497"/>
      <c r="AD70" s="497"/>
      <c r="AE70" s="497"/>
      <c r="AF70" s="497"/>
      <c r="AG70" s="541" t="s">
        <v>168</v>
      </c>
      <c r="AH70" s="541"/>
      <c r="AI70" s="497"/>
      <c r="AJ70" s="497"/>
      <c r="AK70" s="497"/>
      <c r="AL70" s="497"/>
      <c r="AM70" s="497"/>
      <c r="AN70" s="497"/>
      <c r="AO70" s="497"/>
      <c r="AP70" s="497"/>
      <c r="AQ70" s="498"/>
      <c r="AR70" s="566" t="s">
        <v>110</v>
      </c>
      <c r="AS70" s="567"/>
      <c r="AT70" s="567"/>
      <c r="AU70" s="567"/>
      <c r="AV70" s="567"/>
      <c r="AW70" s="567"/>
      <c r="AX70" s="567"/>
      <c r="AY70" s="567"/>
      <c r="AZ70" s="567"/>
      <c r="BA70" s="567"/>
      <c r="BB70" s="568"/>
      <c r="BC70" s="540" t="s">
        <v>166</v>
      </c>
      <c r="BD70" s="541"/>
      <c r="BE70" s="498"/>
      <c r="BF70" s="564"/>
      <c r="BG70" s="564"/>
      <c r="BH70" s="564"/>
      <c r="BI70" s="564"/>
      <c r="BJ70" s="564"/>
      <c r="BK70" s="564"/>
      <c r="BL70" s="564"/>
      <c r="BM70" s="569"/>
      <c r="BN70" s="505" t="s">
        <v>171</v>
      </c>
      <c r="BO70" s="505"/>
      <c r="BP70" s="498"/>
      <c r="BQ70" s="564"/>
      <c r="BR70" s="564"/>
      <c r="BS70" s="564"/>
      <c r="BT70" s="564"/>
      <c r="BU70" s="564"/>
      <c r="BV70" s="564"/>
      <c r="BW70" s="564"/>
      <c r="BX70" s="564"/>
      <c r="BY70" s="569"/>
      <c r="BZ70" s="541" t="s">
        <v>168</v>
      </c>
      <c r="CA70" s="541"/>
      <c r="CB70" s="498"/>
      <c r="CC70" s="564"/>
      <c r="CD70" s="564"/>
      <c r="CE70" s="564"/>
      <c r="CF70" s="564"/>
      <c r="CG70" s="564"/>
      <c r="CH70" s="564"/>
      <c r="CI70" s="564"/>
      <c r="CJ70" s="564"/>
      <c r="CK70" s="564"/>
      <c r="CL70" s="564"/>
      <c r="CM70" s="564"/>
    </row>
    <row r="71" spans="1:91" s="205" customFormat="1" ht="18" customHeight="1">
      <c r="A71" s="236"/>
      <c r="B71" s="237"/>
      <c r="C71" s="237"/>
      <c r="D71" s="237"/>
      <c r="E71" s="237"/>
      <c r="F71" s="237"/>
      <c r="G71" s="237"/>
      <c r="H71" s="237"/>
      <c r="I71" s="237"/>
      <c r="J71" s="237"/>
      <c r="K71" s="238"/>
      <c r="L71" s="238"/>
      <c r="M71" s="271"/>
      <c r="N71" s="271"/>
      <c r="O71" s="271"/>
      <c r="P71" s="271"/>
      <c r="Q71" s="271"/>
      <c r="R71" s="271"/>
      <c r="S71" s="271"/>
      <c r="T71" s="271"/>
      <c r="U71" s="271"/>
      <c r="V71" s="238"/>
      <c r="W71" s="238"/>
      <c r="X71" s="271"/>
      <c r="Y71" s="271"/>
      <c r="Z71" s="271"/>
      <c r="AA71" s="271"/>
      <c r="AB71" s="271"/>
      <c r="AC71" s="271"/>
      <c r="AD71" s="271"/>
      <c r="AE71" s="271"/>
      <c r="AF71" s="271"/>
      <c r="AG71" s="238"/>
      <c r="AH71" s="238"/>
      <c r="AI71" s="271"/>
      <c r="AJ71" s="271"/>
      <c r="AK71" s="271"/>
      <c r="AL71" s="271"/>
      <c r="AM71" s="271"/>
      <c r="AN71" s="271"/>
      <c r="AO71" s="271"/>
      <c r="AP71" s="271"/>
      <c r="AQ71" s="271"/>
      <c r="AR71" s="237"/>
      <c r="AS71" s="237"/>
      <c r="AT71" s="237"/>
      <c r="AU71" s="237"/>
      <c r="AV71" s="237"/>
      <c r="AW71" s="237"/>
      <c r="AX71" s="237"/>
      <c r="AY71" s="237"/>
      <c r="AZ71" s="237"/>
      <c r="BA71" s="237"/>
      <c r="BB71" s="237"/>
      <c r="BC71" s="239"/>
      <c r="BD71" s="238"/>
      <c r="BE71" s="238"/>
      <c r="BF71" s="271"/>
      <c r="BG71" s="271"/>
      <c r="BH71" s="271"/>
      <c r="BI71" s="271"/>
      <c r="BJ71" s="271"/>
      <c r="BK71" s="271"/>
      <c r="BL71" s="271"/>
      <c r="BM71" s="271"/>
      <c r="BN71" s="271"/>
      <c r="BO71" s="238"/>
      <c r="BP71" s="238"/>
      <c r="BQ71" s="271"/>
      <c r="BR71" s="271"/>
      <c r="BS71" s="271"/>
      <c r="BT71" s="271"/>
      <c r="BU71" s="271"/>
      <c r="BV71" s="271"/>
      <c r="BW71" s="271"/>
      <c r="BX71" s="271"/>
      <c r="BY71" s="271"/>
      <c r="BZ71" s="271"/>
      <c r="CA71" s="238"/>
      <c r="CB71" s="238"/>
      <c r="CC71" s="271"/>
      <c r="CD71" s="271"/>
      <c r="CE71" s="271"/>
      <c r="CF71" s="271"/>
      <c r="CG71" s="271"/>
      <c r="CH71" s="271"/>
      <c r="CI71" s="271"/>
      <c r="CJ71" s="271"/>
      <c r="CK71" s="271"/>
      <c r="CL71" s="271"/>
      <c r="CM71" s="271"/>
    </row>
    <row r="72" spans="1:27" ht="18" customHeight="1">
      <c r="A72" s="565" t="s">
        <v>172</v>
      </c>
      <c r="B72" s="565"/>
      <c r="C72" s="565"/>
      <c r="D72" s="565"/>
      <c r="E72" s="565"/>
      <c r="F72" s="565"/>
      <c r="G72" s="565"/>
      <c r="H72" s="565"/>
      <c r="I72" s="565"/>
      <c r="J72" s="565"/>
      <c r="K72" s="565"/>
      <c r="L72" s="565"/>
      <c r="M72" s="565"/>
      <c r="N72" s="565"/>
      <c r="O72" s="565"/>
      <c r="P72" s="565"/>
      <c r="Q72" s="565"/>
      <c r="R72" s="565"/>
      <c r="S72" s="565"/>
      <c r="T72" s="565"/>
      <c r="U72" s="565"/>
      <c r="V72" s="565"/>
      <c r="W72" s="565"/>
      <c r="X72" s="200"/>
      <c r="Y72" s="200"/>
      <c r="Z72" s="200"/>
      <c r="AA72" s="200"/>
    </row>
    <row r="73" spans="1:91" ht="39.75" customHeight="1">
      <c r="A73" s="552" t="s">
        <v>104</v>
      </c>
      <c r="B73" s="538"/>
      <c r="C73" s="538"/>
      <c r="D73" s="538"/>
      <c r="E73" s="538"/>
      <c r="F73" s="538"/>
      <c r="G73" s="538"/>
      <c r="H73" s="538"/>
      <c r="I73" s="538"/>
      <c r="J73" s="539"/>
      <c r="K73" s="557"/>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c r="AO73" s="558"/>
      <c r="AP73" s="558"/>
      <c r="AQ73" s="559"/>
      <c r="AR73" s="560" t="s">
        <v>111</v>
      </c>
      <c r="AS73" s="561"/>
      <c r="AT73" s="561"/>
      <c r="AU73" s="561"/>
      <c r="AV73" s="561"/>
      <c r="AW73" s="561"/>
      <c r="AX73" s="561"/>
      <c r="AY73" s="561"/>
      <c r="AZ73" s="561"/>
      <c r="BA73" s="561"/>
      <c r="BB73" s="561"/>
      <c r="BC73" s="557"/>
      <c r="BD73" s="558"/>
      <c r="BE73" s="558"/>
      <c r="BF73" s="558"/>
      <c r="BG73" s="558"/>
      <c r="BH73" s="558"/>
      <c r="BI73" s="558"/>
      <c r="BJ73" s="558"/>
      <c r="BK73" s="558"/>
      <c r="BL73" s="558"/>
      <c r="BM73" s="558"/>
      <c r="BN73" s="558"/>
      <c r="BO73" s="558"/>
      <c r="BP73" s="558"/>
      <c r="BQ73" s="558"/>
      <c r="BR73" s="558"/>
      <c r="BS73" s="558"/>
      <c r="BT73" s="558"/>
      <c r="BU73" s="558"/>
      <c r="BV73" s="558"/>
      <c r="BW73" s="558"/>
      <c r="BX73" s="558"/>
      <c r="BY73" s="558"/>
      <c r="BZ73" s="558"/>
      <c r="CA73" s="558"/>
      <c r="CB73" s="558"/>
      <c r="CC73" s="558"/>
      <c r="CD73" s="558"/>
      <c r="CE73" s="558"/>
      <c r="CF73" s="558"/>
      <c r="CG73" s="558"/>
      <c r="CH73" s="558"/>
      <c r="CI73" s="558"/>
      <c r="CJ73" s="558"/>
      <c r="CK73" s="558"/>
      <c r="CL73" s="558"/>
      <c r="CM73" s="559"/>
    </row>
    <row r="74" spans="1:91" ht="39.75" customHeight="1">
      <c r="A74" s="552" t="s">
        <v>112</v>
      </c>
      <c r="B74" s="538"/>
      <c r="C74" s="538"/>
      <c r="D74" s="538"/>
      <c r="E74" s="538"/>
      <c r="F74" s="538"/>
      <c r="G74" s="538"/>
      <c r="H74" s="538"/>
      <c r="I74" s="538"/>
      <c r="J74" s="539"/>
      <c r="K74" s="557"/>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c r="AK74" s="558"/>
      <c r="AL74" s="558"/>
      <c r="AM74" s="558"/>
      <c r="AN74" s="558"/>
      <c r="AO74" s="558"/>
      <c r="AP74" s="558"/>
      <c r="AQ74" s="559"/>
      <c r="AR74" s="560" t="s">
        <v>173</v>
      </c>
      <c r="AS74" s="561"/>
      <c r="AT74" s="561"/>
      <c r="AU74" s="561"/>
      <c r="AV74" s="561"/>
      <c r="AW74" s="561"/>
      <c r="AX74" s="561"/>
      <c r="AY74" s="561"/>
      <c r="AZ74" s="561"/>
      <c r="BA74" s="561"/>
      <c r="BB74" s="562"/>
      <c r="BC74" s="532"/>
      <c r="BD74" s="533"/>
      <c r="BE74" s="533"/>
      <c r="BF74" s="533"/>
      <c r="BG74" s="533"/>
      <c r="BH74" s="533"/>
      <c r="BI74" s="533"/>
      <c r="BJ74" s="533"/>
      <c r="BK74" s="533"/>
      <c r="BL74" s="533"/>
      <c r="BM74" s="533"/>
      <c r="BN74" s="533"/>
      <c r="BO74" s="533"/>
      <c r="BP74" s="533"/>
      <c r="BQ74" s="533"/>
      <c r="BR74" s="563" t="s">
        <v>174</v>
      </c>
      <c r="BS74" s="563"/>
      <c r="BT74" s="533"/>
      <c r="BU74" s="533"/>
      <c r="BV74" s="533"/>
      <c r="BW74" s="533"/>
      <c r="BX74" s="533"/>
      <c r="BY74" s="533"/>
      <c r="BZ74" s="533"/>
      <c r="CA74" s="533"/>
      <c r="CB74" s="533"/>
      <c r="CC74" s="533"/>
      <c r="CD74" s="533"/>
      <c r="CE74" s="533"/>
      <c r="CF74" s="533"/>
      <c r="CG74" s="533"/>
      <c r="CH74" s="533"/>
      <c r="CI74" s="533"/>
      <c r="CJ74" s="533"/>
      <c r="CK74" s="533"/>
      <c r="CL74" s="533"/>
      <c r="CM74" s="535"/>
    </row>
    <row r="75" spans="1:91" ht="18" customHeight="1">
      <c r="A75" s="553" t="s">
        <v>113</v>
      </c>
      <c r="B75" s="545"/>
      <c r="C75" s="545"/>
      <c r="D75" s="545"/>
      <c r="E75" s="545"/>
      <c r="F75" s="545"/>
      <c r="G75" s="545"/>
      <c r="H75" s="545"/>
      <c r="I75" s="545"/>
      <c r="J75" s="546"/>
      <c r="K75" s="554" t="s">
        <v>175</v>
      </c>
      <c r="L75" s="555"/>
      <c r="M75" s="555"/>
      <c r="N75" s="523"/>
      <c r="O75" s="523"/>
      <c r="P75" s="523"/>
      <c r="Q75" s="523"/>
      <c r="R75" s="523"/>
      <c r="S75" s="523"/>
      <c r="T75" s="523"/>
      <c r="U75" s="523"/>
      <c r="V75" s="523"/>
      <c r="W75" s="523"/>
      <c r="X75" s="555" t="s">
        <v>176</v>
      </c>
      <c r="Y75" s="555"/>
      <c r="Z75" s="555"/>
      <c r="AA75" s="523"/>
      <c r="AB75" s="523"/>
      <c r="AC75" s="523"/>
      <c r="AD75" s="523"/>
      <c r="AE75" s="523"/>
      <c r="AF75" s="523"/>
      <c r="AG75" s="523"/>
      <c r="AH75" s="523"/>
      <c r="AI75" s="523"/>
      <c r="AJ75" s="523"/>
      <c r="AK75" s="229"/>
      <c r="AL75" s="229"/>
      <c r="AM75" s="229"/>
      <c r="AN75" s="229"/>
      <c r="AO75" s="229"/>
      <c r="AP75" s="229"/>
      <c r="AQ75" s="229"/>
      <c r="AR75" s="229"/>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30"/>
      <c r="CG75" s="230"/>
      <c r="CH75" s="230"/>
      <c r="CI75" s="230"/>
      <c r="CJ75" s="230"/>
      <c r="CK75" s="230"/>
      <c r="CL75" s="230"/>
      <c r="CM75" s="231"/>
    </row>
    <row r="76" spans="1:91" ht="39.75" customHeight="1">
      <c r="A76" s="547"/>
      <c r="B76" s="548"/>
      <c r="C76" s="548"/>
      <c r="D76" s="548"/>
      <c r="E76" s="548"/>
      <c r="F76" s="548"/>
      <c r="G76" s="548"/>
      <c r="H76" s="548"/>
      <c r="I76" s="548"/>
      <c r="J76" s="549"/>
      <c r="K76" s="556"/>
      <c r="L76" s="550"/>
      <c r="M76" s="550"/>
      <c r="N76" s="550"/>
      <c r="O76" s="550"/>
      <c r="P76" s="550"/>
      <c r="Q76" s="550"/>
      <c r="R76" s="550"/>
      <c r="S76" s="550"/>
      <c r="T76" s="550"/>
      <c r="U76" s="550"/>
      <c r="V76" s="550"/>
      <c r="W76" s="550"/>
      <c r="X76" s="518" t="s">
        <v>297</v>
      </c>
      <c r="Y76" s="518"/>
      <c r="Z76" s="518"/>
      <c r="AA76" s="518"/>
      <c r="AB76" s="550"/>
      <c r="AC76" s="550"/>
      <c r="AD76" s="550"/>
      <c r="AE76" s="550"/>
      <c r="AF76" s="550"/>
      <c r="AG76" s="550"/>
      <c r="AH76" s="550"/>
      <c r="AI76" s="550"/>
      <c r="AJ76" s="550"/>
      <c r="AK76" s="550"/>
      <c r="AL76" s="550"/>
      <c r="AM76" s="550"/>
      <c r="AN76" s="550"/>
      <c r="AO76" s="550"/>
      <c r="AP76" s="518" t="s">
        <v>298</v>
      </c>
      <c r="AQ76" s="518"/>
      <c r="AR76" s="518"/>
      <c r="AS76" s="518"/>
      <c r="AT76" s="550"/>
      <c r="AU76" s="550"/>
      <c r="AV76" s="550"/>
      <c r="AW76" s="550"/>
      <c r="AX76" s="550"/>
      <c r="AY76" s="550"/>
      <c r="AZ76" s="550"/>
      <c r="BA76" s="550"/>
      <c r="BB76" s="550"/>
      <c r="BC76" s="550"/>
      <c r="BD76" s="550"/>
      <c r="BE76" s="550"/>
      <c r="BF76" s="550"/>
      <c r="BG76" s="550"/>
      <c r="BH76" s="550"/>
      <c r="BI76" s="550"/>
      <c r="BJ76" s="550"/>
      <c r="BK76" s="550"/>
      <c r="BL76" s="550"/>
      <c r="BM76" s="550"/>
      <c r="BN76" s="550"/>
      <c r="BO76" s="550"/>
      <c r="BP76" s="550"/>
      <c r="BQ76" s="550"/>
      <c r="BR76" s="550"/>
      <c r="BS76" s="550"/>
      <c r="BT76" s="550"/>
      <c r="BU76" s="550"/>
      <c r="BV76" s="550"/>
      <c r="BW76" s="550"/>
      <c r="BX76" s="550"/>
      <c r="BY76" s="550"/>
      <c r="BZ76" s="550"/>
      <c r="CA76" s="550"/>
      <c r="CB76" s="550"/>
      <c r="CC76" s="550"/>
      <c r="CD76" s="550"/>
      <c r="CE76" s="550"/>
      <c r="CF76" s="550"/>
      <c r="CG76" s="550"/>
      <c r="CH76" s="550"/>
      <c r="CI76" s="550"/>
      <c r="CJ76" s="550"/>
      <c r="CK76" s="550"/>
      <c r="CL76" s="550"/>
      <c r="CM76" s="551"/>
    </row>
    <row r="77" spans="1:91" ht="39.75" customHeight="1">
      <c r="A77" s="552" t="s">
        <v>108</v>
      </c>
      <c r="B77" s="538"/>
      <c r="C77" s="538"/>
      <c r="D77" s="538"/>
      <c r="E77" s="538"/>
      <c r="F77" s="538"/>
      <c r="G77" s="538"/>
      <c r="H77" s="538"/>
      <c r="I77" s="538"/>
      <c r="J77" s="539"/>
      <c r="K77" s="540" t="s">
        <v>177</v>
      </c>
      <c r="L77" s="541"/>
      <c r="M77" s="497"/>
      <c r="N77" s="497"/>
      <c r="O77" s="497"/>
      <c r="P77" s="497"/>
      <c r="Q77" s="497"/>
      <c r="R77" s="497"/>
      <c r="S77" s="497"/>
      <c r="T77" s="497"/>
      <c r="U77" s="497"/>
      <c r="V77" s="541" t="s">
        <v>178</v>
      </c>
      <c r="W77" s="541"/>
      <c r="X77" s="497"/>
      <c r="Y77" s="497"/>
      <c r="Z77" s="497"/>
      <c r="AA77" s="497"/>
      <c r="AB77" s="497"/>
      <c r="AC77" s="497"/>
      <c r="AD77" s="497"/>
      <c r="AE77" s="497"/>
      <c r="AF77" s="497"/>
      <c r="AG77" s="541" t="s">
        <v>176</v>
      </c>
      <c r="AH77" s="541"/>
      <c r="AI77" s="497"/>
      <c r="AJ77" s="497"/>
      <c r="AK77" s="497"/>
      <c r="AL77" s="497"/>
      <c r="AM77" s="497"/>
      <c r="AN77" s="497"/>
      <c r="AO77" s="497"/>
      <c r="AP77" s="497"/>
      <c r="AQ77" s="498"/>
      <c r="AR77" s="544" t="s">
        <v>110</v>
      </c>
      <c r="AS77" s="545"/>
      <c r="AT77" s="545"/>
      <c r="AU77" s="545"/>
      <c r="AV77" s="545"/>
      <c r="AW77" s="545"/>
      <c r="AX77" s="545"/>
      <c r="AY77" s="545"/>
      <c r="AZ77" s="545"/>
      <c r="BA77" s="545"/>
      <c r="BB77" s="546"/>
      <c r="BC77" s="240"/>
      <c r="BD77" s="542" t="s">
        <v>177</v>
      </c>
      <c r="BE77" s="542"/>
      <c r="BF77" s="508"/>
      <c r="BG77" s="508"/>
      <c r="BH77" s="508"/>
      <c r="BI77" s="508"/>
      <c r="BJ77" s="508"/>
      <c r="BK77" s="508"/>
      <c r="BL77" s="508"/>
      <c r="BM77" s="508"/>
      <c r="BN77" s="508"/>
      <c r="BO77" s="542" t="s">
        <v>178</v>
      </c>
      <c r="BP77" s="542"/>
      <c r="BQ77" s="508"/>
      <c r="BR77" s="508"/>
      <c r="BS77" s="508"/>
      <c r="BT77" s="508"/>
      <c r="BU77" s="508"/>
      <c r="BV77" s="508"/>
      <c r="BW77" s="508"/>
      <c r="BX77" s="508"/>
      <c r="BY77" s="508"/>
      <c r="BZ77" s="508"/>
      <c r="CA77" s="542" t="s">
        <v>176</v>
      </c>
      <c r="CB77" s="542"/>
      <c r="CC77" s="508"/>
      <c r="CD77" s="508"/>
      <c r="CE77" s="508"/>
      <c r="CF77" s="508"/>
      <c r="CG77" s="508"/>
      <c r="CH77" s="508"/>
      <c r="CI77" s="508"/>
      <c r="CJ77" s="508"/>
      <c r="CK77" s="508"/>
      <c r="CL77" s="508"/>
      <c r="CM77" s="516"/>
    </row>
    <row r="78" spans="1:91" ht="39.75" customHeight="1">
      <c r="A78" s="537" t="s">
        <v>109</v>
      </c>
      <c r="B78" s="538"/>
      <c r="C78" s="538"/>
      <c r="D78" s="538"/>
      <c r="E78" s="538"/>
      <c r="F78" s="538"/>
      <c r="G78" s="538"/>
      <c r="H78" s="538"/>
      <c r="I78" s="538"/>
      <c r="J78" s="539"/>
      <c r="K78" s="540" t="s">
        <v>177</v>
      </c>
      <c r="L78" s="541"/>
      <c r="M78" s="497"/>
      <c r="N78" s="497"/>
      <c r="O78" s="497"/>
      <c r="P78" s="497"/>
      <c r="Q78" s="497"/>
      <c r="R78" s="497"/>
      <c r="S78" s="497"/>
      <c r="T78" s="497"/>
      <c r="U78" s="497"/>
      <c r="V78" s="541" t="s">
        <v>178</v>
      </c>
      <c r="W78" s="541"/>
      <c r="X78" s="497"/>
      <c r="Y78" s="497"/>
      <c r="Z78" s="497"/>
      <c r="AA78" s="497"/>
      <c r="AB78" s="497"/>
      <c r="AC78" s="497"/>
      <c r="AD78" s="497"/>
      <c r="AE78" s="497"/>
      <c r="AF78" s="497"/>
      <c r="AG78" s="541" t="s">
        <v>176</v>
      </c>
      <c r="AH78" s="541"/>
      <c r="AI78" s="497"/>
      <c r="AJ78" s="497"/>
      <c r="AK78" s="497"/>
      <c r="AL78" s="497"/>
      <c r="AM78" s="497"/>
      <c r="AN78" s="497"/>
      <c r="AO78" s="497"/>
      <c r="AP78" s="497"/>
      <c r="AQ78" s="498"/>
      <c r="AR78" s="547"/>
      <c r="AS78" s="548"/>
      <c r="AT78" s="548"/>
      <c r="AU78" s="548"/>
      <c r="AV78" s="548"/>
      <c r="AW78" s="548"/>
      <c r="AX78" s="548"/>
      <c r="AY78" s="548"/>
      <c r="AZ78" s="548"/>
      <c r="BA78" s="548"/>
      <c r="BB78" s="549"/>
      <c r="BC78" s="241"/>
      <c r="BD78" s="543"/>
      <c r="BE78" s="543"/>
      <c r="BF78" s="509"/>
      <c r="BG78" s="509"/>
      <c r="BH78" s="509"/>
      <c r="BI78" s="509"/>
      <c r="BJ78" s="509"/>
      <c r="BK78" s="509"/>
      <c r="BL78" s="509"/>
      <c r="BM78" s="509"/>
      <c r="BN78" s="509"/>
      <c r="BO78" s="543"/>
      <c r="BP78" s="543"/>
      <c r="BQ78" s="509"/>
      <c r="BR78" s="509"/>
      <c r="BS78" s="509"/>
      <c r="BT78" s="509"/>
      <c r="BU78" s="509"/>
      <c r="BV78" s="509"/>
      <c r="BW78" s="509"/>
      <c r="BX78" s="509"/>
      <c r="BY78" s="509"/>
      <c r="BZ78" s="509"/>
      <c r="CA78" s="543"/>
      <c r="CB78" s="543"/>
      <c r="CC78" s="509"/>
      <c r="CD78" s="509"/>
      <c r="CE78" s="509"/>
      <c r="CF78" s="509"/>
      <c r="CG78" s="509"/>
      <c r="CH78" s="509"/>
      <c r="CI78" s="509"/>
      <c r="CJ78" s="509"/>
      <c r="CK78" s="509"/>
      <c r="CL78" s="509"/>
      <c r="CM78" s="517"/>
    </row>
    <row r="79" spans="1:91" s="205" customFormat="1" ht="18" customHeight="1">
      <c r="A79" s="236"/>
      <c r="B79" s="237"/>
      <c r="C79" s="237"/>
      <c r="D79" s="237"/>
      <c r="E79" s="237"/>
      <c r="F79" s="237"/>
      <c r="G79" s="237"/>
      <c r="H79" s="237"/>
      <c r="I79" s="237"/>
      <c r="J79" s="237"/>
      <c r="K79" s="238"/>
      <c r="L79" s="238"/>
      <c r="M79" s="271"/>
      <c r="N79" s="271"/>
      <c r="O79" s="271"/>
      <c r="P79" s="271"/>
      <c r="Q79" s="271"/>
      <c r="R79" s="271"/>
      <c r="S79" s="271"/>
      <c r="T79" s="271"/>
      <c r="U79" s="271"/>
      <c r="V79" s="238"/>
      <c r="W79" s="238"/>
      <c r="X79" s="271"/>
      <c r="Y79" s="271"/>
      <c r="Z79" s="271"/>
      <c r="AA79" s="271"/>
      <c r="AB79" s="271"/>
      <c r="AC79" s="271"/>
      <c r="AD79" s="271"/>
      <c r="AE79" s="271"/>
      <c r="AF79" s="271"/>
      <c r="AG79" s="238"/>
      <c r="AH79" s="238"/>
      <c r="AI79" s="271"/>
      <c r="AJ79" s="271"/>
      <c r="AK79" s="271"/>
      <c r="AL79" s="271"/>
      <c r="AM79" s="271"/>
      <c r="AN79" s="271"/>
      <c r="AO79" s="271"/>
      <c r="AP79" s="271"/>
      <c r="AQ79" s="271"/>
      <c r="AR79" s="237"/>
      <c r="AS79" s="237"/>
      <c r="AT79" s="237"/>
      <c r="AU79" s="237"/>
      <c r="AV79" s="237"/>
      <c r="AW79" s="237"/>
      <c r="AX79" s="237"/>
      <c r="AY79" s="237"/>
      <c r="AZ79" s="237"/>
      <c r="BA79" s="237"/>
      <c r="BB79" s="237"/>
      <c r="BC79" s="239"/>
      <c r="BD79" s="238"/>
      <c r="BE79" s="238"/>
      <c r="BF79" s="271"/>
      <c r="BG79" s="271"/>
      <c r="BH79" s="271"/>
      <c r="BI79" s="271"/>
      <c r="BJ79" s="271"/>
      <c r="BK79" s="271"/>
      <c r="BL79" s="271"/>
      <c r="BM79" s="271"/>
      <c r="BN79" s="271"/>
      <c r="BO79" s="238"/>
      <c r="BP79" s="238"/>
      <c r="BQ79" s="271"/>
      <c r="BR79" s="271"/>
      <c r="BS79" s="271"/>
      <c r="BT79" s="271"/>
      <c r="BU79" s="271"/>
      <c r="BV79" s="271"/>
      <c r="BW79" s="271"/>
      <c r="BX79" s="271"/>
      <c r="BY79" s="271"/>
      <c r="BZ79" s="271"/>
      <c r="CA79" s="238"/>
      <c r="CB79" s="238"/>
      <c r="CC79" s="271"/>
      <c r="CD79" s="271"/>
      <c r="CE79" s="271"/>
      <c r="CF79" s="271"/>
      <c r="CG79" s="271"/>
      <c r="CH79" s="271"/>
      <c r="CI79" s="271"/>
      <c r="CJ79" s="271"/>
      <c r="CK79" s="271"/>
      <c r="CL79" s="271"/>
      <c r="CM79" s="271"/>
    </row>
    <row r="80" spans="1:27" ht="18" customHeight="1">
      <c r="A80" s="536" t="s">
        <v>179</v>
      </c>
      <c r="B80" s="536"/>
      <c r="C80" s="536"/>
      <c r="D80" s="536"/>
      <c r="E80" s="536"/>
      <c r="F80" s="536"/>
      <c r="G80" s="536"/>
      <c r="H80" s="536"/>
      <c r="I80" s="536"/>
      <c r="J80" s="536"/>
      <c r="K80" s="536"/>
      <c r="L80" s="536"/>
      <c r="M80" s="536"/>
      <c r="N80" s="536"/>
      <c r="O80" s="536"/>
      <c r="P80" s="536"/>
      <c r="Q80" s="536"/>
      <c r="R80" s="536"/>
      <c r="S80" s="536"/>
      <c r="T80" s="536"/>
      <c r="U80" s="536"/>
      <c r="V80" s="536"/>
      <c r="W80" s="536"/>
      <c r="X80" s="242"/>
      <c r="Y80" s="242"/>
      <c r="Z80" s="242"/>
      <c r="AA80" s="242"/>
    </row>
    <row r="81" spans="1:91" ht="39.75" customHeight="1">
      <c r="A81" s="519" t="s">
        <v>104</v>
      </c>
      <c r="B81" s="502"/>
      <c r="C81" s="502"/>
      <c r="D81" s="502"/>
      <c r="E81" s="502"/>
      <c r="F81" s="502"/>
      <c r="G81" s="502"/>
      <c r="H81" s="502"/>
      <c r="I81" s="502"/>
      <c r="J81" s="503"/>
      <c r="K81" s="526"/>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527"/>
      <c r="AL81" s="527"/>
      <c r="AM81" s="527"/>
      <c r="AN81" s="527"/>
      <c r="AO81" s="527"/>
      <c r="AP81" s="527"/>
      <c r="AQ81" s="528"/>
      <c r="AR81" s="529" t="s">
        <v>111</v>
      </c>
      <c r="AS81" s="530"/>
      <c r="AT81" s="530"/>
      <c r="AU81" s="530"/>
      <c r="AV81" s="530"/>
      <c r="AW81" s="530"/>
      <c r="AX81" s="530"/>
      <c r="AY81" s="530"/>
      <c r="AZ81" s="530"/>
      <c r="BA81" s="530"/>
      <c r="BB81" s="531"/>
      <c r="BC81" s="526"/>
      <c r="BD81" s="527"/>
      <c r="BE81" s="527"/>
      <c r="BF81" s="527"/>
      <c r="BG81" s="527"/>
      <c r="BH81" s="527"/>
      <c r="BI81" s="527"/>
      <c r="BJ81" s="527"/>
      <c r="BK81" s="527"/>
      <c r="BL81" s="527"/>
      <c r="BM81" s="527"/>
      <c r="BN81" s="527"/>
      <c r="BO81" s="527"/>
      <c r="BP81" s="527"/>
      <c r="BQ81" s="527"/>
      <c r="BR81" s="527"/>
      <c r="BS81" s="527"/>
      <c r="BT81" s="527"/>
      <c r="BU81" s="527"/>
      <c r="BV81" s="527"/>
      <c r="BW81" s="527"/>
      <c r="BX81" s="527"/>
      <c r="BY81" s="527"/>
      <c r="BZ81" s="527"/>
      <c r="CA81" s="527"/>
      <c r="CB81" s="527"/>
      <c r="CC81" s="527"/>
      <c r="CD81" s="527"/>
      <c r="CE81" s="527"/>
      <c r="CF81" s="527"/>
      <c r="CG81" s="527"/>
      <c r="CH81" s="527"/>
      <c r="CI81" s="527"/>
      <c r="CJ81" s="527"/>
      <c r="CK81" s="527"/>
      <c r="CL81" s="527"/>
      <c r="CM81" s="528"/>
    </row>
    <row r="82" spans="1:91" ht="39.75" customHeight="1">
      <c r="A82" s="519" t="s">
        <v>112</v>
      </c>
      <c r="B82" s="502"/>
      <c r="C82" s="502"/>
      <c r="D82" s="502"/>
      <c r="E82" s="502"/>
      <c r="F82" s="502"/>
      <c r="G82" s="502"/>
      <c r="H82" s="502"/>
      <c r="I82" s="502"/>
      <c r="J82" s="503"/>
      <c r="K82" s="526"/>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8"/>
      <c r="AR82" s="529" t="s">
        <v>173</v>
      </c>
      <c r="AS82" s="530"/>
      <c r="AT82" s="530"/>
      <c r="AU82" s="530"/>
      <c r="AV82" s="530"/>
      <c r="AW82" s="530"/>
      <c r="AX82" s="530"/>
      <c r="AY82" s="530"/>
      <c r="AZ82" s="530"/>
      <c r="BA82" s="530"/>
      <c r="BB82" s="531"/>
      <c r="BC82" s="532"/>
      <c r="BD82" s="533"/>
      <c r="BE82" s="533"/>
      <c r="BF82" s="533"/>
      <c r="BG82" s="533"/>
      <c r="BH82" s="533"/>
      <c r="BI82" s="533"/>
      <c r="BJ82" s="533"/>
      <c r="BK82" s="533"/>
      <c r="BL82" s="533"/>
      <c r="BM82" s="533"/>
      <c r="BN82" s="533"/>
      <c r="BO82" s="533"/>
      <c r="BP82" s="533"/>
      <c r="BQ82" s="533"/>
      <c r="BR82" s="534" t="s">
        <v>174</v>
      </c>
      <c r="BS82" s="534"/>
      <c r="BT82" s="533"/>
      <c r="BU82" s="533"/>
      <c r="BV82" s="533"/>
      <c r="BW82" s="533"/>
      <c r="BX82" s="533"/>
      <c r="BY82" s="533"/>
      <c r="BZ82" s="533"/>
      <c r="CA82" s="533"/>
      <c r="CB82" s="533"/>
      <c r="CC82" s="533"/>
      <c r="CD82" s="533"/>
      <c r="CE82" s="533"/>
      <c r="CF82" s="533"/>
      <c r="CG82" s="533"/>
      <c r="CH82" s="533"/>
      <c r="CI82" s="533"/>
      <c r="CJ82" s="533"/>
      <c r="CK82" s="533"/>
      <c r="CL82" s="533"/>
      <c r="CM82" s="535"/>
    </row>
    <row r="83" spans="1:91" ht="22.5" customHeight="1">
      <c r="A83" s="520" t="s">
        <v>113</v>
      </c>
      <c r="B83" s="511"/>
      <c r="C83" s="511"/>
      <c r="D83" s="511"/>
      <c r="E83" s="511"/>
      <c r="F83" s="511"/>
      <c r="G83" s="511"/>
      <c r="H83" s="511"/>
      <c r="I83" s="511"/>
      <c r="J83" s="512"/>
      <c r="K83" s="521" t="s">
        <v>175</v>
      </c>
      <c r="L83" s="522"/>
      <c r="M83" s="522"/>
      <c r="N83" s="523"/>
      <c r="O83" s="523"/>
      <c r="P83" s="523"/>
      <c r="Q83" s="523"/>
      <c r="R83" s="523"/>
      <c r="S83" s="523"/>
      <c r="T83" s="523"/>
      <c r="U83" s="523"/>
      <c r="V83" s="523"/>
      <c r="W83" s="523"/>
      <c r="X83" s="522" t="s">
        <v>176</v>
      </c>
      <c r="Y83" s="522"/>
      <c r="Z83" s="522"/>
      <c r="AA83" s="523"/>
      <c r="AB83" s="523"/>
      <c r="AC83" s="523"/>
      <c r="AD83" s="523"/>
      <c r="AE83" s="523"/>
      <c r="AF83" s="523"/>
      <c r="AG83" s="523"/>
      <c r="AH83" s="523"/>
      <c r="AI83" s="523"/>
      <c r="AJ83" s="523"/>
      <c r="AK83" s="243"/>
      <c r="AL83" s="243"/>
      <c r="AM83" s="243"/>
      <c r="AN83" s="243"/>
      <c r="AO83" s="243"/>
      <c r="AP83" s="243"/>
      <c r="AQ83" s="243"/>
      <c r="AR83" s="243"/>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5"/>
      <c r="CG83" s="245"/>
      <c r="CH83" s="245"/>
      <c r="CI83" s="245"/>
      <c r="CJ83" s="245"/>
      <c r="CK83" s="245"/>
      <c r="CL83" s="245"/>
      <c r="CM83" s="246"/>
    </row>
    <row r="84" spans="1:91" ht="39.75" customHeight="1">
      <c r="A84" s="513"/>
      <c r="B84" s="514"/>
      <c r="C84" s="514"/>
      <c r="D84" s="514"/>
      <c r="E84" s="514"/>
      <c r="F84" s="514"/>
      <c r="G84" s="514"/>
      <c r="H84" s="514"/>
      <c r="I84" s="514"/>
      <c r="J84" s="515"/>
      <c r="K84" s="524"/>
      <c r="L84" s="509"/>
      <c r="M84" s="509"/>
      <c r="N84" s="509"/>
      <c r="O84" s="509"/>
      <c r="P84" s="509"/>
      <c r="Q84" s="509"/>
      <c r="R84" s="509"/>
      <c r="S84" s="509"/>
      <c r="T84" s="509"/>
      <c r="U84" s="509"/>
      <c r="V84" s="509"/>
      <c r="W84" s="509"/>
      <c r="X84" s="518" t="s">
        <v>297</v>
      </c>
      <c r="Y84" s="518"/>
      <c r="Z84" s="518"/>
      <c r="AA84" s="518"/>
      <c r="AB84" s="525"/>
      <c r="AC84" s="525"/>
      <c r="AD84" s="525"/>
      <c r="AE84" s="525"/>
      <c r="AF84" s="525"/>
      <c r="AG84" s="525"/>
      <c r="AH84" s="525"/>
      <c r="AI84" s="525"/>
      <c r="AJ84" s="525"/>
      <c r="AK84" s="525"/>
      <c r="AL84" s="525"/>
      <c r="AM84" s="525"/>
      <c r="AN84" s="525"/>
      <c r="AO84" s="525"/>
      <c r="AP84" s="518" t="s">
        <v>298</v>
      </c>
      <c r="AQ84" s="518"/>
      <c r="AR84" s="518"/>
      <c r="AS84" s="518"/>
      <c r="AT84" s="509"/>
      <c r="AU84" s="509"/>
      <c r="AV84" s="509"/>
      <c r="AW84" s="509"/>
      <c r="AX84" s="509"/>
      <c r="AY84" s="509"/>
      <c r="AZ84" s="509"/>
      <c r="BA84" s="509"/>
      <c r="BB84" s="509"/>
      <c r="BC84" s="509"/>
      <c r="BD84" s="509"/>
      <c r="BE84" s="509"/>
      <c r="BF84" s="509"/>
      <c r="BG84" s="509"/>
      <c r="BH84" s="509"/>
      <c r="BI84" s="509"/>
      <c r="BJ84" s="509"/>
      <c r="BK84" s="509"/>
      <c r="BL84" s="509"/>
      <c r="BM84" s="509"/>
      <c r="BN84" s="509"/>
      <c r="BO84" s="509"/>
      <c r="BP84" s="509"/>
      <c r="BQ84" s="509"/>
      <c r="BR84" s="509"/>
      <c r="BS84" s="509"/>
      <c r="BT84" s="509"/>
      <c r="BU84" s="509"/>
      <c r="BV84" s="509"/>
      <c r="BW84" s="509"/>
      <c r="BX84" s="509"/>
      <c r="BY84" s="509"/>
      <c r="BZ84" s="509"/>
      <c r="CA84" s="509"/>
      <c r="CB84" s="509"/>
      <c r="CC84" s="509"/>
      <c r="CD84" s="509"/>
      <c r="CE84" s="509"/>
      <c r="CF84" s="509"/>
      <c r="CG84" s="509"/>
      <c r="CH84" s="509"/>
      <c r="CI84" s="509"/>
      <c r="CJ84" s="509"/>
      <c r="CK84" s="509"/>
      <c r="CL84" s="509"/>
      <c r="CM84" s="517"/>
    </row>
    <row r="85" spans="1:91" ht="39.75" customHeight="1">
      <c r="A85" s="519" t="s">
        <v>108</v>
      </c>
      <c r="B85" s="502"/>
      <c r="C85" s="502"/>
      <c r="D85" s="502"/>
      <c r="E85" s="502"/>
      <c r="F85" s="502"/>
      <c r="G85" s="502"/>
      <c r="H85" s="502"/>
      <c r="I85" s="502"/>
      <c r="J85" s="503"/>
      <c r="K85" s="504" t="s">
        <v>177</v>
      </c>
      <c r="L85" s="505"/>
      <c r="M85" s="497"/>
      <c r="N85" s="497"/>
      <c r="O85" s="497"/>
      <c r="P85" s="497"/>
      <c r="Q85" s="497"/>
      <c r="R85" s="497"/>
      <c r="S85" s="497"/>
      <c r="T85" s="497"/>
      <c r="U85" s="497"/>
      <c r="V85" s="505" t="s">
        <v>178</v>
      </c>
      <c r="W85" s="505"/>
      <c r="X85" s="497"/>
      <c r="Y85" s="497"/>
      <c r="Z85" s="497"/>
      <c r="AA85" s="497"/>
      <c r="AB85" s="497"/>
      <c r="AC85" s="497"/>
      <c r="AD85" s="497"/>
      <c r="AE85" s="497"/>
      <c r="AF85" s="497"/>
      <c r="AG85" s="505" t="s">
        <v>176</v>
      </c>
      <c r="AH85" s="505"/>
      <c r="AI85" s="497"/>
      <c r="AJ85" s="497"/>
      <c r="AK85" s="497"/>
      <c r="AL85" s="497"/>
      <c r="AM85" s="497"/>
      <c r="AN85" s="497"/>
      <c r="AO85" s="497"/>
      <c r="AP85" s="497"/>
      <c r="AQ85" s="498"/>
      <c r="AR85" s="510" t="s">
        <v>110</v>
      </c>
      <c r="AS85" s="511"/>
      <c r="AT85" s="511"/>
      <c r="AU85" s="511"/>
      <c r="AV85" s="511"/>
      <c r="AW85" s="511"/>
      <c r="AX85" s="511"/>
      <c r="AY85" s="511"/>
      <c r="AZ85" s="511"/>
      <c r="BA85" s="511"/>
      <c r="BB85" s="512"/>
      <c r="BC85" s="247"/>
      <c r="BD85" s="506" t="s">
        <v>177</v>
      </c>
      <c r="BE85" s="506"/>
      <c r="BF85" s="508"/>
      <c r="BG85" s="508"/>
      <c r="BH85" s="508"/>
      <c r="BI85" s="508"/>
      <c r="BJ85" s="508"/>
      <c r="BK85" s="508"/>
      <c r="BL85" s="508"/>
      <c r="BM85" s="508"/>
      <c r="BN85" s="508"/>
      <c r="BO85" s="506" t="s">
        <v>178</v>
      </c>
      <c r="BP85" s="506"/>
      <c r="BQ85" s="508"/>
      <c r="BR85" s="508"/>
      <c r="BS85" s="508"/>
      <c r="BT85" s="508"/>
      <c r="BU85" s="508"/>
      <c r="BV85" s="508"/>
      <c r="BW85" s="508"/>
      <c r="BX85" s="508"/>
      <c r="BY85" s="508"/>
      <c r="BZ85" s="508"/>
      <c r="CA85" s="506" t="s">
        <v>176</v>
      </c>
      <c r="CB85" s="506"/>
      <c r="CC85" s="508"/>
      <c r="CD85" s="508"/>
      <c r="CE85" s="508"/>
      <c r="CF85" s="508"/>
      <c r="CG85" s="508"/>
      <c r="CH85" s="508"/>
      <c r="CI85" s="508"/>
      <c r="CJ85" s="508"/>
      <c r="CK85" s="508"/>
      <c r="CL85" s="508"/>
      <c r="CM85" s="516"/>
    </row>
    <row r="86" spans="1:91" ht="39.75" customHeight="1">
      <c r="A86" s="501" t="s">
        <v>109</v>
      </c>
      <c r="B86" s="502"/>
      <c r="C86" s="502"/>
      <c r="D86" s="502"/>
      <c r="E86" s="502"/>
      <c r="F86" s="502"/>
      <c r="G86" s="502"/>
      <c r="H86" s="502"/>
      <c r="I86" s="502"/>
      <c r="J86" s="503"/>
      <c r="K86" s="504" t="s">
        <v>177</v>
      </c>
      <c r="L86" s="505"/>
      <c r="M86" s="497"/>
      <c r="N86" s="497"/>
      <c r="O86" s="497"/>
      <c r="P86" s="497"/>
      <c r="Q86" s="497"/>
      <c r="R86" s="497"/>
      <c r="S86" s="497"/>
      <c r="T86" s="497"/>
      <c r="U86" s="497"/>
      <c r="V86" s="505" t="s">
        <v>178</v>
      </c>
      <c r="W86" s="505"/>
      <c r="X86" s="497"/>
      <c r="Y86" s="497"/>
      <c r="Z86" s="497"/>
      <c r="AA86" s="497"/>
      <c r="AB86" s="497"/>
      <c r="AC86" s="497"/>
      <c r="AD86" s="497"/>
      <c r="AE86" s="497"/>
      <c r="AF86" s="497"/>
      <c r="AG86" s="505" t="s">
        <v>176</v>
      </c>
      <c r="AH86" s="505"/>
      <c r="AI86" s="497"/>
      <c r="AJ86" s="497"/>
      <c r="AK86" s="497"/>
      <c r="AL86" s="497"/>
      <c r="AM86" s="497"/>
      <c r="AN86" s="497"/>
      <c r="AO86" s="497"/>
      <c r="AP86" s="497"/>
      <c r="AQ86" s="498"/>
      <c r="AR86" s="513"/>
      <c r="AS86" s="514"/>
      <c r="AT86" s="514"/>
      <c r="AU86" s="514"/>
      <c r="AV86" s="514"/>
      <c r="AW86" s="514"/>
      <c r="AX86" s="514"/>
      <c r="AY86" s="514"/>
      <c r="AZ86" s="514"/>
      <c r="BA86" s="514"/>
      <c r="BB86" s="515"/>
      <c r="BC86" s="248"/>
      <c r="BD86" s="507"/>
      <c r="BE86" s="507"/>
      <c r="BF86" s="509"/>
      <c r="BG86" s="509"/>
      <c r="BH86" s="509"/>
      <c r="BI86" s="509"/>
      <c r="BJ86" s="509"/>
      <c r="BK86" s="509"/>
      <c r="BL86" s="509"/>
      <c r="BM86" s="509"/>
      <c r="BN86" s="509"/>
      <c r="BO86" s="507"/>
      <c r="BP86" s="507"/>
      <c r="BQ86" s="509"/>
      <c r="BR86" s="509"/>
      <c r="BS86" s="509"/>
      <c r="BT86" s="509"/>
      <c r="BU86" s="509"/>
      <c r="BV86" s="509"/>
      <c r="BW86" s="509"/>
      <c r="BX86" s="509"/>
      <c r="BY86" s="509"/>
      <c r="BZ86" s="509"/>
      <c r="CA86" s="507"/>
      <c r="CB86" s="507"/>
      <c r="CC86" s="509"/>
      <c r="CD86" s="509"/>
      <c r="CE86" s="509"/>
      <c r="CF86" s="509"/>
      <c r="CG86" s="509"/>
      <c r="CH86" s="509"/>
      <c r="CI86" s="509"/>
      <c r="CJ86" s="509"/>
      <c r="CK86" s="509"/>
      <c r="CL86" s="509"/>
      <c r="CM86" s="517"/>
    </row>
    <row r="87" spans="3:88" ht="18" customHeight="1">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row>
    <row r="88" spans="3:88" ht="18" customHeight="1">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row>
    <row r="89" spans="1:91" ht="18.75" customHeight="1">
      <c r="A89" s="499" t="s">
        <v>271</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499"/>
      <c r="AU89" s="499"/>
      <c r="AV89" s="499"/>
      <c r="AW89" s="499"/>
      <c r="AX89" s="499"/>
      <c r="AY89" s="499"/>
      <c r="AZ89" s="499"/>
      <c r="BA89" s="499"/>
      <c r="BB89" s="499"/>
      <c r="BC89" s="499"/>
      <c r="BD89" s="499"/>
      <c r="BE89" s="499"/>
      <c r="BF89" s="499"/>
      <c r="BG89" s="499"/>
      <c r="BH89" s="499"/>
      <c r="BI89" s="499"/>
      <c r="BJ89" s="499"/>
      <c r="BK89" s="499"/>
      <c r="BL89" s="499"/>
      <c r="BM89" s="499"/>
      <c r="BN89" s="499"/>
      <c r="BO89" s="499"/>
      <c r="BP89" s="499"/>
      <c r="BQ89" s="499"/>
      <c r="BR89" s="499"/>
      <c r="BS89" s="499"/>
      <c r="BT89" s="499"/>
      <c r="BU89" s="499"/>
      <c r="BV89" s="499"/>
      <c r="BW89" s="499"/>
      <c r="BX89" s="499"/>
      <c r="BY89" s="499"/>
      <c r="BZ89" s="499"/>
      <c r="CA89" s="499"/>
      <c r="CB89" s="499"/>
      <c r="CC89" s="499"/>
      <c r="CD89" s="499"/>
      <c r="CE89" s="499"/>
      <c r="CF89" s="499"/>
      <c r="CG89" s="499"/>
      <c r="CH89" s="499"/>
      <c r="CI89" s="499"/>
      <c r="CJ89" s="499"/>
      <c r="CK89" s="499"/>
      <c r="CL89" s="499"/>
      <c r="CM89" s="499"/>
    </row>
  </sheetData>
  <sheetProtection password="D199" sheet="1"/>
  <mergeCells count="222">
    <mergeCell ref="CK1:CM1"/>
    <mergeCell ref="BS3:BW3"/>
    <mergeCell ref="BX3:BY3"/>
    <mergeCell ref="BZ3:CD3"/>
    <mergeCell ref="CE3:CF3"/>
    <mergeCell ref="BG1:BQ1"/>
    <mergeCell ref="BR1:BU1"/>
    <mergeCell ref="BV1:BZ1"/>
    <mergeCell ref="CA1:CD1"/>
    <mergeCell ref="CE1:CJ1"/>
    <mergeCell ref="CG3:CK3"/>
    <mergeCell ref="CL3:CM3"/>
    <mergeCell ref="BO4:CM4"/>
    <mergeCell ref="AI9:AQ9"/>
    <mergeCell ref="AS9:BB9"/>
    <mergeCell ref="BC9:BH9"/>
    <mergeCell ref="BI9:BJ9"/>
    <mergeCell ref="BK9:BP9"/>
    <mergeCell ref="AI3:AJ3"/>
    <mergeCell ref="BM3:BP3"/>
    <mergeCell ref="AS10:BB11"/>
    <mergeCell ref="AS12:BB12"/>
    <mergeCell ref="BC12:CK12"/>
    <mergeCell ref="AS13:BB13"/>
    <mergeCell ref="BC13:CI13"/>
    <mergeCell ref="CJ13:CM13"/>
    <mergeCell ref="AI16:AQ16"/>
    <mergeCell ref="AS16:BB16"/>
    <mergeCell ref="BC16:BH16"/>
    <mergeCell ref="BI16:BJ16"/>
    <mergeCell ref="BK16:BP16"/>
    <mergeCell ref="AG17:AQ17"/>
    <mergeCell ref="AS17:BB17"/>
    <mergeCell ref="BC17:CK17"/>
    <mergeCell ref="AS18:BB18"/>
    <mergeCell ref="BC18:CK18"/>
    <mergeCell ref="AS19:BB19"/>
    <mergeCell ref="BC19:CI19"/>
    <mergeCell ref="CJ19:CM19"/>
    <mergeCell ref="AI22:AQ22"/>
    <mergeCell ref="AS22:BB22"/>
    <mergeCell ref="BC22:BH22"/>
    <mergeCell ref="BI22:BJ22"/>
    <mergeCell ref="BK22:BP22"/>
    <mergeCell ref="AS23:BB23"/>
    <mergeCell ref="BC23:CK23"/>
    <mergeCell ref="AS24:BB24"/>
    <mergeCell ref="BC24:CK24"/>
    <mergeCell ref="AS25:BB25"/>
    <mergeCell ref="BC25:CI25"/>
    <mergeCell ref="CJ25:CM25"/>
    <mergeCell ref="A28:CM28"/>
    <mergeCell ref="A29:CM29"/>
    <mergeCell ref="A30:CM30"/>
    <mergeCell ref="A31:CM31"/>
    <mergeCell ref="A32:CM32"/>
    <mergeCell ref="A33:CM33"/>
    <mergeCell ref="A36:CM37"/>
    <mergeCell ref="A48:AQ48"/>
    <mergeCell ref="A52:CM52"/>
    <mergeCell ref="A54:W54"/>
    <mergeCell ref="Z54:AD54"/>
    <mergeCell ref="AE54:AJ54"/>
    <mergeCell ref="AK54:AO54"/>
    <mergeCell ref="AP54:AU54"/>
    <mergeCell ref="AV54:AZ54"/>
    <mergeCell ref="BA54:BF54"/>
    <mergeCell ref="BG54:BK54"/>
    <mergeCell ref="A56:W56"/>
    <mergeCell ref="X56:BN56"/>
    <mergeCell ref="BO56:CM56"/>
    <mergeCell ref="A58:W58"/>
    <mergeCell ref="A59:T59"/>
    <mergeCell ref="U59:AN59"/>
    <mergeCell ref="AO59:AU59"/>
    <mergeCell ref="AV59:BP59"/>
    <mergeCell ref="BQ59:CM59"/>
    <mergeCell ref="A60:T60"/>
    <mergeCell ref="U60:AN60"/>
    <mergeCell ref="AO60:AP61"/>
    <mergeCell ref="AQ60:AU61"/>
    <mergeCell ref="AV60:AX65"/>
    <mergeCell ref="AY60:BA65"/>
    <mergeCell ref="A61:T62"/>
    <mergeCell ref="U61:AN62"/>
    <mergeCell ref="AO62:AP63"/>
    <mergeCell ref="AQ62:AU63"/>
    <mergeCell ref="BE60:BG65"/>
    <mergeCell ref="BH60:BJ65"/>
    <mergeCell ref="BK60:BM65"/>
    <mergeCell ref="BN60:BP65"/>
    <mergeCell ref="BQ60:CM60"/>
    <mergeCell ref="BQ61:CM62"/>
    <mergeCell ref="A63:T63"/>
    <mergeCell ref="U63:AN63"/>
    <mergeCell ref="BQ63:CM63"/>
    <mergeCell ref="A64:E65"/>
    <mergeCell ref="F64:J65"/>
    <mergeCell ref="K64:O65"/>
    <mergeCell ref="P64:T65"/>
    <mergeCell ref="U64:Y65"/>
    <mergeCell ref="Z64:AD65"/>
    <mergeCell ref="AE64:AI65"/>
    <mergeCell ref="AJ64:AN65"/>
    <mergeCell ref="AO64:AP65"/>
    <mergeCell ref="BQ64:CM65"/>
    <mergeCell ref="A68:W68"/>
    <mergeCell ref="A69:J69"/>
    <mergeCell ref="K69:L69"/>
    <mergeCell ref="M69:U69"/>
    <mergeCell ref="V69:W69"/>
    <mergeCell ref="X69:AF69"/>
    <mergeCell ref="BB60:BD65"/>
    <mergeCell ref="AG69:AH69"/>
    <mergeCell ref="AI69:AQ69"/>
    <mergeCell ref="AR69:BB69"/>
    <mergeCell ref="BC69:BQ69"/>
    <mergeCell ref="BR69:BS69"/>
    <mergeCell ref="BT69:CM69"/>
    <mergeCell ref="BE70:BM70"/>
    <mergeCell ref="BN70:BO70"/>
    <mergeCell ref="BP70:BY70"/>
    <mergeCell ref="A70:J70"/>
    <mergeCell ref="K70:L70"/>
    <mergeCell ref="M70:U70"/>
    <mergeCell ref="V70:W70"/>
    <mergeCell ref="X70:AF70"/>
    <mergeCell ref="AG70:AH70"/>
    <mergeCell ref="BZ70:CA70"/>
    <mergeCell ref="CB70:CM70"/>
    <mergeCell ref="A72:W72"/>
    <mergeCell ref="A73:J73"/>
    <mergeCell ref="K73:AQ73"/>
    <mergeCell ref="AR73:BB73"/>
    <mergeCell ref="BC73:CM73"/>
    <mergeCell ref="AI70:AQ70"/>
    <mergeCell ref="AR70:BB70"/>
    <mergeCell ref="BC70:BD70"/>
    <mergeCell ref="A74:J74"/>
    <mergeCell ref="K74:AQ74"/>
    <mergeCell ref="AR74:BB74"/>
    <mergeCell ref="BC74:BQ74"/>
    <mergeCell ref="BR74:BS74"/>
    <mergeCell ref="BT74:CM74"/>
    <mergeCell ref="A75:J76"/>
    <mergeCell ref="K75:M75"/>
    <mergeCell ref="N75:W75"/>
    <mergeCell ref="X75:Z75"/>
    <mergeCell ref="AA75:AJ75"/>
    <mergeCell ref="K76:W76"/>
    <mergeCell ref="X76:AA76"/>
    <mergeCell ref="AB76:AO76"/>
    <mergeCell ref="CA77:CB78"/>
    <mergeCell ref="CC77:CM78"/>
    <mergeCell ref="AP76:AS76"/>
    <mergeCell ref="AT76:CM76"/>
    <mergeCell ref="A77:J77"/>
    <mergeCell ref="K77:L77"/>
    <mergeCell ref="M77:U77"/>
    <mergeCell ref="V77:W77"/>
    <mergeCell ref="X77:AF77"/>
    <mergeCell ref="AG77:AH77"/>
    <mergeCell ref="AG78:AH78"/>
    <mergeCell ref="BD77:BE78"/>
    <mergeCell ref="BF77:BN78"/>
    <mergeCell ref="BO77:BP78"/>
    <mergeCell ref="BQ77:BZ78"/>
    <mergeCell ref="AI77:AQ77"/>
    <mergeCell ref="AR77:BB78"/>
    <mergeCell ref="AI78:AQ78"/>
    <mergeCell ref="A80:W80"/>
    <mergeCell ref="A81:J81"/>
    <mergeCell ref="K81:AQ81"/>
    <mergeCell ref="AR81:BB81"/>
    <mergeCell ref="BC81:CM81"/>
    <mergeCell ref="A78:J78"/>
    <mergeCell ref="K78:L78"/>
    <mergeCell ref="M78:U78"/>
    <mergeCell ref="V78:W78"/>
    <mergeCell ref="X78:AF78"/>
    <mergeCell ref="A82:J82"/>
    <mergeCell ref="K82:AQ82"/>
    <mergeCell ref="AR82:BB82"/>
    <mergeCell ref="BC82:BQ82"/>
    <mergeCell ref="BR82:BS82"/>
    <mergeCell ref="BT82:CM82"/>
    <mergeCell ref="A83:J84"/>
    <mergeCell ref="K83:M83"/>
    <mergeCell ref="N83:W83"/>
    <mergeCell ref="X83:Z83"/>
    <mergeCell ref="AA83:AJ83"/>
    <mergeCell ref="K84:W84"/>
    <mergeCell ref="X84:AA84"/>
    <mergeCell ref="AB84:AO84"/>
    <mergeCell ref="CA85:CB86"/>
    <mergeCell ref="CC85:CM86"/>
    <mergeCell ref="AP84:AS84"/>
    <mergeCell ref="AT84:CM84"/>
    <mergeCell ref="A85:J85"/>
    <mergeCell ref="K85:L85"/>
    <mergeCell ref="M85:U85"/>
    <mergeCell ref="V85:W85"/>
    <mergeCell ref="X85:AF85"/>
    <mergeCell ref="AG85:AH85"/>
    <mergeCell ref="X86:AF86"/>
    <mergeCell ref="AG86:AH86"/>
    <mergeCell ref="BD85:BE86"/>
    <mergeCell ref="BF85:BN86"/>
    <mergeCell ref="BO85:BP86"/>
    <mergeCell ref="BQ85:BZ86"/>
    <mergeCell ref="AI85:AQ85"/>
    <mergeCell ref="AR85:BB86"/>
    <mergeCell ref="AQ64:AU64"/>
    <mergeCell ref="AQ65:AU65"/>
    <mergeCell ref="AI86:AQ86"/>
    <mergeCell ref="A89:CM89"/>
    <mergeCell ref="BC10:CK10"/>
    <mergeCell ref="BC11:CK11"/>
    <mergeCell ref="A86:J86"/>
    <mergeCell ref="K86:L86"/>
    <mergeCell ref="M86:U86"/>
    <mergeCell ref="V86:W86"/>
  </mergeCells>
  <conditionalFormatting sqref="BV1">
    <cfRule type="expression" priority="25" dxfId="0" stopIfTrue="1">
      <formula>$BV$1=""</formula>
    </cfRule>
  </conditionalFormatting>
  <conditionalFormatting sqref="CE1:CJ1">
    <cfRule type="expression" priority="26" dxfId="0" stopIfTrue="1">
      <formula>$CE$1=""</formula>
    </cfRule>
  </conditionalFormatting>
  <conditionalFormatting sqref="BS3:BW3">
    <cfRule type="expression" priority="22" dxfId="0" stopIfTrue="1">
      <formula>$BS$3=""</formula>
    </cfRule>
  </conditionalFormatting>
  <conditionalFormatting sqref="BZ3:CD3">
    <cfRule type="expression" priority="23" dxfId="0" stopIfTrue="1">
      <formula>$BZ$3=""</formula>
    </cfRule>
  </conditionalFormatting>
  <conditionalFormatting sqref="CG3:CK3">
    <cfRule type="expression" priority="24" dxfId="0" stopIfTrue="1">
      <formula>$CG$3=""</formula>
    </cfRule>
  </conditionalFormatting>
  <conditionalFormatting sqref="BC9:BH9">
    <cfRule type="expression" priority="17" dxfId="0" stopIfTrue="1">
      <formula>$BC$9=""</formula>
    </cfRule>
  </conditionalFormatting>
  <conditionalFormatting sqref="BK9:BP9">
    <cfRule type="expression" priority="18" dxfId="0" stopIfTrue="1">
      <formula>$BK$9=""</formula>
    </cfRule>
  </conditionalFormatting>
  <conditionalFormatting sqref="BC12:CK12">
    <cfRule type="expression" priority="19" dxfId="0" stopIfTrue="1">
      <formula>$BC$12=""</formula>
    </cfRule>
  </conditionalFormatting>
  <conditionalFormatting sqref="BC13:CI13">
    <cfRule type="expression" priority="20" dxfId="0" stopIfTrue="1">
      <formula>$BC$13=""</formula>
    </cfRule>
  </conditionalFormatting>
  <conditionalFormatting sqref="AE54:AJ54">
    <cfRule type="expression" priority="14" dxfId="0" stopIfTrue="1">
      <formula>$AE$54=""</formula>
    </cfRule>
  </conditionalFormatting>
  <conditionalFormatting sqref="AP54:AU54">
    <cfRule type="expression" priority="15" dxfId="0" stopIfTrue="1">
      <formula>$AP$54=""</formula>
    </cfRule>
  </conditionalFormatting>
  <conditionalFormatting sqref="BA54:BF54">
    <cfRule type="expression" priority="16" dxfId="0" stopIfTrue="1">
      <formula>$BA$54=""</formula>
    </cfRule>
  </conditionalFormatting>
  <conditionalFormatting sqref="X56:BN56">
    <cfRule type="expression" priority="13" dxfId="0" stopIfTrue="1">
      <formula>$X$56=""</formula>
    </cfRule>
  </conditionalFormatting>
  <conditionalFormatting sqref="A61">
    <cfRule type="expression" priority="11" dxfId="0" stopIfTrue="1">
      <formula>$A$61=""</formula>
    </cfRule>
  </conditionalFormatting>
  <conditionalFormatting sqref="U61">
    <cfRule type="expression" priority="12" dxfId="0" stopIfTrue="1">
      <formula>$U$61=""</formula>
    </cfRule>
  </conditionalFormatting>
  <conditionalFormatting sqref="U64 AE64 Z64">
    <cfRule type="expression" priority="9" dxfId="0" stopIfTrue="1">
      <formula>AND($U$64="",$Z$64="",$AE$64="")</formula>
    </cfRule>
  </conditionalFormatting>
  <conditionalFormatting sqref="A64 P64 K64 F64">
    <cfRule type="expression" priority="10" dxfId="0" stopIfTrue="1">
      <formula>AND($A$64="",$F$64="",$K$64="",$P$64="")</formula>
    </cfRule>
  </conditionalFormatting>
  <conditionalFormatting sqref="AV60 BN60 BK60 BH60 BE60 BB60 AY60">
    <cfRule type="expression" priority="8" dxfId="0" stopIfTrue="1">
      <formula>AND($AV$60="",$AY$60="",$BB$60="",$BE$60="",$BH$60="",$BK$60="",$BN$60="")</formula>
    </cfRule>
  </conditionalFormatting>
  <conditionalFormatting sqref="BQ61">
    <cfRule type="expression" priority="7" dxfId="0" stopIfTrue="1">
      <formula>$BQ$61=""</formula>
    </cfRule>
  </conditionalFormatting>
  <conditionalFormatting sqref="BQ64">
    <cfRule type="expression" priority="6" dxfId="0" stopIfTrue="1">
      <formula>$BQ$64=""</formula>
    </cfRule>
  </conditionalFormatting>
  <conditionalFormatting sqref="M69:U69">
    <cfRule type="expression" priority="3" dxfId="0" stopIfTrue="1">
      <formula>$M$69=""</formula>
    </cfRule>
  </conditionalFormatting>
  <conditionalFormatting sqref="X69:AF69">
    <cfRule type="expression" priority="4" dxfId="0" stopIfTrue="1">
      <formula>$X$69=""</formula>
    </cfRule>
  </conditionalFormatting>
  <conditionalFormatting sqref="AI69:AQ69">
    <cfRule type="expression" priority="5" dxfId="0" stopIfTrue="1">
      <formula>$AI$69=""</formula>
    </cfRule>
  </conditionalFormatting>
  <conditionalFormatting sqref="BC10:CK10">
    <cfRule type="expression" priority="2" dxfId="0" stopIfTrue="1">
      <formula>$BC$10=""</formula>
    </cfRule>
  </conditionalFormatting>
  <conditionalFormatting sqref="BC11:CK11">
    <cfRule type="expression" priority="1" dxfId="0" stopIfTrue="1">
      <formula>$BC$11=""</formula>
    </cfRule>
  </conditionalFormatting>
  <dataValidations count="14">
    <dataValidation allowBlank="1" showInputMessage="1" showErrorMessage="1" imeMode="disabled" sqref="BC48:BC49 BT48:BT49 BC82:BQ82 BT74:CM74 CB70:CM70 BP70:BY70 X85:AF86 AI85:AQ86 BF85:BN86 BQ85:BZ86 CC85:CM86 M69:U70 BC74:BQ74 BC69:BQ69 M85:U86 AI77:AQ78 X77:AF78 BT69:CM69 BE70:BM70 M77:U78 BF77:BN78 BQ77:BZ78 AI69:AQ70 BT82:CM82 CC77:CM78 X69:AF70"/>
    <dataValidation type="textLength" operator="equal" allowBlank="1" showInputMessage="1" showErrorMessage="1" error="入力された桁数が不正です。&#10;5ケタで再度入力してください。" imeMode="disabled" sqref="CE1:CJ1">
      <formula1>5</formula1>
    </dataValidation>
    <dataValidation type="textLength" operator="equal" allowBlank="1" showInputMessage="1" showErrorMessage="1" error="入力された桁数が不正です。&#10;4ケタで再度入力してください。" imeMode="disabled" sqref="AA75:AJ75 BK9:BP9 BK16:BP16 BK22:BP22 AA83:AJ83 BV1">
      <formula1>4</formula1>
    </dataValidation>
    <dataValidation type="list" allowBlank="1" showInputMessage="1" imeMode="disabled" sqref="CG3:CK3 BA54:BF54">
      <formula1>"1,2,3,4,5,6,7,8,9,10,11,12,13,14,15,16,17,18,19,20,21,22,23,24,25,26,27,28,29,30,31"</formula1>
    </dataValidation>
    <dataValidation type="list" allowBlank="1" showInputMessage="1" imeMode="disabled" sqref="BS3:BW3 AE54:AJ54">
      <formula1>"29,30"</formula1>
    </dataValidation>
    <dataValidation type="list" allowBlank="1" showInputMessage="1" imeMode="disabled" sqref="BZ3:CD3 AP54:AU54">
      <formula1>"7,8,9,10,11,12,1"</formula1>
    </dataValidation>
    <dataValidation type="textLength" operator="equal" allowBlank="1" showInputMessage="1" showErrorMessage="1" error="入力された桁数が不正です。&#10;3ケタで再度入力してください。" imeMode="disabled" sqref="BC9:BH9 BC16:BH16 BC22:BH22 N83:W83 N75:W75">
      <formula1>3</formula1>
    </dataValidation>
    <dataValidation type="textLength" operator="equal" allowBlank="1" showInputMessage="1" showErrorMessage="1" error="入力された桁数が不正です。&#10;1ケタで再度入力してください。" imeMode="disabled" sqref="AY60 BN60 BK60 BH60 BE60 BB60 AE64 Z64 U64 P64 K64 F64 A64">
      <formula1>1</formula1>
    </dataValidation>
    <dataValidation type="textLength" operator="equal" allowBlank="1" showInputMessage="1" showErrorMessage="1" error="入力された桁数が不正です。&#10;1ケタで再度入力してください。" imeMode="off" sqref="AV60">
      <formula1>1</formula1>
    </dataValidation>
    <dataValidation allowBlank="1" showInputMessage="1" showErrorMessage="1" imeMode="halfKatakana" sqref="BQ61"/>
    <dataValidation type="list" allowBlank="1" showInputMessage="1" showErrorMessage="1" sqref="AP76:AS76 AP84:AS84">
      <formula1>"市,区,町,村"</formula1>
    </dataValidation>
    <dataValidation type="list" allowBlank="1" showInputMessage="1" showErrorMessage="1" sqref="X76:AA76 X84:AA84">
      <formula1>"都,道,府,県"</formula1>
    </dataValidation>
    <dataValidation type="list" allowBlank="1" showInputMessage="1" showErrorMessage="1" sqref="AO60:AP65">
      <formula1>"□,■"</formula1>
    </dataValidation>
    <dataValidation type="whole" operator="greaterThanOrEqual" allowBlank="1" showInputMessage="1" showErrorMessage="1" sqref="X56:BN56">
      <formula1>0</formula1>
    </dataValidation>
  </dataValidations>
  <printOptions horizontalCentered="1"/>
  <pageMargins left="0.2755905511811024" right="0.2755905511811024" top="0.7874015748031497" bottom="0.1968503937007874" header="0.3937007874015748" footer="0.31496062992125984"/>
  <pageSetup horizontalDpi="600" verticalDpi="600" orientation="portrait" paperSize="9" scale="75" r:id="rId2"/>
  <rowBreaks count="1" manualBreakCount="1">
    <brk id="48" max="99" man="1"/>
  </rowBreaks>
  <colBreaks count="1" manualBreakCount="1">
    <brk id="91" min="3" max="46" man="1"/>
  </colBreaks>
  <drawing r:id="rId1"/>
</worksheet>
</file>

<file path=xl/worksheets/sheet3.xml><?xml version="1.0" encoding="utf-8"?>
<worksheet xmlns="http://schemas.openxmlformats.org/spreadsheetml/2006/main" xmlns:r="http://schemas.openxmlformats.org/officeDocument/2006/relationships">
  <dimension ref="A1:AL24"/>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11" width="3.421875" style="5" customWidth="1"/>
    <col min="12" max="13" width="3.57421875" style="5" customWidth="1"/>
    <col min="14" max="14" width="3.57421875" style="17" customWidth="1"/>
    <col min="15" max="17" width="3.421875" style="5" customWidth="1"/>
    <col min="18" max="18" width="3.57421875" style="5" customWidth="1"/>
    <col min="19" max="21" width="3.57421875" style="17" customWidth="1"/>
    <col min="22" max="26" width="3.57421875" style="18" customWidth="1"/>
    <col min="27" max="28" width="3.57421875" style="17" customWidth="1"/>
    <col min="29" max="30" width="3.57421875" style="18" customWidth="1"/>
    <col min="31" max="31" width="3.57421875" style="17" customWidth="1"/>
    <col min="32" max="32" width="3.57421875" style="18" customWidth="1"/>
    <col min="33" max="33" width="3.57421875" style="17" customWidth="1"/>
    <col min="34" max="38" width="3.57421875" style="18" customWidth="1"/>
    <col min="39" max="16384" width="9.00390625" style="5" customWidth="1"/>
  </cols>
  <sheetData>
    <row r="1" spans="1:38" ht="17.25">
      <c r="A1" s="1"/>
      <c r="B1" s="1"/>
      <c r="C1" s="1"/>
      <c r="D1" s="1"/>
      <c r="E1" s="1"/>
      <c r="F1" s="1"/>
      <c r="G1" s="1"/>
      <c r="H1" s="1"/>
      <c r="I1" s="1"/>
      <c r="J1" s="1"/>
      <c r="K1" s="1"/>
      <c r="L1" s="1"/>
      <c r="M1" s="1"/>
      <c r="N1" s="2"/>
      <c r="O1" s="1"/>
      <c r="P1" s="1"/>
      <c r="Q1" s="1"/>
      <c r="R1" s="1"/>
      <c r="S1" s="2"/>
      <c r="T1" s="2"/>
      <c r="U1" s="2"/>
      <c r="V1" s="3"/>
      <c r="W1" s="3"/>
      <c r="X1" s="3"/>
      <c r="Y1" s="3"/>
      <c r="Z1" s="3"/>
      <c r="AA1" s="2"/>
      <c r="AB1" s="2"/>
      <c r="AC1" s="3"/>
      <c r="AD1" s="3"/>
      <c r="AE1" s="2"/>
      <c r="AF1" s="3"/>
      <c r="AG1" s="2"/>
      <c r="AH1" s="3"/>
      <c r="AI1" s="3"/>
      <c r="AJ1" s="3"/>
      <c r="AK1" s="3"/>
      <c r="AL1" s="4" t="s">
        <v>223</v>
      </c>
    </row>
    <row r="2" spans="1:38" ht="17.25">
      <c r="A2" s="1"/>
      <c r="B2" s="1"/>
      <c r="C2" s="1"/>
      <c r="D2" s="1"/>
      <c r="E2" s="1"/>
      <c r="F2" s="1"/>
      <c r="G2" s="1"/>
      <c r="H2" s="1"/>
      <c r="I2" s="1"/>
      <c r="J2" s="1"/>
      <c r="K2" s="1"/>
      <c r="L2" s="1"/>
      <c r="M2" s="1"/>
      <c r="N2" s="2"/>
      <c r="O2" s="1"/>
      <c r="P2" s="1"/>
      <c r="Q2" s="1"/>
      <c r="R2" s="1"/>
      <c r="S2" s="2"/>
      <c r="T2" s="2"/>
      <c r="U2" s="2"/>
      <c r="V2" s="3"/>
      <c r="W2" s="3"/>
      <c r="X2" s="3"/>
      <c r="Y2" s="3"/>
      <c r="Z2" s="3"/>
      <c r="AA2" s="2"/>
      <c r="AB2" s="2"/>
      <c r="AC2" s="3"/>
      <c r="AD2" s="3"/>
      <c r="AE2" s="2"/>
      <c r="AF2" s="3"/>
      <c r="AG2" s="2"/>
      <c r="AH2" s="3"/>
      <c r="AI2" s="3"/>
      <c r="AJ2" s="3"/>
      <c r="AK2" s="3"/>
      <c r="AL2" s="4" t="s">
        <v>222</v>
      </c>
    </row>
    <row r="3" spans="1:38" ht="18" customHeight="1">
      <c r="A3" s="1"/>
      <c r="B3" s="1"/>
      <c r="C3" s="1"/>
      <c r="D3" s="1"/>
      <c r="E3" s="1"/>
      <c r="F3" s="1"/>
      <c r="G3" s="1"/>
      <c r="H3" s="1"/>
      <c r="I3" s="1"/>
      <c r="J3" s="1"/>
      <c r="K3" s="1"/>
      <c r="L3" s="1"/>
      <c r="M3" s="1"/>
      <c r="N3" s="2"/>
      <c r="O3" s="1"/>
      <c r="P3" s="1"/>
      <c r="Q3" s="1"/>
      <c r="R3" s="1"/>
      <c r="S3" s="2"/>
      <c r="T3" s="2"/>
      <c r="U3" s="2"/>
      <c r="V3" s="3"/>
      <c r="W3" s="3"/>
      <c r="X3" s="3"/>
      <c r="Y3" s="3"/>
      <c r="Z3" s="3"/>
      <c r="AA3" s="2"/>
      <c r="AB3" s="2"/>
      <c r="AC3" s="3"/>
      <c r="AD3" s="3"/>
      <c r="AE3" s="2"/>
      <c r="AF3" s="3"/>
      <c r="AG3" s="2"/>
      <c r="AH3" s="3"/>
      <c r="AI3" s="3"/>
      <c r="AJ3" s="3"/>
      <c r="AK3" s="3"/>
      <c r="AL3" s="269">
        <f>IF(OR('様式第７　補助事業実績報告書'!$BC$13&lt;&gt;"",'様式第７　補助事業実績報告書'!$M$69&lt;&gt;""),'様式第７　補助事業実績報告書'!$BC$13&amp;"_"&amp;RIGHT(TRIM('様式第７　補助事業実績報告書'!$M$69&amp;'様式第７　補助事業実績報告書'!$X$69&amp;'様式第７　補助事業実績報告書'!$AI$69),4),"")</f>
      </c>
    </row>
    <row r="4" spans="1:38" ht="30" customHeight="1">
      <c r="A4" s="651" t="s">
        <v>29</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3"/>
    </row>
    <row r="5" spans="1:38" s="1" customFormat="1" ht="30" customHeight="1">
      <c r="A5" s="118" t="s">
        <v>56</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3:38" s="7" customFormat="1" ht="12.75" customHeight="1">
      <c r="C6" s="8"/>
      <c r="D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8" customHeight="1">
      <c r="A7" s="9"/>
      <c r="B7" s="1"/>
      <c r="C7" s="1"/>
      <c r="D7" s="1"/>
      <c r="E7" s="9"/>
      <c r="F7" s="10"/>
      <c r="G7" s="1"/>
      <c r="H7" s="1"/>
      <c r="I7" s="1"/>
      <c r="J7" s="1"/>
      <c r="K7" s="207"/>
      <c r="L7" s="208"/>
      <c r="M7" s="209" t="s">
        <v>114</v>
      </c>
      <c r="N7" s="210"/>
      <c r="O7" s="210"/>
      <c r="P7" s="210"/>
      <c r="Q7" s="1"/>
      <c r="R7" s="17"/>
      <c r="S7" s="211"/>
      <c r="T7" s="211"/>
      <c r="U7" s="212"/>
      <c r="V7" s="213"/>
      <c r="W7" s="209" t="s">
        <v>23</v>
      </c>
      <c r="X7" s="210"/>
      <c r="Y7" s="210"/>
      <c r="Z7" s="1"/>
      <c r="AA7" s="5"/>
      <c r="AB7" s="1"/>
      <c r="AC7" s="1"/>
      <c r="AD7" s="1"/>
      <c r="AE7" s="1"/>
      <c r="AF7" s="1"/>
      <c r="AG7" s="5"/>
      <c r="AH7" s="11"/>
      <c r="AI7" s="11"/>
      <c r="AJ7" s="5"/>
      <c r="AK7" s="13"/>
      <c r="AL7" s="5"/>
    </row>
    <row r="8" spans="1:38" ht="18" customHeight="1">
      <c r="A8" s="10"/>
      <c r="B8" s="1"/>
      <c r="C8" s="1"/>
      <c r="D8" s="1"/>
      <c r="E8" s="10"/>
      <c r="F8" s="10"/>
      <c r="G8" s="1"/>
      <c r="H8" s="1"/>
      <c r="I8" s="1"/>
      <c r="J8" s="1"/>
      <c r="K8" s="214"/>
      <c r="L8" s="215"/>
      <c r="M8" s="209" t="s">
        <v>115</v>
      </c>
      <c r="N8" s="210"/>
      <c r="O8" s="210"/>
      <c r="P8" s="210"/>
      <c r="Q8" s="1"/>
      <c r="R8" s="17"/>
      <c r="S8" s="211"/>
      <c r="T8" s="211"/>
      <c r="U8" s="211"/>
      <c r="V8" s="211"/>
      <c r="W8" s="210"/>
      <c r="X8" s="210"/>
      <c r="Y8" s="210"/>
      <c r="Z8" s="1"/>
      <c r="AA8" s="1"/>
      <c r="AB8" s="13"/>
      <c r="AC8" s="13"/>
      <c r="AD8" s="5"/>
      <c r="AE8" s="5"/>
      <c r="AF8" s="5"/>
      <c r="AG8" s="5"/>
      <c r="AH8" s="1"/>
      <c r="AI8" s="13"/>
      <c r="AJ8" s="13"/>
      <c r="AK8" s="13"/>
      <c r="AL8" s="5"/>
    </row>
    <row r="9" spans="1:38" ht="18" customHeight="1">
      <c r="A9" s="10"/>
      <c r="B9" s="1"/>
      <c r="C9" s="1"/>
      <c r="D9" s="1"/>
      <c r="E9" s="10"/>
      <c r="F9" s="10"/>
      <c r="G9" s="1"/>
      <c r="H9" s="1"/>
      <c r="I9" s="1"/>
      <c r="J9" s="1"/>
      <c r="K9" s="1"/>
      <c r="L9" s="1"/>
      <c r="M9" s="1"/>
      <c r="N9" s="1"/>
      <c r="O9" s="1"/>
      <c r="P9" s="1"/>
      <c r="Q9" s="1"/>
      <c r="R9" s="1"/>
      <c r="S9" s="1"/>
      <c r="U9" s="44"/>
      <c r="V9" s="44"/>
      <c r="W9" s="42"/>
      <c r="X9" s="12"/>
      <c r="Y9" s="12"/>
      <c r="Z9" s="12"/>
      <c r="AA9" s="1"/>
      <c r="AL9" s="12"/>
    </row>
    <row r="10" spans="1:38" ht="24"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ht="27" customHeight="1">
      <c r="A11" s="14" t="s">
        <v>35</v>
      </c>
      <c r="B11" s="15"/>
      <c r="C11" s="15"/>
      <c r="D11" s="15"/>
      <c r="E11" s="14"/>
      <c r="F11" s="15"/>
      <c r="G11" s="15"/>
      <c r="H11" s="15"/>
      <c r="I11" s="15"/>
      <c r="J11" s="15"/>
      <c r="K11" s="15"/>
      <c r="L11" s="15"/>
      <c r="M11" s="15"/>
      <c r="N11" s="15"/>
      <c r="O11" s="270"/>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ht="45" customHeight="1">
      <c r="A12" s="669" t="s">
        <v>227</v>
      </c>
      <c r="B12" s="669"/>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row>
    <row r="13" spans="1:38" ht="65.25" customHeight="1">
      <c r="A13" s="655" t="s">
        <v>117</v>
      </c>
      <c r="B13" s="656"/>
      <c r="C13" s="656"/>
      <c r="D13" s="656"/>
      <c r="E13" s="656"/>
      <c r="F13" s="656"/>
      <c r="G13" s="656"/>
      <c r="H13" s="656"/>
      <c r="I13" s="656"/>
      <c r="J13" s="656"/>
      <c r="K13" s="656"/>
      <c r="L13" s="656"/>
      <c r="M13" s="656"/>
      <c r="N13" s="656"/>
      <c r="O13" s="676">
        <f>'定型様式9　費用明細書'!$AP$15</f>
        <v>0</v>
      </c>
      <c r="P13" s="677"/>
      <c r="Q13" s="677"/>
      <c r="R13" s="677"/>
      <c r="S13" s="677"/>
      <c r="T13" s="677"/>
      <c r="U13" s="677"/>
      <c r="V13" s="677"/>
      <c r="W13" s="677"/>
      <c r="X13" s="677"/>
      <c r="Y13" s="677"/>
      <c r="Z13" s="341" t="s">
        <v>1</v>
      </c>
      <c r="AA13" s="657" t="s">
        <v>226</v>
      </c>
      <c r="AB13" s="658"/>
      <c r="AC13" s="658"/>
      <c r="AD13" s="658"/>
      <c r="AE13" s="658"/>
      <c r="AF13" s="658"/>
      <c r="AG13" s="658"/>
      <c r="AH13" s="658"/>
      <c r="AI13" s="658"/>
      <c r="AJ13" s="658"/>
      <c r="AK13" s="658"/>
      <c r="AL13" s="659"/>
    </row>
    <row r="14" spans="1:38" ht="6.75" customHeight="1">
      <c r="A14" s="342"/>
      <c r="B14" s="343"/>
      <c r="C14" s="343"/>
      <c r="D14" s="343"/>
      <c r="E14" s="343"/>
      <c r="F14" s="343"/>
      <c r="G14" s="343"/>
      <c r="H14" s="343"/>
      <c r="I14" s="343"/>
      <c r="J14" s="343"/>
      <c r="K14" s="343"/>
      <c r="L14" s="343"/>
      <c r="M14" s="343"/>
      <c r="N14" s="343"/>
      <c r="O14" s="340"/>
      <c r="P14" s="340"/>
      <c r="Q14" s="340"/>
      <c r="R14" s="340"/>
      <c r="S14" s="340"/>
      <c r="T14" s="340"/>
      <c r="U14" s="340"/>
      <c r="V14" s="340"/>
      <c r="W14" s="340"/>
      <c r="X14" s="340"/>
      <c r="Y14" s="340"/>
      <c r="Z14" s="344"/>
      <c r="AA14" s="345"/>
      <c r="AB14" s="345"/>
      <c r="AC14" s="345"/>
      <c r="AD14" s="345"/>
      <c r="AE14" s="345"/>
      <c r="AF14" s="345"/>
      <c r="AG14" s="345"/>
      <c r="AH14" s="345"/>
      <c r="AI14" s="345"/>
      <c r="AJ14" s="345"/>
      <c r="AK14" s="345"/>
      <c r="AL14" s="345"/>
    </row>
    <row r="15" spans="1:38" ht="65.25" customHeight="1">
      <c r="A15" s="664" t="s">
        <v>225</v>
      </c>
      <c r="B15" s="665"/>
      <c r="C15" s="665"/>
      <c r="D15" s="665"/>
      <c r="E15" s="665"/>
      <c r="F15" s="665"/>
      <c r="G15" s="665"/>
      <c r="H15" s="665"/>
      <c r="I15" s="665"/>
      <c r="J15" s="665"/>
      <c r="K15" s="665"/>
      <c r="L15" s="665"/>
      <c r="M15" s="665"/>
      <c r="N15" s="666"/>
      <c r="O15" s="667"/>
      <c r="P15" s="668"/>
      <c r="Q15" s="668"/>
      <c r="R15" s="668"/>
      <c r="S15" s="668"/>
      <c r="T15" s="668"/>
      <c r="U15" s="668"/>
      <c r="V15" s="668"/>
      <c r="W15" s="668"/>
      <c r="X15" s="668"/>
      <c r="Y15" s="668"/>
      <c r="Z15" s="85" t="s">
        <v>1</v>
      </c>
      <c r="AA15" s="395"/>
      <c r="AB15" s="395"/>
      <c r="AC15" s="663"/>
      <c r="AD15" s="663"/>
      <c r="AE15" s="339"/>
      <c r="AF15" s="339"/>
      <c r="AG15" s="339"/>
      <c r="AH15" s="339"/>
      <c r="AI15" s="339"/>
      <c r="AJ15" s="339"/>
      <c r="AK15" s="339"/>
      <c r="AL15" s="339"/>
    </row>
    <row r="16" spans="1:38" s="1" customFormat="1" ht="24"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64"/>
      <c r="Z16" s="15"/>
      <c r="AA16" s="15"/>
      <c r="AB16" s="15"/>
      <c r="AC16" s="15"/>
      <c r="AD16" s="15"/>
      <c r="AE16" s="15"/>
      <c r="AF16" s="15"/>
      <c r="AG16" s="15"/>
      <c r="AH16" s="15"/>
      <c r="AI16" s="15"/>
      <c r="AJ16" s="15"/>
      <c r="AK16" s="15"/>
      <c r="AL16" s="15"/>
    </row>
    <row r="17" spans="1:38" ht="24"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spans="1:38" ht="27" customHeight="1">
      <c r="A18" s="83" t="s">
        <v>228</v>
      </c>
      <c r="B18" s="15"/>
      <c r="C18" s="15"/>
      <c r="D18" s="15"/>
      <c r="E18" s="14"/>
      <c r="F18" s="15"/>
      <c r="G18" s="15"/>
      <c r="H18" s="15"/>
      <c r="I18" s="15"/>
      <c r="J18" s="15"/>
      <c r="K18" s="15"/>
      <c r="L18" s="15"/>
      <c r="M18" s="15"/>
      <c r="N18" s="15"/>
      <c r="O18" s="270"/>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ht="49.5" customHeight="1">
      <c r="A19" s="654" t="s">
        <v>233</v>
      </c>
      <c r="B19" s="654"/>
      <c r="C19" s="654"/>
      <c r="D19" s="654"/>
      <c r="E19" s="654"/>
      <c r="F19" s="654"/>
      <c r="G19" s="654"/>
      <c r="H19" s="654"/>
      <c r="I19" s="654"/>
      <c r="J19" s="654"/>
      <c r="K19" s="654"/>
      <c r="L19" s="654"/>
      <c r="M19" s="654"/>
      <c r="N19" s="654"/>
      <c r="O19" s="649">
        <f>'定型様式9　費用明細書'!$AP$11</f>
        <v>0</v>
      </c>
      <c r="P19" s="650"/>
      <c r="Q19" s="650"/>
      <c r="R19" s="650"/>
      <c r="S19" s="650"/>
      <c r="T19" s="650"/>
      <c r="U19" s="650"/>
      <c r="V19" s="650"/>
      <c r="W19" s="650"/>
      <c r="X19" s="650"/>
      <c r="Y19" s="650"/>
      <c r="Z19" s="85" t="s">
        <v>1</v>
      </c>
      <c r="AA19" s="657" t="s">
        <v>229</v>
      </c>
      <c r="AB19" s="658"/>
      <c r="AC19" s="658"/>
      <c r="AD19" s="658"/>
      <c r="AE19" s="658"/>
      <c r="AF19" s="658"/>
      <c r="AG19" s="658"/>
      <c r="AH19" s="658"/>
      <c r="AI19" s="658"/>
      <c r="AJ19" s="658"/>
      <c r="AK19" s="658"/>
      <c r="AL19" s="659"/>
    </row>
    <row r="20" spans="1:38" ht="49.5" customHeight="1">
      <c r="A20" s="660" t="s">
        <v>118</v>
      </c>
      <c r="B20" s="661"/>
      <c r="C20" s="661"/>
      <c r="D20" s="661"/>
      <c r="E20" s="661"/>
      <c r="F20" s="661"/>
      <c r="G20" s="661"/>
      <c r="H20" s="661"/>
      <c r="I20" s="661"/>
      <c r="J20" s="661"/>
      <c r="K20" s="661"/>
      <c r="L20" s="661"/>
      <c r="M20" s="661"/>
      <c r="N20" s="662"/>
      <c r="O20" s="649"/>
      <c r="P20" s="650"/>
      <c r="Q20" s="650"/>
      <c r="R20" s="650"/>
      <c r="S20" s="650"/>
      <c r="T20" s="650"/>
      <c r="U20" s="650"/>
      <c r="V20" s="650"/>
      <c r="W20" s="650"/>
      <c r="X20" s="650"/>
      <c r="Y20" s="650"/>
      <c r="Z20" s="84" t="s">
        <v>1</v>
      </c>
      <c r="AA20" s="673"/>
      <c r="AB20" s="674"/>
      <c r="AC20" s="674"/>
      <c r="AD20" s="674"/>
      <c r="AE20" s="674"/>
      <c r="AF20" s="674"/>
      <c r="AG20" s="674"/>
      <c r="AH20" s="674"/>
      <c r="AI20" s="674"/>
      <c r="AJ20" s="674"/>
      <c r="AK20" s="674"/>
      <c r="AL20" s="675"/>
    </row>
    <row r="21" spans="1:38" ht="49.5" customHeight="1">
      <c r="A21" s="660" t="s">
        <v>119</v>
      </c>
      <c r="B21" s="661"/>
      <c r="C21" s="661"/>
      <c r="D21" s="661"/>
      <c r="E21" s="661"/>
      <c r="F21" s="661"/>
      <c r="G21" s="661"/>
      <c r="H21" s="661"/>
      <c r="I21" s="661"/>
      <c r="J21" s="661"/>
      <c r="K21" s="661"/>
      <c r="L21" s="661"/>
      <c r="M21" s="661"/>
      <c r="N21" s="662"/>
      <c r="O21" s="649"/>
      <c r="P21" s="650"/>
      <c r="Q21" s="650"/>
      <c r="R21" s="650"/>
      <c r="S21" s="650"/>
      <c r="T21" s="650"/>
      <c r="U21" s="650"/>
      <c r="V21" s="650"/>
      <c r="W21" s="650"/>
      <c r="X21" s="650"/>
      <c r="Y21" s="650"/>
      <c r="Z21" s="84" t="s">
        <v>1</v>
      </c>
      <c r="AA21" s="673"/>
      <c r="AB21" s="674"/>
      <c r="AC21" s="674"/>
      <c r="AD21" s="674"/>
      <c r="AE21" s="674"/>
      <c r="AF21" s="674"/>
      <c r="AG21" s="674"/>
      <c r="AH21" s="674"/>
      <c r="AI21" s="674"/>
      <c r="AJ21" s="674"/>
      <c r="AK21" s="674"/>
      <c r="AL21" s="675"/>
    </row>
    <row r="22" spans="1:38" ht="49.5" customHeight="1">
      <c r="A22" s="644" t="s">
        <v>232</v>
      </c>
      <c r="B22" s="645"/>
      <c r="C22" s="645"/>
      <c r="D22" s="645"/>
      <c r="E22" s="645"/>
      <c r="F22" s="645"/>
      <c r="G22" s="645"/>
      <c r="H22" s="645"/>
      <c r="I22" s="645"/>
      <c r="J22" s="645"/>
      <c r="K22" s="645"/>
      <c r="L22" s="645"/>
      <c r="M22" s="645"/>
      <c r="N22" s="646"/>
      <c r="O22" s="647">
        <f>SUM(O19:Y21)</f>
        <v>0</v>
      </c>
      <c r="P22" s="648"/>
      <c r="Q22" s="648"/>
      <c r="R22" s="648"/>
      <c r="S22" s="648"/>
      <c r="T22" s="648"/>
      <c r="U22" s="648"/>
      <c r="V22" s="648"/>
      <c r="W22" s="648"/>
      <c r="X22" s="648"/>
      <c r="Y22" s="648"/>
      <c r="Z22" s="84" t="s">
        <v>1</v>
      </c>
      <c r="AA22" s="670" t="s">
        <v>234</v>
      </c>
      <c r="AB22" s="671"/>
      <c r="AC22" s="671"/>
      <c r="AD22" s="671"/>
      <c r="AE22" s="671"/>
      <c r="AF22" s="671"/>
      <c r="AG22" s="671"/>
      <c r="AH22" s="671"/>
      <c r="AI22" s="671"/>
      <c r="AJ22" s="671"/>
      <c r="AK22" s="671"/>
      <c r="AL22" s="672"/>
    </row>
    <row r="23" spans="1:38" ht="24"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ht="20.25" customHeight="1">
      <c r="A24" s="1"/>
      <c r="B24" s="1"/>
      <c r="C24" s="1"/>
      <c r="D24" s="1"/>
      <c r="E24" s="1"/>
      <c r="F24" s="10"/>
      <c r="G24" s="1"/>
      <c r="H24" s="1"/>
      <c r="I24" s="1"/>
      <c r="J24" s="1"/>
      <c r="K24" s="1"/>
      <c r="L24" s="1"/>
      <c r="M24" s="1"/>
      <c r="N24" s="1"/>
      <c r="O24" s="1"/>
      <c r="P24" s="1"/>
      <c r="Q24" s="1"/>
      <c r="R24" s="1"/>
      <c r="S24" s="1"/>
      <c r="T24" s="1"/>
      <c r="U24" s="2"/>
      <c r="V24" s="2"/>
      <c r="W24" s="3"/>
      <c r="X24" s="3"/>
      <c r="Y24" s="3"/>
      <c r="Z24" s="3"/>
      <c r="AA24" s="1"/>
      <c r="AB24" s="2"/>
      <c r="AC24" s="2"/>
      <c r="AD24" s="3"/>
      <c r="AE24" s="2"/>
      <c r="AF24" s="2"/>
      <c r="AG24" s="2"/>
      <c r="AH24" s="2"/>
      <c r="AI24" s="3"/>
      <c r="AJ24" s="3"/>
      <c r="AK24" s="3"/>
      <c r="AL24" s="3"/>
    </row>
  </sheetData>
  <sheetProtection password="D199" sheet="1"/>
  <mergeCells count="20">
    <mergeCell ref="AC15:AD15"/>
    <mergeCell ref="A15:N15"/>
    <mergeCell ref="O15:Y15"/>
    <mergeCell ref="A12:AL12"/>
    <mergeCell ref="AA22:AL22"/>
    <mergeCell ref="AA20:AL20"/>
    <mergeCell ref="AA21:AL21"/>
    <mergeCell ref="O19:Y19"/>
    <mergeCell ref="O13:Y13"/>
    <mergeCell ref="A21:N21"/>
    <mergeCell ref="A22:N22"/>
    <mergeCell ref="O22:Y22"/>
    <mergeCell ref="O20:Y20"/>
    <mergeCell ref="O21:Y21"/>
    <mergeCell ref="A4:AL4"/>
    <mergeCell ref="A19:N19"/>
    <mergeCell ref="A13:N13"/>
    <mergeCell ref="AA19:AL19"/>
    <mergeCell ref="AA13:AL13"/>
    <mergeCell ref="A20:N20"/>
  </mergeCells>
  <conditionalFormatting sqref="O21">
    <cfRule type="expression" priority="25" dxfId="0" stopIfTrue="1">
      <formula>$O$21=""</formula>
    </cfRule>
  </conditionalFormatting>
  <conditionalFormatting sqref="O20:Y20">
    <cfRule type="expression" priority="2" dxfId="0" stopIfTrue="1">
      <formula>$O$20=""</formula>
    </cfRule>
  </conditionalFormatting>
  <conditionalFormatting sqref="O15:Y15">
    <cfRule type="expression" priority="1" dxfId="0" stopIfTrue="1">
      <formula>$O$15=""</formula>
    </cfRule>
  </conditionalFormatting>
  <dataValidations count="2">
    <dataValidation type="custom" allowBlank="1" showInputMessage="1" showErrorMessage="1" errorTitle="入力エラー" error="小数点以下第一位を切り捨てで入力して下さい。" imeMode="disabled" sqref="O20:O21 O13:O15">
      <formula1>O20-ROUNDDOWN(O20,0)=0</formula1>
    </dataValidation>
    <dataValidation type="custom" allowBlank="1" showInputMessage="1" showErrorMessage="1" errorTitle="入力エラー" error="小数点以下第一位を切り捨てで入力してください。" imeMode="disabled" sqref="O19:Y19">
      <formula1>O19-ROUNDDOWN(O19,0)=0</formula1>
    </dataValidation>
  </dataValidations>
  <printOptions horizontalCentered="1"/>
  <pageMargins left="0.35433070866141736" right="0.35433070866141736" top="0.5118110236220472" bottom="0" header="0.1968503937007874" footer="0.1968503937007874"/>
  <pageSetup horizontalDpi="600" verticalDpi="600" orientation="portrait" paperSize="9" scale="70" r:id="rId1"/>
  <headerFooter>
    <oddHeader>&amp;RVERSION 1.0</oddHeader>
  </headerFooter>
  <rowBreaks count="1" manualBreakCount="1">
    <brk id="22" max="47" man="1"/>
  </rowBreaks>
</worksheet>
</file>

<file path=xl/worksheets/sheet4.xml><?xml version="1.0" encoding="utf-8"?>
<worksheet xmlns="http://schemas.openxmlformats.org/spreadsheetml/2006/main" xmlns:r="http://schemas.openxmlformats.org/officeDocument/2006/relationships">
  <dimension ref="A1:AR233"/>
  <sheetViews>
    <sheetView showGridLines="0" showZeros="0" view="pageBreakPreview" zoomScale="55" zoomScaleSheetLayoutView="55" zoomScalePageLayoutView="0" workbookViewId="0" topLeftCell="A1">
      <selection activeCell="A1" sqref="A1"/>
    </sheetView>
  </sheetViews>
  <sheetFormatPr defaultColWidth="9.140625" defaultRowHeight="15"/>
  <cols>
    <col min="1" max="1" width="3.140625" style="36" bestFit="1" customWidth="1"/>
    <col min="2" max="3" width="9.140625" style="36" customWidth="1"/>
    <col min="4" max="4" width="18.7109375" style="36" customWidth="1"/>
    <col min="5" max="5" width="7.57421875" style="36" customWidth="1"/>
    <col min="6" max="6" width="3.00390625" style="36" bestFit="1" customWidth="1"/>
    <col min="7" max="7" width="7.57421875" style="36" customWidth="1"/>
    <col min="8" max="8" width="2.421875" style="36" bestFit="1" customWidth="1"/>
    <col min="9" max="9" width="8.57421875" style="36" customWidth="1"/>
    <col min="10" max="10" width="12.57421875" style="36" customWidth="1"/>
    <col min="11" max="12" width="8.57421875" style="36" customWidth="1"/>
    <col min="13" max="13" width="12.57421875" style="36" customWidth="1"/>
    <col min="14" max="15" width="8.57421875" style="36" customWidth="1"/>
    <col min="16" max="16" width="12.57421875" style="36" customWidth="1"/>
    <col min="17" max="18" width="8.57421875" style="36" customWidth="1"/>
    <col min="19" max="19" width="12.57421875" style="36" customWidth="1"/>
    <col min="20" max="21" width="8.57421875" style="36" customWidth="1"/>
    <col min="22" max="22" width="12.57421875" style="36" customWidth="1"/>
    <col min="23" max="24" width="8.57421875" style="36" customWidth="1"/>
    <col min="25" max="25" width="12.57421875" style="36" customWidth="1"/>
    <col min="26" max="27" width="8.57421875" style="36" customWidth="1"/>
    <col min="28" max="28" width="12.57421875" style="36" customWidth="1"/>
    <col min="29" max="30" width="8.57421875" style="36" customWidth="1"/>
    <col min="31" max="31" width="12.57421875" style="36" customWidth="1"/>
    <col min="32" max="33" width="8.57421875" style="36" customWidth="1"/>
    <col min="34" max="34" width="12.57421875" style="36" customWidth="1"/>
    <col min="35" max="36" width="8.57421875" style="36" customWidth="1"/>
    <col min="37" max="37" width="12.57421875" style="36" customWidth="1"/>
    <col min="38" max="39" width="8.57421875" style="36" customWidth="1"/>
    <col min="40" max="40" width="12.57421875" style="36" customWidth="1"/>
    <col min="41" max="41" width="2.421875" style="73" customWidth="1"/>
    <col min="42" max="43" width="12.7109375" style="36" customWidth="1"/>
    <col min="44" max="44" width="14.140625" style="36" customWidth="1"/>
    <col min="45" max="16384" width="9.00390625" style="36" customWidth="1"/>
  </cols>
  <sheetData>
    <row r="1" spans="2:44" s="21" customFormat="1" ht="17.25">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73"/>
      <c r="AP1" s="20"/>
      <c r="AQ1" s="20"/>
      <c r="AR1" s="4" t="s">
        <v>223</v>
      </c>
    </row>
    <row r="2" spans="2:44" s="21" customFormat="1" ht="17.25">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73"/>
      <c r="AP2" s="20"/>
      <c r="AQ2" s="20"/>
      <c r="AR2" s="4" t="s">
        <v>224</v>
      </c>
    </row>
    <row r="3" spans="2:44" s="21" customFormat="1" ht="20.25" customHeight="1">
      <c r="B3" s="751" t="s">
        <v>25</v>
      </c>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3"/>
    </row>
    <row r="4" spans="2:44" s="21" customFormat="1" ht="12" customHeight="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307"/>
      <c r="AP4" s="67"/>
      <c r="AQ4" s="67"/>
      <c r="AR4" s="388">
        <f>IF(OR('様式第７　補助事業実績報告書'!$BC$13&lt;&gt;"",'様式第７　補助事業実績報告書'!$M$69&lt;&gt;""),'様式第７　補助事業実績報告書'!$BC$13&amp;"_"&amp;RIGHT(TRIM('様式第７　補助事業実績報告書'!$M$69&amp;'様式第７　補助事業実績報告書'!$X$69&amp;'様式第７　補助事業実績報告書'!$AI$69),4),"")</f>
      </c>
    </row>
    <row r="5" spans="2:44" s="21" customFormat="1" ht="17.25">
      <c r="B5" s="106" t="s">
        <v>230</v>
      </c>
      <c r="C5" s="22"/>
      <c r="D5" s="22"/>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94"/>
      <c r="AQ5" s="37"/>
      <c r="AR5" s="37" t="s">
        <v>6</v>
      </c>
    </row>
    <row r="6" spans="2:44" s="21" customFormat="1" ht="17.25">
      <c r="B6" s="106" t="s">
        <v>33</v>
      </c>
      <c r="C6" s="22"/>
      <c r="D6" s="22"/>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94"/>
      <c r="AP6" s="36"/>
      <c r="AQ6" s="682" t="s">
        <v>272</v>
      </c>
      <c r="AR6" s="682"/>
    </row>
    <row r="7" spans="2:44" s="21" customFormat="1" ht="17.25">
      <c r="B7" s="107" t="s">
        <v>30</v>
      </c>
      <c r="C7" s="22"/>
      <c r="D7" s="22"/>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94"/>
      <c r="AP7" s="36"/>
      <c r="AQ7" s="305"/>
      <c r="AR7" s="305"/>
    </row>
    <row r="8" spans="2:44" s="73" customFormat="1" ht="17.25">
      <c r="B8" s="108" t="s">
        <v>38</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row>
    <row r="9" spans="2:44" s="38" customFormat="1" ht="12.75" customHeight="1" collapsed="1">
      <c r="B9" s="119"/>
      <c r="C9" s="71"/>
      <c r="D9" s="71"/>
      <c r="E9" s="71"/>
      <c r="F9" s="71"/>
      <c r="G9" s="71"/>
      <c r="H9" s="71"/>
      <c r="I9" s="71"/>
      <c r="J9" s="71"/>
      <c r="K9" s="39"/>
      <c r="L9" s="39"/>
      <c r="M9" s="68"/>
      <c r="N9" s="39"/>
      <c r="O9" s="39"/>
      <c r="P9" s="68"/>
      <c r="Q9" s="39"/>
      <c r="R9" s="39"/>
      <c r="S9" s="68"/>
      <c r="T9" s="69"/>
      <c r="U9" s="69"/>
      <c r="V9" s="70"/>
      <c r="W9" s="69"/>
      <c r="X9" s="69"/>
      <c r="Y9" s="70"/>
      <c r="Z9" s="69"/>
      <c r="AA9" s="69"/>
      <c r="AB9" s="70"/>
      <c r="AC9" s="69"/>
      <c r="AD9" s="69"/>
      <c r="AE9" s="70"/>
      <c r="AF9" s="69"/>
      <c r="AG9" s="69"/>
      <c r="AH9" s="70"/>
      <c r="AI9" s="69"/>
      <c r="AJ9" s="69"/>
      <c r="AK9" s="70"/>
      <c r="AL9" s="69"/>
      <c r="AM9" s="69"/>
      <c r="AN9" s="70"/>
      <c r="AO9" s="70"/>
      <c r="AP9" s="111"/>
      <c r="AQ9" s="39"/>
      <c r="AR9" s="68"/>
    </row>
    <row r="10" spans="2:44" s="38" customFormat="1" ht="18.75" collapsed="1">
      <c r="B10" s="83" t="s">
        <v>32</v>
      </c>
      <c r="C10" s="71"/>
      <c r="D10" s="71"/>
      <c r="E10" s="71"/>
      <c r="F10" s="71"/>
      <c r="G10" s="71"/>
      <c r="H10" s="71"/>
      <c r="I10" s="71"/>
      <c r="J10" s="71"/>
      <c r="K10" s="39"/>
      <c r="L10" s="39"/>
      <c r="M10" s="68"/>
      <c r="N10" s="39"/>
      <c r="O10" s="39"/>
      <c r="P10" s="68"/>
      <c r="Q10" s="39"/>
      <c r="R10" s="39"/>
      <c r="S10" s="68"/>
      <c r="T10" s="69"/>
      <c r="U10" s="69"/>
      <c r="V10" s="70"/>
      <c r="W10" s="69"/>
      <c r="X10" s="69"/>
      <c r="Y10" s="70"/>
      <c r="Z10" s="69"/>
      <c r="AA10" s="69"/>
      <c r="AB10" s="70"/>
      <c r="AC10" s="69"/>
      <c r="AD10" s="69"/>
      <c r="AE10" s="70"/>
      <c r="AF10" s="69"/>
      <c r="AG10" s="69"/>
      <c r="AH10" s="70"/>
      <c r="AI10" s="69"/>
      <c r="AJ10" s="69"/>
      <c r="AK10" s="70"/>
      <c r="AL10" s="69"/>
      <c r="AM10" s="69"/>
      <c r="AN10" s="70"/>
      <c r="AO10" s="70"/>
      <c r="AP10" s="111" t="s">
        <v>126</v>
      </c>
      <c r="AQ10" s="39"/>
      <c r="AR10" s="68"/>
    </row>
    <row r="11" spans="2:44" s="38" customFormat="1" ht="27.75" customHeight="1" thickBot="1">
      <c r="B11" s="779" t="s">
        <v>34</v>
      </c>
      <c r="C11" s="780"/>
      <c r="D11" s="780"/>
      <c r="E11" s="780"/>
      <c r="F11" s="780"/>
      <c r="G11" s="780"/>
      <c r="H11" s="780"/>
      <c r="I11" s="780"/>
      <c r="J11" s="781"/>
      <c r="K11" s="773">
        <f>K18</f>
        <v>0</v>
      </c>
      <c r="L11" s="773"/>
      <c r="M11" s="773"/>
      <c r="N11" s="773">
        <f>N18</f>
        <v>0</v>
      </c>
      <c r="O11" s="773"/>
      <c r="P11" s="773"/>
      <c r="Q11" s="773">
        <f>Q18</f>
        <v>0</v>
      </c>
      <c r="R11" s="773"/>
      <c r="S11" s="773"/>
      <c r="T11" s="773">
        <f>T18</f>
        <v>0</v>
      </c>
      <c r="U11" s="773"/>
      <c r="V11" s="773"/>
      <c r="W11" s="773">
        <f>W18</f>
        <v>0</v>
      </c>
      <c r="X11" s="773"/>
      <c r="Y11" s="773"/>
      <c r="Z11" s="773">
        <f>Z18</f>
        <v>0</v>
      </c>
      <c r="AA11" s="773"/>
      <c r="AB11" s="773"/>
      <c r="AC11" s="773">
        <f>AC18</f>
        <v>0</v>
      </c>
      <c r="AD11" s="773"/>
      <c r="AE11" s="773"/>
      <c r="AF11" s="773">
        <f>AF18</f>
        <v>0</v>
      </c>
      <c r="AG11" s="773"/>
      <c r="AH11" s="773"/>
      <c r="AI11" s="773">
        <f>AI18</f>
        <v>0</v>
      </c>
      <c r="AJ11" s="773"/>
      <c r="AK11" s="773"/>
      <c r="AL11" s="773">
        <f>AL18</f>
        <v>0</v>
      </c>
      <c r="AM11" s="773"/>
      <c r="AN11" s="773"/>
      <c r="AO11" s="81"/>
      <c r="AP11" s="799">
        <f>SUM(AR84,AP97,AR43,AP56,AR121,AP134,AR158,AP170,AR194,AP206,AR222,AP232)</f>
        <v>0</v>
      </c>
      <c r="AQ11" s="800"/>
      <c r="AR11" s="801"/>
    </row>
    <row r="12" spans="2:44" s="38" customFormat="1" ht="30.75" customHeight="1" thickTop="1">
      <c r="B12" s="769" t="s">
        <v>71</v>
      </c>
      <c r="C12" s="769"/>
      <c r="D12" s="769"/>
      <c r="E12" s="769"/>
      <c r="F12" s="769"/>
      <c r="G12" s="769"/>
      <c r="H12" s="769"/>
      <c r="I12" s="769"/>
      <c r="J12" s="769"/>
      <c r="K12" s="770">
        <f>SUM(M84,M97,M43,M56,M121,M134,M158,M170,M194,M206,M222,M232)</f>
        <v>0</v>
      </c>
      <c r="L12" s="771"/>
      <c r="M12" s="772"/>
      <c r="N12" s="770">
        <f>SUM(P84,P97,P43,P56,P121,P134,P158,P170,P194,P206,P222,P232)</f>
        <v>0</v>
      </c>
      <c r="O12" s="771"/>
      <c r="P12" s="772"/>
      <c r="Q12" s="770">
        <f>SUM(S84,S97,S43,S56,S121,S134,S158,S170,S194,S206,S222,S232)</f>
        <v>0</v>
      </c>
      <c r="R12" s="771"/>
      <c r="S12" s="772"/>
      <c r="T12" s="792">
        <f>SUM(V84,V97,V43,V56,V121,V134,V158,V170,V194,V206,V222,V232)</f>
        <v>0</v>
      </c>
      <c r="U12" s="793"/>
      <c r="V12" s="794"/>
      <c r="W12" s="770">
        <f>SUM(Y84,Y97,Y43,Y56,Y121,Y134,Y158,Y170,Y194,Y206,Y222,Y232)</f>
        <v>0</v>
      </c>
      <c r="X12" s="771"/>
      <c r="Y12" s="772"/>
      <c r="Z12" s="770">
        <f>SUM(AB84,AB97,AB43,AB56,AB121,AB134,AB158,AB170,AB194,AB206,AB222,AB232)</f>
        <v>0</v>
      </c>
      <c r="AA12" s="771"/>
      <c r="AB12" s="772"/>
      <c r="AC12" s="770">
        <f>SUM(AE84,AE97,AE43,AE56,AE121,AE134,AE158,AE170,AE194,AE206,AE222,AE232)</f>
        <v>0</v>
      </c>
      <c r="AD12" s="771"/>
      <c r="AE12" s="772"/>
      <c r="AF12" s="803">
        <f>SUM(AH84,AH97,AH43,AH56,AH121,AH134,AH158,AH170,AH194,AH206,AH222,AH232)</f>
        <v>0</v>
      </c>
      <c r="AG12" s="804"/>
      <c r="AH12" s="805"/>
      <c r="AI12" s="770">
        <f>SUM(AK84,AK97,AK43,AK56,AK121,AK134,AK158,AK170,AK194,AK206,AK222,AK232)</f>
        <v>0</v>
      </c>
      <c r="AJ12" s="771"/>
      <c r="AK12" s="772"/>
      <c r="AL12" s="770">
        <f>SUM(AN84,AN97,AN43,AN56,AN121,AN134,AN158,AN170,AN194,AN206,AN222,AN232)</f>
        <v>0</v>
      </c>
      <c r="AM12" s="771"/>
      <c r="AN12" s="772"/>
      <c r="AO12" s="82"/>
      <c r="AP12" s="111" t="s">
        <v>49</v>
      </c>
      <c r="AQ12" s="39"/>
      <c r="AR12" s="68"/>
    </row>
    <row r="13" spans="2:44" s="38" customFormat="1" ht="30.75" customHeight="1" thickBot="1">
      <c r="B13" s="782" t="s">
        <v>44</v>
      </c>
      <c r="C13" s="782"/>
      <c r="D13" s="782"/>
      <c r="E13" s="782"/>
      <c r="F13" s="782"/>
      <c r="G13" s="782"/>
      <c r="H13" s="782"/>
      <c r="I13" s="782"/>
      <c r="J13" s="782"/>
      <c r="K13" s="783">
        <f>ROUNDDOWN(K12/3,0)</f>
        <v>0</v>
      </c>
      <c r="L13" s="784"/>
      <c r="M13" s="785"/>
      <c r="N13" s="783">
        <f>ROUNDDOWN(N12/3,0)</f>
        <v>0</v>
      </c>
      <c r="O13" s="784"/>
      <c r="P13" s="785"/>
      <c r="Q13" s="783">
        <f>ROUNDDOWN(Q12/3,0)</f>
        <v>0</v>
      </c>
      <c r="R13" s="784"/>
      <c r="S13" s="785"/>
      <c r="T13" s="786">
        <f>ROUNDDOWN(T12/3,0)</f>
        <v>0</v>
      </c>
      <c r="U13" s="787"/>
      <c r="V13" s="788"/>
      <c r="W13" s="783">
        <f>ROUNDDOWN(W12/3,0)</f>
        <v>0</v>
      </c>
      <c r="X13" s="784"/>
      <c r="Y13" s="785"/>
      <c r="Z13" s="783">
        <f>ROUNDDOWN(Z12/3,0)</f>
        <v>0</v>
      </c>
      <c r="AA13" s="784"/>
      <c r="AB13" s="785"/>
      <c r="AC13" s="783">
        <f>ROUNDDOWN(AC12/3,0)</f>
        <v>0</v>
      </c>
      <c r="AD13" s="784"/>
      <c r="AE13" s="785"/>
      <c r="AF13" s="806">
        <f>ROUNDDOWN(AF12/3,0)</f>
        <v>0</v>
      </c>
      <c r="AG13" s="807"/>
      <c r="AH13" s="808"/>
      <c r="AI13" s="783">
        <f>ROUNDDOWN(AI12/3,0)</f>
        <v>0</v>
      </c>
      <c r="AJ13" s="784"/>
      <c r="AK13" s="785"/>
      <c r="AL13" s="783">
        <f>ROUNDDOWN(AL12/3,0)</f>
        <v>0</v>
      </c>
      <c r="AM13" s="784"/>
      <c r="AN13" s="785"/>
      <c r="AO13" s="82"/>
      <c r="AP13" s="761">
        <f>SUM(AQ84,AQ43,AQ121,AQ158,AQ194,AP222)</f>
        <v>0</v>
      </c>
      <c r="AQ13" s="762"/>
      <c r="AR13" s="763"/>
    </row>
    <row r="14" spans="2:44" s="38" customFormat="1" ht="30.75" customHeight="1" thickBot="1" thickTop="1">
      <c r="B14" s="774" t="s">
        <v>43</v>
      </c>
      <c r="C14" s="775"/>
      <c r="D14" s="775"/>
      <c r="E14" s="775"/>
      <c r="F14" s="775"/>
      <c r="G14" s="775"/>
      <c r="H14" s="775"/>
      <c r="I14" s="775"/>
      <c r="J14" s="775"/>
      <c r="K14" s="765">
        <f>MIN(K13,150000)</f>
        <v>0</v>
      </c>
      <c r="L14" s="766"/>
      <c r="M14" s="767"/>
      <c r="N14" s="765">
        <f>MIN(N13,150000)</f>
        <v>0</v>
      </c>
      <c r="O14" s="766"/>
      <c r="P14" s="767"/>
      <c r="Q14" s="765">
        <f>MIN(Q13,150000)</f>
        <v>0</v>
      </c>
      <c r="R14" s="766"/>
      <c r="S14" s="767"/>
      <c r="T14" s="776">
        <f>MIN(T13,150000)</f>
        <v>0</v>
      </c>
      <c r="U14" s="777"/>
      <c r="V14" s="778"/>
      <c r="W14" s="765">
        <f>MIN(W13,150000)</f>
        <v>0</v>
      </c>
      <c r="X14" s="766"/>
      <c r="Y14" s="767"/>
      <c r="Z14" s="765">
        <f>MIN(Z13,150000)</f>
        <v>0</v>
      </c>
      <c r="AA14" s="766"/>
      <c r="AB14" s="767"/>
      <c r="AC14" s="765">
        <f>MIN(AC13,150000)</f>
        <v>0</v>
      </c>
      <c r="AD14" s="766"/>
      <c r="AE14" s="767"/>
      <c r="AF14" s="765">
        <f>MIN(AF13,150000)</f>
        <v>0</v>
      </c>
      <c r="AG14" s="766"/>
      <c r="AH14" s="767"/>
      <c r="AI14" s="765">
        <f>MIN(AI13,150000)</f>
        <v>0</v>
      </c>
      <c r="AJ14" s="766"/>
      <c r="AK14" s="767"/>
      <c r="AL14" s="765">
        <f>MIN(AL13,150000)</f>
        <v>0</v>
      </c>
      <c r="AM14" s="766"/>
      <c r="AN14" s="802"/>
      <c r="AO14" s="82"/>
      <c r="AP14" s="706" t="s">
        <v>47</v>
      </c>
      <c r="AQ14" s="706"/>
      <c r="AR14" s="706"/>
    </row>
    <row r="15" spans="2:44" s="38" customFormat="1" ht="30.75" customHeight="1" thickBot="1" thickTop="1">
      <c r="B15" s="768" t="s">
        <v>46</v>
      </c>
      <c r="C15" s="769"/>
      <c r="D15" s="769"/>
      <c r="E15" s="769"/>
      <c r="F15" s="769"/>
      <c r="G15" s="769"/>
      <c r="H15" s="769"/>
      <c r="I15" s="769"/>
      <c r="J15" s="769"/>
      <c r="K15" s="770">
        <f>K14*M18</f>
        <v>0</v>
      </c>
      <c r="L15" s="771"/>
      <c r="M15" s="772"/>
      <c r="N15" s="770">
        <f>N14*P18</f>
        <v>0</v>
      </c>
      <c r="O15" s="771"/>
      <c r="P15" s="772"/>
      <c r="Q15" s="770">
        <f>Q14*S18</f>
        <v>0</v>
      </c>
      <c r="R15" s="771"/>
      <c r="S15" s="772"/>
      <c r="T15" s="792">
        <f>T14*V18</f>
        <v>0</v>
      </c>
      <c r="U15" s="793"/>
      <c r="V15" s="794"/>
      <c r="W15" s="770">
        <f>W14*Y18</f>
        <v>0</v>
      </c>
      <c r="X15" s="771"/>
      <c r="Y15" s="772"/>
      <c r="Z15" s="770">
        <f>Z14*AB18</f>
        <v>0</v>
      </c>
      <c r="AA15" s="771"/>
      <c r="AB15" s="772"/>
      <c r="AC15" s="770">
        <f>AC14*AE18</f>
        <v>0</v>
      </c>
      <c r="AD15" s="771"/>
      <c r="AE15" s="772"/>
      <c r="AF15" s="770">
        <f>AF14*AH18</f>
        <v>0</v>
      </c>
      <c r="AG15" s="771"/>
      <c r="AH15" s="772"/>
      <c r="AI15" s="770">
        <f>AI14*AK18</f>
        <v>0</v>
      </c>
      <c r="AJ15" s="771"/>
      <c r="AK15" s="772"/>
      <c r="AL15" s="770">
        <f>AL14*AN18</f>
        <v>0</v>
      </c>
      <c r="AM15" s="771"/>
      <c r="AN15" s="771"/>
      <c r="AO15" s="82"/>
      <c r="AP15" s="758">
        <f>SUM(K15:AN15)</f>
        <v>0</v>
      </c>
      <c r="AQ15" s="759"/>
      <c r="AR15" s="760"/>
    </row>
    <row r="16" spans="2:44" s="38" customFormat="1" ht="12.75" customHeight="1" collapsed="1">
      <c r="B16" s="119"/>
      <c r="C16" s="71"/>
      <c r="D16" s="71"/>
      <c r="E16" s="71"/>
      <c r="F16" s="71"/>
      <c r="G16" s="71"/>
      <c r="H16" s="71"/>
      <c r="I16" s="71"/>
      <c r="J16" s="71"/>
      <c r="K16" s="39"/>
      <c r="L16" s="39"/>
      <c r="M16" s="68"/>
      <c r="N16" s="39"/>
      <c r="O16" s="39"/>
      <c r="P16" s="68"/>
      <c r="Q16" s="39"/>
      <c r="R16" s="39"/>
      <c r="S16" s="68"/>
      <c r="T16" s="69"/>
      <c r="U16" s="69"/>
      <c r="V16" s="70"/>
      <c r="W16" s="69"/>
      <c r="X16" s="69"/>
      <c r="Y16" s="70"/>
      <c r="Z16" s="69"/>
      <c r="AA16" s="69"/>
      <c r="AB16" s="70"/>
      <c r="AC16" s="69"/>
      <c r="AD16" s="69"/>
      <c r="AE16" s="70"/>
      <c r="AF16" s="69"/>
      <c r="AG16" s="69"/>
      <c r="AH16" s="70"/>
      <c r="AI16" s="69"/>
      <c r="AJ16" s="69"/>
      <c r="AK16" s="70"/>
      <c r="AL16" s="69"/>
      <c r="AM16" s="69"/>
      <c r="AN16" s="70"/>
      <c r="AO16" s="70"/>
      <c r="AP16" s="111"/>
      <c r="AQ16" s="39"/>
      <c r="AR16" s="68"/>
    </row>
    <row r="17" spans="2:44" s="27" customFormat="1" ht="13.5" customHeight="1">
      <c r="B17" s="103"/>
      <c r="C17" s="103"/>
      <c r="D17" s="104"/>
      <c r="E17" s="103"/>
      <c r="F17" s="103"/>
      <c r="G17" s="103"/>
      <c r="H17" s="103"/>
      <c r="I17" s="95"/>
      <c r="J17" s="105"/>
      <c r="K17" s="791" t="s">
        <v>11</v>
      </c>
      <c r="L17" s="754"/>
      <c r="M17" s="397" t="s">
        <v>17</v>
      </c>
      <c r="N17" s="754" t="s">
        <v>11</v>
      </c>
      <c r="O17" s="755"/>
      <c r="P17" s="397" t="s">
        <v>17</v>
      </c>
      <c r="Q17" s="754" t="s">
        <v>11</v>
      </c>
      <c r="R17" s="755"/>
      <c r="S17" s="397" t="s">
        <v>17</v>
      </c>
      <c r="T17" s="754" t="s">
        <v>11</v>
      </c>
      <c r="U17" s="755"/>
      <c r="V17" s="397" t="s">
        <v>17</v>
      </c>
      <c r="W17" s="754" t="s">
        <v>11</v>
      </c>
      <c r="X17" s="755"/>
      <c r="Y17" s="397" t="s">
        <v>17</v>
      </c>
      <c r="Z17" s="754" t="s">
        <v>11</v>
      </c>
      <c r="AA17" s="755"/>
      <c r="AB17" s="397" t="s">
        <v>17</v>
      </c>
      <c r="AC17" s="754" t="s">
        <v>11</v>
      </c>
      <c r="AD17" s="755"/>
      <c r="AE17" s="397" t="s">
        <v>17</v>
      </c>
      <c r="AF17" s="754" t="s">
        <v>11</v>
      </c>
      <c r="AG17" s="790"/>
      <c r="AH17" s="397" t="s">
        <v>17</v>
      </c>
      <c r="AI17" s="754" t="s">
        <v>11</v>
      </c>
      <c r="AJ17" s="755"/>
      <c r="AK17" s="397" t="s">
        <v>17</v>
      </c>
      <c r="AL17" s="754" t="s">
        <v>11</v>
      </c>
      <c r="AM17" s="755"/>
      <c r="AN17" s="397" t="s">
        <v>17</v>
      </c>
      <c r="AO17" s="273"/>
      <c r="AP17" s="764" t="s">
        <v>53</v>
      </c>
      <c r="AQ17" s="713">
        <f>COUNTA(K18,N18,Q18,T18,W18,Z18,AC18,AF18,AI18,AL18)</f>
        <v>0</v>
      </c>
      <c r="AR17" s="272"/>
    </row>
    <row r="18" spans="2:44" s="27" customFormat="1" ht="22.5" customHeight="1">
      <c r="B18" s="103"/>
      <c r="C18" s="103"/>
      <c r="D18" s="104"/>
      <c r="E18" s="103"/>
      <c r="F18" s="103"/>
      <c r="G18" s="103"/>
      <c r="H18" s="103"/>
      <c r="I18" s="95"/>
      <c r="J18" s="105"/>
      <c r="K18" s="795"/>
      <c r="L18" s="756"/>
      <c r="M18" s="282"/>
      <c r="N18" s="756"/>
      <c r="O18" s="757"/>
      <c r="P18" s="282"/>
      <c r="Q18" s="756"/>
      <c r="R18" s="757"/>
      <c r="S18" s="282"/>
      <c r="T18" s="756"/>
      <c r="U18" s="757"/>
      <c r="V18" s="282"/>
      <c r="W18" s="756"/>
      <c r="X18" s="757"/>
      <c r="Y18" s="282"/>
      <c r="Z18" s="756"/>
      <c r="AA18" s="757"/>
      <c r="AB18" s="282"/>
      <c r="AC18" s="756"/>
      <c r="AD18" s="757"/>
      <c r="AE18" s="282"/>
      <c r="AF18" s="756"/>
      <c r="AG18" s="789"/>
      <c r="AH18" s="282"/>
      <c r="AI18" s="756"/>
      <c r="AJ18" s="757"/>
      <c r="AK18" s="282"/>
      <c r="AL18" s="756"/>
      <c r="AM18" s="757"/>
      <c r="AN18" s="282"/>
      <c r="AO18" s="274"/>
      <c r="AP18" s="764"/>
      <c r="AQ18" s="713"/>
      <c r="AR18" s="272" t="s">
        <v>54</v>
      </c>
    </row>
    <row r="19" spans="2:43" s="27" customFormat="1" ht="22.5" customHeight="1">
      <c r="B19" s="103"/>
      <c r="C19" s="103"/>
      <c r="D19" s="104"/>
      <c r="E19" s="103"/>
      <c r="F19" s="103"/>
      <c r="G19" s="103"/>
      <c r="H19" s="103"/>
      <c r="I19" s="95"/>
      <c r="J19" s="103"/>
      <c r="K19" s="274"/>
      <c r="L19" s="274"/>
      <c r="M19" s="396"/>
      <c r="N19" s="274"/>
      <c r="O19" s="274"/>
      <c r="P19" s="396"/>
      <c r="Q19" s="274"/>
      <c r="R19" s="274"/>
      <c r="S19" s="396"/>
      <c r="T19" s="274"/>
      <c r="U19" s="274"/>
      <c r="V19" s="396"/>
      <c r="W19" s="274"/>
      <c r="X19" s="274"/>
      <c r="Y19" s="396"/>
      <c r="Z19" s="274"/>
      <c r="AA19" s="274"/>
      <c r="AB19" s="396"/>
      <c r="AC19" s="274"/>
      <c r="AD19" s="274"/>
      <c r="AE19" s="396"/>
      <c r="AF19" s="274"/>
      <c r="AG19" s="274"/>
      <c r="AH19" s="396"/>
      <c r="AI19" s="274"/>
      <c r="AJ19" s="274"/>
      <c r="AK19" s="396"/>
      <c r="AL19" s="274"/>
      <c r="AM19" s="274"/>
      <c r="AN19" s="396"/>
      <c r="AO19" s="274"/>
      <c r="AP19" s="678" t="s">
        <v>52</v>
      </c>
      <c r="AQ19" s="680">
        <f>SUM(M18,P18,S18,V18,Y18,AB18,AE18,AH18,AK18,AN18)</f>
        <v>0</v>
      </c>
    </row>
    <row r="20" spans="2:44" s="27" customFormat="1" ht="15.75" customHeight="1">
      <c r="B20" s="103"/>
      <c r="C20" s="103"/>
      <c r="D20" s="104"/>
      <c r="E20" s="103"/>
      <c r="F20" s="103"/>
      <c r="G20" s="103"/>
      <c r="H20" s="103"/>
      <c r="I20" s="95"/>
      <c r="J20" s="103"/>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679"/>
      <c r="AQ20" s="681"/>
      <c r="AR20" s="36" t="s">
        <v>55</v>
      </c>
    </row>
    <row r="21" spans="2:41" s="21" customFormat="1" ht="23.25" customHeight="1">
      <c r="B21" s="702" t="s">
        <v>0</v>
      </c>
      <c r="C21" s="702"/>
      <c r="D21" s="277" t="s">
        <v>14</v>
      </c>
      <c r="E21" s="19"/>
      <c r="F21" s="24"/>
      <c r="G21" s="65"/>
      <c r="H21" s="65"/>
      <c r="I21" s="65"/>
      <c r="J21" s="275"/>
      <c r="K21" s="112"/>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39"/>
    </row>
    <row r="22" spans="2:44" s="21" customFormat="1" ht="12.75" customHeight="1">
      <c r="B22" s="25"/>
      <c r="C22" s="133"/>
      <c r="D22" s="25"/>
      <c r="E22" s="25"/>
      <c r="F22" s="25"/>
      <c r="G22" s="25"/>
      <c r="H22" s="25"/>
      <c r="I22" s="25"/>
      <c r="J22" s="25"/>
      <c r="K22" s="120" t="s">
        <v>48</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39"/>
      <c r="AP22" s="93"/>
      <c r="AQ22" s="93"/>
      <c r="AR22" s="96"/>
    </row>
    <row r="23" spans="2:44" s="21" customFormat="1" ht="15" customHeight="1">
      <c r="B23" s="703" t="s">
        <v>7</v>
      </c>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5"/>
      <c r="AO23" s="72"/>
      <c r="AP23" s="796" t="s">
        <v>50</v>
      </c>
      <c r="AQ23" s="797"/>
      <c r="AR23" s="798"/>
    </row>
    <row r="24" spans="2:44" s="75" customFormat="1" ht="24.75" thickBot="1">
      <c r="B24" s="693" t="s">
        <v>2</v>
      </c>
      <c r="C24" s="694"/>
      <c r="D24" s="77" t="s">
        <v>8</v>
      </c>
      <c r="E24" s="720" t="s">
        <v>67</v>
      </c>
      <c r="F24" s="721"/>
      <c r="G24" s="721"/>
      <c r="H24" s="694"/>
      <c r="I24" s="78" t="s">
        <v>9</v>
      </c>
      <c r="J24" s="79" t="s">
        <v>10</v>
      </c>
      <c r="K24" s="80" t="s">
        <v>274</v>
      </c>
      <c r="L24" s="78" t="s">
        <v>16</v>
      </c>
      <c r="M24" s="137" t="s">
        <v>15</v>
      </c>
      <c r="N24" s="216" t="s">
        <v>275</v>
      </c>
      <c r="O24" s="78" t="s">
        <v>16</v>
      </c>
      <c r="P24" s="137" t="s">
        <v>15</v>
      </c>
      <c r="Q24" s="216" t="s">
        <v>276</v>
      </c>
      <c r="R24" s="78" t="s">
        <v>16</v>
      </c>
      <c r="S24" s="137" t="s">
        <v>15</v>
      </c>
      <c r="T24" s="216" t="s">
        <v>277</v>
      </c>
      <c r="U24" s="78" t="s">
        <v>16</v>
      </c>
      <c r="V24" s="137" t="s">
        <v>15</v>
      </c>
      <c r="W24" s="216" t="s">
        <v>278</v>
      </c>
      <c r="X24" s="78" t="s">
        <v>16</v>
      </c>
      <c r="Y24" s="137" t="s">
        <v>15</v>
      </c>
      <c r="Z24" s="216" t="s">
        <v>275</v>
      </c>
      <c r="AA24" s="78" t="s">
        <v>16</v>
      </c>
      <c r="AB24" s="137" t="s">
        <v>15</v>
      </c>
      <c r="AC24" s="216" t="s">
        <v>275</v>
      </c>
      <c r="AD24" s="78" t="s">
        <v>16</v>
      </c>
      <c r="AE24" s="137" t="s">
        <v>15</v>
      </c>
      <c r="AF24" s="216" t="s">
        <v>275</v>
      </c>
      <c r="AG24" s="78" t="s">
        <v>16</v>
      </c>
      <c r="AH24" s="137" t="s">
        <v>15</v>
      </c>
      <c r="AI24" s="216" t="s">
        <v>275</v>
      </c>
      <c r="AJ24" s="78" t="s">
        <v>16</v>
      </c>
      <c r="AK24" s="137" t="s">
        <v>15</v>
      </c>
      <c r="AL24" s="216" t="s">
        <v>275</v>
      </c>
      <c r="AM24" s="78" t="s">
        <v>16</v>
      </c>
      <c r="AN24" s="276" t="s">
        <v>15</v>
      </c>
      <c r="AO24" s="74"/>
      <c r="AP24" s="143" t="s">
        <v>279</v>
      </c>
      <c r="AQ24" s="138" t="s">
        <v>36</v>
      </c>
      <c r="AR24" s="139" t="s">
        <v>37</v>
      </c>
    </row>
    <row r="25" spans="1:44" s="28" customFormat="1" ht="18" customHeight="1" thickTop="1">
      <c r="A25" s="28">
        <f>IF(D25="","",ROW()-24)</f>
      </c>
      <c r="B25" s="718"/>
      <c r="C25" s="719"/>
      <c r="D25" s="284"/>
      <c r="E25" s="301"/>
      <c r="F25" s="97" t="s">
        <v>3</v>
      </c>
      <c r="G25" s="303"/>
      <c r="H25" s="100" t="s">
        <v>12</v>
      </c>
      <c r="I25" s="402">
        <f>IF(AND(E25&lt;&gt;"",G25&lt;&gt;""),ROUNDDOWN(E25*G25/1000000,2),"")</f>
      </c>
      <c r="J25" s="399"/>
      <c r="K25" s="403"/>
      <c r="L25" s="402">
        <f>IF(AND($I25&lt;&gt;"",K25&lt;&gt;""),$I25*K25,0)</f>
        <v>0</v>
      </c>
      <c r="M25" s="404">
        <f>IF(AND($J25&lt;&gt;"",K25&lt;&gt;""),$J25*K25,0)</f>
        <v>0</v>
      </c>
      <c r="N25" s="403"/>
      <c r="O25" s="402">
        <f>IF(AND($I25&lt;&gt;"",N25&lt;&gt;""),$I25*N25,0)</f>
        <v>0</v>
      </c>
      <c r="P25" s="404">
        <f>IF(AND($J25&lt;&gt;"",N25&lt;&gt;""),$J25*N25,0)</f>
        <v>0</v>
      </c>
      <c r="Q25" s="403"/>
      <c r="R25" s="402">
        <f>IF(AND($I25&lt;&gt;"",Q25&lt;&gt;""),$I25*Q25,0)</f>
        <v>0</v>
      </c>
      <c r="S25" s="404">
        <f>IF(AND($J25&lt;&gt;"",Q25&lt;&gt;""),$J25*Q25,0)</f>
        <v>0</v>
      </c>
      <c r="T25" s="403"/>
      <c r="U25" s="402">
        <f>IF(AND($I25&lt;&gt;"",T25&lt;&gt;""),$I25*T25,0)</f>
        <v>0</v>
      </c>
      <c r="V25" s="404">
        <f>IF(AND($J25&lt;&gt;"",T25&lt;&gt;""),$J25*T25,0)</f>
        <v>0</v>
      </c>
      <c r="W25" s="403"/>
      <c r="X25" s="402">
        <f>IF(AND($I25&lt;&gt;"",W25&lt;&gt;""),$I25*W25,0)</f>
        <v>0</v>
      </c>
      <c r="Y25" s="404">
        <f>IF(AND($J25&lt;&gt;"",W25&lt;&gt;""),$J25*W25,0)</f>
        <v>0</v>
      </c>
      <c r="Z25" s="403"/>
      <c r="AA25" s="402">
        <f>IF(AND($I25&lt;&gt;"",Z25&lt;&gt;""),$I25*Z25,0)</f>
        <v>0</v>
      </c>
      <c r="AB25" s="404">
        <f>IF(AND($J25&lt;&gt;"",Z25&lt;&gt;""),$J25*Z25,0)</f>
        <v>0</v>
      </c>
      <c r="AC25" s="403"/>
      <c r="AD25" s="402">
        <f>IF(AND($I25&lt;&gt;"",AC25&lt;&gt;""),$I25*AC25,0)</f>
        <v>0</v>
      </c>
      <c r="AE25" s="404">
        <f>IF(AND($J25&lt;&gt;"",AC25&lt;&gt;""),$J25*AC25,0)</f>
        <v>0</v>
      </c>
      <c r="AF25" s="403"/>
      <c r="AG25" s="402">
        <f>IF(AND($I25&lt;&gt;"",AF25&lt;&gt;""),$I25*AF25,0)</f>
        <v>0</v>
      </c>
      <c r="AH25" s="404">
        <f>IF(AND($J25&lt;&gt;"",AF25&lt;&gt;""),$J25*AF25,0)</f>
        <v>0</v>
      </c>
      <c r="AI25" s="403"/>
      <c r="AJ25" s="402">
        <f>IF(AND($I25&lt;&gt;"",AI25&lt;&gt;""),$I25*AI25,0)</f>
        <v>0</v>
      </c>
      <c r="AK25" s="404">
        <f>IF(AND($J25&lt;&gt;"",AI25&lt;&gt;""),$J25*AI25,0)</f>
        <v>0</v>
      </c>
      <c r="AL25" s="403"/>
      <c r="AM25" s="402">
        <f>IF(AND($I25&lt;&gt;"",AL25&lt;&gt;""),$I25*AL25,0)</f>
        <v>0</v>
      </c>
      <c r="AN25" s="404">
        <f>IF(AND($J25&lt;&gt;"",AL25&lt;&gt;""),$J25*AL25,0)</f>
        <v>0</v>
      </c>
      <c r="AO25" s="253"/>
      <c r="AP25" s="403">
        <f aca="true" t="shared" si="0" ref="AP25:AR40">SUM(K25*$M$18,N25*$P$18,Q25*$S$18,T25*$V$18,W25*$Y$18,Z25*$AB$18,AC25*$AE$18,AF25*$AH$18,AI25*$AK$18,AL25*$AN$18)</f>
        <v>0</v>
      </c>
      <c r="AQ25" s="402">
        <f>SUM(L25*$M$18,O25*$P$18,R25*$S$18,U25*$V$18,X25*$Y$18,AA25*$AB$18,AD25*$AE$18,AG25*$AH$18,AJ25*$AK$18,AM25*$AN$18)</f>
        <v>0</v>
      </c>
      <c r="AR25" s="404">
        <f t="shared" si="0"/>
        <v>0</v>
      </c>
    </row>
    <row r="26" spans="1:44" s="28" customFormat="1" ht="18" customHeight="1">
      <c r="A26" s="28">
        <f aca="true" t="shared" si="1" ref="A26:A42">IF(D26="","",ROW()-24)</f>
      </c>
      <c r="B26" s="691"/>
      <c r="C26" s="692"/>
      <c r="D26" s="285"/>
      <c r="E26" s="300"/>
      <c r="F26" s="98" t="s">
        <v>3</v>
      </c>
      <c r="G26" s="300"/>
      <c r="H26" s="101" t="s">
        <v>12</v>
      </c>
      <c r="I26" s="405">
        <f aca="true" t="shared" si="2" ref="I26:I42">IF(AND(E26&lt;&gt;"",G26&lt;&gt;""),ROUNDDOWN(E26*G26/1000000,2),"")</f>
      </c>
      <c r="J26" s="400"/>
      <c r="K26" s="406"/>
      <c r="L26" s="405">
        <f aca="true" t="shared" si="3" ref="L26:L42">IF(AND($I26&lt;&gt;"",K26&lt;&gt;""),$I26*K26,0)</f>
        <v>0</v>
      </c>
      <c r="M26" s="407">
        <f aca="true" t="shared" si="4" ref="M26:M42">IF(AND($J26&lt;&gt;"",K26&lt;&gt;""),$J26*K26,0)</f>
        <v>0</v>
      </c>
      <c r="N26" s="406"/>
      <c r="O26" s="405">
        <f aca="true" t="shared" si="5" ref="O26:O42">IF(AND($I26&lt;&gt;"",N26&lt;&gt;""),$I26*N26,0)</f>
        <v>0</v>
      </c>
      <c r="P26" s="407">
        <f aca="true" t="shared" si="6" ref="P26:P42">IF(AND($J26&lt;&gt;"",N26&lt;&gt;""),$J26*N26,0)</f>
        <v>0</v>
      </c>
      <c r="Q26" s="406"/>
      <c r="R26" s="405">
        <f aca="true" t="shared" si="7" ref="R26:R42">IF(AND($I26&lt;&gt;"",Q26&lt;&gt;""),$I26*Q26,0)</f>
        <v>0</v>
      </c>
      <c r="S26" s="407">
        <f aca="true" t="shared" si="8" ref="S26:S42">IF(AND($J26&lt;&gt;"",Q26&lt;&gt;""),$J26*Q26,0)</f>
        <v>0</v>
      </c>
      <c r="T26" s="406"/>
      <c r="U26" s="405">
        <f aca="true" t="shared" si="9" ref="U26:U42">IF(AND($I26&lt;&gt;"",T26&lt;&gt;""),$I26*T26,0)</f>
        <v>0</v>
      </c>
      <c r="V26" s="407">
        <f aca="true" t="shared" si="10" ref="V26:V42">IF(AND($J26&lt;&gt;"",T26&lt;&gt;""),$J26*T26,0)</f>
        <v>0</v>
      </c>
      <c r="W26" s="406"/>
      <c r="X26" s="405">
        <f aca="true" t="shared" si="11" ref="X26:X42">IF(AND($I26&lt;&gt;"",W26&lt;&gt;""),$I26*W26,0)</f>
        <v>0</v>
      </c>
      <c r="Y26" s="407">
        <f aca="true" t="shared" si="12" ref="Y26:Y42">IF(AND($J26&lt;&gt;"",W26&lt;&gt;""),$J26*W26,0)</f>
        <v>0</v>
      </c>
      <c r="Z26" s="406"/>
      <c r="AA26" s="405">
        <f aca="true" t="shared" si="13" ref="AA26:AA42">IF(AND($I26&lt;&gt;"",Z26&lt;&gt;""),$I26*Z26,0)</f>
        <v>0</v>
      </c>
      <c r="AB26" s="407">
        <f aca="true" t="shared" si="14" ref="AB26:AB42">IF(AND($J26&lt;&gt;"",Z26&lt;&gt;""),$J26*Z26,0)</f>
        <v>0</v>
      </c>
      <c r="AC26" s="406"/>
      <c r="AD26" s="405">
        <f aca="true" t="shared" si="15" ref="AD26:AD42">IF(AND($I26&lt;&gt;"",AC26&lt;&gt;""),$I26*AC26,0)</f>
        <v>0</v>
      </c>
      <c r="AE26" s="407">
        <f aca="true" t="shared" si="16" ref="AE26:AE42">IF(AND($J26&lt;&gt;"",AC26&lt;&gt;""),$J26*AC26,0)</f>
        <v>0</v>
      </c>
      <c r="AF26" s="406"/>
      <c r="AG26" s="405">
        <f aca="true" t="shared" si="17" ref="AG26:AG42">IF(AND($I26&lt;&gt;"",AF26&lt;&gt;""),$I26*AF26,0)</f>
        <v>0</v>
      </c>
      <c r="AH26" s="407">
        <f aca="true" t="shared" si="18" ref="AH26:AH42">IF(AND($J26&lt;&gt;"",AF26&lt;&gt;""),$J26*AF26,0)</f>
        <v>0</v>
      </c>
      <c r="AI26" s="406"/>
      <c r="AJ26" s="405">
        <f aca="true" t="shared" si="19" ref="AJ26:AJ42">IF(AND($I26&lt;&gt;"",AI26&lt;&gt;""),$I26*AI26,0)</f>
        <v>0</v>
      </c>
      <c r="AK26" s="407">
        <f aca="true" t="shared" si="20" ref="AK26:AK42">IF(AND($J26&lt;&gt;"",AI26&lt;&gt;""),$J26*AI26,0)</f>
        <v>0</v>
      </c>
      <c r="AL26" s="406"/>
      <c r="AM26" s="405">
        <f aca="true" t="shared" si="21" ref="AM26:AM42">IF(AND($I26&lt;&gt;"",AL26&lt;&gt;""),$I26*AL26,0)</f>
        <v>0</v>
      </c>
      <c r="AN26" s="407">
        <f aca="true" t="shared" si="22" ref="AN26:AN42">IF(AND($J26&lt;&gt;"",AL26&lt;&gt;""),$J26*AL26,0)</f>
        <v>0</v>
      </c>
      <c r="AO26" s="254"/>
      <c r="AP26" s="406">
        <f t="shared" si="0"/>
        <v>0</v>
      </c>
      <c r="AQ26" s="405">
        <f t="shared" si="0"/>
        <v>0</v>
      </c>
      <c r="AR26" s="407">
        <f t="shared" si="0"/>
        <v>0</v>
      </c>
    </row>
    <row r="27" spans="1:44" s="28" customFormat="1" ht="18" customHeight="1">
      <c r="A27" s="28">
        <f t="shared" si="1"/>
      </c>
      <c r="B27" s="691"/>
      <c r="C27" s="692"/>
      <c r="D27" s="285"/>
      <c r="E27" s="300"/>
      <c r="F27" s="98" t="s">
        <v>3</v>
      </c>
      <c r="G27" s="300"/>
      <c r="H27" s="101" t="s">
        <v>12</v>
      </c>
      <c r="I27" s="405">
        <f t="shared" si="2"/>
      </c>
      <c r="J27" s="400"/>
      <c r="K27" s="406"/>
      <c r="L27" s="405">
        <f t="shared" si="3"/>
        <v>0</v>
      </c>
      <c r="M27" s="407">
        <f t="shared" si="4"/>
        <v>0</v>
      </c>
      <c r="N27" s="406"/>
      <c r="O27" s="405">
        <f t="shared" si="5"/>
        <v>0</v>
      </c>
      <c r="P27" s="407">
        <f t="shared" si="6"/>
        <v>0</v>
      </c>
      <c r="Q27" s="406"/>
      <c r="R27" s="405">
        <f t="shared" si="7"/>
        <v>0</v>
      </c>
      <c r="S27" s="407">
        <f t="shared" si="8"/>
        <v>0</v>
      </c>
      <c r="T27" s="406"/>
      <c r="U27" s="405">
        <f t="shared" si="9"/>
        <v>0</v>
      </c>
      <c r="V27" s="407">
        <f t="shared" si="10"/>
        <v>0</v>
      </c>
      <c r="W27" s="406"/>
      <c r="X27" s="405">
        <f t="shared" si="11"/>
        <v>0</v>
      </c>
      <c r="Y27" s="407">
        <f t="shared" si="12"/>
        <v>0</v>
      </c>
      <c r="Z27" s="406"/>
      <c r="AA27" s="405">
        <f t="shared" si="13"/>
        <v>0</v>
      </c>
      <c r="AB27" s="407">
        <f t="shared" si="14"/>
        <v>0</v>
      </c>
      <c r="AC27" s="406"/>
      <c r="AD27" s="405">
        <f t="shared" si="15"/>
        <v>0</v>
      </c>
      <c r="AE27" s="407">
        <f t="shared" si="16"/>
        <v>0</v>
      </c>
      <c r="AF27" s="406"/>
      <c r="AG27" s="405">
        <f t="shared" si="17"/>
        <v>0</v>
      </c>
      <c r="AH27" s="407">
        <f t="shared" si="18"/>
        <v>0</v>
      </c>
      <c r="AI27" s="406"/>
      <c r="AJ27" s="405">
        <f t="shared" si="19"/>
        <v>0</v>
      </c>
      <c r="AK27" s="407">
        <f t="shared" si="20"/>
        <v>0</v>
      </c>
      <c r="AL27" s="406"/>
      <c r="AM27" s="405">
        <f t="shared" si="21"/>
        <v>0</v>
      </c>
      <c r="AN27" s="407">
        <f t="shared" si="22"/>
        <v>0</v>
      </c>
      <c r="AO27" s="254"/>
      <c r="AP27" s="406">
        <f t="shared" si="0"/>
        <v>0</v>
      </c>
      <c r="AQ27" s="405">
        <f t="shared" si="0"/>
        <v>0</v>
      </c>
      <c r="AR27" s="407">
        <f t="shared" si="0"/>
        <v>0</v>
      </c>
    </row>
    <row r="28" spans="1:44" s="28" customFormat="1" ht="18" customHeight="1">
      <c r="A28" s="28">
        <f t="shared" si="1"/>
      </c>
      <c r="B28" s="691"/>
      <c r="C28" s="692"/>
      <c r="D28" s="285"/>
      <c r="E28" s="300"/>
      <c r="F28" s="98" t="s">
        <v>3</v>
      </c>
      <c r="G28" s="300"/>
      <c r="H28" s="101" t="s">
        <v>12</v>
      </c>
      <c r="I28" s="405">
        <f t="shared" si="2"/>
      </c>
      <c r="J28" s="400"/>
      <c r="K28" s="406"/>
      <c r="L28" s="405">
        <f t="shared" si="3"/>
        <v>0</v>
      </c>
      <c r="M28" s="407">
        <f t="shared" si="4"/>
        <v>0</v>
      </c>
      <c r="N28" s="406"/>
      <c r="O28" s="405">
        <f t="shared" si="5"/>
        <v>0</v>
      </c>
      <c r="P28" s="407">
        <f t="shared" si="6"/>
        <v>0</v>
      </c>
      <c r="Q28" s="406"/>
      <c r="R28" s="405">
        <f t="shared" si="7"/>
        <v>0</v>
      </c>
      <c r="S28" s="407">
        <f t="shared" si="8"/>
        <v>0</v>
      </c>
      <c r="T28" s="406"/>
      <c r="U28" s="405">
        <f t="shared" si="9"/>
        <v>0</v>
      </c>
      <c r="V28" s="407">
        <f t="shared" si="10"/>
        <v>0</v>
      </c>
      <c r="W28" s="406"/>
      <c r="X28" s="405">
        <f t="shared" si="11"/>
        <v>0</v>
      </c>
      <c r="Y28" s="407">
        <f t="shared" si="12"/>
        <v>0</v>
      </c>
      <c r="Z28" s="406"/>
      <c r="AA28" s="405">
        <f t="shared" si="13"/>
        <v>0</v>
      </c>
      <c r="AB28" s="407">
        <f t="shared" si="14"/>
        <v>0</v>
      </c>
      <c r="AC28" s="406"/>
      <c r="AD28" s="405">
        <f t="shared" si="15"/>
        <v>0</v>
      </c>
      <c r="AE28" s="407">
        <f t="shared" si="16"/>
        <v>0</v>
      </c>
      <c r="AF28" s="406"/>
      <c r="AG28" s="405">
        <f t="shared" si="17"/>
        <v>0</v>
      </c>
      <c r="AH28" s="407">
        <f t="shared" si="18"/>
        <v>0</v>
      </c>
      <c r="AI28" s="406"/>
      <c r="AJ28" s="405">
        <f t="shared" si="19"/>
        <v>0</v>
      </c>
      <c r="AK28" s="407">
        <f t="shared" si="20"/>
        <v>0</v>
      </c>
      <c r="AL28" s="406"/>
      <c r="AM28" s="405">
        <f t="shared" si="21"/>
        <v>0</v>
      </c>
      <c r="AN28" s="407">
        <f t="shared" si="22"/>
        <v>0</v>
      </c>
      <c r="AO28" s="254"/>
      <c r="AP28" s="406">
        <f t="shared" si="0"/>
        <v>0</v>
      </c>
      <c r="AQ28" s="405">
        <f t="shared" si="0"/>
        <v>0</v>
      </c>
      <c r="AR28" s="407">
        <f t="shared" si="0"/>
        <v>0</v>
      </c>
    </row>
    <row r="29" spans="1:44" s="28" customFormat="1" ht="18" customHeight="1">
      <c r="A29" s="28">
        <f t="shared" si="1"/>
      </c>
      <c r="B29" s="691"/>
      <c r="C29" s="692"/>
      <c r="D29" s="285"/>
      <c r="E29" s="300"/>
      <c r="F29" s="98" t="s">
        <v>3</v>
      </c>
      <c r="G29" s="300"/>
      <c r="H29" s="101" t="s">
        <v>12</v>
      </c>
      <c r="I29" s="405">
        <f t="shared" si="2"/>
      </c>
      <c r="J29" s="400"/>
      <c r="K29" s="406"/>
      <c r="L29" s="405">
        <f t="shared" si="3"/>
        <v>0</v>
      </c>
      <c r="M29" s="407">
        <f t="shared" si="4"/>
        <v>0</v>
      </c>
      <c r="N29" s="406"/>
      <c r="O29" s="405">
        <f t="shared" si="5"/>
        <v>0</v>
      </c>
      <c r="P29" s="407">
        <f t="shared" si="6"/>
        <v>0</v>
      </c>
      <c r="Q29" s="406"/>
      <c r="R29" s="405">
        <f t="shared" si="7"/>
        <v>0</v>
      </c>
      <c r="S29" s="407">
        <f t="shared" si="8"/>
        <v>0</v>
      </c>
      <c r="T29" s="406"/>
      <c r="U29" s="405">
        <f t="shared" si="9"/>
        <v>0</v>
      </c>
      <c r="V29" s="407">
        <f t="shared" si="10"/>
        <v>0</v>
      </c>
      <c r="W29" s="406"/>
      <c r="X29" s="405">
        <f t="shared" si="11"/>
        <v>0</v>
      </c>
      <c r="Y29" s="407">
        <f t="shared" si="12"/>
        <v>0</v>
      </c>
      <c r="Z29" s="406"/>
      <c r="AA29" s="405">
        <f t="shared" si="13"/>
        <v>0</v>
      </c>
      <c r="AB29" s="407">
        <f t="shared" si="14"/>
        <v>0</v>
      </c>
      <c r="AC29" s="406"/>
      <c r="AD29" s="405">
        <f t="shared" si="15"/>
        <v>0</v>
      </c>
      <c r="AE29" s="407">
        <f t="shared" si="16"/>
        <v>0</v>
      </c>
      <c r="AF29" s="406"/>
      <c r="AG29" s="405">
        <f t="shared" si="17"/>
        <v>0</v>
      </c>
      <c r="AH29" s="407">
        <f t="shared" si="18"/>
        <v>0</v>
      </c>
      <c r="AI29" s="406"/>
      <c r="AJ29" s="405">
        <f t="shared" si="19"/>
        <v>0</v>
      </c>
      <c r="AK29" s="407">
        <f t="shared" si="20"/>
        <v>0</v>
      </c>
      <c r="AL29" s="406"/>
      <c r="AM29" s="405">
        <f t="shared" si="21"/>
        <v>0</v>
      </c>
      <c r="AN29" s="407">
        <f t="shared" si="22"/>
        <v>0</v>
      </c>
      <c r="AO29" s="254"/>
      <c r="AP29" s="406">
        <f t="shared" si="0"/>
        <v>0</v>
      </c>
      <c r="AQ29" s="405">
        <f t="shared" si="0"/>
        <v>0</v>
      </c>
      <c r="AR29" s="407">
        <f t="shared" si="0"/>
        <v>0</v>
      </c>
    </row>
    <row r="30" spans="1:44" s="28" customFormat="1" ht="18" customHeight="1">
      <c r="A30" s="28">
        <f t="shared" si="1"/>
      </c>
      <c r="B30" s="691"/>
      <c r="C30" s="692"/>
      <c r="D30" s="285"/>
      <c r="E30" s="300"/>
      <c r="F30" s="98" t="s">
        <v>3</v>
      </c>
      <c r="G30" s="300"/>
      <c r="H30" s="101" t="s">
        <v>12</v>
      </c>
      <c r="I30" s="405">
        <f t="shared" si="2"/>
      </c>
      <c r="J30" s="400"/>
      <c r="K30" s="406"/>
      <c r="L30" s="405">
        <f t="shared" si="3"/>
        <v>0</v>
      </c>
      <c r="M30" s="407">
        <f t="shared" si="4"/>
        <v>0</v>
      </c>
      <c r="N30" s="406"/>
      <c r="O30" s="405">
        <f t="shared" si="5"/>
        <v>0</v>
      </c>
      <c r="P30" s="407">
        <f t="shared" si="6"/>
        <v>0</v>
      </c>
      <c r="Q30" s="406"/>
      <c r="R30" s="405">
        <f t="shared" si="7"/>
        <v>0</v>
      </c>
      <c r="S30" s="407">
        <f t="shared" si="8"/>
        <v>0</v>
      </c>
      <c r="T30" s="406"/>
      <c r="U30" s="405">
        <f t="shared" si="9"/>
        <v>0</v>
      </c>
      <c r="V30" s="407">
        <f t="shared" si="10"/>
        <v>0</v>
      </c>
      <c r="W30" s="406"/>
      <c r="X30" s="405">
        <f t="shared" si="11"/>
        <v>0</v>
      </c>
      <c r="Y30" s="407">
        <f t="shared" si="12"/>
        <v>0</v>
      </c>
      <c r="Z30" s="406"/>
      <c r="AA30" s="405">
        <f t="shared" si="13"/>
        <v>0</v>
      </c>
      <c r="AB30" s="407">
        <f t="shared" si="14"/>
        <v>0</v>
      </c>
      <c r="AC30" s="406"/>
      <c r="AD30" s="405">
        <f t="shared" si="15"/>
        <v>0</v>
      </c>
      <c r="AE30" s="407">
        <f t="shared" si="16"/>
        <v>0</v>
      </c>
      <c r="AF30" s="406"/>
      <c r="AG30" s="405">
        <f t="shared" si="17"/>
        <v>0</v>
      </c>
      <c r="AH30" s="407">
        <f t="shared" si="18"/>
        <v>0</v>
      </c>
      <c r="AI30" s="406"/>
      <c r="AJ30" s="405">
        <f t="shared" si="19"/>
        <v>0</v>
      </c>
      <c r="AK30" s="407">
        <f t="shared" si="20"/>
        <v>0</v>
      </c>
      <c r="AL30" s="406"/>
      <c r="AM30" s="405">
        <f t="shared" si="21"/>
        <v>0</v>
      </c>
      <c r="AN30" s="407">
        <f t="shared" si="22"/>
        <v>0</v>
      </c>
      <c r="AO30" s="254"/>
      <c r="AP30" s="406">
        <f aca="true" t="shared" si="23" ref="AP30:AQ42">SUM(K30*$M$18,N30*$P$18,Q30*$S$18,T30*$V$18,W30*$Y$18,Z30*$AB$18,AC30*$AE$18,AF30*$AH$18,AI30*$AK$18,AL30*$AN$18)</f>
        <v>0</v>
      </c>
      <c r="AQ30" s="405">
        <f t="shared" si="0"/>
        <v>0</v>
      </c>
      <c r="AR30" s="407">
        <f aca="true" t="shared" si="24" ref="AR30:AR42">SUM(M30*$M$18,P30*$P$18,S30*$S$18,V30*$V$18,Y30*$Y$18,AB30*$AB$18,AE30*$AE$18,AH30*$AH$18,AK30*$AK$18,AN30*$AN$18)</f>
        <v>0</v>
      </c>
    </row>
    <row r="31" spans="1:44" s="28" customFormat="1" ht="18" customHeight="1">
      <c r="A31" s="28">
        <f t="shared" si="1"/>
      </c>
      <c r="B31" s="691"/>
      <c r="C31" s="692"/>
      <c r="D31" s="285"/>
      <c r="E31" s="300"/>
      <c r="F31" s="98" t="s">
        <v>3</v>
      </c>
      <c r="G31" s="300"/>
      <c r="H31" s="101" t="s">
        <v>12</v>
      </c>
      <c r="I31" s="405">
        <f t="shared" si="2"/>
      </c>
      <c r="J31" s="400"/>
      <c r="K31" s="406"/>
      <c r="L31" s="405">
        <f t="shared" si="3"/>
        <v>0</v>
      </c>
      <c r="M31" s="407">
        <f t="shared" si="4"/>
        <v>0</v>
      </c>
      <c r="N31" s="406"/>
      <c r="O31" s="405">
        <f t="shared" si="5"/>
        <v>0</v>
      </c>
      <c r="P31" s="407">
        <f t="shared" si="6"/>
        <v>0</v>
      </c>
      <c r="Q31" s="406"/>
      <c r="R31" s="405">
        <f t="shared" si="7"/>
        <v>0</v>
      </c>
      <c r="S31" s="407">
        <f t="shared" si="8"/>
        <v>0</v>
      </c>
      <c r="T31" s="406"/>
      <c r="U31" s="405">
        <f t="shared" si="9"/>
        <v>0</v>
      </c>
      <c r="V31" s="407">
        <f t="shared" si="10"/>
        <v>0</v>
      </c>
      <c r="W31" s="406"/>
      <c r="X31" s="405">
        <f t="shared" si="11"/>
        <v>0</v>
      </c>
      <c r="Y31" s="407">
        <f t="shared" si="12"/>
        <v>0</v>
      </c>
      <c r="Z31" s="406"/>
      <c r="AA31" s="405">
        <f t="shared" si="13"/>
        <v>0</v>
      </c>
      <c r="AB31" s="407">
        <f t="shared" si="14"/>
        <v>0</v>
      </c>
      <c r="AC31" s="406"/>
      <c r="AD31" s="405">
        <f t="shared" si="15"/>
        <v>0</v>
      </c>
      <c r="AE31" s="407">
        <f t="shared" si="16"/>
        <v>0</v>
      </c>
      <c r="AF31" s="406"/>
      <c r="AG31" s="405">
        <f t="shared" si="17"/>
        <v>0</v>
      </c>
      <c r="AH31" s="407">
        <f t="shared" si="18"/>
        <v>0</v>
      </c>
      <c r="AI31" s="406"/>
      <c r="AJ31" s="405">
        <f t="shared" si="19"/>
        <v>0</v>
      </c>
      <c r="AK31" s="407">
        <f t="shared" si="20"/>
        <v>0</v>
      </c>
      <c r="AL31" s="406"/>
      <c r="AM31" s="405">
        <f t="shared" si="21"/>
        <v>0</v>
      </c>
      <c r="AN31" s="407">
        <f t="shared" si="22"/>
        <v>0</v>
      </c>
      <c r="AO31" s="254"/>
      <c r="AP31" s="406">
        <f t="shared" si="23"/>
        <v>0</v>
      </c>
      <c r="AQ31" s="405">
        <f t="shared" si="0"/>
        <v>0</v>
      </c>
      <c r="AR31" s="407">
        <f t="shared" si="24"/>
        <v>0</v>
      </c>
    </row>
    <row r="32" spans="1:44" s="28" customFormat="1" ht="18" customHeight="1">
      <c r="A32" s="28">
        <f t="shared" si="1"/>
      </c>
      <c r="B32" s="691"/>
      <c r="C32" s="692"/>
      <c r="D32" s="285"/>
      <c r="E32" s="300"/>
      <c r="F32" s="98" t="s">
        <v>3</v>
      </c>
      <c r="G32" s="300"/>
      <c r="H32" s="101" t="s">
        <v>12</v>
      </c>
      <c r="I32" s="405">
        <f t="shared" si="2"/>
      </c>
      <c r="J32" s="400"/>
      <c r="K32" s="406"/>
      <c r="L32" s="405">
        <f t="shared" si="3"/>
        <v>0</v>
      </c>
      <c r="M32" s="407">
        <f t="shared" si="4"/>
        <v>0</v>
      </c>
      <c r="N32" s="406"/>
      <c r="O32" s="405">
        <f t="shared" si="5"/>
        <v>0</v>
      </c>
      <c r="P32" s="407">
        <f t="shared" si="6"/>
        <v>0</v>
      </c>
      <c r="Q32" s="406"/>
      <c r="R32" s="405">
        <f t="shared" si="7"/>
        <v>0</v>
      </c>
      <c r="S32" s="407">
        <f t="shared" si="8"/>
        <v>0</v>
      </c>
      <c r="T32" s="406"/>
      <c r="U32" s="405">
        <f t="shared" si="9"/>
        <v>0</v>
      </c>
      <c r="V32" s="407">
        <f t="shared" si="10"/>
        <v>0</v>
      </c>
      <c r="W32" s="406"/>
      <c r="X32" s="405">
        <f t="shared" si="11"/>
        <v>0</v>
      </c>
      <c r="Y32" s="407">
        <f t="shared" si="12"/>
        <v>0</v>
      </c>
      <c r="Z32" s="406"/>
      <c r="AA32" s="405">
        <f t="shared" si="13"/>
        <v>0</v>
      </c>
      <c r="AB32" s="407">
        <f t="shared" si="14"/>
        <v>0</v>
      </c>
      <c r="AC32" s="406"/>
      <c r="AD32" s="405">
        <f t="shared" si="15"/>
        <v>0</v>
      </c>
      <c r="AE32" s="407">
        <f t="shared" si="16"/>
        <v>0</v>
      </c>
      <c r="AF32" s="406"/>
      <c r="AG32" s="405">
        <f t="shared" si="17"/>
        <v>0</v>
      </c>
      <c r="AH32" s="407">
        <f t="shared" si="18"/>
        <v>0</v>
      </c>
      <c r="AI32" s="406"/>
      <c r="AJ32" s="405">
        <f t="shared" si="19"/>
        <v>0</v>
      </c>
      <c r="AK32" s="407">
        <f t="shared" si="20"/>
        <v>0</v>
      </c>
      <c r="AL32" s="406"/>
      <c r="AM32" s="405">
        <f t="shared" si="21"/>
        <v>0</v>
      </c>
      <c r="AN32" s="407">
        <f t="shared" si="22"/>
        <v>0</v>
      </c>
      <c r="AO32" s="254"/>
      <c r="AP32" s="406">
        <f t="shared" si="23"/>
        <v>0</v>
      </c>
      <c r="AQ32" s="405">
        <f t="shared" si="0"/>
        <v>0</v>
      </c>
      <c r="AR32" s="407">
        <f t="shared" si="24"/>
        <v>0</v>
      </c>
    </row>
    <row r="33" spans="1:44" s="28" customFormat="1" ht="18" customHeight="1">
      <c r="A33" s="28">
        <f t="shared" si="1"/>
      </c>
      <c r="B33" s="691"/>
      <c r="C33" s="692"/>
      <c r="D33" s="285"/>
      <c r="E33" s="300"/>
      <c r="F33" s="98" t="s">
        <v>3</v>
      </c>
      <c r="G33" s="300"/>
      <c r="H33" s="101" t="s">
        <v>12</v>
      </c>
      <c r="I33" s="405">
        <f t="shared" si="2"/>
      </c>
      <c r="J33" s="400"/>
      <c r="K33" s="406"/>
      <c r="L33" s="405">
        <f t="shared" si="3"/>
        <v>0</v>
      </c>
      <c r="M33" s="407">
        <f t="shared" si="4"/>
        <v>0</v>
      </c>
      <c r="N33" s="406"/>
      <c r="O33" s="405">
        <f t="shared" si="5"/>
        <v>0</v>
      </c>
      <c r="P33" s="407">
        <f t="shared" si="6"/>
        <v>0</v>
      </c>
      <c r="Q33" s="406"/>
      <c r="R33" s="405">
        <f t="shared" si="7"/>
        <v>0</v>
      </c>
      <c r="S33" s="407">
        <f t="shared" si="8"/>
        <v>0</v>
      </c>
      <c r="T33" s="406"/>
      <c r="U33" s="405">
        <f t="shared" si="9"/>
        <v>0</v>
      </c>
      <c r="V33" s="407">
        <f t="shared" si="10"/>
        <v>0</v>
      </c>
      <c r="W33" s="406"/>
      <c r="X33" s="405">
        <f t="shared" si="11"/>
        <v>0</v>
      </c>
      <c r="Y33" s="407">
        <f t="shared" si="12"/>
        <v>0</v>
      </c>
      <c r="Z33" s="406"/>
      <c r="AA33" s="405">
        <f t="shared" si="13"/>
        <v>0</v>
      </c>
      <c r="AB33" s="407">
        <f t="shared" si="14"/>
        <v>0</v>
      </c>
      <c r="AC33" s="406"/>
      <c r="AD33" s="405">
        <f t="shared" si="15"/>
        <v>0</v>
      </c>
      <c r="AE33" s="407">
        <f t="shared" si="16"/>
        <v>0</v>
      </c>
      <c r="AF33" s="406"/>
      <c r="AG33" s="405">
        <f t="shared" si="17"/>
        <v>0</v>
      </c>
      <c r="AH33" s="407">
        <f t="shared" si="18"/>
        <v>0</v>
      </c>
      <c r="AI33" s="406"/>
      <c r="AJ33" s="405">
        <f t="shared" si="19"/>
        <v>0</v>
      </c>
      <c r="AK33" s="407">
        <f t="shared" si="20"/>
        <v>0</v>
      </c>
      <c r="AL33" s="406"/>
      <c r="AM33" s="405">
        <f t="shared" si="21"/>
        <v>0</v>
      </c>
      <c r="AN33" s="407">
        <f t="shared" si="22"/>
        <v>0</v>
      </c>
      <c r="AO33" s="254"/>
      <c r="AP33" s="406">
        <f t="shared" si="23"/>
        <v>0</v>
      </c>
      <c r="AQ33" s="405">
        <f t="shared" si="0"/>
        <v>0</v>
      </c>
      <c r="AR33" s="407">
        <f t="shared" si="24"/>
        <v>0</v>
      </c>
    </row>
    <row r="34" spans="1:44" s="28" customFormat="1" ht="18" customHeight="1">
      <c r="A34" s="28">
        <f t="shared" si="1"/>
      </c>
      <c r="B34" s="691"/>
      <c r="C34" s="692"/>
      <c r="D34" s="285"/>
      <c r="E34" s="300"/>
      <c r="F34" s="98" t="s">
        <v>3</v>
      </c>
      <c r="G34" s="300"/>
      <c r="H34" s="101" t="s">
        <v>12</v>
      </c>
      <c r="I34" s="405">
        <f t="shared" si="2"/>
      </c>
      <c r="J34" s="400"/>
      <c r="K34" s="406"/>
      <c r="L34" s="405">
        <f t="shared" si="3"/>
        <v>0</v>
      </c>
      <c r="M34" s="407">
        <f t="shared" si="4"/>
        <v>0</v>
      </c>
      <c r="N34" s="406"/>
      <c r="O34" s="405">
        <f t="shared" si="5"/>
        <v>0</v>
      </c>
      <c r="P34" s="407">
        <f t="shared" si="6"/>
        <v>0</v>
      </c>
      <c r="Q34" s="406"/>
      <c r="R34" s="405">
        <f t="shared" si="7"/>
        <v>0</v>
      </c>
      <c r="S34" s="407">
        <f t="shared" si="8"/>
        <v>0</v>
      </c>
      <c r="T34" s="406"/>
      <c r="U34" s="405">
        <f t="shared" si="9"/>
        <v>0</v>
      </c>
      <c r="V34" s="407">
        <f t="shared" si="10"/>
        <v>0</v>
      </c>
      <c r="W34" s="406"/>
      <c r="X34" s="405">
        <f t="shared" si="11"/>
        <v>0</v>
      </c>
      <c r="Y34" s="407">
        <f t="shared" si="12"/>
        <v>0</v>
      </c>
      <c r="Z34" s="406"/>
      <c r="AA34" s="405">
        <f t="shared" si="13"/>
        <v>0</v>
      </c>
      <c r="AB34" s="407">
        <f t="shared" si="14"/>
        <v>0</v>
      </c>
      <c r="AC34" s="406"/>
      <c r="AD34" s="405">
        <f t="shared" si="15"/>
        <v>0</v>
      </c>
      <c r="AE34" s="407">
        <f t="shared" si="16"/>
        <v>0</v>
      </c>
      <c r="AF34" s="406"/>
      <c r="AG34" s="405">
        <f t="shared" si="17"/>
        <v>0</v>
      </c>
      <c r="AH34" s="407">
        <f t="shared" si="18"/>
        <v>0</v>
      </c>
      <c r="AI34" s="406"/>
      <c r="AJ34" s="405">
        <f t="shared" si="19"/>
        <v>0</v>
      </c>
      <c r="AK34" s="407">
        <f t="shared" si="20"/>
        <v>0</v>
      </c>
      <c r="AL34" s="406"/>
      <c r="AM34" s="405">
        <f t="shared" si="21"/>
        <v>0</v>
      </c>
      <c r="AN34" s="407">
        <f t="shared" si="22"/>
        <v>0</v>
      </c>
      <c r="AO34" s="254"/>
      <c r="AP34" s="406">
        <f t="shared" si="23"/>
        <v>0</v>
      </c>
      <c r="AQ34" s="405">
        <f t="shared" si="0"/>
        <v>0</v>
      </c>
      <c r="AR34" s="407">
        <f t="shared" si="24"/>
        <v>0</v>
      </c>
    </row>
    <row r="35" spans="1:44" s="28" customFormat="1" ht="18" customHeight="1">
      <c r="A35" s="28">
        <f t="shared" si="1"/>
      </c>
      <c r="B35" s="691"/>
      <c r="C35" s="692"/>
      <c r="D35" s="285"/>
      <c r="E35" s="300"/>
      <c r="F35" s="98" t="s">
        <v>3</v>
      </c>
      <c r="G35" s="300"/>
      <c r="H35" s="101" t="s">
        <v>12</v>
      </c>
      <c r="I35" s="405">
        <f t="shared" si="2"/>
      </c>
      <c r="J35" s="400"/>
      <c r="K35" s="406"/>
      <c r="L35" s="405">
        <f t="shared" si="3"/>
        <v>0</v>
      </c>
      <c r="M35" s="407">
        <f t="shared" si="4"/>
        <v>0</v>
      </c>
      <c r="N35" s="406"/>
      <c r="O35" s="405">
        <f t="shared" si="5"/>
        <v>0</v>
      </c>
      <c r="P35" s="407">
        <f t="shared" si="6"/>
        <v>0</v>
      </c>
      <c r="Q35" s="406"/>
      <c r="R35" s="405">
        <f t="shared" si="7"/>
        <v>0</v>
      </c>
      <c r="S35" s="407">
        <f t="shared" si="8"/>
        <v>0</v>
      </c>
      <c r="T35" s="406"/>
      <c r="U35" s="405">
        <f t="shared" si="9"/>
        <v>0</v>
      </c>
      <c r="V35" s="407">
        <f t="shared" si="10"/>
        <v>0</v>
      </c>
      <c r="W35" s="406"/>
      <c r="X35" s="405">
        <f t="shared" si="11"/>
        <v>0</v>
      </c>
      <c r="Y35" s="407">
        <f t="shared" si="12"/>
        <v>0</v>
      </c>
      <c r="Z35" s="406"/>
      <c r="AA35" s="405">
        <f t="shared" si="13"/>
        <v>0</v>
      </c>
      <c r="AB35" s="407">
        <f t="shared" si="14"/>
        <v>0</v>
      </c>
      <c r="AC35" s="406"/>
      <c r="AD35" s="405">
        <f t="shared" si="15"/>
        <v>0</v>
      </c>
      <c r="AE35" s="407">
        <f t="shared" si="16"/>
        <v>0</v>
      </c>
      <c r="AF35" s="406"/>
      <c r="AG35" s="405">
        <f t="shared" si="17"/>
        <v>0</v>
      </c>
      <c r="AH35" s="407">
        <f t="shared" si="18"/>
        <v>0</v>
      </c>
      <c r="AI35" s="406"/>
      <c r="AJ35" s="405">
        <f t="shared" si="19"/>
        <v>0</v>
      </c>
      <c r="AK35" s="407">
        <f t="shared" si="20"/>
        <v>0</v>
      </c>
      <c r="AL35" s="406"/>
      <c r="AM35" s="405">
        <f t="shared" si="21"/>
        <v>0</v>
      </c>
      <c r="AN35" s="407">
        <f t="shared" si="22"/>
        <v>0</v>
      </c>
      <c r="AO35" s="254"/>
      <c r="AP35" s="406">
        <f t="shared" si="23"/>
        <v>0</v>
      </c>
      <c r="AQ35" s="405">
        <f t="shared" si="0"/>
        <v>0</v>
      </c>
      <c r="AR35" s="407">
        <f t="shared" si="24"/>
        <v>0</v>
      </c>
    </row>
    <row r="36" spans="1:44" s="28" customFormat="1" ht="18" customHeight="1">
      <c r="A36" s="28">
        <f t="shared" si="1"/>
      </c>
      <c r="B36" s="691"/>
      <c r="C36" s="692"/>
      <c r="D36" s="285"/>
      <c r="E36" s="300"/>
      <c r="F36" s="98" t="s">
        <v>3</v>
      </c>
      <c r="G36" s="300"/>
      <c r="H36" s="101" t="s">
        <v>12</v>
      </c>
      <c r="I36" s="405">
        <f t="shared" si="2"/>
      </c>
      <c r="J36" s="400"/>
      <c r="K36" s="406"/>
      <c r="L36" s="405">
        <f t="shared" si="3"/>
        <v>0</v>
      </c>
      <c r="M36" s="407">
        <f t="shared" si="4"/>
        <v>0</v>
      </c>
      <c r="N36" s="406"/>
      <c r="O36" s="405">
        <f t="shared" si="5"/>
        <v>0</v>
      </c>
      <c r="P36" s="407">
        <f t="shared" si="6"/>
        <v>0</v>
      </c>
      <c r="Q36" s="406"/>
      <c r="R36" s="405">
        <f t="shared" si="7"/>
        <v>0</v>
      </c>
      <c r="S36" s="407">
        <f t="shared" si="8"/>
        <v>0</v>
      </c>
      <c r="T36" s="406"/>
      <c r="U36" s="405">
        <f t="shared" si="9"/>
        <v>0</v>
      </c>
      <c r="V36" s="407">
        <f t="shared" si="10"/>
        <v>0</v>
      </c>
      <c r="W36" s="406"/>
      <c r="X36" s="405">
        <f t="shared" si="11"/>
        <v>0</v>
      </c>
      <c r="Y36" s="407">
        <f t="shared" si="12"/>
        <v>0</v>
      </c>
      <c r="Z36" s="406"/>
      <c r="AA36" s="405">
        <f t="shared" si="13"/>
        <v>0</v>
      </c>
      <c r="AB36" s="407">
        <f t="shared" si="14"/>
        <v>0</v>
      </c>
      <c r="AC36" s="406"/>
      <c r="AD36" s="405">
        <f t="shared" si="15"/>
        <v>0</v>
      </c>
      <c r="AE36" s="407">
        <f t="shared" si="16"/>
        <v>0</v>
      </c>
      <c r="AF36" s="406"/>
      <c r="AG36" s="405">
        <f t="shared" si="17"/>
        <v>0</v>
      </c>
      <c r="AH36" s="407">
        <f t="shared" si="18"/>
        <v>0</v>
      </c>
      <c r="AI36" s="406"/>
      <c r="AJ36" s="405">
        <f t="shared" si="19"/>
        <v>0</v>
      </c>
      <c r="AK36" s="407">
        <f t="shared" si="20"/>
        <v>0</v>
      </c>
      <c r="AL36" s="406"/>
      <c r="AM36" s="405">
        <f t="shared" si="21"/>
        <v>0</v>
      </c>
      <c r="AN36" s="407">
        <f t="shared" si="22"/>
        <v>0</v>
      </c>
      <c r="AO36" s="254"/>
      <c r="AP36" s="406">
        <f t="shared" si="23"/>
        <v>0</v>
      </c>
      <c r="AQ36" s="405">
        <f t="shared" si="0"/>
        <v>0</v>
      </c>
      <c r="AR36" s="407">
        <f t="shared" si="24"/>
        <v>0</v>
      </c>
    </row>
    <row r="37" spans="1:44" s="28" customFormat="1" ht="18" customHeight="1">
      <c r="A37" s="28">
        <f t="shared" si="1"/>
      </c>
      <c r="B37" s="691"/>
      <c r="C37" s="692"/>
      <c r="D37" s="285"/>
      <c r="E37" s="300"/>
      <c r="F37" s="98" t="s">
        <v>3</v>
      </c>
      <c r="G37" s="300"/>
      <c r="H37" s="101" t="s">
        <v>12</v>
      </c>
      <c r="I37" s="405">
        <f t="shared" si="2"/>
      </c>
      <c r="J37" s="400"/>
      <c r="K37" s="406"/>
      <c r="L37" s="405">
        <f t="shared" si="3"/>
        <v>0</v>
      </c>
      <c r="M37" s="407">
        <f t="shared" si="4"/>
        <v>0</v>
      </c>
      <c r="N37" s="406"/>
      <c r="O37" s="405">
        <f t="shared" si="5"/>
        <v>0</v>
      </c>
      <c r="P37" s="407">
        <f t="shared" si="6"/>
        <v>0</v>
      </c>
      <c r="Q37" s="406"/>
      <c r="R37" s="405">
        <f t="shared" si="7"/>
        <v>0</v>
      </c>
      <c r="S37" s="407">
        <f t="shared" si="8"/>
        <v>0</v>
      </c>
      <c r="T37" s="406"/>
      <c r="U37" s="405">
        <f t="shared" si="9"/>
        <v>0</v>
      </c>
      <c r="V37" s="407">
        <f t="shared" si="10"/>
        <v>0</v>
      </c>
      <c r="W37" s="406"/>
      <c r="X37" s="405">
        <f t="shared" si="11"/>
        <v>0</v>
      </c>
      <c r="Y37" s="407">
        <f t="shared" si="12"/>
        <v>0</v>
      </c>
      <c r="Z37" s="406"/>
      <c r="AA37" s="405">
        <f t="shared" si="13"/>
        <v>0</v>
      </c>
      <c r="AB37" s="407">
        <f t="shared" si="14"/>
        <v>0</v>
      </c>
      <c r="AC37" s="406"/>
      <c r="AD37" s="405">
        <f t="shared" si="15"/>
        <v>0</v>
      </c>
      <c r="AE37" s="407">
        <f t="shared" si="16"/>
        <v>0</v>
      </c>
      <c r="AF37" s="406"/>
      <c r="AG37" s="405">
        <f t="shared" si="17"/>
        <v>0</v>
      </c>
      <c r="AH37" s="407">
        <f t="shared" si="18"/>
        <v>0</v>
      </c>
      <c r="AI37" s="406"/>
      <c r="AJ37" s="405">
        <f t="shared" si="19"/>
        <v>0</v>
      </c>
      <c r="AK37" s="407">
        <f t="shared" si="20"/>
        <v>0</v>
      </c>
      <c r="AL37" s="406"/>
      <c r="AM37" s="405">
        <f t="shared" si="21"/>
        <v>0</v>
      </c>
      <c r="AN37" s="407">
        <f t="shared" si="22"/>
        <v>0</v>
      </c>
      <c r="AO37" s="254"/>
      <c r="AP37" s="406">
        <f t="shared" si="23"/>
        <v>0</v>
      </c>
      <c r="AQ37" s="405">
        <f t="shared" si="0"/>
        <v>0</v>
      </c>
      <c r="AR37" s="407">
        <f t="shared" si="24"/>
        <v>0</v>
      </c>
    </row>
    <row r="38" spans="1:44" s="28" customFormat="1" ht="18" customHeight="1">
      <c r="A38" s="28">
        <f t="shared" si="1"/>
      </c>
      <c r="B38" s="691"/>
      <c r="C38" s="692"/>
      <c r="D38" s="285"/>
      <c r="E38" s="300"/>
      <c r="F38" s="98" t="s">
        <v>3</v>
      </c>
      <c r="G38" s="300"/>
      <c r="H38" s="101" t="s">
        <v>12</v>
      </c>
      <c r="I38" s="405">
        <f t="shared" si="2"/>
      </c>
      <c r="J38" s="400"/>
      <c r="K38" s="406"/>
      <c r="L38" s="405">
        <f t="shared" si="3"/>
        <v>0</v>
      </c>
      <c r="M38" s="407">
        <f t="shared" si="4"/>
        <v>0</v>
      </c>
      <c r="N38" s="406"/>
      <c r="O38" s="405">
        <f t="shared" si="5"/>
        <v>0</v>
      </c>
      <c r="P38" s="407">
        <f t="shared" si="6"/>
        <v>0</v>
      </c>
      <c r="Q38" s="406"/>
      <c r="R38" s="405">
        <f t="shared" si="7"/>
        <v>0</v>
      </c>
      <c r="S38" s="407">
        <f t="shared" si="8"/>
        <v>0</v>
      </c>
      <c r="T38" s="406"/>
      <c r="U38" s="405">
        <f t="shared" si="9"/>
        <v>0</v>
      </c>
      <c r="V38" s="407">
        <f t="shared" si="10"/>
        <v>0</v>
      </c>
      <c r="W38" s="406"/>
      <c r="X38" s="405">
        <f t="shared" si="11"/>
        <v>0</v>
      </c>
      <c r="Y38" s="407">
        <f t="shared" si="12"/>
        <v>0</v>
      </c>
      <c r="Z38" s="406"/>
      <c r="AA38" s="405">
        <f t="shared" si="13"/>
        <v>0</v>
      </c>
      <c r="AB38" s="407">
        <f t="shared" si="14"/>
        <v>0</v>
      </c>
      <c r="AC38" s="406"/>
      <c r="AD38" s="405">
        <f t="shared" si="15"/>
        <v>0</v>
      </c>
      <c r="AE38" s="407">
        <f t="shared" si="16"/>
        <v>0</v>
      </c>
      <c r="AF38" s="406"/>
      <c r="AG38" s="405">
        <f t="shared" si="17"/>
        <v>0</v>
      </c>
      <c r="AH38" s="407">
        <f t="shared" si="18"/>
        <v>0</v>
      </c>
      <c r="AI38" s="406"/>
      <c r="AJ38" s="405">
        <f t="shared" si="19"/>
        <v>0</v>
      </c>
      <c r="AK38" s="407">
        <f t="shared" si="20"/>
        <v>0</v>
      </c>
      <c r="AL38" s="406"/>
      <c r="AM38" s="405">
        <f t="shared" si="21"/>
        <v>0</v>
      </c>
      <c r="AN38" s="407">
        <f t="shared" si="22"/>
        <v>0</v>
      </c>
      <c r="AO38" s="254"/>
      <c r="AP38" s="406">
        <f t="shared" si="23"/>
        <v>0</v>
      </c>
      <c r="AQ38" s="405">
        <f t="shared" si="0"/>
        <v>0</v>
      </c>
      <c r="AR38" s="407">
        <f t="shared" si="24"/>
        <v>0</v>
      </c>
    </row>
    <row r="39" spans="1:44" s="28" customFormat="1" ht="18" customHeight="1">
      <c r="A39" s="28">
        <f t="shared" si="1"/>
      </c>
      <c r="B39" s="691"/>
      <c r="C39" s="692"/>
      <c r="D39" s="285"/>
      <c r="E39" s="300"/>
      <c r="F39" s="98" t="s">
        <v>3</v>
      </c>
      <c r="G39" s="300"/>
      <c r="H39" s="101" t="s">
        <v>12</v>
      </c>
      <c r="I39" s="405">
        <f t="shared" si="2"/>
      </c>
      <c r="J39" s="400"/>
      <c r="K39" s="406"/>
      <c r="L39" s="405">
        <f t="shared" si="3"/>
        <v>0</v>
      </c>
      <c r="M39" s="407">
        <f t="shared" si="4"/>
        <v>0</v>
      </c>
      <c r="N39" s="406"/>
      <c r="O39" s="405">
        <f t="shared" si="5"/>
        <v>0</v>
      </c>
      <c r="P39" s="407">
        <f t="shared" si="6"/>
        <v>0</v>
      </c>
      <c r="Q39" s="406"/>
      <c r="R39" s="405">
        <f t="shared" si="7"/>
        <v>0</v>
      </c>
      <c r="S39" s="407">
        <f t="shared" si="8"/>
        <v>0</v>
      </c>
      <c r="T39" s="406"/>
      <c r="U39" s="405">
        <f t="shared" si="9"/>
        <v>0</v>
      </c>
      <c r="V39" s="407">
        <f t="shared" si="10"/>
        <v>0</v>
      </c>
      <c r="W39" s="406"/>
      <c r="X39" s="405">
        <f t="shared" si="11"/>
        <v>0</v>
      </c>
      <c r="Y39" s="407">
        <f t="shared" si="12"/>
        <v>0</v>
      </c>
      <c r="Z39" s="406"/>
      <c r="AA39" s="405">
        <f t="shared" si="13"/>
        <v>0</v>
      </c>
      <c r="AB39" s="407">
        <f t="shared" si="14"/>
        <v>0</v>
      </c>
      <c r="AC39" s="406"/>
      <c r="AD39" s="405">
        <f t="shared" si="15"/>
        <v>0</v>
      </c>
      <c r="AE39" s="407">
        <f t="shared" si="16"/>
        <v>0</v>
      </c>
      <c r="AF39" s="406"/>
      <c r="AG39" s="405">
        <f t="shared" si="17"/>
        <v>0</v>
      </c>
      <c r="AH39" s="407">
        <f t="shared" si="18"/>
        <v>0</v>
      </c>
      <c r="AI39" s="406"/>
      <c r="AJ39" s="405">
        <f t="shared" si="19"/>
        <v>0</v>
      </c>
      <c r="AK39" s="407">
        <f t="shared" si="20"/>
        <v>0</v>
      </c>
      <c r="AL39" s="406"/>
      <c r="AM39" s="405">
        <f t="shared" si="21"/>
        <v>0</v>
      </c>
      <c r="AN39" s="407">
        <f t="shared" si="22"/>
        <v>0</v>
      </c>
      <c r="AO39" s="254"/>
      <c r="AP39" s="406">
        <f t="shared" si="23"/>
        <v>0</v>
      </c>
      <c r="AQ39" s="405">
        <f t="shared" si="0"/>
        <v>0</v>
      </c>
      <c r="AR39" s="407">
        <f t="shared" si="24"/>
        <v>0</v>
      </c>
    </row>
    <row r="40" spans="1:44" s="28" customFormat="1" ht="18" customHeight="1">
      <c r="A40" s="28">
        <f t="shared" si="1"/>
      </c>
      <c r="B40" s="691"/>
      <c r="C40" s="692"/>
      <c r="D40" s="285"/>
      <c r="E40" s="300"/>
      <c r="F40" s="98" t="s">
        <v>3</v>
      </c>
      <c r="G40" s="300"/>
      <c r="H40" s="101" t="s">
        <v>12</v>
      </c>
      <c r="I40" s="405">
        <f t="shared" si="2"/>
      </c>
      <c r="J40" s="400"/>
      <c r="K40" s="406"/>
      <c r="L40" s="405">
        <f t="shared" si="3"/>
        <v>0</v>
      </c>
      <c r="M40" s="407">
        <f t="shared" si="4"/>
        <v>0</v>
      </c>
      <c r="N40" s="406"/>
      <c r="O40" s="405">
        <f t="shared" si="5"/>
        <v>0</v>
      </c>
      <c r="P40" s="407">
        <f t="shared" si="6"/>
        <v>0</v>
      </c>
      <c r="Q40" s="406"/>
      <c r="R40" s="405">
        <f t="shared" si="7"/>
        <v>0</v>
      </c>
      <c r="S40" s="407">
        <f t="shared" si="8"/>
        <v>0</v>
      </c>
      <c r="T40" s="406"/>
      <c r="U40" s="405">
        <f t="shared" si="9"/>
        <v>0</v>
      </c>
      <c r="V40" s="407">
        <f t="shared" si="10"/>
        <v>0</v>
      </c>
      <c r="W40" s="406"/>
      <c r="X40" s="405">
        <f t="shared" si="11"/>
        <v>0</v>
      </c>
      <c r="Y40" s="407">
        <f t="shared" si="12"/>
        <v>0</v>
      </c>
      <c r="Z40" s="406"/>
      <c r="AA40" s="405">
        <f t="shared" si="13"/>
        <v>0</v>
      </c>
      <c r="AB40" s="407">
        <f t="shared" si="14"/>
        <v>0</v>
      </c>
      <c r="AC40" s="406"/>
      <c r="AD40" s="405">
        <f t="shared" si="15"/>
        <v>0</v>
      </c>
      <c r="AE40" s="407">
        <f t="shared" si="16"/>
        <v>0</v>
      </c>
      <c r="AF40" s="406"/>
      <c r="AG40" s="405">
        <f t="shared" si="17"/>
        <v>0</v>
      </c>
      <c r="AH40" s="407">
        <f t="shared" si="18"/>
        <v>0</v>
      </c>
      <c r="AI40" s="406"/>
      <c r="AJ40" s="405">
        <f t="shared" si="19"/>
        <v>0</v>
      </c>
      <c r="AK40" s="407">
        <f t="shared" si="20"/>
        <v>0</v>
      </c>
      <c r="AL40" s="406"/>
      <c r="AM40" s="405">
        <f t="shared" si="21"/>
        <v>0</v>
      </c>
      <c r="AN40" s="407">
        <f t="shared" si="22"/>
        <v>0</v>
      </c>
      <c r="AO40" s="254"/>
      <c r="AP40" s="406">
        <f t="shared" si="23"/>
        <v>0</v>
      </c>
      <c r="AQ40" s="405">
        <f t="shared" si="0"/>
        <v>0</v>
      </c>
      <c r="AR40" s="407">
        <f t="shared" si="24"/>
        <v>0</v>
      </c>
    </row>
    <row r="41" spans="1:44" s="28" customFormat="1" ht="18" customHeight="1">
      <c r="A41" s="28">
        <f t="shared" si="1"/>
      </c>
      <c r="B41" s="691"/>
      <c r="C41" s="692"/>
      <c r="D41" s="285"/>
      <c r="E41" s="300"/>
      <c r="F41" s="98" t="s">
        <v>3</v>
      </c>
      <c r="G41" s="300"/>
      <c r="H41" s="101" t="s">
        <v>12</v>
      </c>
      <c r="I41" s="405">
        <f t="shared" si="2"/>
      </c>
      <c r="J41" s="400"/>
      <c r="K41" s="406"/>
      <c r="L41" s="405">
        <f t="shared" si="3"/>
        <v>0</v>
      </c>
      <c r="M41" s="407">
        <f t="shared" si="4"/>
        <v>0</v>
      </c>
      <c r="N41" s="406"/>
      <c r="O41" s="405">
        <f t="shared" si="5"/>
        <v>0</v>
      </c>
      <c r="P41" s="407">
        <f t="shared" si="6"/>
        <v>0</v>
      </c>
      <c r="Q41" s="406"/>
      <c r="R41" s="405">
        <f t="shared" si="7"/>
        <v>0</v>
      </c>
      <c r="S41" s="407">
        <f t="shared" si="8"/>
        <v>0</v>
      </c>
      <c r="T41" s="406"/>
      <c r="U41" s="405">
        <f t="shared" si="9"/>
        <v>0</v>
      </c>
      <c r="V41" s="407">
        <f t="shared" si="10"/>
        <v>0</v>
      </c>
      <c r="W41" s="406"/>
      <c r="X41" s="405">
        <f t="shared" si="11"/>
        <v>0</v>
      </c>
      <c r="Y41" s="407">
        <f t="shared" si="12"/>
        <v>0</v>
      </c>
      <c r="Z41" s="406"/>
      <c r="AA41" s="405">
        <f t="shared" si="13"/>
        <v>0</v>
      </c>
      <c r="AB41" s="407">
        <f t="shared" si="14"/>
        <v>0</v>
      </c>
      <c r="AC41" s="406"/>
      <c r="AD41" s="405">
        <f t="shared" si="15"/>
        <v>0</v>
      </c>
      <c r="AE41" s="407">
        <f t="shared" si="16"/>
        <v>0</v>
      </c>
      <c r="AF41" s="406"/>
      <c r="AG41" s="405">
        <f t="shared" si="17"/>
        <v>0</v>
      </c>
      <c r="AH41" s="407">
        <f t="shared" si="18"/>
        <v>0</v>
      </c>
      <c r="AI41" s="406"/>
      <c r="AJ41" s="405">
        <f t="shared" si="19"/>
        <v>0</v>
      </c>
      <c r="AK41" s="407">
        <f t="shared" si="20"/>
        <v>0</v>
      </c>
      <c r="AL41" s="406"/>
      <c r="AM41" s="405">
        <f t="shared" si="21"/>
        <v>0</v>
      </c>
      <c r="AN41" s="407">
        <f t="shared" si="22"/>
        <v>0</v>
      </c>
      <c r="AO41" s="254"/>
      <c r="AP41" s="406">
        <f t="shared" si="23"/>
        <v>0</v>
      </c>
      <c r="AQ41" s="405">
        <f t="shared" si="23"/>
        <v>0</v>
      </c>
      <c r="AR41" s="407">
        <f t="shared" si="24"/>
        <v>0</v>
      </c>
    </row>
    <row r="42" spans="1:44" s="28" customFormat="1" ht="18" customHeight="1" thickBot="1">
      <c r="A42" s="28">
        <f t="shared" si="1"/>
      </c>
      <c r="B42" s="695"/>
      <c r="C42" s="696"/>
      <c r="D42" s="286"/>
      <c r="E42" s="302"/>
      <c r="F42" s="99" t="s">
        <v>3</v>
      </c>
      <c r="G42" s="304"/>
      <c r="H42" s="102" t="s">
        <v>12</v>
      </c>
      <c r="I42" s="408">
        <f t="shared" si="2"/>
      </c>
      <c r="J42" s="401"/>
      <c r="K42" s="409"/>
      <c r="L42" s="408">
        <f t="shared" si="3"/>
        <v>0</v>
      </c>
      <c r="M42" s="410">
        <f t="shared" si="4"/>
        <v>0</v>
      </c>
      <c r="N42" s="409"/>
      <c r="O42" s="408">
        <f t="shared" si="5"/>
        <v>0</v>
      </c>
      <c r="P42" s="410">
        <f t="shared" si="6"/>
        <v>0</v>
      </c>
      <c r="Q42" s="409"/>
      <c r="R42" s="408">
        <f t="shared" si="7"/>
        <v>0</v>
      </c>
      <c r="S42" s="410">
        <f t="shared" si="8"/>
        <v>0</v>
      </c>
      <c r="T42" s="409"/>
      <c r="U42" s="408">
        <f t="shared" si="9"/>
        <v>0</v>
      </c>
      <c r="V42" s="410">
        <f t="shared" si="10"/>
        <v>0</v>
      </c>
      <c r="W42" s="409"/>
      <c r="X42" s="408">
        <f t="shared" si="11"/>
        <v>0</v>
      </c>
      <c r="Y42" s="410">
        <f t="shared" si="12"/>
        <v>0</v>
      </c>
      <c r="Z42" s="409"/>
      <c r="AA42" s="408">
        <f t="shared" si="13"/>
        <v>0</v>
      </c>
      <c r="AB42" s="410">
        <f t="shared" si="14"/>
        <v>0</v>
      </c>
      <c r="AC42" s="409"/>
      <c r="AD42" s="408">
        <f t="shared" si="15"/>
        <v>0</v>
      </c>
      <c r="AE42" s="410">
        <f t="shared" si="16"/>
        <v>0</v>
      </c>
      <c r="AF42" s="409"/>
      <c r="AG42" s="408">
        <f t="shared" si="17"/>
        <v>0</v>
      </c>
      <c r="AH42" s="410">
        <f t="shared" si="18"/>
        <v>0</v>
      </c>
      <c r="AI42" s="409"/>
      <c r="AJ42" s="408">
        <f t="shared" si="19"/>
        <v>0</v>
      </c>
      <c r="AK42" s="410">
        <f t="shared" si="20"/>
        <v>0</v>
      </c>
      <c r="AL42" s="409"/>
      <c r="AM42" s="408">
        <f t="shared" si="21"/>
        <v>0</v>
      </c>
      <c r="AN42" s="410">
        <f t="shared" si="22"/>
        <v>0</v>
      </c>
      <c r="AO42" s="254"/>
      <c r="AP42" s="411">
        <f t="shared" si="23"/>
        <v>0</v>
      </c>
      <c r="AQ42" s="408">
        <f t="shared" si="23"/>
        <v>0</v>
      </c>
      <c r="AR42" s="410">
        <f t="shared" si="24"/>
        <v>0</v>
      </c>
    </row>
    <row r="43" spans="2:44" s="27" customFormat="1" ht="19.5" customHeight="1" thickTop="1">
      <c r="B43" s="700" t="s">
        <v>22</v>
      </c>
      <c r="C43" s="700"/>
      <c r="D43" s="700"/>
      <c r="E43" s="700"/>
      <c r="F43" s="700"/>
      <c r="G43" s="700"/>
      <c r="H43" s="700"/>
      <c r="I43" s="700"/>
      <c r="J43" s="701"/>
      <c r="K43" s="412">
        <f aca="true" t="shared" si="25" ref="K43:AN43">SUM(K25:K42)</f>
        <v>0</v>
      </c>
      <c r="L43" s="413">
        <f t="shared" si="25"/>
        <v>0</v>
      </c>
      <c r="M43" s="414">
        <f t="shared" si="25"/>
        <v>0</v>
      </c>
      <c r="N43" s="412">
        <f t="shared" si="25"/>
        <v>0</v>
      </c>
      <c r="O43" s="413">
        <f t="shared" si="25"/>
        <v>0</v>
      </c>
      <c r="P43" s="414">
        <f t="shared" si="25"/>
        <v>0</v>
      </c>
      <c r="Q43" s="412">
        <f t="shared" si="25"/>
        <v>0</v>
      </c>
      <c r="R43" s="413">
        <f t="shared" si="25"/>
        <v>0</v>
      </c>
      <c r="S43" s="414">
        <f t="shared" si="25"/>
        <v>0</v>
      </c>
      <c r="T43" s="412">
        <f t="shared" si="25"/>
        <v>0</v>
      </c>
      <c r="U43" s="413">
        <f t="shared" si="25"/>
        <v>0</v>
      </c>
      <c r="V43" s="414">
        <f t="shared" si="25"/>
        <v>0</v>
      </c>
      <c r="W43" s="412">
        <f t="shared" si="25"/>
        <v>0</v>
      </c>
      <c r="X43" s="413">
        <f t="shared" si="25"/>
        <v>0</v>
      </c>
      <c r="Y43" s="414">
        <f t="shared" si="25"/>
        <v>0</v>
      </c>
      <c r="Z43" s="412">
        <f t="shared" si="25"/>
        <v>0</v>
      </c>
      <c r="AA43" s="413">
        <f t="shared" si="25"/>
        <v>0</v>
      </c>
      <c r="AB43" s="414">
        <f t="shared" si="25"/>
        <v>0</v>
      </c>
      <c r="AC43" s="412">
        <f t="shared" si="25"/>
        <v>0</v>
      </c>
      <c r="AD43" s="413">
        <f t="shared" si="25"/>
        <v>0</v>
      </c>
      <c r="AE43" s="414">
        <f t="shared" si="25"/>
        <v>0</v>
      </c>
      <c r="AF43" s="412">
        <f t="shared" si="25"/>
        <v>0</v>
      </c>
      <c r="AG43" s="413">
        <f t="shared" si="25"/>
        <v>0</v>
      </c>
      <c r="AH43" s="414">
        <f t="shared" si="25"/>
        <v>0</v>
      </c>
      <c r="AI43" s="412">
        <f t="shared" si="25"/>
        <v>0</v>
      </c>
      <c r="AJ43" s="413">
        <f t="shared" si="25"/>
        <v>0</v>
      </c>
      <c r="AK43" s="414">
        <f t="shared" si="25"/>
        <v>0</v>
      </c>
      <c r="AL43" s="412">
        <f t="shared" si="25"/>
        <v>0</v>
      </c>
      <c r="AM43" s="413">
        <f t="shared" si="25"/>
        <v>0</v>
      </c>
      <c r="AN43" s="414">
        <f t="shared" si="25"/>
        <v>0</v>
      </c>
      <c r="AO43" s="114"/>
      <c r="AP43" s="412">
        <f>SUM(AP25:AP42)</f>
        <v>0</v>
      </c>
      <c r="AQ43" s="413">
        <f>SUM(AQ25:AQ42)</f>
        <v>0</v>
      </c>
      <c r="AR43" s="414">
        <f>SUM(AR25:AR42)</f>
        <v>0</v>
      </c>
    </row>
    <row r="44" spans="2:44" s="27" customFormat="1" ht="12.75" customHeight="1">
      <c r="B44" s="29"/>
      <c r="C44" s="29"/>
      <c r="D44" s="29"/>
      <c r="E44" s="30"/>
      <c r="F44" s="30"/>
      <c r="G44" s="30"/>
      <c r="H44" s="31"/>
      <c r="I44" s="31"/>
      <c r="J44" s="32"/>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2:44" s="21" customFormat="1" ht="15" customHeight="1">
      <c r="B45" s="734" t="s">
        <v>13</v>
      </c>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6"/>
      <c r="AO45" s="45"/>
      <c r="AP45" s="748" t="s">
        <v>51</v>
      </c>
      <c r="AQ45" s="749"/>
      <c r="AR45" s="750"/>
    </row>
    <row r="46" spans="2:44" s="21" customFormat="1" ht="24.75" thickBot="1">
      <c r="B46" s="707" t="s">
        <v>4</v>
      </c>
      <c r="C46" s="708"/>
      <c r="D46" s="708"/>
      <c r="E46" s="708"/>
      <c r="F46" s="708"/>
      <c r="G46" s="708"/>
      <c r="H46" s="708"/>
      <c r="I46" s="709"/>
      <c r="J46" s="66" t="s">
        <v>21</v>
      </c>
      <c r="K46" s="251" t="s">
        <v>18</v>
      </c>
      <c r="L46" s="142" t="s">
        <v>19</v>
      </c>
      <c r="M46" s="141" t="s">
        <v>20</v>
      </c>
      <c r="N46" s="250" t="s">
        <v>18</v>
      </c>
      <c r="O46" s="142" t="s">
        <v>19</v>
      </c>
      <c r="P46" s="140" t="s">
        <v>20</v>
      </c>
      <c r="Q46" s="251" t="s">
        <v>18</v>
      </c>
      <c r="R46" s="142" t="s">
        <v>19</v>
      </c>
      <c r="S46" s="141" t="s">
        <v>20</v>
      </c>
      <c r="T46" s="250" t="s">
        <v>18</v>
      </c>
      <c r="U46" s="142" t="s">
        <v>19</v>
      </c>
      <c r="V46" s="140" t="s">
        <v>20</v>
      </c>
      <c r="W46" s="250" t="s">
        <v>18</v>
      </c>
      <c r="X46" s="142" t="s">
        <v>19</v>
      </c>
      <c r="Y46" s="140" t="s">
        <v>20</v>
      </c>
      <c r="Z46" s="250" t="s">
        <v>18</v>
      </c>
      <c r="AA46" s="142" t="s">
        <v>19</v>
      </c>
      <c r="AB46" s="140" t="s">
        <v>20</v>
      </c>
      <c r="AC46" s="250" t="s">
        <v>18</v>
      </c>
      <c r="AD46" s="142" t="s">
        <v>19</v>
      </c>
      <c r="AE46" s="140" t="s">
        <v>20</v>
      </c>
      <c r="AF46" s="250" t="s">
        <v>18</v>
      </c>
      <c r="AG46" s="142" t="s">
        <v>19</v>
      </c>
      <c r="AH46" s="140" t="s">
        <v>20</v>
      </c>
      <c r="AI46" s="250" t="s">
        <v>18</v>
      </c>
      <c r="AJ46" s="142" t="s">
        <v>19</v>
      </c>
      <c r="AK46" s="140" t="s">
        <v>20</v>
      </c>
      <c r="AL46" s="250" t="s">
        <v>18</v>
      </c>
      <c r="AM46" s="142" t="s">
        <v>19</v>
      </c>
      <c r="AN46" s="140" t="s">
        <v>20</v>
      </c>
      <c r="AO46" s="63"/>
      <c r="AP46" s="737" t="s">
        <v>45</v>
      </c>
      <c r="AQ46" s="738"/>
      <c r="AR46" s="739"/>
    </row>
    <row r="47" spans="2:44" s="34" customFormat="1" ht="18" customHeight="1" thickTop="1">
      <c r="B47" s="730"/>
      <c r="C47" s="731"/>
      <c r="D47" s="731"/>
      <c r="E47" s="731"/>
      <c r="F47" s="731"/>
      <c r="G47" s="731"/>
      <c r="H47" s="731"/>
      <c r="I47" s="731"/>
      <c r="J47" s="86"/>
      <c r="K47" s="308"/>
      <c r="L47" s="134"/>
      <c r="M47" s="87">
        <f>IF(K47="",0,ROUNDDOWN($J47*K47,0))</f>
        <v>0</v>
      </c>
      <c r="N47" s="311"/>
      <c r="O47" s="134"/>
      <c r="P47" s="86">
        <f aca="true" t="shared" si="26" ref="P47:P55">IF(N47="",0,ROUNDDOWN($J47*N47,0))</f>
        <v>0</v>
      </c>
      <c r="Q47" s="308"/>
      <c r="R47" s="134"/>
      <c r="S47" s="88">
        <f aca="true" t="shared" si="27" ref="S47:S55">IF(Q47="",0,ROUNDDOWN($J47*Q47,0))</f>
        <v>0</v>
      </c>
      <c r="T47" s="311"/>
      <c r="U47" s="134"/>
      <c r="V47" s="86">
        <f aca="true" t="shared" si="28" ref="V47:V55">IF(T47="",0,ROUNDDOWN($J47*T47,0))</f>
        <v>0</v>
      </c>
      <c r="W47" s="308"/>
      <c r="X47" s="134"/>
      <c r="Y47" s="86">
        <f aca="true" t="shared" si="29" ref="Y47:Y55">IF(W47="",0,ROUNDDOWN($J47*W47,0))</f>
        <v>0</v>
      </c>
      <c r="Z47" s="308"/>
      <c r="AA47" s="134"/>
      <c r="AB47" s="86">
        <f aca="true" t="shared" si="30" ref="AB47:AB55">IF(Z47="",0,ROUNDDOWN($J47*Z47,0))</f>
        <v>0</v>
      </c>
      <c r="AC47" s="308"/>
      <c r="AD47" s="134"/>
      <c r="AE47" s="86">
        <f aca="true" t="shared" si="31" ref="AE47:AE55">IF(AC47="",0,ROUNDDOWN($J47*AC47,0))</f>
        <v>0</v>
      </c>
      <c r="AF47" s="308"/>
      <c r="AG47" s="134"/>
      <c r="AH47" s="86">
        <f aca="true" t="shared" si="32" ref="AH47:AH55">IF(AF47="",0,ROUNDDOWN($J47*AF47,0))</f>
        <v>0</v>
      </c>
      <c r="AI47" s="308"/>
      <c r="AJ47" s="134"/>
      <c r="AK47" s="86">
        <f aca="true" t="shared" si="33" ref="AK47:AK55">IF(AI47="",0,ROUNDDOWN($J47*AI47,0))</f>
        <v>0</v>
      </c>
      <c r="AL47" s="308"/>
      <c r="AM47" s="134"/>
      <c r="AN47" s="86">
        <f aca="true" t="shared" si="34" ref="AN47:AN55">IF(AL47="",0,ROUNDDOWN($J47*AL47,0))</f>
        <v>0</v>
      </c>
      <c r="AO47" s="255"/>
      <c r="AP47" s="740">
        <f aca="true" t="shared" si="35" ref="AP47:AP55">SUM(M47*$M$18,P47*$P$18,S47*$S$18,V47*$V$18,Y47*$Y$18,AB47*$AB$18,AE47*$AE$18,AH47*$AH$18,AK47*$AK$18,AN47*$AN$18)</f>
        <v>0</v>
      </c>
      <c r="AQ47" s="741"/>
      <c r="AR47" s="742"/>
    </row>
    <row r="48" spans="2:44" s="34" customFormat="1" ht="18" customHeight="1">
      <c r="B48" s="697"/>
      <c r="C48" s="698"/>
      <c r="D48" s="698"/>
      <c r="E48" s="698"/>
      <c r="F48" s="698"/>
      <c r="G48" s="698"/>
      <c r="H48" s="698"/>
      <c r="I48" s="698"/>
      <c r="J48" s="89"/>
      <c r="K48" s="309"/>
      <c r="L48" s="135"/>
      <c r="M48" s="90">
        <f aca="true" t="shared" si="36" ref="M48:M55">IF(K48="",0,ROUNDDOWN($J48*K48,0))</f>
        <v>0</v>
      </c>
      <c r="N48" s="312"/>
      <c r="O48" s="135"/>
      <c r="P48" s="89">
        <f t="shared" si="26"/>
        <v>0</v>
      </c>
      <c r="Q48" s="309"/>
      <c r="R48" s="135"/>
      <c r="S48" s="90">
        <f t="shared" si="27"/>
        <v>0</v>
      </c>
      <c r="T48" s="312"/>
      <c r="U48" s="135"/>
      <c r="V48" s="89">
        <f t="shared" si="28"/>
        <v>0</v>
      </c>
      <c r="W48" s="309"/>
      <c r="X48" s="135"/>
      <c r="Y48" s="89">
        <f t="shared" si="29"/>
        <v>0</v>
      </c>
      <c r="Z48" s="309"/>
      <c r="AA48" s="135"/>
      <c r="AB48" s="89">
        <f t="shared" si="30"/>
        <v>0</v>
      </c>
      <c r="AC48" s="309"/>
      <c r="AD48" s="135"/>
      <c r="AE48" s="89">
        <f t="shared" si="31"/>
        <v>0</v>
      </c>
      <c r="AF48" s="309"/>
      <c r="AG48" s="135"/>
      <c r="AH48" s="89">
        <f t="shared" si="32"/>
        <v>0</v>
      </c>
      <c r="AI48" s="309"/>
      <c r="AJ48" s="135"/>
      <c r="AK48" s="89">
        <f t="shared" si="33"/>
        <v>0</v>
      </c>
      <c r="AL48" s="309"/>
      <c r="AM48" s="135"/>
      <c r="AN48" s="89">
        <f t="shared" si="34"/>
        <v>0</v>
      </c>
      <c r="AO48" s="255"/>
      <c r="AP48" s="743">
        <f t="shared" si="35"/>
        <v>0</v>
      </c>
      <c r="AQ48" s="744"/>
      <c r="AR48" s="745"/>
    </row>
    <row r="49" spans="2:44" s="34" customFormat="1" ht="18" customHeight="1">
      <c r="B49" s="697"/>
      <c r="C49" s="698"/>
      <c r="D49" s="698"/>
      <c r="E49" s="698"/>
      <c r="F49" s="698"/>
      <c r="G49" s="698"/>
      <c r="H49" s="698"/>
      <c r="I49" s="698"/>
      <c r="J49" s="89"/>
      <c r="K49" s="309"/>
      <c r="L49" s="135"/>
      <c r="M49" s="90">
        <f t="shared" si="36"/>
        <v>0</v>
      </c>
      <c r="N49" s="312"/>
      <c r="O49" s="135"/>
      <c r="P49" s="89">
        <f t="shared" si="26"/>
        <v>0</v>
      </c>
      <c r="Q49" s="309"/>
      <c r="R49" s="135"/>
      <c r="S49" s="90">
        <f t="shared" si="27"/>
        <v>0</v>
      </c>
      <c r="T49" s="312"/>
      <c r="U49" s="135"/>
      <c r="V49" s="89">
        <f t="shared" si="28"/>
        <v>0</v>
      </c>
      <c r="W49" s="309"/>
      <c r="X49" s="135"/>
      <c r="Y49" s="89">
        <f t="shared" si="29"/>
        <v>0</v>
      </c>
      <c r="Z49" s="309"/>
      <c r="AA49" s="135"/>
      <c r="AB49" s="89">
        <f t="shared" si="30"/>
        <v>0</v>
      </c>
      <c r="AC49" s="309"/>
      <c r="AD49" s="135"/>
      <c r="AE49" s="89">
        <f t="shared" si="31"/>
        <v>0</v>
      </c>
      <c r="AF49" s="309"/>
      <c r="AG49" s="135"/>
      <c r="AH49" s="89">
        <f t="shared" si="32"/>
        <v>0</v>
      </c>
      <c r="AI49" s="309"/>
      <c r="AJ49" s="135"/>
      <c r="AK49" s="89">
        <f t="shared" si="33"/>
        <v>0</v>
      </c>
      <c r="AL49" s="309"/>
      <c r="AM49" s="135"/>
      <c r="AN49" s="89">
        <f t="shared" si="34"/>
        <v>0</v>
      </c>
      <c r="AO49" s="255"/>
      <c r="AP49" s="743">
        <f t="shared" si="35"/>
        <v>0</v>
      </c>
      <c r="AQ49" s="744"/>
      <c r="AR49" s="745"/>
    </row>
    <row r="50" spans="2:44" s="34" customFormat="1" ht="18" customHeight="1">
      <c r="B50" s="697"/>
      <c r="C50" s="698"/>
      <c r="D50" s="698"/>
      <c r="E50" s="698"/>
      <c r="F50" s="698"/>
      <c r="G50" s="698"/>
      <c r="H50" s="698"/>
      <c r="I50" s="699"/>
      <c r="J50" s="89"/>
      <c r="K50" s="309"/>
      <c r="L50" s="135"/>
      <c r="M50" s="90">
        <f t="shared" si="36"/>
        <v>0</v>
      </c>
      <c r="N50" s="312"/>
      <c r="O50" s="135"/>
      <c r="P50" s="89">
        <f t="shared" si="26"/>
        <v>0</v>
      </c>
      <c r="Q50" s="309"/>
      <c r="R50" s="135"/>
      <c r="S50" s="90">
        <f t="shared" si="27"/>
        <v>0</v>
      </c>
      <c r="T50" s="312"/>
      <c r="U50" s="135"/>
      <c r="V50" s="89">
        <f t="shared" si="28"/>
        <v>0</v>
      </c>
      <c r="W50" s="309"/>
      <c r="X50" s="135"/>
      <c r="Y50" s="89">
        <f t="shared" si="29"/>
        <v>0</v>
      </c>
      <c r="Z50" s="309"/>
      <c r="AA50" s="135"/>
      <c r="AB50" s="89">
        <f t="shared" si="30"/>
        <v>0</v>
      </c>
      <c r="AC50" s="309"/>
      <c r="AD50" s="135"/>
      <c r="AE50" s="89">
        <f t="shared" si="31"/>
        <v>0</v>
      </c>
      <c r="AF50" s="309"/>
      <c r="AG50" s="135"/>
      <c r="AH50" s="89">
        <f t="shared" si="32"/>
        <v>0</v>
      </c>
      <c r="AI50" s="309"/>
      <c r="AJ50" s="135"/>
      <c r="AK50" s="89">
        <f t="shared" si="33"/>
        <v>0</v>
      </c>
      <c r="AL50" s="309"/>
      <c r="AM50" s="135"/>
      <c r="AN50" s="89">
        <f t="shared" si="34"/>
        <v>0</v>
      </c>
      <c r="AO50" s="255"/>
      <c r="AP50" s="743">
        <f t="shared" si="35"/>
        <v>0</v>
      </c>
      <c r="AQ50" s="744"/>
      <c r="AR50" s="745"/>
    </row>
    <row r="51" spans="2:44" s="34" customFormat="1" ht="18" customHeight="1">
      <c r="B51" s="697"/>
      <c r="C51" s="698"/>
      <c r="D51" s="698"/>
      <c r="E51" s="698"/>
      <c r="F51" s="698"/>
      <c r="G51" s="698"/>
      <c r="H51" s="698"/>
      <c r="I51" s="698"/>
      <c r="J51" s="89"/>
      <c r="K51" s="309"/>
      <c r="L51" s="135"/>
      <c r="M51" s="90">
        <f t="shared" si="36"/>
        <v>0</v>
      </c>
      <c r="N51" s="312"/>
      <c r="O51" s="135"/>
      <c r="P51" s="89">
        <f t="shared" si="26"/>
        <v>0</v>
      </c>
      <c r="Q51" s="309"/>
      <c r="R51" s="135"/>
      <c r="S51" s="90">
        <f t="shared" si="27"/>
        <v>0</v>
      </c>
      <c r="T51" s="312"/>
      <c r="U51" s="135"/>
      <c r="V51" s="89">
        <f t="shared" si="28"/>
        <v>0</v>
      </c>
      <c r="W51" s="309"/>
      <c r="X51" s="135"/>
      <c r="Y51" s="89">
        <f t="shared" si="29"/>
        <v>0</v>
      </c>
      <c r="Z51" s="309"/>
      <c r="AA51" s="135"/>
      <c r="AB51" s="89">
        <f t="shared" si="30"/>
        <v>0</v>
      </c>
      <c r="AC51" s="309"/>
      <c r="AD51" s="135"/>
      <c r="AE51" s="89">
        <f t="shared" si="31"/>
        <v>0</v>
      </c>
      <c r="AF51" s="309"/>
      <c r="AG51" s="135"/>
      <c r="AH51" s="89">
        <f t="shared" si="32"/>
        <v>0</v>
      </c>
      <c r="AI51" s="309"/>
      <c r="AJ51" s="135"/>
      <c r="AK51" s="89">
        <f t="shared" si="33"/>
        <v>0</v>
      </c>
      <c r="AL51" s="309"/>
      <c r="AM51" s="135"/>
      <c r="AN51" s="89">
        <f t="shared" si="34"/>
        <v>0</v>
      </c>
      <c r="AO51" s="255"/>
      <c r="AP51" s="743">
        <f t="shared" si="35"/>
        <v>0</v>
      </c>
      <c r="AQ51" s="744"/>
      <c r="AR51" s="745"/>
    </row>
    <row r="52" spans="2:44" s="34" customFormat="1" ht="18" customHeight="1">
      <c r="B52" s="697"/>
      <c r="C52" s="698"/>
      <c r="D52" s="698"/>
      <c r="E52" s="698"/>
      <c r="F52" s="698"/>
      <c r="G52" s="698"/>
      <c r="H52" s="698"/>
      <c r="I52" s="698"/>
      <c r="J52" s="89"/>
      <c r="K52" s="309"/>
      <c r="L52" s="135"/>
      <c r="M52" s="90">
        <f t="shared" si="36"/>
        <v>0</v>
      </c>
      <c r="N52" s="312"/>
      <c r="O52" s="135"/>
      <c r="P52" s="89">
        <f t="shared" si="26"/>
        <v>0</v>
      </c>
      <c r="Q52" s="309"/>
      <c r="R52" s="135"/>
      <c r="S52" s="90">
        <f t="shared" si="27"/>
        <v>0</v>
      </c>
      <c r="T52" s="312"/>
      <c r="U52" s="135"/>
      <c r="V52" s="89">
        <f t="shared" si="28"/>
        <v>0</v>
      </c>
      <c r="W52" s="309"/>
      <c r="X52" s="135"/>
      <c r="Y52" s="89">
        <f t="shared" si="29"/>
        <v>0</v>
      </c>
      <c r="Z52" s="309"/>
      <c r="AA52" s="135"/>
      <c r="AB52" s="89">
        <f t="shared" si="30"/>
        <v>0</v>
      </c>
      <c r="AC52" s="309"/>
      <c r="AD52" s="135"/>
      <c r="AE52" s="89">
        <f t="shared" si="31"/>
        <v>0</v>
      </c>
      <c r="AF52" s="309"/>
      <c r="AG52" s="135"/>
      <c r="AH52" s="89">
        <f t="shared" si="32"/>
        <v>0</v>
      </c>
      <c r="AI52" s="309"/>
      <c r="AJ52" s="135"/>
      <c r="AK52" s="89">
        <f t="shared" si="33"/>
        <v>0</v>
      </c>
      <c r="AL52" s="309"/>
      <c r="AM52" s="135"/>
      <c r="AN52" s="89">
        <f t="shared" si="34"/>
        <v>0</v>
      </c>
      <c r="AO52" s="255"/>
      <c r="AP52" s="743">
        <f t="shared" si="35"/>
        <v>0</v>
      </c>
      <c r="AQ52" s="744"/>
      <c r="AR52" s="745"/>
    </row>
    <row r="53" spans="2:44" s="34" customFormat="1" ht="18" customHeight="1">
      <c r="B53" s="697"/>
      <c r="C53" s="698"/>
      <c r="D53" s="698"/>
      <c r="E53" s="698"/>
      <c r="F53" s="698"/>
      <c r="G53" s="698"/>
      <c r="H53" s="698"/>
      <c r="I53" s="698"/>
      <c r="J53" s="89"/>
      <c r="K53" s="309"/>
      <c r="L53" s="135"/>
      <c r="M53" s="90">
        <f t="shared" si="36"/>
        <v>0</v>
      </c>
      <c r="N53" s="312"/>
      <c r="O53" s="135"/>
      <c r="P53" s="89">
        <f t="shared" si="26"/>
        <v>0</v>
      </c>
      <c r="Q53" s="309"/>
      <c r="R53" s="135"/>
      <c r="S53" s="90">
        <f t="shared" si="27"/>
        <v>0</v>
      </c>
      <c r="T53" s="312"/>
      <c r="U53" s="135"/>
      <c r="V53" s="89">
        <f t="shared" si="28"/>
        <v>0</v>
      </c>
      <c r="W53" s="309"/>
      <c r="X53" s="135"/>
      <c r="Y53" s="89">
        <f t="shared" si="29"/>
        <v>0</v>
      </c>
      <c r="Z53" s="309"/>
      <c r="AA53" s="135"/>
      <c r="AB53" s="89">
        <f t="shared" si="30"/>
        <v>0</v>
      </c>
      <c r="AC53" s="309"/>
      <c r="AD53" s="135"/>
      <c r="AE53" s="89">
        <f t="shared" si="31"/>
        <v>0</v>
      </c>
      <c r="AF53" s="309"/>
      <c r="AG53" s="135"/>
      <c r="AH53" s="89">
        <f t="shared" si="32"/>
        <v>0</v>
      </c>
      <c r="AI53" s="309"/>
      <c r="AJ53" s="135"/>
      <c r="AK53" s="89">
        <f t="shared" si="33"/>
        <v>0</v>
      </c>
      <c r="AL53" s="309"/>
      <c r="AM53" s="135"/>
      <c r="AN53" s="89">
        <f t="shared" si="34"/>
        <v>0</v>
      </c>
      <c r="AO53" s="255"/>
      <c r="AP53" s="743">
        <f t="shared" si="35"/>
        <v>0</v>
      </c>
      <c r="AQ53" s="744"/>
      <c r="AR53" s="745"/>
    </row>
    <row r="54" spans="2:44" s="34" customFormat="1" ht="18" customHeight="1">
      <c r="B54" s="697"/>
      <c r="C54" s="698"/>
      <c r="D54" s="698"/>
      <c r="E54" s="698"/>
      <c r="F54" s="698"/>
      <c r="G54" s="698"/>
      <c r="H54" s="698"/>
      <c r="I54" s="698"/>
      <c r="J54" s="89"/>
      <c r="K54" s="309"/>
      <c r="L54" s="135"/>
      <c r="M54" s="90">
        <f t="shared" si="36"/>
        <v>0</v>
      </c>
      <c r="N54" s="312"/>
      <c r="O54" s="135"/>
      <c r="P54" s="89">
        <f t="shared" si="26"/>
        <v>0</v>
      </c>
      <c r="Q54" s="309"/>
      <c r="R54" s="135"/>
      <c r="S54" s="90">
        <f t="shared" si="27"/>
        <v>0</v>
      </c>
      <c r="T54" s="312"/>
      <c r="U54" s="135"/>
      <c r="V54" s="89">
        <f t="shared" si="28"/>
        <v>0</v>
      </c>
      <c r="W54" s="309"/>
      <c r="X54" s="135"/>
      <c r="Y54" s="89">
        <f t="shared" si="29"/>
        <v>0</v>
      </c>
      <c r="Z54" s="309"/>
      <c r="AA54" s="135"/>
      <c r="AB54" s="89">
        <f t="shared" si="30"/>
        <v>0</v>
      </c>
      <c r="AC54" s="309"/>
      <c r="AD54" s="135"/>
      <c r="AE54" s="89">
        <f t="shared" si="31"/>
        <v>0</v>
      </c>
      <c r="AF54" s="309"/>
      <c r="AG54" s="135"/>
      <c r="AH54" s="89">
        <f t="shared" si="32"/>
        <v>0</v>
      </c>
      <c r="AI54" s="309"/>
      <c r="AJ54" s="135"/>
      <c r="AK54" s="89">
        <f t="shared" si="33"/>
        <v>0</v>
      </c>
      <c r="AL54" s="309"/>
      <c r="AM54" s="135"/>
      <c r="AN54" s="89">
        <f t="shared" si="34"/>
        <v>0</v>
      </c>
      <c r="AO54" s="255"/>
      <c r="AP54" s="743">
        <f t="shared" si="35"/>
        <v>0</v>
      </c>
      <c r="AQ54" s="744"/>
      <c r="AR54" s="745"/>
    </row>
    <row r="55" spans="2:44" s="34" customFormat="1" ht="18" customHeight="1" thickBot="1">
      <c r="B55" s="732"/>
      <c r="C55" s="733"/>
      <c r="D55" s="733"/>
      <c r="E55" s="733"/>
      <c r="F55" s="733"/>
      <c r="G55" s="733"/>
      <c r="H55" s="733"/>
      <c r="I55" s="733"/>
      <c r="J55" s="91"/>
      <c r="K55" s="310"/>
      <c r="L55" s="136"/>
      <c r="M55" s="92">
        <f t="shared" si="36"/>
        <v>0</v>
      </c>
      <c r="N55" s="313"/>
      <c r="O55" s="136"/>
      <c r="P55" s="91">
        <f t="shared" si="26"/>
        <v>0</v>
      </c>
      <c r="Q55" s="310"/>
      <c r="R55" s="136"/>
      <c r="S55" s="92">
        <f t="shared" si="27"/>
        <v>0</v>
      </c>
      <c r="T55" s="313"/>
      <c r="U55" s="136"/>
      <c r="V55" s="91">
        <f t="shared" si="28"/>
        <v>0</v>
      </c>
      <c r="W55" s="310"/>
      <c r="X55" s="136"/>
      <c r="Y55" s="91">
        <f t="shared" si="29"/>
        <v>0</v>
      </c>
      <c r="Z55" s="310"/>
      <c r="AA55" s="136"/>
      <c r="AB55" s="91">
        <f t="shared" si="30"/>
        <v>0</v>
      </c>
      <c r="AC55" s="310"/>
      <c r="AD55" s="136"/>
      <c r="AE55" s="91">
        <f t="shared" si="31"/>
        <v>0</v>
      </c>
      <c r="AF55" s="310"/>
      <c r="AG55" s="136"/>
      <c r="AH55" s="91">
        <f t="shared" si="32"/>
        <v>0</v>
      </c>
      <c r="AI55" s="310"/>
      <c r="AJ55" s="136"/>
      <c r="AK55" s="91">
        <f t="shared" si="33"/>
        <v>0</v>
      </c>
      <c r="AL55" s="310"/>
      <c r="AM55" s="136"/>
      <c r="AN55" s="91">
        <f t="shared" si="34"/>
        <v>0</v>
      </c>
      <c r="AO55" s="255"/>
      <c r="AP55" s="812">
        <f t="shared" si="35"/>
        <v>0</v>
      </c>
      <c r="AQ55" s="813"/>
      <c r="AR55" s="814"/>
    </row>
    <row r="56" spans="2:44" s="27" customFormat="1" ht="19.5" customHeight="1" thickTop="1">
      <c r="B56" s="700" t="s">
        <v>22</v>
      </c>
      <c r="C56" s="700"/>
      <c r="D56" s="700"/>
      <c r="E56" s="700"/>
      <c r="F56" s="700"/>
      <c r="G56" s="700"/>
      <c r="H56" s="700"/>
      <c r="I56" s="700"/>
      <c r="J56" s="701"/>
      <c r="K56" s="438"/>
      <c r="L56" s="439"/>
      <c r="M56" s="440">
        <f>SUM(M47:M55)</f>
        <v>0</v>
      </c>
      <c r="N56" s="441"/>
      <c r="O56" s="439"/>
      <c r="P56" s="414">
        <f>SUM(P47:P55)</f>
        <v>0</v>
      </c>
      <c r="Q56" s="442"/>
      <c r="R56" s="439"/>
      <c r="S56" s="440">
        <f>SUM(S47:S55)</f>
        <v>0</v>
      </c>
      <c r="T56" s="441"/>
      <c r="U56" s="439"/>
      <c r="V56" s="414">
        <f>SUM(V47:V55)</f>
        <v>0</v>
      </c>
      <c r="W56" s="441"/>
      <c r="X56" s="439"/>
      <c r="Y56" s="414">
        <f>SUM(Y47:Y55)</f>
        <v>0</v>
      </c>
      <c r="Z56" s="441"/>
      <c r="AA56" s="439"/>
      <c r="AB56" s="414">
        <f>SUM(AB47:AB55)</f>
        <v>0</v>
      </c>
      <c r="AC56" s="441"/>
      <c r="AD56" s="439"/>
      <c r="AE56" s="414">
        <f>SUM(AE47:AE55)</f>
        <v>0</v>
      </c>
      <c r="AF56" s="441"/>
      <c r="AG56" s="439"/>
      <c r="AH56" s="414">
        <f>SUM(AH47:AH55)</f>
        <v>0</v>
      </c>
      <c r="AI56" s="441"/>
      <c r="AJ56" s="439"/>
      <c r="AK56" s="414">
        <f>SUM(AK47:AK55)</f>
        <v>0</v>
      </c>
      <c r="AL56" s="441"/>
      <c r="AM56" s="439"/>
      <c r="AN56" s="414">
        <f>SUM(AN47:AN55)</f>
        <v>0</v>
      </c>
      <c r="AO56" s="114"/>
      <c r="AP56" s="815">
        <f>SUM(AP47:AR55)</f>
        <v>0</v>
      </c>
      <c r="AQ56" s="816"/>
      <c r="AR56" s="817"/>
    </row>
    <row r="57" spans="2:44" s="38" customFormat="1" ht="15" customHeight="1">
      <c r="B57" s="26"/>
      <c r="C57" s="26"/>
      <c r="D57" s="26"/>
      <c r="E57" s="26"/>
      <c r="F57" s="26"/>
      <c r="G57" s="26"/>
      <c r="H57" s="26"/>
      <c r="I57" s="26"/>
      <c r="J57" s="26"/>
      <c r="K57" s="39"/>
      <c r="L57" s="40"/>
      <c r="M57" s="41"/>
      <c r="N57" s="39"/>
      <c r="O57" s="40"/>
      <c r="P57" s="41"/>
      <c r="Q57" s="39"/>
      <c r="R57" s="40"/>
      <c r="S57" s="41"/>
      <c r="T57" s="39"/>
      <c r="U57" s="40"/>
      <c r="V57" s="41"/>
      <c r="W57" s="39"/>
      <c r="X57" s="40"/>
      <c r="Y57" s="41"/>
      <c r="Z57" s="39"/>
      <c r="AA57" s="40"/>
      <c r="AB57" s="41"/>
      <c r="AC57" s="39"/>
      <c r="AD57" s="40"/>
      <c r="AE57" s="41"/>
      <c r="AF57" s="39"/>
      <c r="AG57" s="40"/>
      <c r="AH57" s="41"/>
      <c r="AI57" s="39"/>
      <c r="AJ57" s="40"/>
      <c r="AK57" s="41"/>
      <c r="AL57" s="39"/>
      <c r="AM57" s="40"/>
      <c r="AN57" s="41"/>
      <c r="AO57" s="41"/>
      <c r="AP57" s="39"/>
      <c r="AQ57" s="40"/>
      <c r="AR57" s="109"/>
    </row>
    <row r="58" spans="2:44" s="21" customFormat="1" ht="23.25" customHeight="1">
      <c r="B58" s="746" t="s">
        <v>0</v>
      </c>
      <c r="C58" s="747"/>
      <c r="D58" s="281" t="s">
        <v>24</v>
      </c>
      <c r="E58" s="19"/>
      <c r="F58" s="24"/>
      <c r="G58" s="65"/>
      <c r="H58" s="65"/>
      <c r="I58" s="65"/>
      <c r="J58" s="275"/>
      <c r="K58" s="256"/>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39"/>
      <c r="AP58" s="25"/>
      <c r="AQ58" s="25"/>
      <c r="AR58" s="25"/>
    </row>
    <row r="59" spans="2:44" s="21" customFormat="1" ht="12.75" customHeight="1">
      <c r="B59" s="25"/>
      <c r="C59" s="25"/>
      <c r="D59" s="25"/>
      <c r="E59" s="25"/>
      <c r="F59" s="25"/>
      <c r="G59" s="25"/>
      <c r="H59" s="25"/>
      <c r="I59" s="25"/>
      <c r="J59" s="25"/>
      <c r="K59" s="120" t="s">
        <v>48</v>
      </c>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39"/>
      <c r="AP59" s="93"/>
      <c r="AQ59" s="93"/>
      <c r="AR59" s="96"/>
    </row>
    <row r="60" spans="2:44" s="21" customFormat="1" ht="15" customHeight="1">
      <c r="B60" s="703" t="s">
        <v>7</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c r="AF60" s="704"/>
      <c r="AG60" s="704"/>
      <c r="AH60" s="704"/>
      <c r="AI60" s="704"/>
      <c r="AJ60" s="704"/>
      <c r="AK60" s="704"/>
      <c r="AL60" s="704"/>
      <c r="AM60" s="704"/>
      <c r="AN60" s="705"/>
      <c r="AO60" s="72"/>
      <c r="AP60" s="710" t="s">
        <v>50</v>
      </c>
      <c r="AQ60" s="711"/>
      <c r="AR60" s="712"/>
    </row>
    <row r="61" spans="2:44" s="75" customFormat="1" ht="24.75" thickBot="1">
      <c r="B61" s="110" t="s">
        <v>2</v>
      </c>
      <c r="C61" s="76" t="s">
        <v>31</v>
      </c>
      <c r="D61" s="77" t="s">
        <v>8</v>
      </c>
      <c r="E61" s="720" t="s">
        <v>66</v>
      </c>
      <c r="F61" s="721"/>
      <c r="G61" s="721"/>
      <c r="H61" s="694"/>
      <c r="I61" s="78" t="s">
        <v>9</v>
      </c>
      <c r="J61" s="79" t="s">
        <v>10</v>
      </c>
      <c r="K61" s="252" t="s">
        <v>280</v>
      </c>
      <c r="L61" s="78" t="s">
        <v>16</v>
      </c>
      <c r="M61" s="137" t="s">
        <v>15</v>
      </c>
      <c r="N61" s="252" t="s">
        <v>280</v>
      </c>
      <c r="O61" s="78" t="s">
        <v>16</v>
      </c>
      <c r="P61" s="137" t="s">
        <v>15</v>
      </c>
      <c r="Q61" s="252" t="s">
        <v>280</v>
      </c>
      <c r="R61" s="78" t="s">
        <v>16</v>
      </c>
      <c r="S61" s="137" t="s">
        <v>15</v>
      </c>
      <c r="T61" s="252" t="s">
        <v>280</v>
      </c>
      <c r="U61" s="78" t="s">
        <v>16</v>
      </c>
      <c r="V61" s="137" t="s">
        <v>15</v>
      </c>
      <c r="W61" s="252" t="s">
        <v>281</v>
      </c>
      <c r="X61" s="78" t="s">
        <v>16</v>
      </c>
      <c r="Y61" s="137" t="s">
        <v>15</v>
      </c>
      <c r="Z61" s="252" t="s">
        <v>281</v>
      </c>
      <c r="AA61" s="78" t="s">
        <v>16</v>
      </c>
      <c r="AB61" s="137" t="s">
        <v>15</v>
      </c>
      <c r="AC61" s="252" t="s">
        <v>281</v>
      </c>
      <c r="AD61" s="78" t="s">
        <v>16</v>
      </c>
      <c r="AE61" s="137" t="s">
        <v>15</v>
      </c>
      <c r="AF61" s="252" t="s">
        <v>281</v>
      </c>
      <c r="AG61" s="78" t="s">
        <v>16</v>
      </c>
      <c r="AH61" s="137" t="s">
        <v>15</v>
      </c>
      <c r="AI61" s="252" t="s">
        <v>281</v>
      </c>
      <c r="AJ61" s="78" t="s">
        <v>16</v>
      </c>
      <c r="AK61" s="137" t="s">
        <v>15</v>
      </c>
      <c r="AL61" s="252" t="s">
        <v>281</v>
      </c>
      <c r="AM61" s="78" t="s">
        <v>16</v>
      </c>
      <c r="AN61" s="276" t="s">
        <v>15</v>
      </c>
      <c r="AO61" s="74"/>
      <c r="AP61" s="143" t="s">
        <v>282</v>
      </c>
      <c r="AQ61" s="138" t="s">
        <v>36</v>
      </c>
      <c r="AR61" s="249" t="s">
        <v>37</v>
      </c>
    </row>
    <row r="62" spans="1:44" s="28" customFormat="1" ht="18" customHeight="1" thickTop="1">
      <c r="A62" s="28">
        <f>IF(D62="","",ROW()-61)</f>
      </c>
      <c r="B62" s="283"/>
      <c r="C62" s="287"/>
      <c r="D62" s="284"/>
      <c r="E62" s="301"/>
      <c r="F62" s="97" t="s">
        <v>120</v>
      </c>
      <c r="G62" s="303"/>
      <c r="H62" s="100" t="s">
        <v>121</v>
      </c>
      <c r="I62" s="278">
        <f>IF(AND(E62&lt;&gt;"",G62&lt;&gt;""),ROUNDDOWN(E62*G62/1000000,2),"")</f>
      </c>
      <c r="J62" s="415"/>
      <c r="K62" s="416"/>
      <c r="L62" s="417">
        <f>IF(AND($I62&lt;&gt;"",K62&lt;&gt;""),$I62*K62,0)</f>
        <v>0</v>
      </c>
      <c r="M62" s="404">
        <f>IF(AND($J62&lt;&gt;"",K62&lt;&gt;""),$J62*K62,0)</f>
        <v>0</v>
      </c>
      <c r="N62" s="416"/>
      <c r="O62" s="417">
        <f>IF(AND($I62&lt;&gt;"",N62&lt;&gt;""),$I62*N62,0)</f>
        <v>0</v>
      </c>
      <c r="P62" s="418">
        <f>IF(AND($J62&lt;&gt;"",N62&lt;&gt;""),$J62*N62,0)</f>
        <v>0</v>
      </c>
      <c r="Q62" s="416"/>
      <c r="R62" s="417">
        <f>IF(AND($I62&lt;&gt;"",Q62&lt;&gt;""),$I62*Q62,0)</f>
        <v>0</v>
      </c>
      <c r="S62" s="418">
        <f>IF(AND($J62&lt;&gt;"",Q62&lt;&gt;""),$J62*Q62,0)</f>
        <v>0</v>
      </c>
      <c r="T62" s="416"/>
      <c r="U62" s="417">
        <f>IF(AND($I62&lt;&gt;"",T62&lt;&gt;""),$I62*T62,0)</f>
        <v>0</v>
      </c>
      <c r="V62" s="418">
        <f>IF(AND($J62&lt;&gt;"",T62&lt;&gt;""),$J62*T62,0)</f>
        <v>0</v>
      </c>
      <c r="W62" s="416"/>
      <c r="X62" s="417">
        <f>IF(AND($I62&lt;&gt;"",W62&lt;&gt;""),$I62*W62,0)</f>
        <v>0</v>
      </c>
      <c r="Y62" s="418">
        <f>IF(AND($J62&lt;&gt;"",W62&lt;&gt;""),$J62*W62,0)</f>
        <v>0</v>
      </c>
      <c r="Z62" s="416"/>
      <c r="AA62" s="417">
        <f>IF(AND($I62&lt;&gt;"",Z62&lt;&gt;""),$I62*Z62,0)</f>
        <v>0</v>
      </c>
      <c r="AB62" s="418">
        <f>IF(AND($J62&lt;&gt;"",Z62&lt;&gt;""),$J62*Z62,0)</f>
        <v>0</v>
      </c>
      <c r="AC62" s="416"/>
      <c r="AD62" s="417">
        <f>IF(AND($I62&lt;&gt;"",AC62&lt;&gt;""),$I62*AC62,0)</f>
        <v>0</v>
      </c>
      <c r="AE62" s="418">
        <f>IF(AND($J62&lt;&gt;"",AC62&lt;&gt;""),$J62*AC62,0)</f>
        <v>0</v>
      </c>
      <c r="AF62" s="416"/>
      <c r="AG62" s="417">
        <f>IF(AND($I62&lt;&gt;"",AF62&lt;&gt;""),$I62*AF62,0)</f>
        <v>0</v>
      </c>
      <c r="AH62" s="418">
        <f>IF(AND($J62&lt;&gt;"",AF62&lt;&gt;""),$J62*AF62,0)</f>
        <v>0</v>
      </c>
      <c r="AI62" s="416"/>
      <c r="AJ62" s="417">
        <f>IF(AND($I62&lt;&gt;"",AI62&lt;&gt;""),$I62*AI62,0)</f>
        <v>0</v>
      </c>
      <c r="AK62" s="418">
        <f>IF(AND($J62&lt;&gt;"",AI62&lt;&gt;""),$J62*AI62,0)</f>
        <v>0</v>
      </c>
      <c r="AL62" s="416"/>
      <c r="AM62" s="417">
        <f>IF(AND($I62&lt;&gt;"",AL62&lt;&gt;""),$I62*AL62,0)</f>
        <v>0</v>
      </c>
      <c r="AN62" s="419">
        <f>IF(AND($J62&lt;&gt;"",AL62&lt;&gt;""),$J62*AL62,0)</f>
        <v>0</v>
      </c>
      <c r="AO62" s="253"/>
      <c r="AP62" s="429">
        <f aca="true" t="shared" si="37" ref="AP62:AR77">SUM(K62*$M$18,N62*$P$18,Q62*$S$18,T62*$V$18,W62*$Y$18,Z62*$AB$18,AC62*$AE$18,AF62*$AH$18,AI62*$AK$18,AL62*$AN$18)</f>
        <v>0</v>
      </c>
      <c r="AQ62" s="430">
        <f t="shared" si="37"/>
        <v>0</v>
      </c>
      <c r="AR62" s="431">
        <f t="shared" si="37"/>
        <v>0</v>
      </c>
    </row>
    <row r="63" spans="1:44" s="28" customFormat="1" ht="18" customHeight="1">
      <c r="A63" s="28">
        <f aca="true" t="shared" si="38" ref="A63:A83">IF(D63="","",ROW()-61)</f>
      </c>
      <c r="B63" s="288"/>
      <c r="C63" s="289"/>
      <c r="D63" s="285"/>
      <c r="E63" s="300"/>
      <c r="F63" s="98" t="s">
        <v>120</v>
      </c>
      <c r="G63" s="300"/>
      <c r="H63" s="101" t="s">
        <v>121</v>
      </c>
      <c r="I63" s="279">
        <f aca="true" t="shared" si="39" ref="I63:I80">IF(AND(E63&lt;&gt;"",G63&lt;&gt;""),ROUNDDOWN(E63*G63/1000000,2),"")</f>
      </c>
      <c r="J63" s="420"/>
      <c r="K63" s="421"/>
      <c r="L63" s="422">
        <f aca="true" t="shared" si="40" ref="L63:L83">IF(AND($I63&lt;&gt;"",K63&lt;&gt;""),$I63*K63,0)</f>
        <v>0</v>
      </c>
      <c r="M63" s="423">
        <f aca="true" t="shared" si="41" ref="M63:M83">IF(AND($J63&lt;&gt;"",K63&lt;&gt;""),$J63*K63,0)</f>
        <v>0</v>
      </c>
      <c r="N63" s="421"/>
      <c r="O63" s="422">
        <f aca="true" t="shared" si="42" ref="O63:O83">IF(AND($I63&lt;&gt;"",N63&lt;&gt;""),$I63*N63,0)</f>
        <v>0</v>
      </c>
      <c r="P63" s="423">
        <f aca="true" t="shared" si="43" ref="P63:P83">IF(AND($J63&lt;&gt;"",N63&lt;&gt;""),$J63*N63,0)</f>
        <v>0</v>
      </c>
      <c r="Q63" s="421"/>
      <c r="R63" s="422">
        <f aca="true" t="shared" si="44" ref="R63:R83">IF(AND($I63&lt;&gt;"",Q63&lt;&gt;""),$I63*Q63,0)</f>
        <v>0</v>
      </c>
      <c r="S63" s="423">
        <f aca="true" t="shared" si="45" ref="S63:S83">IF(AND($J63&lt;&gt;"",Q63&lt;&gt;""),$J63*Q63,0)</f>
        <v>0</v>
      </c>
      <c r="T63" s="421"/>
      <c r="U63" s="422">
        <f aca="true" t="shared" si="46" ref="U63:U83">IF(AND($I63&lt;&gt;"",T63&lt;&gt;""),$I63*T63,0)</f>
        <v>0</v>
      </c>
      <c r="V63" s="423">
        <f aca="true" t="shared" si="47" ref="V63:V83">IF(AND($J63&lt;&gt;"",T63&lt;&gt;""),$J63*T63,0)</f>
        <v>0</v>
      </c>
      <c r="W63" s="421"/>
      <c r="X63" s="422">
        <f aca="true" t="shared" si="48" ref="X63:X83">IF(AND($I63&lt;&gt;"",W63&lt;&gt;""),$I63*W63,0)</f>
        <v>0</v>
      </c>
      <c r="Y63" s="423">
        <f aca="true" t="shared" si="49" ref="Y63:Y83">IF(AND($J63&lt;&gt;"",W63&lt;&gt;""),$J63*W63,0)</f>
        <v>0</v>
      </c>
      <c r="Z63" s="421"/>
      <c r="AA63" s="422">
        <f aca="true" t="shared" si="50" ref="AA63:AA83">IF(AND($I63&lt;&gt;"",Z63&lt;&gt;""),$I63*Z63,0)</f>
        <v>0</v>
      </c>
      <c r="AB63" s="423">
        <f aca="true" t="shared" si="51" ref="AB63:AB83">IF(AND($J63&lt;&gt;"",Z63&lt;&gt;""),$J63*Z63,0)</f>
        <v>0</v>
      </c>
      <c r="AC63" s="421"/>
      <c r="AD63" s="422">
        <f aca="true" t="shared" si="52" ref="AD63:AD83">IF(AND($I63&lt;&gt;"",AC63&lt;&gt;""),$I63*AC63,0)</f>
        <v>0</v>
      </c>
      <c r="AE63" s="423">
        <f aca="true" t="shared" si="53" ref="AE63:AE83">IF(AND($J63&lt;&gt;"",AC63&lt;&gt;""),$J63*AC63,0)</f>
        <v>0</v>
      </c>
      <c r="AF63" s="421"/>
      <c r="AG63" s="422">
        <f aca="true" t="shared" si="54" ref="AG63:AG83">IF(AND($I63&lt;&gt;"",AF63&lt;&gt;""),$I63*AF63,0)</f>
        <v>0</v>
      </c>
      <c r="AH63" s="423">
        <f aca="true" t="shared" si="55" ref="AH63:AH83">IF(AND($J63&lt;&gt;"",AF63&lt;&gt;""),$J63*AF63,0)</f>
        <v>0</v>
      </c>
      <c r="AI63" s="421"/>
      <c r="AJ63" s="422">
        <f aca="true" t="shared" si="56" ref="AJ63:AJ83">IF(AND($I63&lt;&gt;"",AI63&lt;&gt;""),$I63*AI63,0)</f>
        <v>0</v>
      </c>
      <c r="AK63" s="423">
        <f aca="true" t="shared" si="57" ref="AK63:AK83">IF(AND($J63&lt;&gt;"",AI63&lt;&gt;""),$J63*AI63,0)</f>
        <v>0</v>
      </c>
      <c r="AL63" s="421"/>
      <c r="AM63" s="422">
        <f aca="true" t="shared" si="58" ref="AM63:AM83">IF(AND($I63&lt;&gt;"",AL63&lt;&gt;""),$I63*AL63,0)</f>
        <v>0</v>
      </c>
      <c r="AN63" s="424">
        <f aca="true" t="shared" si="59" ref="AN63:AN83">IF(AND($J63&lt;&gt;"",AL63&lt;&gt;""),$J63*AL63,0)</f>
        <v>0</v>
      </c>
      <c r="AO63" s="254"/>
      <c r="AP63" s="429">
        <f t="shared" si="37"/>
        <v>0</v>
      </c>
      <c r="AQ63" s="430">
        <f t="shared" si="37"/>
        <v>0</v>
      </c>
      <c r="AR63" s="431">
        <f t="shared" si="37"/>
        <v>0</v>
      </c>
    </row>
    <row r="64" spans="1:44" s="28" customFormat="1" ht="18" customHeight="1">
      <c r="A64" s="28">
        <f t="shared" si="38"/>
      </c>
      <c r="B64" s="288"/>
      <c r="C64" s="289"/>
      <c r="D64" s="285"/>
      <c r="E64" s="300"/>
      <c r="F64" s="98" t="s">
        <v>122</v>
      </c>
      <c r="G64" s="300"/>
      <c r="H64" s="101" t="s">
        <v>123</v>
      </c>
      <c r="I64" s="279">
        <f t="shared" si="39"/>
      </c>
      <c r="J64" s="420"/>
      <c r="K64" s="421"/>
      <c r="L64" s="422">
        <f t="shared" si="40"/>
        <v>0</v>
      </c>
      <c r="M64" s="423">
        <f t="shared" si="41"/>
        <v>0</v>
      </c>
      <c r="N64" s="421"/>
      <c r="O64" s="422">
        <f t="shared" si="42"/>
        <v>0</v>
      </c>
      <c r="P64" s="423">
        <f t="shared" si="43"/>
        <v>0</v>
      </c>
      <c r="Q64" s="421"/>
      <c r="R64" s="422">
        <f t="shared" si="44"/>
        <v>0</v>
      </c>
      <c r="S64" s="423">
        <f t="shared" si="45"/>
        <v>0</v>
      </c>
      <c r="T64" s="421"/>
      <c r="U64" s="422">
        <f t="shared" si="46"/>
        <v>0</v>
      </c>
      <c r="V64" s="423">
        <f t="shared" si="47"/>
        <v>0</v>
      </c>
      <c r="W64" s="421"/>
      <c r="X64" s="422">
        <f t="shared" si="48"/>
        <v>0</v>
      </c>
      <c r="Y64" s="423">
        <f t="shared" si="49"/>
        <v>0</v>
      </c>
      <c r="Z64" s="421"/>
      <c r="AA64" s="422">
        <f t="shared" si="50"/>
        <v>0</v>
      </c>
      <c r="AB64" s="423">
        <f t="shared" si="51"/>
        <v>0</v>
      </c>
      <c r="AC64" s="421"/>
      <c r="AD64" s="422">
        <f t="shared" si="52"/>
        <v>0</v>
      </c>
      <c r="AE64" s="423">
        <f t="shared" si="53"/>
        <v>0</v>
      </c>
      <c r="AF64" s="421"/>
      <c r="AG64" s="422">
        <f t="shared" si="54"/>
        <v>0</v>
      </c>
      <c r="AH64" s="423">
        <f t="shared" si="55"/>
        <v>0</v>
      </c>
      <c r="AI64" s="421"/>
      <c r="AJ64" s="422">
        <f t="shared" si="56"/>
        <v>0</v>
      </c>
      <c r="AK64" s="423">
        <f t="shared" si="57"/>
        <v>0</v>
      </c>
      <c r="AL64" s="421"/>
      <c r="AM64" s="422">
        <f t="shared" si="58"/>
        <v>0</v>
      </c>
      <c r="AN64" s="424">
        <f t="shared" si="59"/>
        <v>0</v>
      </c>
      <c r="AO64" s="254"/>
      <c r="AP64" s="429">
        <f t="shared" si="37"/>
        <v>0</v>
      </c>
      <c r="AQ64" s="430">
        <f t="shared" si="37"/>
        <v>0</v>
      </c>
      <c r="AR64" s="431">
        <f t="shared" si="37"/>
        <v>0</v>
      </c>
    </row>
    <row r="65" spans="1:44" s="28" customFormat="1" ht="18" customHeight="1">
      <c r="A65" s="28">
        <f t="shared" si="38"/>
      </c>
      <c r="B65" s="288"/>
      <c r="C65" s="289"/>
      <c r="D65" s="285"/>
      <c r="E65" s="300"/>
      <c r="F65" s="98" t="s">
        <v>122</v>
      </c>
      <c r="G65" s="300"/>
      <c r="H65" s="101" t="s">
        <v>124</v>
      </c>
      <c r="I65" s="279">
        <f t="shared" si="39"/>
      </c>
      <c r="J65" s="420"/>
      <c r="K65" s="421"/>
      <c r="L65" s="422">
        <f t="shared" si="40"/>
        <v>0</v>
      </c>
      <c r="M65" s="423">
        <f t="shared" si="41"/>
        <v>0</v>
      </c>
      <c r="N65" s="421"/>
      <c r="O65" s="422">
        <f t="shared" si="42"/>
        <v>0</v>
      </c>
      <c r="P65" s="423">
        <f t="shared" si="43"/>
        <v>0</v>
      </c>
      <c r="Q65" s="421"/>
      <c r="R65" s="422">
        <f t="shared" si="44"/>
        <v>0</v>
      </c>
      <c r="S65" s="423">
        <f t="shared" si="45"/>
        <v>0</v>
      </c>
      <c r="T65" s="421"/>
      <c r="U65" s="422">
        <f t="shared" si="46"/>
        <v>0</v>
      </c>
      <c r="V65" s="423">
        <f t="shared" si="47"/>
        <v>0</v>
      </c>
      <c r="W65" s="421"/>
      <c r="X65" s="422">
        <f t="shared" si="48"/>
        <v>0</v>
      </c>
      <c r="Y65" s="423">
        <f t="shared" si="49"/>
        <v>0</v>
      </c>
      <c r="Z65" s="421"/>
      <c r="AA65" s="422">
        <f t="shared" si="50"/>
        <v>0</v>
      </c>
      <c r="AB65" s="423">
        <f t="shared" si="51"/>
        <v>0</v>
      </c>
      <c r="AC65" s="421"/>
      <c r="AD65" s="422">
        <f t="shared" si="52"/>
        <v>0</v>
      </c>
      <c r="AE65" s="423">
        <f t="shared" si="53"/>
        <v>0</v>
      </c>
      <c r="AF65" s="421"/>
      <c r="AG65" s="422">
        <f t="shared" si="54"/>
        <v>0</v>
      </c>
      <c r="AH65" s="423">
        <f t="shared" si="55"/>
        <v>0</v>
      </c>
      <c r="AI65" s="421"/>
      <c r="AJ65" s="422">
        <f t="shared" si="56"/>
        <v>0</v>
      </c>
      <c r="AK65" s="423">
        <f t="shared" si="57"/>
        <v>0</v>
      </c>
      <c r="AL65" s="421"/>
      <c r="AM65" s="422">
        <f t="shared" si="58"/>
        <v>0</v>
      </c>
      <c r="AN65" s="424">
        <f t="shared" si="59"/>
        <v>0</v>
      </c>
      <c r="AO65" s="254"/>
      <c r="AP65" s="429">
        <f t="shared" si="37"/>
        <v>0</v>
      </c>
      <c r="AQ65" s="430">
        <f t="shared" si="37"/>
        <v>0</v>
      </c>
      <c r="AR65" s="431">
        <f t="shared" si="37"/>
        <v>0</v>
      </c>
    </row>
    <row r="66" spans="1:44" s="28" customFormat="1" ht="18" customHeight="1">
      <c r="A66" s="28">
        <f t="shared" si="38"/>
      </c>
      <c r="B66" s="288"/>
      <c r="C66" s="289"/>
      <c r="D66" s="285"/>
      <c r="E66" s="300"/>
      <c r="F66" s="98" t="s">
        <v>125</v>
      </c>
      <c r="G66" s="300"/>
      <c r="H66" s="101" t="s">
        <v>124</v>
      </c>
      <c r="I66" s="279">
        <f t="shared" si="39"/>
      </c>
      <c r="J66" s="420"/>
      <c r="K66" s="421"/>
      <c r="L66" s="422">
        <f t="shared" si="40"/>
        <v>0</v>
      </c>
      <c r="M66" s="423">
        <f t="shared" si="41"/>
        <v>0</v>
      </c>
      <c r="N66" s="421"/>
      <c r="O66" s="422">
        <f t="shared" si="42"/>
        <v>0</v>
      </c>
      <c r="P66" s="423">
        <f t="shared" si="43"/>
        <v>0</v>
      </c>
      <c r="Q66" s="421"/>
      <c r="R66" s="422">
        <f t="shared" si="44"/>
        <v>0</v>
      </c>
      <c r="S66" s="423">
        <f t="shared" si="45"/>
        <v>0</v>
      </c>
      <c r="T66" s="421"/>
      <c r="U66" s="422">
        <f t="shared" si="46"/>
        <v>0</v>
      </c>
      <c r="V66" s="423">
        <f t="shared" si="47"/>
        <v>0</v>
      </c>
      <c r="W66" s="421"/>
      <c r="X66" s="422">
        <f t="shared" si="48"/>
        <v>0</v>
      </c>
      <c r="Y66" s="423">
        <f t="shared" si="49"/>
        <v>0</v>
      </c>
      <c r="Z66" s="421"/>
      <c r="AA66" s="422">
        <f t="shared" si="50"/>
        <v>0</v>
      </c>
      <c r="AB66" s="423">
        <f t="shared" si="51"/>
        <v>0</v>
      </c>
      <c r="AC66" s="421"/>
      <c r="AD66" s="422">
        <f t="shared" si="52"/>
        <v>0</v>
      </c>
      <c r="AE66" s="423">
        <f t="shared" si="53"/>
        <v>0</v>
      </c>
      <c r="AF66" s="421"/>
      <c r="AG66" s="422">
        <f t="shared" si="54"/>
        <v>0</v>
      </c>
      <c r="AH66" s="423">
        <f t="shared" si="55"/>
        <v>0</v>
      </c>
      <c r="AI66" s="421"/>
      <c r="AJ66" s="422">
        <f t="shared" si="56"/>
        <v>0</v>
      </c>
      <c r="AK66" s="423">
        <f t="shared" si="57"/>
        <v>0</v>
      </c>
      <c r="AL66" s="421"/>
      <c r="AM66" s="422">
        <f t="shared" si="58"/>
        <v>0</v>
      </c>
      <c r="AN66" s="424">
        <f t="shared" si="59"/>
        <v>0</v>
      </c>
      <c r="AO66" s="254"/>
      <c r="AP66" s="429">
        <f t="shared" si="37"/>
        <v>0</v>
      </c>
      <c r="AQ66" s="430">
        <f t="shared" si="37"/>
        <v>0</v>
      </c>
      <c r="AR66" s="431">
        <f t="shared" si="37"/>
        <v>0</v>
      </c>
    </row>
    <row r="67" spans="1:44" s="28" customFormat="1" ht="18" customHeight="1">
      <c r="A67" s="28">
        <f t="shared" si="38"/>
      </c>
      <c r="B67" s="288"/>
      <c r="C67" s="289"/>
      <c r="D67" s="285"/>
      <c r="E67" s="300"/>
      <c r="F67" s="98" t="s">
        <v>125</v>
      </c>
      <c r="G67" s="300"/>
      <c r="H67" s="101" t="s">
        <v>12</v>
      </c>
      <c r="I67" s="279">
        <f t="shared" si="39"/>
      </c>
      <c r="J67" s="420"/>
      <c r="K67" s="421"/>
      <c r="L67" s="422">
        <f t="shared" si="40"/>
        <v>0</v>
      </c>
      <c r="M67" s="423">
        <f t="shared" si="41"/>
        <v>0</v>
      </c>
      <c r="N67" s="421"/>
      <c r="O67" s="422">
        <f t="shared" si="42"/>
        <v>0</v>
      </c>
      <c r="P67" s="423">
        <f t="shared" si="43"/>
        <v>0</v>
      </c>
      <c r="Q67" s="421"/>
      <c r="R67" s="422">
        <f t="shared" si="44"/>
        <v>0</v>
      </c>
      <c r="S67" s="423">
        <f t="shared" si="45"/>
        <v>0</v>
      </c>
      <c r="T67" s="421"/>
      <c r="U67" s="422">
        <f t="shared" si="46"/>
        <v>0</v>
      </c>
      <c r="V67" s="423">
        <f t="shared" si="47"/>
        <v>0</v>
      </c>
      <c r="W67" s="421"/>
      <c r="X67" s="422">
        <f t="shared" si="48"/>
        <v>0</v>
      </c>
      <c r="Y67" s="423">
        <f t="shared" si="49"/>
        <v>0</v>
      </c>
      <c r="Z67" s="421"/>
      <c r="AA67" s="422">
        <f t="shared" si="50"/>
        <v>0</v>
      </c>
      <c r="AB67" s="423">
        <f t="shared" si="51"/>
        <v>0</v>
      </c>
      <c r="AC67" s="421"/>
      <c r="AD67" s="422">
        <f t="shared" si="52"/>
        <v>0</v>
      </c>
      <c r="AE67" s="423">
        <f t="shared" si="53"/>
        <v>0</v>
      </c>
      <c r="AF67" s="421"/>
      <c r="AG67" s="422">
        <f t="shared" si="54"/>
        <v>0</v>
      </c>
      <c r="AH67" s="423">
        <f t="shared" si="55"/>
        <v>0</v>
      </c>
      <c r="AI67" s="421"/>
      <c r="AJ67" s="422">
        <f t="shared" si="56"/>
        <v>0</v>
      </c>
      <c r="AK67" s="423">
        <f t="shared" si="57"/>
        <v>0</v>
      </c>
      <c r="AL67" s="421"/>
      <c r="AM67" s="422">
        <f t="shared" si="58"/>
        <v>0</v>
      </c>
      <c r="AN67" s="424">
        <f t="shared" si="59"/>
        <v>0</v>
      </c>
      <c r="AO67" s="254"/>
      <c r="AP67" s="429">
        <f aca="true" t="shared" si="60" ref="AP67:AQ83">SUM(K67*$M$18,N67*$P$18,Q67*$S$18,T67*$V$18,W67*$Y$18,Z67*$AB$18,AC67*$AE$18,AF67*$AH$18,AI67*$AK$18,AL67*$AN$18)</f>
        <v>0</v>
      </c>
      <c r="AQ67" s="430">
        <f t="shared" si="37"/>
        <v>0</v>
      </c>
      <c r="AR67" s="431">
        <f aca="true" t="shared" si="61" ref="AR67:AR83">SUM(M67*$M$18,P67*$P$18,S67*$S$18,V67*$V$18,Y67*$Y$18,AB67*$AB$18,AE67*$AE$18,AH67*$AH$18,AK67*$AK$18,AN67*$AN$18)</f>
        <v>0</v>
      </c>
    </row>
    <row r="68" spans="1:44" s="28" customFormat="1" ht="18" customHeight="1">
      <c r="A68" s="28">
        <f t="shared" si="38"/>
      </c>
      <c r="B68" s="288"/>
      <c r="C68" s="289"/>
      <c r="D68" s="285"/>
      <c r="E68" s="300"/>
      <c r="F68" s="98" t="s">
        <v>3</v>
      </c>
      <c r="G68" s="300"/>
      <c r="H68" s="101" t="s">
        <v>121</v>
      </c>
      <c r="I68" s="279">
        <f t="shared" si="39"/>
      </c>
      <c r="J68" s="420"/>
      <c r="K68" s="421"/>
      <c r="L68" s="422">
        <f t="shared" si="40"/>
        <v>0</v>
      </c>
      <c r="M68" s="423">
        <f t="shared" si="41"/>
        <v>0</v>
      </c>
      <c r="N68" s="421"/>
      <c r="O68" s="422">
        <f t="shared" si="42"/>
        <v>0</v>
      </c>
      <c r="P68" s="423">
        <f t="shared" si="43"/>
        <v>0</v>
      </c>
      <c r="Q68" s="421"/>
      <c r="R68" s="422">
        <f t="shared" si="44"/>
        <v>0</v>
      </c>
      <c r="S68" s="423">
        <f t="shared" si="45"/>
        <v>0</v>
      </c>
      <c r="T68" s="421"/>
      <c r="U68" s="422">
        <f t="shared" si="46"/>
        <v>0</v>
      </c>
      <c r="V68" s="423">
        <f t="shared" si="47"/>
        <v>0</v>
      </c>
      <c r="W68" s="421"/>
      <c r="X68" s="422">
        <f t="shared" si="48"/>
        <v>0</v>
      </c>
      <c r="Y68" s="423">
        <f t="shared" si="49"/>
        <v>0</v>
      </c>
      <c r="Z68" s="421"/>
      <c r="AA68" s="422">
        <f t="shared" si="50"/>
        <v>0</v>
      </c>
      <c r="AB68" s="423">
        <f t="shared" si="51"/>
        <v>0</v>
      </c>
      <c r="AC68" s="421"/>
      <c r="AD68" s="422">
        <f t="shared" si="52"/>
        <v>0</v>
      </c>
      <c r="AE68" s="423">
        <f t="shared" si="53"/>
        <v>0</v>
      </c>
      <c r="AF68" s="421"/>
      <c r="AG68" s="422">
        <f t="shared" si="54"/>
        <v>0</v>
      </c>
      <c r="AH68" s="423">
        <f t="shared" si="55"/>
        <v>0</v>
      </c>
      <c r="AI68" s="421"/>
      <c r="AJ68" s="422">
        <f t="shared" si="56"/>
        <v>0</v>
      </c>
      <c r="AK68" s="423">
        <f t="shared" si="57"/>
        <v>0</v>
      </c>
      <c r="AL68" s="421"/>
      <c r="AM68" s="422">
        <f t="shared" si="58"/>
        <v>0</v>
      </c>
      <c r="AN68" s="424">
        <f t="shared" si="59"/>
        <v>0</v>
      </c>
      <c r="AO68" s="254"/>
      <c r="AP68" s="429">
        <f t="shared" si="60"/>
        <v>0</v>
      </c>
      <c r="AQ68" s="430">
        <f t="shared" si="37"/>
        <v>0</v>
      </c>
      <c r="AR68" s="431">
        <f t="shared" si="61"/>
        <v>0</v>
      </c>
    </row>
    <row r="69" spans="1:44" s="28" customFormat="1" ht="18" customHeight="1">
      <c r="A69" s="28">
        <f t="shared" si="38"/>
      </c>
      <c r="B69" s="288"/>
      <c r="C69" s="289"/>
      <c r="D69" s="285"/>
      <c r="E69" s="300"/>
      <c r="F69" s="98" t="s">
        <v>120</v>
      </c>
      <c r="G69" s="300"/>
      <c r="H69" s="101" t="s">
        <v>121</v>
      </c>
      <c r="I69" s="279">
        <f t="shared" si="39"/>
      </c>
      <c r="J69" s="420"/>
      <c r="K69" s="421"/>
      <c r="L69" s="422">
        <f t="shared" si="40"/>
        <v>0</v>
      </c>
      <c r="M69" s="423">
        <f t="shared" si="41"/>
        <v>0</v>
      </c>
      <c r="N69" s="421"/>
      <c r="O69" s="422">
        <f t="shared" si="42"/>
        <v>0</v>
      </c>
      <c r="P69" s="423">
        <f t="shared" si="43"/>
        <v>0</v>
      </c>
      <c r="Q69" s="421"/>
      <c r="R69" s="422">
        <f t="shared" si="44"/>
        <v>0</v>
      </c>
      <c r="S69" s="423">
        <f t="shared" si="45"/>
        <v>0</v>
      </c>
      <c r="T69" s="421"/>
      <c r="U69" s="422">
        <f t="shared" si="46"/>
        <v>0</v>
      </c>
      <c r="V69" s="423">
        <f t="shared" si="47"/>
        <v>0</v>
      </c>
      <c r="W69" s="421"/>
      <c r="X69" s="422">
        <f t="shared" si="48"/>
        <v>0</v>
      </c>
      <c r="Y69" s="423">
        <f t="shared" si="49"/>
        <v>0</v>
      </c>
      <c r="Z69" s="421"/>
      <c r="AA69" s="422">
        <f t="shared" si="50"/>
        <v>0</v>
      </c>
      <c r="AB69" s="423">
        <f t="shared" si="51"/>
        <v>0</v>
      </c>
      <c r="AC69" s="421"/>
      <c r="AD69" s="422">
        <f t="shared" si="52"/>
        <v>0</v>
      </c>
      <c r="AE69" s="423">
        <f t="shared" si="53"/>
        <v>0</v>
      </c>
      <c r="AF69" s="421"/>
      <c r="AG69" s="422">
        <f t="shared" si="54"/>
        <v>0</v>
      </c>
      <c r="AH69" s="423">
        <f t="shared" si="55"/>
        <v>0</v>
      </c>
      <c r="AI69" s="421"/>
      <c r="AJ69" s="422">
        <f t="shared" si="56"/>
        <v>0</v>
      </c>
      <c r="AK69" s="423">
        <f t="shared" si="57"/>
        <v>0</v>
      </c>
      <c r="AL69" s="421"/>
      <c r="AM69" s="422">
        <f t="shared" si="58"/>
        <v>0</v>
      </c>
      <c r="AN69" s="424">
        <f t="shared" si="59"/>
        <v>0</v>
      </c>
      <c r="AO69" s="254"/>
      <c r="AP69" s="429">
        <f t="shared" si="60"/>
        <v>0</v>
      </c>
      <c r="AQ69" s="430">
        <f t="shared" si="37"/>
        <v>0</v>
      </c>
      <c r="AR69" s="431">
        <f t="shared" si="61"/>
        <v>0</v>
      </c>
    </row>
    <row r="70" spans="1:44" s="28" customFormat="1" ht="18" customHeight="1">
      <c r="A70" s="28">
        <f t="shared" si="38"/>
      </c>
      <c r="B70" s="288"/>
      <c r="C70" s="289"/>
      <c r="D70" s="285"/>
      <c r="E70" s="300"/>
      <c r="F70" s="98" t="s">
        <v>120</v>
      </c>
      <c r="G70" s="300"/>
      <c r="H70" s="101" t="s">
        <v>121</v>
      </c>
      <c r="I70" s="279">
        <f>IF(AND(E70&lt;&gt;"",G70&lt;&gt;""),ROUNDDOWN(E70*G70/1000000,2),"")</f>
      </c>
      <c r="J70" s="420"/>
      <c r="K70" s="421"/>
      <c r="L70" s="422">
        <f t="shared" si="40"/>
        <v>0</v>
      </c>
      <c r="M70" s="423">
        <f t="shared" si="41"/>
        <v>0</v>
      </c>
      <c r="N70" s="421"/>
      <c r="O70" s="422">
        <f t="shared" si="42"/>
        <v>0</v>
      </c>
      <c r="P70" s="423">
        <f t="shared" si="43"/>
        <v>0</v>
      </c>
      <c r="Q70" s="421"/>
      <c r="R70" s="422">
        <f t="shared" si="44"/>
        <v>0</v>
      </c>
      <c r="S70" s="423">
        <f t="shared" si="45"/>
        <v>0</v>
      </c>
      <c r="T70" s="421"/>
      <c r="U70" s="422">
        <f t="shared" si="46"/>
        <v>0</v>
      </c>
      <c r="V70" s="423">
        <f t="shared" si="47"/>
        <v>0</v>
      </c>
      <c r="W70" s="421"/>
      <c r="X70" s="422">
        <f t="shared" si="48"/>
        <v>0</v>
      </c>
      <c r="Y70" s="423">
        <f t="shared" si="49"/>
        <v>0</v>
      </c>
      <c r="Z70" s="421"/>
      <c r="AA70" s="422">
        <f t="shared" si="50"/>
        <v>0</v>
      </c>
      <c r="AB70" s="423">
        <f t="shared" si="51"/>
        <v>0</v>
      </c>
      <c r="AC70" s="421"/>
      <c r="AD70" s="422">
        <f t="shared" si="52"/>
        <v>0</v>
      </c>
      <c r="AE70" s="423">
        <f t="shared" si="53"/>
        <v>0</v>
      </c>
      <c r="AF70" s="421"/>
      <c r="AG70" s="422">
        <f t="shared" si="54"/>
        <v>0</v>
      </c>
      <c r="AH70" s="423">
        <f t="shared" si="55"/>
        <v>0</v>
      </c>
      <c r="AI70" s="421"/>
      <c r="AJ70" s="422">
        <f t="shared" si="56"/>
        <v>0</v>
      </c>
      <c r="AK70" s="423">
        <f t="shared" si="57"/>
        <v>0</v>
      </c>
      <c r="AL70" s="421"/>
      <c r="AM70" s="422">
        <f t="shared" si="58"/>
        <v>0</v>
      </c>
      <c r="AN70" s="424">
        <f t="shared" si="59"/>
        <v>0</v>
      </c>
      <c r="AO70" s="254"/>
      <c r="AP70" s="429">
        <f>SUM(K70*$M$18,N70*$P$18,Q70*$S$18,T70*$V$18,W70*$Y$18,Z70*$AB$18,AC70*$AE$18,AF70*$AH$18,AI70*$AK$18,AL70*$AN$18)</f>
        <v>0</v>
      </c>
      <c r="AQ70" s="430">
        <f t="shared" si="37"/>
        <v>0</v>
      </c>
      <c r="AR70" s="431">
        <f>SUM(M70*$M$18,P70*$P$18,S70*$S$18,V70*$V$18,Y70*$Y$18,AB70*$AB$18,AE70*$AE$18,AH70*$AH$18,AK70*$AK$18,AN70*$AN$18)</f>
        <v>0</v>
      </c>
    </row>
    <row r="71" spans="1:44" s="28" customFormat="1" ht="18" customHeight="1">
      <c r="A71" s="28">
        <f t="shared" si="38"/>
      </c>
      <c r="B71" s="288"/>
      <c r="C71" s="289"/>
      <c r="D71" s="285"/>
      <c r="E71" s="300"/>
      <c r="F71" s="98" t="s">
        <v>120</v>
      </c>
      <c r="G71" s="300"/>
      <c r="H71" s="101" t="s">
        <v>121</v>
      </c>
      <c r="I71" s="279">
        <f>IF(AND(E71&lt;&gt;"",G71&lt;&gt;""),ROUNDDOWN(E71*G71/1000000,2),"")</f>
      </c>
      <c r="J71" s="420"/>
      <c r="K71" s="421"/>
      <c r="L71" s="422">
        <f t="shared" si="40"/>
        <v>0</v>
      </c>
      <c r="M71" s="423">
        <f t="shared" si="41"/>
        <v>0</v>
      </c>
      <c r="N71" s="421"/>
      <c r="O71" s="422">
        <f t="shared" si="42"/>
        <v>0</v>
      </c>
      <c r="P71" s="423">
        <f t="shared" si="43"/>
        <v>0</v>
      </c>
      <c r="Q71" s="421"/>
      <c r="R71" s="422">
        <f t="shared" si="44"/>
        <v>0</v>
      </c>
      <c r="S71" s="423">
        <f t="shared" si="45"/>
        <v>0</v>
      </c>
      <c r="T71" s="421"/>
      <c r="U71" s="422">
        <f t="shared" si="46"/>
        <v>0</v>
      </c>
      <c r="V71" s="423">
        <f t="shared" si="47"/>
        <v>0</v>
      </c>
      <c r="W71" s="421"/>
      <c r="X71" s="422">
        <f t="shared" si="48"/>
        <v>0</v>
      </c>
      <c r="Y71" s="423">
        <f t="shared" si="49"/>
        <v>0</v>
      </c>
      <c r="Z71" s="421"/>
      <c r="AA71" s="422">
        <f t="shared" si="50"/>
        <v>0</v>
      </c>
      <c r="AB71" s="423">
        <f t="shared" si="51"/>
        <v>0</v>
      </c>
      <c r="AC71" s="421"/>
      <c r="AD71" s="422">
        <f t="shared" si="52"/>
        <v>0</v>
      </c>
      <c r="AE71" s="423">
        <f t="shared" si="53"/>
        <v>0</v>
      </c>
      <c r="AF71" s="421"/>
      <c r="AG71" s="422">
        <f t="shared" si="54"/>
        <v>0</v>
      </c>
      <c r="AH71" s="423">
        <f t="shared" si="55"/>
        <v>0</v>
      </c>
      <c r="AI71" s="421"/>
      <c r="AJ71" s="422">
        <f t="shared" si="56"/>
        <v>0</v>
      </c>
      <c r="AK71" s="423">
        <f t="shared" si="57"/>
        <v>0</v>
      </c>
      <c r="AL71" s="421"/>
      <c r="AM71" s="422">
        <f t="shared" si="58"/>
        <v>0</v>
      </c>
      <c r="AN71" s="424">
        <f t="shared" si="59"/>
        <v>0</v>
      </c>
      <c r="AO71" s="254"/>
      <c r="AP71" s="429">
        <f>SUM(K71*$M$18,N71*$P$18,Q71*$S$18,T71*$V$18,W71*$Y$18,Z71*$AB$18,AC71*$AE$18,AF71*$AH$18,AI71*$AK$18,AL71*$AN$18)</f>
        <v>0</v>
      </c>
      <c r="AQ71" s="430">
        <f t="shared" si="37"/>
        <v>0</v>
      </c>
      <c r="AR71" s="431">
        <f>SUM(M71*$M$18,P71*$P$18,S71*$S$18,V71*$V$18,Y71*$Y$18,AB71*$AB$18,AE71*$AE$18,AH71*$AH$18,AK71*$AK$18,AN71*$AN$18)</f>
        <v>0</v>
      </c>
    </row>
    <row r="72" spans="1:44" s="28" customFormat="1" ht="18" customHeight="1">
      <c r="A72" s="28">
        <f t="shared" si="38"/>
      </c>
      <c r="B72" s="288"/>
      <c r="C72" s="289"/>
      <c r="D72" s="285"/>
      <c r="E72" s="300"/>
      <c r="F72" s="98" t="s">
        <v>120</v>
      </c>
      <c r="G72" s="300"/>
      <c r="H72" s="101" t="s">
        <v>121</v>
      </c>
      <c r="I72" s="279">
        <f>IF(AND(E72&lt;&gt;"",G72&lt;&gt;""),ROUNDDOWN(E72*G72/1000000,2),"")</f>
      </c>
      <c r="J72" s="420"/>
      <c r="K72" s="421"/>
      <c r="L72" s="422">
        <f t="shared" si="40"/>
        <v>0</v>
      </c>
      <c r="M72" s="423">
        <f t="shared" si="41"/>
        <v>0</v>
      </c>
      <c r="N72" s="421"/>
      <c r="O72" s="422">
        <f t="shared" si="42"/>
        <v>0</v>
      </c>
      <c r="P72" s="423">
        <f t="shared" si="43"/>
        <v>0</v>
      </c>
      <c r="Q72" s="421"/>
      <c r="R72" s="422">
        <f t="shared" si="44"/>
        <v>0</v>
      </c>
      <c r="S72" s="423">
        <f t="shared" si="45"/>
        <v>0</v>
      </c>
      <c r="T72" s="421"/>
      <c r="U72" s="422">
        <f t="shared" si="46"/>
        <v>0</v>
      </c>
      <c r="V72" s="423">
        <f t="shared" si="47"/>
        <v>0</v>
      </c>
      <c r="W72" s="421"/>
      <c r="X72" s="422">
        <f t="shared" si="48"/>
        <v>0</v>
      </c>
      <c r="Y72" s="423">
        <f t="shared" si="49"/>
        <v>0</v>
      </c>
      <c r="Z72" s="421"/>
      <c r="AA72" s="422">
        <f t="shared" si="50"/>
        <v>0</v>
      </c>
      <c r="AB72" s="423">
        <f t="shared" si="51"/>
        <v>0</v>
      </c>
      <c r="AC72" s="421"/>
      <c r="AD72" s="422">
        <f t="shared" si="52"/>
        <v>0</v>
      </c>
      <c r="AE72" s="423">
        <f t="shared" si="53"/>
        <v>0</v>
      </c>
      <c r="AF72" s="421"/>
      <c r="AG72" s="422">
        <f t="shared" si="54"/>
        <v>0</v>
      </c>
      <c r="AH72" s="423">
        <f t="shared" si="55"/>
        <v>0</v>
      </c>
      <c r="AI72" s="421"/>
      <c r="AJ72" s="422">
        <f t="shared" si="56"/>
        <v>0</v>
      </c>
      <c r="AK72" s="423">
        <f t="shared" si="57"/>
        <v>0</v>
      </c>
      <c r="AL72" s="421"/>
      <c r="AM72" s="422">
        <f t="shared" si="58"/>
        <v>0</v>
      </c>
      <c r="AN72" s="424">
        <f t="shared" si="59"/>
        <v>0</v>
      </c>
      <c r="AO72" s="254"/>
      <c r="AP72" s="429">
        <f>SUM(K72*$M$18,N72*$P$18,Q72*$S$18,T72*$V$18,W72*$Y$18,Z72*$AB$18,AC72*$AE$18,AF72*$AH$18,AI72*$AK$18,AL72*$AN$18)</f>
        <v>0</v>
      </c>
      <c r="AQ72" s="430">
        <f t="shared" si="37"/>
        <v>0</v>
      </c>
      <c r="AR72" s="431">
        <f>SUM(M72*$M$18,P72*$P$18,S72*$S$18,V72*$V$18,Y72*$Y$18,AB72*$AB$18,AE72*$AE$18,AH72*$AH$18,AK72*$AK$18,AN72*$AN$18)</f>
        <v>0</v>
      </c>
    </row>
    <row r="73" spans="1:44" s="28" customFormat="1" ht="18" customHeight="1">
      <c r="A73" s="28">
        <f t="shared" si="38"/>
      </c>
      <c r="B73" s="288"/>
      <c r="C73" s="289"/>
      <c r="D73" s="285"/>
      <c r="E73" s="300"/>
      <c r="F73" s="98" t="s">
        <v>120</v>
      </c>
      <c r="G73" s="300"/>
      <c r="H73" s="101" t="s">
        <v>121</v>
      </c>
      <c r="I73" s="279">
        <f t="shared" si="39"/>
      </c>
      <c r="J73" s="420"/>
      <c r="K73" s="421"/>
      <c r="L73" s="422">
        <f t="shared" si="40"/>
        <v>0</v>
      </c>
      <c r="M73" s="423">
        <f t="shared" si="41"/>
        <v>0</v>
      </c>
      <c r="N73" s="421"/>
      <c r="O73" s="422">
        <f t="shared" si="42"/>
        <v>0</v>
      </c>
      <c r="P73" s="423">
        <f t="shared" si="43"/>
        <v>0</v>
      </c>
      <c r="Q73" s="421"/>
      <c r="R73" s="422">
        <f t="shared" si="44"/>
        <v>0</v>
      </c>
      <c r="S73" s="423">
        <f t="shared" si="45"/>
        <v>0</v>
      </c>
      <c r="T73" s="421"/>
      <c r="U73" s="422">
        <f t="shared" si="46"/>
        <v>0</v>
      </c>
      <c r="V73" s="423">
        <f t="shared" si="47"/>
        <v>0</v>
      </c>
      <c r="W73" s="421"/>
      <c r="X73" s="422">
        <f t="shared" si="48"/>
        <v>0</v>
      </c>
      <c r="Y73" s="423">
        <f t="shared" si="49"/>
        <v>0</v>
      </c>
      <c r="Z73" s="421"/>
      <c r="AA73" s="422">
        <f t="shared" si="50"/>
        <v>0</v>
      </c>
      <c r="AB73" s="423">
        <f t="shared" si="51"/>
        <v>0</v>
      </c>
      <c r="AC73" s="421"/>
      <c r="AD73" s="422">
        <f t="shared" si="52"/>
        <v>0</v>
      </c>
      <c r="AE73" s="423">
        <f t="shared" si="53"/>
        <v>0</v>
      </c>
      <c r="AF73" s="421"/>
      <c r="AG73" s="422">
        <f t="shared" si="54"/>
        <v>0</v>
      </c>
      <c r="AH73" s="423">
        <f t="shared" si="55"/>
        <v>0</v>
      </c>
      <c r="AI73" s="421"/>
      <c r="AJ73" s="422">
        <f t="shared" si="56"/>
        <v>0</v>
      </c>
      <c r="AK73" s="423">
        <f t="shared" si="57"/>
        <v>0</v>
      </c>
      <c r="AL73" s="421"/>
      <c r="AM73" s="422">
        <f t="shared" si="58"/>
        <v>0</v>
      </c>
      <c r="AN73" s="424">
        <f t="shared" si="59"/>
        <v>0</v>
      </c>
      <c r="AO73" s="254"/>
      <c r="AP73" s="429">
        <f t="shared" si="60"/>
        <v>0</v>
      </c>
      <c r="AQ73" s="430">
        <f t="shared" si="37"/>
        <v>0</v>
      </c>
      <c r="AR73" s="431">
        <f t="shared" si="61"/>
        <v>0</v>
      </c>
    </row>
    <row r="74" spans="1:44" s="28" customFormat="1" ht="18" customHeight="1">
      <c r="A74" s="28">
        <f t="shared" si="38"/>
      </c>
      <c r="B74" s="288"/>
      <c r="C74" s="289"/>
      <c r="D74" s="285"/>
      <c r="E74" s="300"/>
      <c r="F74" s="98" t="s">
        <v>120</v>
      </c>
      <c r="G74" s="300"/>
      <c r="H74" s="101" t="s">
        <v>121</v>
      </c>
      <c r="I74" s="279">
        <f t="shared" si="39"/>
      </c>
      <c r="J74" s="420"/>
      <c r="K74" s="421"/>
      <c r="L74" s="422">
        <f t="shared" si="40"/>
        <v>0</v>
      </c>
      <c r="M74" s="423">
        <f t="shared" si="41"/>
        <v>0</v>
      </c>
      <c r="N74" s="421"/>
      <c r="O74" s="422">
        <f t="shared" si="42"/>
        <v>0</v>
      </c>
      <c r="P74" s="423">
        <f t="shared" si="43"/>
        <v>0</v>
      </c>
      <c r="Q74" s="421"/>
      <c r="R74" s="422">
        <f t="shared" si="44"/>
        <v>0</v>
      </c>
      <c r="S74" s="423">
        <f t="shared" si="45"/>
        <v>0</v>
      </c>
      <c r="T74" s="421"/>
      <c r="U74" s="422">
        <f t="shared" si="46"/>
        <v>0</v>
      </c>
      <c r="V74" s="423">
        <f t="shared" si="47"/>
        <v>0</v>
      </c>
      <c r="W74" s="421"/>
      <c r="X74" s="422">
        <f t="shared" si="48"/>
        <v>0</v>
      </c>
      <c r="Y74" s="423">
        <f t="shared" si="49"/>
        <v>0</v>
      </c>
      <c r="Z74" s="421"/>
      <c r="AA74" s="422">
        <f t="shared" si="50"/>
        <v>0</v>
      </c>
      <c r="AB74" s="423">
        <f t="shared" si="51"/>
        <v>0</v>
      </c>
      <c r="AC74" s="421"/>
      <c r="AD74" s="422">
        <f t="shared" si="52"/>
        <v>0</v>
      </c>
      <c r="AE74" s="423">
        <f t="shared" si="53"/>
        <v>0</v>
      </c>
      <c r="AF74" s="421"/>
      <c r="AG74" s="422">
        <f t="shared" si="54"/>
        <v>0</v>
      </c>
      <c r="AH74" s="423">
        <f t="shared" si="55"/>
        <v>0</v>
      </c>
      <c r="AI74" s="421"/>
      <c r="AJ74" s="422">
        <f t="shared" si="56"/>
        <v>0</v>
      </c>
      <c r="AK74" s="423">
        <f t="shared" si="57"/>
        <v>0</v>
      </c>
      <c r="AL74" s="421"/>
      <c r="AM74" s="422">
        <f t="shared" si="58"/>
        <v>0</v>
      </c>
      <c r="AN74" s="424">
        <f t="shared" si="59"/>
        <v>0</v>
      </c>
      <c r="AO74" s="254"/>
      <c r="AP74" s="429">
        <f t="shared" si="60"/>
        <v>0</v>
      </c>
      <c r="AQ74" s="430">
        <f t="shared" si="37"/>
        <v>0</v>
      </c>
      <c r="AR74" s="431">
        <f t="shared" si="61"/>
        <v>0</v>
      </c>
    </row>
    <row r="75" spans="1:44" s="28" customFormat="1" ht="18" customHeight="1">
      <c r="A75" s="28">
        <f t="shared" si="38"/>
      </c>
      <c r="B75" s="288"/>
      <c r="C75" s="289"/>
      <c r="D75" s="285"/>
      <c r="E75" s="300"/>
      <c r="F75" s="98" t="s">
        <v>120</v>
      </c>
      <c r="G75" s="300"/>
      <c r="H75" s="101" t="s">
        <v>121</v>
      </c>
      <c r="I75" s="279">
        <f t="shared" si="39"/>
      </c>
      <c r="J75" s="420"/>
      <c r="K75" s="421"/>
      <c r="L75" s="422">
        <f t="shared" si="40"/>
        <v>0</v>
      </c>
      <c r="M75" s="423">
        <f t="shared" si="41"/>
        <v>0</v>
      </c>
      <c r="N75" s="421"/>
      <c r="O75" s="422">
        <f t="shared" si="42"/>
        <v>0</v>
      </c>
      <c r="P75" s="423">
        <f t="shared" si="43"/>
        <v>0</v>
      </c>
      <c r="Q75" s="421"/>
      <c r="R75" s="422">
        <f t="shared" si="44"/>
        <v>0</v>
      </c>
      <c r="S75" s="423">
        <f t="shared" si="45"/>
        <v>0</v>
      </c>
      <c r="T75" s="421"/>
      <c r="U75" s="422">
        <f t="shared" si="46"/>
        <v>0</v>
      </c>
      <c r="V75" s="423">
        <f t="shared" si="47"/>
        <v>0</v>
      </c>
      <c r="W75" s="421"/>
      <c r="X75" s="422">
        <f t="shared" si="48"/>
        <v>0</v>
      </c>
      <c r="Y75" s="423">
        <f t="shared" si="49"/>
        <v>0</v>
      </c>
      <c r="Z75" s="421"/>
      <c r="AA75" s="422">
        <f t="shared" si="50"/>
        <v>0</v>
      </c>
      <c r="AB75" s="423">
        <f t="shared" si="51"/>
        <v>0</v>
      </c>
      <c r="AC75" s="421"/>
      <c r="AD75" s="422">
        <f t="shared" si="52"/>
        <v>0</v>
      </c>
      <c r="AE75" s="423">
        <f t="shared" si="53"/>
        <v>0</v>
      </c>
      <c r="AF75" s="421"/>
      <c r="AG75" s="422">
        <f t="shared" si="54"/>
        <v>0</v>
      </c>
      <c r="AH75" s="423">
        <f t="shared" si="55"/>
        <v>0</v>
      </c>
      <c r="AI75" s="421"/>
      <c r="AJ75" s="422">
        <f t="shared" si="56"/>
        <v>0</v>
      </c>
      <c r="AK75" s="423">
        <f t="shared" si="57"/>
        <v>0</v>
      </c>
      <c r="AL75" s="421"/>
      <c r="AM75" s="422">
        <f t="shared" si="58"/>
        <v>0</v>
      </c>
      <c r="AN75" s="424">
        <f t="shared" si="59"/>
        <v>0</v>
      </c>
      <c r="AO75" s="254"/>
      <c r="AP75" s="429">
        <f t="shared" si="60"/>
        <v>0</v>
      </c>
      <c r="AQ75" s="430">
        <f t="shared" si="37"/>
        <v>0</v>
      </c>
      <c r="AR75" s="431">
        <f t="shared" si="61"/>
        <v>0</v>
      </c>
    </row>
    <row r="76" spans="1:44" s="28" customFormat="1" ht="18" customHeight="1">
      <c r="A76" s="28">
        <f t="shared" si="38"/>
      </c>
      <c r="B76" s="288"/>
      <c r="C76" s="289"/>
      <c r="D76" s="285"/>
      <c r="E76" s="300"/>
      <c r="F76" s="98" t="s">
        <v>120</v>
      </c>
      <c r="G76" s="300"/>
      <c r="H76" s="101" t="s">
        <v>121</v>
      </c>
      <c r="I76" s="279">
        <f>IF(AND(E76&lt;&gt;"",G76&lt;&gt;""),ROUNDDOWN(E76*G76/1000000,2),"")</f>
      </c>
      <c r="J76" s="420"/>
      <c r="K76" s="421"/>
      <c r="L76" s="422">
        <f t="shared" si="40"/>
        <v>0</v>
      </c>
      <c r="M76" s="423">
        <f t="shared" si="41"/>
        <v>0</v>
      </c>
      <c r="N76" s="421"/>
      <c r="O76" s="422">
        <f t="shared" si="42"/>
        <v>0</v>
      </c>
      <c r="P76" s="423">
        <f t="shared" si="43"/>
        <v>0</v>
      </c>
      <c r="Q76" s="421"/>
      <c r="R76" s="422">
        <f t="shared" si="44"/>
        <v>0</v>
      </c>
      <c r="S76" s="423">
        <f t="shared" si="45"/>
        <v>0</v>
      </c>
      <c r="T76" s="421"/>
      <c r="U76" s="422">
        <f t="shared" si="46"/>
        <v>0</v>
      </c>
      <c r="V76" s="423">
        <f t="shared" si="47"/>
        <v>0</v>
      </c>
      <c r="W76" s="421"/>
      <c r="X76" s="422">
        <f t="shared" si="48"/>
        <v>0</v>
      </c>
      <c r="Y76" s="423">
        <f t="shared" si="49"/>
        <v>0</v>
      </c>
      <c r="Z76" s="421"/>
      <c r="AA76" s="422">
        <f t="shared" si="50"/>
        <v>0</v>
      </c>
      <c r="AB76" s="423">
        <f t="shared" si="51"/>
        <v>0</v>
      </c>
      <c r="AC76" s="421"/>
      <c r="AD76" s="422">
        <f t="shared" si="52"/>
        <v>0</v>
      </c>
      <c r="AE76" s="423">
        <f t="shared" si="53"/>
        <v>0</v>
      </c>
      <c r="AF76" s="421"/>
      <c r="AG76" s="422">
        <f t="shared" si="54"/>
        <v>0</v>
      </c>
      <c r="AH76" s="423">
        <f t="shared" si="55"/>
        <v>0</v>
      </c>
      <c r="AI76" s="421"/>
      <c r="AJ76" s="422">
        <f t="shared" si="56"/>
        <v>0</v>
      </c>
      <c r="AK76" s="423">
        <f t="shared" si="57"/>
        <v>0</v>
      </c>
      <c r="AL76" s="421"/>
      <c r="AM76" s="422">
        <f t="shared" si="58"/>
        <v>0</v>
      </c>
      <c r="AN76" s="424">
        <f t="shared" si="59"/>
        <v>0</v>
      </c>
      <c r="AO76" s="254"/>
      <c r="AP76" s="429">
        <f>SUM(K76*$M$18,N76*$P$18,Q76*$S$18,T76*$V$18,W76*$Y$18,Z76*$AB$18,AC76*$AE$18,AF76*$AH$18,AI76*$AK$18,AL76*$AN$18)</f>
        <v>0</v>
      </c>
      <c r="AQ76" s="430">
        <f t="shared" si="37"/>
        <v>0</v>
      </c>
      <c r="AR76" s="431">
        <f>SUM(M76*$M$18,P76*$P$18,S76*$S$18,V76*$V$18,Y76*$Y$18,AB76*$AB$18,AE76*$AE$18,AH76*$AH$18,AK76*$AK$18,AN76*$AN$18)</f>
        <v>0</v>
      </c>
    </row>
    <row r="77" spans="1:44" s="28" customFormat="1" ht="18" customHeight="1">
      <c r="A77" s="28">
        <f t="shared" si="38"/>
      </c>
      <c r="B77" s="288"/>
      <c r="C77" s="289"/>
      <c r="D77" s="285"/>
      <c r="E77" s="300"/>
      <c r="F77" s="98" t="s">
        <v>120</v>
      </c>
      <c r="G77" s="300"/>
      <c r="H77" s="101" t="s">
        <v>121</v>
      </c>
      <c r="I77" s="279">
        <f t="shared" si="39"/>
      </c>
      <c r="J77" s="420"/>
      <c r="K77" s="421"/>
      <c r="L77" s="422">
        <f t="shared" si="40"/>
        <v>0</v>
      </c>
      <c r="M77" s="423">
        <f t="shared" si="41"/>
        <v>0</v>
      </c>
      <c r="N77" s="421"/>
      <c r="O77" s="422">
        <f t="shared" si="42"/>
        <v>0</v>
      </c>
      <c r="P77" s="423">
        <f t="shared" si="43"/>
        <v>0</v>
      </c>
      <c r="Q77" s="421"/>
      <c r="R77" s="422">
        <f t="shared" si="44"/>
        <v>0</v>
      </c>
      <c r="S77" s="423">
        <f t="shared" si="45"/>
        <v>0</v>
      </c>
      <c r="T77" s="421"/>
      <c r="U77" s="422">
        <f t="shared" si="46"/>
        <v>0</v>
      </c>
      <c r="V77" s="423">
        <f t="shared" si="47"/>
        <v>0</v>
      </c>
      <c r="W77" s="421"/>
      <c r="X77" s="422">
        <f t="shared" si="48"/>
        <v>0</v>
      </c>
      <c r="Y77" s="423">
        <f t="shared" si="49"/>
        <v>0</v>
      </c>
      <c r="Z77" s="421"/>
      <c r="AA77" s="422">
        <f t="shared" si="50"/>
        <v>0</v>
      </c>
      <c r="AB77" s="423">
        <f t="shared" si="51"/>
        <v>0</v>
      </c>
      <c r="AC77" s="421"/>
      <c r="AD77" s="422">
        <f t="shared" si="52"/>
        <v>0</v>
      </c>
      <c r="AE77" s="423">
        <f t="shared" si="53"/>
        <v>0</v>
      </c>
      <c r="AF77" s="421"/>
      <c r="AG77" s="422">
        <f t="shared" si="54"/>
        <v>0</v>
      </c>
      <c r="AH77" s="423">
        <f t="shared" si="55"/>
        <v>0</v>
      </c>
      <c r="AI77" s="421"/>
      <c r="AJ77" s="422">
        <f t="shared" si="56"/>
        <v>0</v>
      </c>
      <c r="AK77" s="423">
        <f t="shared" si="57"/>
        <v>0</v>
      </c>
      <c r="AL77" s="421"/>
      <c r="AM77" s="422">
        <f t="shared" si="58"/>
        <v>0</v>
      </c>
      <c r="AN77" s="424">
        <f t="shared" si="59"/>
        <v>0</v>
      </c>
      <c r="AO77" s="254"/>
      <c r="AP77" s="429">
        <f t="shared" si="60"/>
        <v>0</v>
      </c>
      <c r="AQ77" s="430">
        <f t="shared" si="37"/>
        <v>0</v>
      </c>
      <c r="AR77" s="431">
        <f t="shared" si="61"/>
        <v>0</v>
      </c>
    </row>
    <row r="78" spans="1:44" s="28" customFormat="1" ht="18" customHeight="1">
      <c r="A78" s="28">
        <f t="shared" si="38"/>
      </c>
      <c r="B78" s="288"/>
      <c r="C78" s="289"/>
      <c r="D78" s="285"/>
      <c r="E78" s="300"/>
      <c r="F78" s="98" t="s">
        <v>120</v>
      </c>
      <c r="G78" s="300"/>
      <c r="H78" s="101" t="s">
        <v>121</v>
      </c>
      <c r="I78" s="279">
        <f t="shared" si="39"/>
      </c>
      <c r="J78" s="420"/>
      <c r="K78" s="421"/>
      <c r="L78" s="422">
        <f t="shared" si="40"/>
        <v>0</v>
      </c>
      <c r="M78" s="423">
        <f t="shared" si="41"/>
        <v>0</v>
      </c>
      <c r="N78" s="421"/>
      <c r="O78" s="422">
        <f t="shared" si="42"/>
        <v>0</v>
      </c>
      <c r="P78" s="423">
        <f t="shared" si="43"/>
        <v>0</v>
      </c>
      <c r="Q78" s="421"/>
      <c r="R78" s="422">
        <f t="shared" si="44"/>
        <v>0</v>
      </c>
      <c r="S78" s="423">
        <f t="shared" si="45"/>
        <v>0</v>
      </c>
      <c r="T78" s="421"/>
      <c r="U78" s="422">
        <f t="shared" si="46"/>
        <v>0</v>
      </c>
      <c r="V78" s="423">
        <f t="shared" si="47"/>
        <v>0</v>
      </c>
      <c r="W78" s="421"/>
      <c r="X78" s="422">
        <f t="shared" si="48"/>
        <v>0</v>
      </c>
      <c r="Y78" s="423">
        <f t="shared" si="49"/>
        <v>0</v>
      </c>
      <c r="Z78" s="421"/>
      <c r="AA78" s="422">
        <f t="shared" si="50"/>
        <v>0</v>
      </c>
      <c r="AB78" s="423">
        <f t="shared" si="51"/>
        <v>0</v>
      </c>
      <c r="AC78" s="421"/>
      <c r="AD78" s="422">
        <f t="shared" si="52"/>
        <v>0</v>
      </c>
      <c r="AE78" s="423">
        <f t="shared" si="53"/>
        <v>0</v>
      </c>
      <c r="AF78" s="421"/>
      <c r="AG78" s="422">
        <f t="shared" si="54"/>
        <v>0</v>
      </c>
      <c r="AH78" s="423">
        <f t="shared" si="55"/>
        <v>0</v>
      </c>
      <c r="AI78" s="421"/>
      <c r="AJ78" s="422">
        <f t="shared" si="56"/>
        <v>0</v>
      </c>
      <c r="AK78" s="423">
        <f t="shared" si="57"/>
        <v>0</v>
      </c>
      <c r="AL78" s="421"/>
      <c r="AM78" s="422">
        <f t="shared" si="58"/>
        <v>0</v>
      </c>
      <c r="AN78" s="424">
        <f t="shared" si="59"/>
        <v>0</v>
      </c>
      <c r="AO78" s="254"/>
      <c r="AP78" s="429">
        <f t="shared" si="60"/>
        <v>0</v>
      </c>
      <c r="AQ78" s="430">
        <f t="shared" si="60"/>
        <v>0</v>
      </c>
      <c r="AR78" s="431">
        <f t="shared" si="61"/>
        <v>0</v>
      </c>
    </row>
    <row r="79" spans="1:44" s="28" customFormat="1" ht="18" customHeight="1">
      <c r="A79" s="28">
        <f t="shared" si="38"/>
      </c>
      <c r="B79" s="288"/>
      <c r="C79" s="289"/>
      <c r="D79" s="285"/>
      <c r="E79" s="300"/>
      <c r="F79" s="98" t="s">
        <v>120</v>
      </c>
      <c r="G79" s="300"/>
      <c r="H79" s="101" t="s">
        <v>121</v>
      </c>
      <c r="I79" s="279">
        <f t="shared" si="39"/>
      </c>
      <c r="J79" s="420"/>
      <c r="K79" s="421"/>
      <c r="L79" s="422">
        <f t="shared" si="40"/>
        <v>0</v>
      </c>
      <c r="M79" s="423">
        <f t="shared" si="41"/>
        <v>0</v>
      </c>
      <c r="N79" s="421"/>
      <c r="O79" s="422">
        <f t="shared" si="42"/>
        <v>0</v>
      </c>
      <c r="P79" s="423">
        <f t="shared" si="43"/>
        <v>0</v>
      </c>
      <c r="Q79" s="421"/>
      <c r="R79" s="422">
        <f t="shared" si="44"/>
        <v>0</v>
      </c>
      <c r="S79" s="423">
        <f t="shared" si="45"/>
        <v>0</v>
      </c>
      <c r="T79" s="421"/>
      <c r="U79" s="422">
        <f t="shared" si="46"/>
        <v>0</v>
      </c>
      <c r="V79" s="423">
        <f t="shared" si="47"/>
        <v>0</v>
      </c>
      <c r="W79" s="421"/>
      <c r="X79" s="422">
        <f t="shared" si="48"/>
        <v>0</v>
      </c>
      <c r="Y79" s="423">
        <f t="shared" si="49"/>
        <v>0</v>
      </c>
      <c r="Z79" s="421"/>
      <c r="AA79" s="422">
        <f t="shared" si="50"/>
        <v>0</v>
      </c>
      <c r="AB79" s="423">
        <f t="shared" si="51"/>
        <v>0</v>
      </c>
      <c r="AC79" s="421"/>
      <c r="AD79" s="422">
        <f t="shared" si="52"/>
        <v>0</v>
      </c>
      <c r="AE79" s="423">
        <f t="shared" si="53"/>
        <v>0</v>
      </c>
      <c r="AF79" s="421"/>
      <c r="AG79" s="422">
        <f t="shared" si="54"/>
        <v>0</v>
      </c>
      <c r="AH79" s="423">
        <f t="shared" si="55"/>
        <v>0</v>
      </c>
      <c r="AI79" s="421"/>
      <c r="AJ79" s="422">
        <f t="shared" si="56"/>
        <v>0</v>
      </c>
      <c r="AK79" s="423">
        <f t="shared" si="57"/>
        <v>0</v>
      </c>
      <c r="AL79" s="421"/>
      <c r="AM79" s="422">
        <f t="shared" si="58"/>
        <v>0</v>
      </c>
      <c r="AN79" s="424">
        <f t="shared" si="59"/>
        <v>0</v>
      </c>
      <c r="AO79" s="254"/>
      <c r="AP79" s="429">
        <f t="shared" si="60"/>
        <v>0</v>
      </c>
      <c r="AQ79" s="430">
        <f t="shared" si="60"/>
        <v>0</v>
      </c>
      <c r="AR79" s="431">
        <f t="shared" si="61"/>
        <v>0</v>
      </c>
    </row>
    <row r="80" spans="1:44" s="28" customFormat="1" ht="18" customHeight="1">
      <c r="A80" s="28">
        <f t="shared" si="38"/>
      </c>
      <c r="B80" s="288"/>
      <c r="C80" s="289"/>
      <c r="D80" s="285"/>
      <c r="E80" s="300"/>
      <c r="F80" s="98" t="s">
        <v>120</v>
      </c>
      <c r="G80" s="300"/>
      <c r="H80" s="101" t="s">
        <v>121</v>
      </c>
      <c r="I80" s="279">
        <f t="shared" si="39"/>
      </c>
      <c r="J80" s="420"/>
      <c r="K80" s="421"/>
      <c r="L80" s="422">
        <f t="shared" si="40"/>
        <v>0</v>
      </c>
      <c r="M80" s="423">
        <f t="shared" si="41"/>
        <v>0</v>
      </c>
      <c r="N80" s="421"/>
      <c r="O80" s="422">
        <f t="shared" si="42"/>
        <v>0</v>
      </c>
      <c r="P80" s="423">
        <f t="shared" si="43"/>
        <v>0</v>
      </c>
      <c r="Q80" s="421"/>
      <c r="R80" s="422">
        <f t="shared" si="44"/>
        <v>0</v>
      </c>
      <c r="S80" s="423">
        <f t="shared" si="45"/>
        <v>0</v>
      </c>
      <c r="T80" s="421"/>
      <c r="U80" s="422">
        <f t="shared" si="46"/>
        <v>0</v>
      </c>
      <c r="V80" s="423">
        <f t="shared" si="47"/>
        <v>0</v>
      </c>
      <c r="W80" s="421"/>
      <c r="X80" s="422">
        <f t="shared" si="48"/>
        <v>0</v>
      </c>
      <c r="Y80" s="423">
        <f t="shared" si="49"/>
        <v>0</v>
      </c>
      <c r="Z80" s="421"/>
      <c r="AA80" s="422">
        <f t="shared" si="50"/>
        <v>0</v>
      </c>
      <c r="AB80" s="423">
        <f t="shared" si="51"/>
        <v>0</v>
      </c>
      <c r="AC80" s="421"/>
      <c r="AD80" s="422">
        <f t="shared" si="52"/>
        <v>0</v>
      </c>
      <c r="AE80" s="423">
        <f t="shared" si="53"/>
        <v>0</v>
      </c>
      <c r="AF80" s="421"/>
      <c r="AG80" s="422">
        <f t="shared" si="54"/>
        <v>0</v>
      </c>
      <c r="AH80" s="423">
        <f t="shared" si="55"/>
        <v>0</v>
      </c>
      <c r="AI80" s="421"/>
      <c r="AJ80" s="422">
        <f t="shared" si="56"/>
        <v>0</v>
      </c>
      <c r="AK80" s="423">
        <f t="shared" si="57"/>
        <v>0</v>
      </c>
      <c r="AL80" s="421"/>
      <c r="AM80" s="422">
        <f t="shared" si="58"/>
        <v>0</v>
      </c>
      <c r="AN80" s="424">
        <f t="shared" si="59"/>
        <v>0</v>
      </c>
      <c r="AO80" s="254"/>
      <c r="AP80" s="429">
        <f t="shared" si="60"/>
        <v>0</v>
      </c>
      <c r="AQ80" s="430">
        <f t="shared" si="60"/>
        <v>0</v>
      </c>
      <c r="AR80" s="431">
        <f t="shared" si="61"/>
        <v>0</v>
      </c>
    </row>
    <row r="81" spans="1:44" s="28" customFormat="1" ht="18" customHeight="1">
      <c r="A81" s="28">
        <f t="shared" si="38"/>
      </c>
      <c r="B81" s="288"/>
      <c r="C81" s="289"/>
      <c r="D81" s="285"/>
      <c r="E81" s="300"/>
      <c r="F81" s="98" t="s">
        <v>120</v>
      </c>
      <c r="G81" s="300"/>
      <c r="H81" s="101" t="s">
        <v>121</v>
      </c>
      <c r="I81" s="279">
        <f>IF(AND(E81&lt;&gt;"",G81&lt;&gt;""),ROUNDDOWN(E81*G81/1000000,2),"")</f>
      </c>
      <c r="J81" s="420"/>
      <c r="K81" s="421"/>
      <c r="L81" s="422">
        <f t="shared" si="40"/>
        <v>0</v>
      </c>
      <c r="M81" s="423">
        <f t="shared" si="41"/>
        <v>0</v>
      </c>
      <c r="N81" s="421"/>
      <c r="O81" s="422">
        <f t="shared" si="42"/>
        <v>0</v>
      </c>
      <c r="P81" s="423">
        <f t="shared" si="43"/>
        <v>0</v>
      </c>
      <c r="Q81" s="421"/>
      <c r="R81" s="422">
        <f t="shared" si="44"/>
        <v>0</v>
      </c>
      <c r="S81" s="423">
        <f t="shared" si="45"/>
        <v>0</v>
      </c>
      <c r="T81" s="421"/>
      <c r="U81" s="422">
        <f t="shared" si="46"/>
        <v>0</v>
      </c>
      <c r="V81" s="423">
        <f t="shared" si="47"/>
        <v>0</v>
      </c>
      <c r="W81" s="421"/>
      <c r="X81" s="422">
        <f t="shared" si="48"/>
        <v>0</v>
      </c>
      <c r="Y81" s="423">
        <f t="shared" si="49"/>
        <v>0</v>
      </c>
      <c r="Z81" s="421"/>
      <c r="AA81" s="422">
        <f t="shared" si="50"/>
        <v>0</v>
      </c>
      <c r="AB81" s="423">
        <f t="shared" si="51"/>
        <v>0</v>
      </c>
      <c r="AC81" s="421"/>
      <c r="AD81" s="422">
        <f t="shared" si="52"/>
        <v>0</v>
      </c>
      <c r="AE81" s="423">
        <f t="shared" si="53"/>
        <v>0</v>
      </c>
      <c r="AF81" s="421"/>
      <c r="AG81" s="422">
        <f t="shared" si="54"/>
        <v>0</v>
      </c>
      <c r="AH81" s="423">
        <f t="shared" si="55"/>
        <v>0</v>
      </c>
      <c r="AI81" s="421"/>
      <c r="AJ81" s="422">
        <f t="shared" si="56"/>
        <v>0</v>
      </c>
      <c r="AK81" s="423">
        <f t="shared" si="57"/>
        <v>0</v>
      </c>
      <c r="AL81" s="421"/>
      <c r="AM81" s="422">
        <f t="shared" si="58"/>
        <v>0</v>
      </c>
      <c r="AN81" s="424">
        <f t="shared" si="59"/>
        <v>0</v>
      </c>
      <c r="AO81" s="254"/>
      <c r="AP81" s="429">
        <f t="shared" si="60"/>
        <v>0</v>
      </c>
      <c r="AQ81" s="430">
        <f t="shared" si="60"/>
        <v>0</v>
      </c>
      <c r="AR81" s="431">
        <f t="shared" si="61"/>
        <v>0</v>
      </c>
    </row>
    <row r="82" spans="1:44" s="28" customFormat="1" ht="18" customHeight="1">
      <c r="A82" s="28">
        <f t="shared" si="38"/>
      </c>
      <c r="B82" s="288"/>
      <c r="C82" s="289"/>
      <c r="D82" s="285"/>
      <c r="E82" s="300"/>
      <c r="F82" s="98" t="s">
        <v>120</v>
      </c>
      <c r="G82" s="300"/>
      <c r="H82" s="101" t="s">
        <v>121</v>
      </c>
      <c r="I82" s="279">
        <f>IF(AND(E82&lt;&gt;"",G82&lt;&gt;""),ROUNDDOWN(E82*G82/1000000,2),"")</f>
      </c>
      <c r="J82" s="420"/>
      <c r="K82" s="421"/>
      <c r="L82" s="422">
        <f t="shared" si="40"/>
        <v>0</v>
      </c>
      <c r="M82" s="423">
        <f t="shared" si="41"/>
        <v>0</v>
      </c>
      <c r="N82" s="421"/>
      <c r="O82" s="422">
        <f t="shared" si="42"/>
        <v>0</v>
      </c>
      <c r="P82" s="423">
        <f t="shared" si="43"/>
        <v>0</v>
      </c>
      <c r="Q82" s="421"/>
      <c r="R82" s="422">
        <f t="shared" si="44"/>
        <v>0</v>
      </c>
      <c r="S82" s="423">
        <f t="shared" si="45"/>
        <v>0</v>
      </c>
      <c r="T82" s="421"/>
      <c r="U82" s="422">
        <f t="shared" si="46"/>
        <v>0</v>
      </c>
      <c r="V82" s="423">
        <f t="shared" si="47"/>
        <v>0</v>
      </c>
      <c r="W82" s="421"/>
      <c r="X82" s="422">
        <f t="shared" si="48"/>
        <v>0</v>
      </c>
      <c r="Y82" s="423">
        <f t="shared" si="49"/>
        <v>0</v>
      </c>
      <c r="Z82" s="421"/>
      <c r="AA82" s="422">
        <f t="shared" si="50"/>
        <v>0</v>
      </c>
      <c r="AB82" s="423">
        <f t="shared" si="51"/>
        <v>0</v>
      </c>
      <c r="AC82" s="421"/>
      <c r="AD82" s="422">
        <f t="shared" si="52"/>
        <v>0</v>
      </c>
      <c r="AE82" s="423">
        <f t="shared" si="53"/>
        <v>0</v>
      </c>
      <c r="AF82" s="421"/>
      <c r="AG82" s="422">
        <f t="shared" si="54"/>
        <v>0</v>
      </c>
      <c r="AH82" s="423">
        <f t="shared" si="55"/>
        <v>0</v>
      </c>
      <c r="AI82" s="421"/>
      <c r="AJ82" s="422">
        <f t="shared" si="56"/>
        <v>0</v>
      </c>
      <c r="AK82" s="423">
        <f t="shared" si="57"/>
        <v>0</v>
      </c>
      <c r="AL82" s="421"/>
      <c r="AM82" s="422">
        <f t="shared" si="58"/>
        <v>0</v>
      </c>
      <c r="AN82" s="424">
        <f t="shared" si="59"/>
        <v>0</v>
      </c>
      <c r="AO82" s="254"/>
      <c r="AP82" s="429">
        <f t="shared" si="60"/>
        <v>0</v>
      </c>
      <c r="AQ82" s="430">
        <f t="shared" si="60"/>
        <v>0</v>
      </c>
      <c r="AR82" s="431">
        <f t="shared" si="61"/>
        <v>0</v>
      </c>
    </row>
    <row r="83" spans="1:44" s="28" customFormat="1" ht="18" customHeight="1" thickBot="1">
      <c r="A83" s="28">
        <f t="shared" si="38"/>
      </c>
      <c r="B83" s="290"/>
      <c r="C83" s="291"/>
      <c r="D83" s="286"/>
      <c r="E83" s="302"/>
      <c r="F83" s="99" t="s">
        <v>120</v>
      </c>
      <c r="G83" s="304"/>
      <c r="H83" s="102" t="s">
        <v>121</v>
      </c>
      <c r="I83" s="280">
        <f>IF(AND(E83&lt;&gt;"",G83&lt;&gt;""),ROUNDDOWN(E83*G83/1000000,2),"")</f>
      </c>
      <c r="J83" s="425"/>
      <c r="K83" s="411"/>
      <c r="L83" s="426">
        <f t="shared" si="40"/>
        <v>0</v>
      </c>
      <c r="M83" s="427">
        <f t="shared" si="41"/>
        <v>0</v>
      </c>
      <c r="N83" s="411"/>
      <c r="O83" s="426">
        <f t="shared" si="42"/>
        <v>0</v>
      </c>
      <c r="P83" s="427">
        <f t="shared" si="43"/>
        <v>0</v>
      </c>
      <c r="Q83" s="411"/>
      <c r="R83" s="426">
        <f t="shared" si="44"/>
        <v>0</v>
      </c>
      <c r="S83" s="427">
        <f t="shared" si="45"/>
        <v>0</v>
      </c>
      <c r="T83" s="411"/>
      <c r="U83" s="426">
        <f t="shared" si="46"/>
        <v>0</v>
      </c>
      <c r="V83" s="427">
        <f t="shared" si="47"/>
        <v>0</v>
      </c>
      <c r="W83" s="411"/>
      <c r="X83" s="426">
        <f t="shared" si="48"/>
        <v>0</v>
      </c>
      <c r="Y83" s="427">
        <f t="shared" si="49"/>
        <v>0</v>
      </c>
      <c r="Z83" s="411"/>
      <c r="AA83" s="426">
        <f t="shared" si="50"/>
        <v>0</v>
      </c>
      <c r="AB83" s="427">
        <f t="shared" si="51"/>
        <v>0</v>
      </c>
      <c r="AC83" s="411"/>
      <c r="AD83" s="426">
        <f t="shared" si="52"/>
        <v>0</v>
      </c>
      <c r="AE83" s="427">
        <f t="shared" si="53"/>
        <v>0</v>
      </c>
      <c r="AF83" s="411"/>
      <c r="AG83" s="426">
        <f t="shared" si="54"/>
        <v>0</v>
      </c>
      <c r="AH83" s="427">
        <f t="shared" si="55"/>
        <v>0</v>
      </c>
      <c r="AI83" s="411"/>
      <c r="AJ83" s="426">
        <f t="shared" si="56"/>
        <v>0</v>
      </c>
      <c r="AK83" s="427">
        <f t="shared" si="57"/>
        <v>0</v>
      </c>
      <c r="AL83" s="411"/>
      <c r="AM83" s="426">
        <f t="shared" si="58"/>
        <v>0</v>
      </c>
      <c r="AN83" s="428">
        <f t="shared" si="59"/>
        <v>0</v>
      </c>
      <c r="AO83" s="254"/>
      <c r="AP83" s="432">
        <f t="shared" si="60"/>
        <v>0</v>
      </c>
      <c r="AQ83" s="433">
        <f t="shared" si="60"/>
        <v>0</v>
      </c>
      <c r="AR83" s="434">
        <f t="shared" si="61"/>
        <v>0</v>
      </c>
    </row>
    <row r="84" spans="2:44" s="27" customFormat="1" ht="19.5" customHeight="1" thickTop="1">
      <c r="B84" s="700" t="s">
        <v>22</v>
      </c>
      <c r="C84" s="700"/>
      <c r="D84" s="700"/>
      <c r="E84" s="700"/>
      <c r="F84" s="700"/>
      <c r="G84" s="700"/>
      <c r="H84" s="700"/>
      <c r="I84" s="700"/>
      <c r="J84" s="701"/>
      <c r="K84" s="412">
        <f aca="true" t="shared" si="62" ref="K84:AN84">SUM(K62:K83)</f>
        <v>0</v>
      </c>
      <c r="L84" s="413">
        <f t="shared" si="62"/>
        <v>0</v>
      </c>
      <c r="M84" s="414">
        <f t="shared" si="62"/>
        <v>0</v>
      </c>
      <c r="N84" s="412">
        <f t="shared" si="62"/>
        <v>0</v>
      </c>
      <c r="O84" s="413">
        <f t="shared" si="62"/>
        <v>0</v>
      </c>
      <c r="P84" s="414">
        <f t="shared" si="62"/>
        <v>0</v>
      </c>
      <c r="Q84" s="412">
        <f t="shared" si="62"/>
        <v>0</v>
      </c>
      <c r="R84" s="413">
        <f t="shared" si="62"/>
        <v>0</v>
      </c>
      <c r="S84" s="414">
        <f t="shared" si="62"/>
        <v>0</v>
      </c>
      <c r="T84" s="412">
        <f t="shared" si="62"/>
        <v>0</v>
      </c>
      <c r="U84" s="413">
        <f t="shared" si="62"/>
        <v>0</v>
      </c>
      <c r="V84" s="414">
        <f t="shared" si="62"/>
        <v>0</v>
      </c>
      <c r="W84" s="412">
        <f t="shared" si="62"/>
        <v>0</v>
      </c>
      <c r="X84" s="413">
        <f t="shared" si="62"/>
        <v>0</v>
      </c>
      <c r="Y84" s="414">
        <f t="shared" si="62"/>
        <v>0</v>
      </c>
      <c r="Z84" s="412">
        <f t="shared" si="62"/>
        <v>0</v>
      </c>
      <c r="AA84" s="413">
        <f t="shared" si="62"/>
        <v>0</v>
      </c>
      <c r="AB84" s="414">
        <f t="shared" si="62"/>
        <v>0</v>
      </c>
      <c r="AC84" s="412">
        <f t="shared" si="62"/>
        <v>0</v>
      </c>
      <c r="AD84" s="413">
        <f t="shared" si="62"/>
        <v>0</v>
      </c>
      <c r="AE84" s="414">
        <f t="shared" si="62"/>
        <v>0</v>
      </c>
      <c r="AF84" s="412">
        <f t="shared" si="62"/>
        <v>0</v>
      </c>
      <c r="AG84" s="413">
        <f t="shared" si="62"/>
        <v>0</v>
      </c>
      <c r="AH84" s="414">
        <f t="shared" si="62"/>
        <v>0</v>
      </c>
      <c r="AI84" s="412">
        <f t="shared" si="62"/>
        <v>0</v>
      </c>
      <c r="AJ84" s="413">
        <f t="shared" si="62"/>
        <v>0</v>
      </c>
      <c r="AK84" s="414">
        <f t="shared" si="62"/>
        <v>0</v>
      </c>
      <c r="AL84" s="412">
        <f t="shared" si="62"/>
        <v>0</v>
      </c>
      <c r="AM84" s="413">
        <f t="shared" si="62"/>
        <v>0</v>
      </c>
      <c r="AN84" s="414">
        <f t="shared" si="62"/>
        <v>0</v>
      </c>
      <c r="AO84" s="114"/>
      <c r="AP84" s="435">
        <f>SUM(AP62:AP83)</f>
        <v>0</v>
      </c>
      <c r="AQ84" s="436">
        <f>SUM(AQ62:AQ83)</f>
        <v>0</v>
      </c>
      <c r="AR84" s="437">
        <f>SUM(AR62:AR83)</f>
        <v>0</v>
      </c>
    </row>
    <row r="85" spans="2:44" s="27" customFormat="1" ht="12.75" customHeight="1">
      <c r="B85" s="29"/>
      <c r="C85" s="29"/>
      <c r="D85" s="29"/>
      <c r="E85" s="30"/>
      <c r="F85" s="30"/>
      <c r="G85" s="30"/>
      <c r="H85" s="31"/>
      <c r="I85" s="31"/>
      <c r="J85" s="32"/>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row>
    <row r="86" spans="2:44" s="21" customFormat="1" ht="15" customHeight="1">
      <c r="B86" s="734" t="s">
        <v>13</v>
      </c>
      <c r="C86" s="735"/>
      <c r="D86" s="735"/>
      <c r="E86" s="735"/>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6"/>
      <c r="AO86" s="45"/>
      <c r="AP86" s="748" t="s">
        <v>51</v>
      </c>
      <c r="AQ86" s="749"/>
      <c r="AR86" s="750"/>
    </row>
    <row r="87" spans="2:44" s="21" customFormat="1" ht="24.75" thickBot="1">
      <c r="B87" s="707" t="s">
        <v>4</v>
      </c>
      <c r="C87" s="708"/>
      <c r="D87" s="708"/>
      <c r="E87" s="708"/>
      <c r="F87" s="708"/>
      <c r="G87" s="708"/>
      <c r="H87" s="708"/>
      <c r="I87" s="709"/>
      <c r="J87" s="66" t="s">
        <v>21</v>
      </c>
      <c r="K87" s="251" t="s">
        <v>18</v>
      </c>
      <c r="L87" s="142" t="s">
        <v>19</v>
      </c>
      <c r="M87" s="141" t="s">
        <v>20</v>
      </c>
      <c r="N87" s="250" t="s">
        <v>18</v>
      </c>
      <c r="O87" s="142" t="s">
        <v>19</v>
      </c>
      <c r="P87" s="140" t="s">
        <v>20</v>
      </c>
      <c r="Q87" s="251" t="s">
        <v>18</v>
      </c>
      <c r="R87" s="142" t="s">
        <v>19</v>
      </c>
      <c r="S87" s="141" t="s">
        <v>20</v>
      </c>
      <c r="T87" s="250" t="s">
        <v>18</v>
      </c>
      <c r="U87" s="142" t="s">
        <v>19</v>
      </c>
      <c r="V87" s="140" t="s">
        <v>20</v>
      </c>
      <c r="W87" s="250" t="s">
        <v>18</v>
      </c>
      <c r="X87" s="142" t="s">
        <v>19</v>
      </c>
      <c r="Y87" s="140" t="s">
        <v>20</v>
      </c>
      <c r="Z87" s="250" t="s">
        <v>18</v>
      </c>
      <c r="AA87" s="142" t="s">
        <v>19</v>
      </c>
      <c r="AB87" s="140" t="s">
        <v>20</v>
      </c>
      <c r="AC87" s="250" t="s">
        <v>18</v>
      </c>
      <c r="AD87" s="142" t="s">
        <v>19</v>
      </c>
      <c r="AE87" s="140" t="s">
        <v>20</v>
      </c>
      <c r="AF87" s="250" t="s">
        <v>18</v>
      </c>
      <c r="AG87" s="142" t="s">
        <v>19</v>
      </c>
      <c r="AH87" s="140" t="s">
        <v>20</v>
      </c>
      <c r="AI87" s="250" t="s">
        <v>18</v>
      </c>
      <c r="AJ87" s="142" t="s">
        <v>19</v>
      </c>
      <c r="AK87" s="140" t="s">
        <v>20</v>
      </c>
      <c r="AL87" s="250" t="s">
        <v>18</v>
      </c>
      <c r="AM87" s="142" t="s">
        <v>19</v>
      </c>
      <c r="AN87" s="140" t="s">
        <v>20</v>
      </c>
      <c r="AO87" s="63"/>
      <c r="AP87" s="737" t="s">
        <v>45</v>
      </c>
      <c r="AQ87" s="738"/>
      <c r="AR87" s="739"/>
    </row>
    <row r="88" spans="2:44" s="34" customFormat="1" ht="18" customHeight="1" thickTop="1">
      <c r="B88" s="730"/>
      <c r="C88" s="731"/>
      <c r="D88" s="731"/>
      <c r="E88" s="731"/>
      <c r="F88" s="731"/>
      <c r="G88" s="731"/>
      <c r="H88" s="731"/>
      <c r="I88" s="731"/>
      <c r="J88" s="86"/>
      <c r="K88" s="308"/>
      <c r="L88" s="134"/>
      <c r="M88" s="87">
        <f aca="true" t="shared" si="63" ref="M88:M96">IF(K88="",0,ROUNDDOWN($J88*K88,0))</f>
        <v>0</v>
      </c>
      <c r="N88" s="311"/>
      <c r="O88" s="134"/>
      <c r="P88" s="86">
        <f aca="true" t="shared" si="64" ref="P88:P96">IF(N88="",0,ROUNDDOWN($J88*N88,0))</f>
        <v>0</v>
      </c>
      <c r="Q88" s="308"/>
      <c r="R88" s="134"/>
      <c r="S88" s="88">
        <f aca="true" t="shared" si="65" ref="S88:S96">IF(Q88="",0,ROUNDDOWN($J88*Q88,0))</f>
        <v>0</v>
      </c>
      <c r="T88" s="311"/>
      <c r="U88" s="134"/>
      <c r="V88" s="86">
        <f aca="true" t="shared" si="66" ref="V88:V96">IF(T88="",0,ROUNDDOWN($J88*T88,0))</f>
        <v>0</v>
      </c>
      <c r="W88" s="308"/>
      <c r="X88" s="134"/>
      <c r="Y88" s="86">
        <f aca="true" t="shared" si="67" ref="Y88:Y96">IF(W88="",0,ROUNDDOWN($J88*W88,0))</f>
        <v>0</v>
      </c>
      <c r="Z88" s="308"/>
      <c r="AA88" s="134"/>
      <c r="AB88" s="86">
        <f aca="true" t="shared" si="68" ref="AB88:AB96">IF(Z88="",0,ROUNDDOWN($J88*Z88,0))</f>
        <v>0</v>
      </c>
      <c r="AC88" s="308"/>
      <c r="AD88" s="134"/>
      <c r="AE88" s="86">
        <f aca="true" t="shared" si="69" ref="AE88:AE96">IF(AC88="",0,ROUNDDOWN($J88*AC88,0))</f>
        <v>0</v>
      </c>
      <c r="AF88" s="308"/>
      <c r="AG88" s="134"/>
      <c r="AH88" s="86">
        <f aca="true" t="shared" si="70" ref="AH88:AH96">IF(AF88="",0,ROUNDDOWN($J88*AF88,0))</f>
        <v>0</v>
      </c>
      <c r="AI88" s="308"/>
      <c r="AJ88" s="134"/>
      <c r="AK88" s="86">
        <f aca="true" t="shared" si="71" ref="AK88:AK96">IF(AI88="",0,ROUNDDOWN($J88*AI88,0))</f>
        <v>0</v>
      </c>
      <c r="AL88" s="308"/>
      <c r="AM88" s="134"/>
      <c r="AN88" s="86">
        <f aca="true" t="shared" si="72" ref="AN88:AN96">IF(AL88="",0,ROUNDDOWN($J88*AL88,0))</f>
        <v>0</v>
      </c>
      <c r="AO88" s="255"/>
      <c r="AP88" s="740">
        <f aca="true" t="shared" si="73" ref="AP88:AP96">SUM(M88*$M$18,P88*$P$18,S88*$S$18,V88*$V$18,Y88*$Y$18,AB88*$AB$18,AE88*$AE$18,AH88*$AH$18,AK88*$AK$18,AN88*$AN$18)</f>
        <v>0</v>
      </c>
      <c r="AQ88" s="741"/>
      <c r="AR88" s="742"/>
    </row>
    <row r="89" spans="2:44" s="34" customFormat="1" ht="18" customHeight="1">
      <c r="B89" s="697"/>
      <c r="C89" s="698"/>
      <c r="D89" s="698"/>
      <c r="E89" s="698"/>
      <c r="F89" s="698"/>
      <c r="G89" s="698"/>
      <c r="H89" s="698"/>
      <c r="I89" s="698"/>
      <c r="J89" s="89"/>
      <c r="K89" s="309"/>
      <c r="L89" s="135"/>
      <c r="M89" s="90">
        <f t="shared" si="63"/>
        <v>0</v>
      </c>
      <c r="N89" s="312"/>
      <c r="O89" s="135"/>
      <c r="P89" s="89">
        <f t="shared" si="64"/>
        <v>0</v>
      </c>
      <c r="Q89" s="309"/>
      <c r="R89" s="135"/>
      <c r="S89" s="90">
        <f t="shared" si="65"/>
        <v>0</v>
      </c>
      <c r="T89" s="312"/>
      <c r="U89" s="135"/>
      <c r="V89" s="89">
        <f t="shared" si="66"/>
        <v>0</v>
      </c>
      <c r="W89" s="309"/>
      <c r="X89" s="135"/>
      <c r="Y89" s="89">
        <f t="shared" si="67"/>
        <v>0</v>
      </c>
      <c r="Z89" s="309"/>
      <c r="AA89" s="135"/>
      <c r="AB89" s="89">
        <f t="shared" si="68"/>
        <v>0</v>
      </c>
      <c r="AC89" s="309"/>
      <c r="AD89" s="135"/>
      <c r="AE89" s="89">
        <f t="shared" si="69"/>
        <v>0</v>
      </c>
      <c r="AF89" s="309"/>
      <c r="AG89" s="135"/>
      <c r="AH89" s="89">
        <f t="shared" si="70"/>
        <v>0</v>
      </c>
      <c r="AI89" s="309"/>
      <c r="AJ89" s="135"/>
      <c r="AK89" s="89">
        <f t="shared" si="71"/>
        <v>0</v>
      </c>
      <c r="AL89" s="309"/>
      <c r="AM89" s="135"/>
      <c r="AN89" s="89">
        <f t="shared" si="72"/>
        <v>0</v>
      </c>
      <c r="AO89" s="255"/>
      <c r="AP89" s="743">
        <f t="shared" si="73"/>
        <v>0</v>
      </c>
      <c r="AQ89" s="744"/>
      <c r="AR89" s="745"/>
    </row>
    <row r="90" spans="2:44" s="34" customFormat="1" ht="18" customHeight="1">
      <c r="B90" s="728"/>
      <c r="C90" s="729"/>
      <c r="D90" s="729"/>
      <c r="E90" s="729"/>
      <c r="F90" s="729"/>
      <c r="G90" s="729"/>
      <c r="H90" s="729"/>
      <c r="I90" s="729"/>
      <c r="J90" s="89"/>
      <c r="K90" s="309"/>
      <c r="L90" s="135"/>
      <c r="M90" s="90">
        <f t="shared" si="63"/>
        <v>0</v>
      </c>
      <c r="N90" s="312"/>
      <c r="O90" s="135"/>
      <c r="P90" s="89">
        <f t="shared" si="64"/>
        <v>0</v>
      </c>
      <c r="Q90" s="309"/>
      <c r="R90" s="135"/>
      <c r="S90" s="90">
        <f t="shared" si="65"/>
        <v>0</v>
      </c>
      <c r="T90" s="312"/>
      <c r="U90" s="135"/>
      <c r="V90" s="89">
        <f t="shared" si="66"/>
        <v>0</v>
      </c>
      <c r="W90" s="309"/>
      <c r="X90" s="135"/>
      <c r="Y90" s="89">
        <f t="shared" si="67"/>
        <v>0</v>
      </c>
      <c r="Z90" s="309"/>
      <c r="AA90" s="135"/>
      <c r="AB90" s="89">
        <f t="shared" si="68"/>
        <v>0</v>
      </c>
      <c r="AC90" s="309"/>
      <c r="AD90" s="135"/>
      <c r="AE90" s="89">
        <f t="shared" si="69"/>
        <v>0</v>
      </c>
      <c r="AF90" s="309"/>
      <c r="AG90" s="135"/>
      <c r="AH90" s="89">
        <f t="shared" si="70"/>
        <v>0</v>
      </c>
      <c r="AI90" s="309"/>
      <c r="AJ90" s="135"/>
      <c r="AK90" s="89">
        <f t="shared" si="71"/>
        <v>0</v>
      </c>
      <c r="AL90" s="309"/>
      <c r="AM90" s="135"/>
      <c r="AN90" s="89">
        <f t="shared" si="72"/>
        <v>0</v>
      </c>
      <c r="AO90" s="255"/>
      <c r="AP90" s="743">
        <f t="shared" si="73"/>
        <v>0</v>
      </c>
      <c r="AQ90" s="744"/>
      <c r="AR90" s="745"/>
    </row>
    <row r="91" spans="2:44" s="34" customFormat="1" ht="18" customHeight="1">
      <c r="B91" s="697"/>
      <c r="C91" s="698"/>
      <c r="D91" s="698"/>
      <c r="E91" s="698"/>
      <c r="F91" s="698"/>
      <c r="G91" s="698"/>
      <c r="H91" s="698"/>
      <c r="I91" s="699"/>
      <c r="J91" s="89"/>
      <c r="K91" s="309"/>
      <c r="L91" s="135"/>
      <c r="M91" s="90">
        <f t="shared" si="63"/>
        <v>0</v>
      </c>
      <c r="N91" s="312"/>
      <c r="O91" s="135"/>
      <c r="P91" s="89">
        <f t="shared" si="64"/>
        <v>0</v>
      </c>
      <c r="Q91" s="309"/>
      <c r="R91" s="135"/>
      <c r="S91" s="90">
        <f t="shared" si="65"/>
        <v>0</v>
      </c>
      <c r="T91" s="312"/>
      <c r="U91" s="135"/>
      <c r="V91" s="89">
        <f t="shared" si="66"/>
        <v>0</v>
      </c>
      <c r="W91" s="309"/>
      <c r="X91" s="135"/>
      <c r="Y91" s="89">
        <f t="shared" si="67"/>
        <v>0</v>
      </c>
      <c r="Z91" s="309"/>
      <c r="AA91" s="135"/>
      <c r="AB91" s="89">
        <f t="shared" si="68"/>
        <v>0</v>
      </c>
      <c r="AC91" s="309"/>
      <c r="AD91" s="135"/>
      <c r="AE91" s="89">
        <f t="shared" si="69"/>
        <v>0</v>
      </c>
      <c r="AF91" s="309"/>
      <c r="AG91" s="135"/>
      <c r="AH91" s="89">
        <f t="shared" si="70"/>
        <v>0</v>
      </c>
      <c r="AI91" s="309"/>
      <c r="AJ91" s="135"/>
      <c r="AK91" s="89">
        <f t="shared" si="71"/>
        <v>0</v>
      </c>
      <c r="AL91" s="309"/>
      <c r="AM91" s="135"/>
      <c r="AN91" s="89">
        <f t="shared" si="72"/>
        <v>0</v>
      </c>
      <c r="AO91" s="255"/>
      <c r="AP91" s="743">
        <f t="shared" si="73"/>
        <v>0</v>
      </c>
      <c r="AQ91" s="744"/>
      <c r="AR91" s="745"/>
    </row>
    <row r="92" spans="2:44" s="34" customFormat="1" ht="18" customHeight="1">
      <c r="B92" s="697"/>
      <c r="C92" s="698"/>
      <c r="D92" s="698"/>
      <c r="E92" s="698"/>
      <c r="F92" s="698"/>
      <c r="G92" s="698"/>
      <c r="H92" s="698"/>
      <c r="I92" s="698"/>
      <c r="J92" s="89"/>
      <c r="K92" s="309"/>
      <c r="L92" s="135"/>
      <c r="M92" s="90">
        <f t="shared" si="63"/>
        <v>0</v>
      </c>
      <c r="N92" s="312"/>
      <c r="O92" s="135"/>
      <c r="P92" s="89">
        <f t="shared" si="64"/>
        <v>0</v>
      </c>
      <c r="Q92" s="309"/>
      <c r="R92" s="135"/>
      <c r="S92" s="90">
        <f t="shared" si="65"/>
        <v>0</v>
      </c>
      <c r="T92" s="312"/>
      <c r="U92" s="135"/>
      <c r="V92" s="89">
        <f t="shared" si="66"/>
        <v>0</v>
      </c>
      <c r="W92" s="309"/>
      <c r="X92" s="135"/>
      <c r="Y92" s="89">
        <f t="shared" si="67"/>
        <v>0</v>
      </c>
      <c r="Z92" s="309"/>
      <c r="AA92" s="135"/>
      <c r="AB92" s="89">
        <f t="shared" si="68"/>
        <v>0</v>
      </c>
      <c r="AC92" s="309"/>
      <c r="AD92" s="135"/>
      <c r="AE92" s="89">
        <f t="shared" si="69"/>
        <v>0</v>
      </c>
      <c r="AF92" s="309"/>
      <c r="AG92" s="135"/>
      <c r="AH92" s="89">
        <f t="shared" si="70"/>
        <v>0</v>
      </c>
      <c r="AI92" s="309"/>
      <c r="AJ92" s="135"/>
      <c r="AK92" s="89">
        <f t="shared" si="71"/>
        <v>0</v>
      </c>
      <c r="AL92" s="309"/>
      <c r="AM92" s="135"/>
      <c r="AN92" s="89">
        <f t="shared" si="72"/>
        <v>0</v>
      </c>
      <c r="AO92" s="255"/>
      <c r="AP92" s="743">
        <f t="shared" si="73"/>
        <v>0</v>
      </c>
      <c r="AQ92" s="744"/>
      <c r="AR92" s="745"/>
    </row>
    <row r="93" spans="2:44" s="34" customFormat="1" ht="18" customHeight="1">
      <c r="B93" s="697"/>
      <c r="C93" s="698"/>
      <c r="D93" s="698"/>
      <c r="E93" s="698"/>
      <c r="F93" s="698"/>
      <c r="G93" s="698"/>
      <c r="H93" s="698"/>
      <c r="I93" s="698"/>
      <c r="J93" s="89"/>
      <c r="K93" s="309"/>
      <c r="L93" s="135"/>
      <c r="M93" s="90">
        <f t="shared" si="63"/>
        <v>0</v>
      </c>
      <c r="N93" s="312"/>
      <c r="O93" s="135"/>
      <c r="P93" s="89">
        <f t="shared" si="64"/>
        <v>0</v>
      </c>
      <c r="Q93" s="309"/>
      <c r="R93" s="135"/>
      <c r="S93" s="90">
        <f t="shared" si="65"/>
        <v>0</v>
      </c>
      <c r="T93" s="312"/>
      <c r="U93" s="135"/>
      <c r="V93" s="89">
        <f t="shared" si="66"/>
        <v>0</v>
      </c>
      <c r="W93" s="309"/>
      <c r="X93" s="135"/>
      <c r="Y93" s="89">
        <f t="shared" si="67"/>
        <v>0</v>
      </c>
      <c r="Z93" s="309"/>
      <c r="AA93" s="135"/>
      <c r="AB93" s="89">
        <f t="shared" si="68"/>
        <v>0</v>
      </c>
      <c r="AC93" s="309"/>
      <c r="AD93" s="135"/>
      <c r="AE93" s="89">
        <f t="shared" si="69"/>
        <v>0</v>
      </c>
      <c r="AF93" s="309"/>
      <c r="AG93" s="135"/>
      <c r="AH93" s="89">
        <f t="shared" si="70"/>
        <v>0</v>
      </c>
      <c r="AI93" s="309"/>
      <c r="AJ93" s="135"/>
      <c r="AK93" s="89">
        <f t="shared" si="71"/>
        <v>0</v>
      </c>
      <c r="AL93" s="309"/>
      <c r="AM93" s="135"/>
      <c r="AN93" s="89">
        <f t="shared" si="72"/>
        <v>0</v>
      </c>
      <c r="AO93" s="255"/>
      <c r="AP93" s="743">
        <f t="shared" si="73"/>
        <v>0</v>
      </c>
      <c r="AQ93" s="744"/>
      <c r="AR93" s="745"/>
    </row>
    <row r="94" spans="2:44" s="34" customFormat="1" ht="18" customHeight="1">
      <c r="B94" s="697"/>
      <c r="C94" s="698"/>
      <c r="D94" s="698"/>
      <c r="E94" s="698"/>
      <c r="F94" s="698"/>
      <c r="G94" s="698"/>
      <c r="H94" s="698"/>
      <c r="I94" s="698"/>
      <c r="J94" s="89"/>
      <c r="K94" s="309"/>
      <c r="L94" s="135"/>
      <c r="M94" s="90">
        <f t="shared" si="63"/>
        <v>0</v>
      </c>
      <c r="N94" s="312"/>
      <c r="O94" s="135"/>
      <c r="P94" s="89">
        <f t="shared" si="64"/>
        <v>0</v>
      </c>
      <c r="Q94" s="309"/>
      <c r="R94" s="135"/>
      <c r="S94" s="90">
        <f t="shared" si="65"/>
        <v>0</v>
      </c>
      <c r="T94" s="312"/>
      <c r="U94" s="135"/>
      <c r="V94" s="89">
        <f t="shared" si="66"/>
        <v>0</v>
      </c>
      <c r="W94" s="309"/>
      <c r="X94" s="135"/>
      <c r="Y94" s="89">
        <f t="shared" si="67"/>
        <v>0</v>
      </c>
      <c r="Z94" s="309"/>
      <c r="AA94" s="135"/>
      <c r="AB94" s="89">
        <f t="shared" si="68"/>
        <v>0</v>
      </c>
      <c r="AC94" s="309"/>
      <c r="AD94" s="135"/>
      <c r="AE94" s="89">
        <f t="shared" si="69"/>
        <v>0</v>
      </c>
      <c r="AF94" s="309"/>
      <c r="AG94" s="135"/>
      <c r="AH94" s="89">
        <f t="shared" si="70"/>
        <v>0</v>
      </c>
      <c r="AI94" s="309"/>
      <c r="AJ94" s="135"/>
      <c r="AK94" s="89">
        <f t="shared" si="71"/>
        <v>0</v>
      </c>
      <c r="AL94" s="309"/>
      <c r="AM94" s="135"/>
      <c r="AN94" s="89">
        <f t="shared" si="72"/>
        <v>0</v>
      </c>
      <c r="AO94" s="255"/>
      <c r="AP94" s="743">
        <f t="shared" si="73"/>
        <v>0</v>
      </c>
      <c r="AQ94" s="744"/>
      <c r="AR94" s="745"/>
    </row>
    <row r="95" spans="2:44" s="34" customFormat="1" ht="18" customHeight="1">
      <c r="B95" s="697"/>
      <c r="C95" s="698"/>
      <c r="D95" s="698"/>
      <c r="E95" s="698"/>
      <c r="F95" s="698"/>
      <c r="G95" s="698"/>
      <c r="H95" s="698"/>
      <c r="I95" s="698"/>
      <c r="J95" s="89"/>
      <c r="K95" s="309"/>
      <c r="L95" s="135"/>
      <c r="M95" s="90">
        <f t="shared" si="63"/>
        <v>0</v>
      </c>
      <c r="N95" s="312"/>
      <c r="O95" s="135"/>
      <c r="P95" s="89">
        <f t="shared" si="64"/>
        <v>0</v>
      </c>
      <c r="Q95" s="309"/>
      <c r="R95" s="135"/>
      <c r="S95" s="90">
        <f t="shared" si="65"/>
        <v>0</v>
      </c>
      <c r="T95" s="312"/>
      <c r="U95" s="135"/>
      <c r="V95" s="89">
        <f t="shared" si="66"/>
        <v>0</v>
      </c>
      <c r="W95" s="309"/>
      <c r="X95" s="135"/>
      <c r="Y95" s="89">
        <f t="shared" si="67"/>
        <v>0</v>
      </c>
      <c r="Z95" s="309"/>
      <c r="AA95" s="135"/>
      <c r="AB95" s="89">
        <f t="shared" si="68"/>
        <v>0</v>
      </c>
      <c r="AC95" s="309"/>
      <c r="AD95" s="135"/>
      <c r="AE95" s="89">
        <f t="shared" si="69"/>
        <v>0</v>
      </c>
      <c r="AF95" s="309"/>
      <c r="AG95" s="135"/>
      <c r="AH95" s="89">
        <f t="shared" si="70"/>
        <v>0</v>
      </c>
      <c r="AI95" s="309"/>
      <c r="AJ95" s="135"/>
      <c r="AK95" s="89">
        <f t="shared" si="71"/>
        <v>0</v>
      </c>
      <c r="AL95" s="309"/>
      <c r="AM95" s="135"/>
      <c r="AN95" s="89">
        <f t="shared" si="72"/>
        <v>0</v>
      </c>
      <c r="AO95" s="255"/>
      <c r="AP95" s="743">
        <f t="shared" si="73"/>
        <v>0</v>
      </c>
      <c r="AQ95" s="744"/>
      <c r="AR95" s="745"/>
    </row>
    <row r="96" spans="2:44" s="34" customFormat="1" ht="18" customHeight="1" thickBot="1">
      <c r="B96" s="732"/>
      <c r="C96" s="733"/>
      <c r="D96" s="733"/>
      <c r="E96" s="733"/>
      <c r="F96" s="733"/>
      <c r="G96" s="733"/>
      <c r="H96" s="733"/>
      <c r="I96" s="733"/>
      <c r="J96" s="91"/>
      <c r="K96" s="310"/>
      <c r="L96" s="136"/>
      <c r="M96" s="92">
        <f t="shared" si="63"/>
        <v>0</v>
      </c>
      <c r="N96" s="313"/>
      <c r="O96" s="136"/>
      <c r="P96" s="91">
        <f t="shared" si="64"/>
        <v>0</v>
      </c>
      <c r="Q96" s="310"/>
      <c r="R96" s="136"/>
      <c r="S96" s="92">
        <f t="shared" si="65"/>
        <v>0</v>
      </c>
      <c r="T96" s="313"/>
      <c r="U96" s="136"/>
      <c r="V96" s="91">
        <f t="shared" si="66"/>
        <v>0</v>
      </c>
      <c r="W96" s="310"/>
      <c r="X96" s="136"/>
      <c r="Y96" s="91">
        <f t="shared" si="67"/>
        <v>0</v>
      </c>
      <c r="Z96" s="310"/>
      <c r="AA96" s="136"/>
      <c r="AB96" s="91">
        <f t="shared" si="68"/>
        <v>0</v>
      </c>
      <c r="AC96" s="310"/>
      <c r="AD96" s="136"/>
      <c r="AE96" s="91">
        <f t="shared" si="69"/>
        <v>0</v>
      </c>
      <c r="AF96" s="310"/>
      <c r="AG96" s="136"/>
      <c r="AH96" s="91">
        <f t="shared" si="70"/>
        <v>0</v>
      </c>
      <c r="AI96" s="310"/>
      <c r="AJ96" s="136"/>
      <c r="AK96" s="91">
        <f t="shared" si="71"/>
        <v>0</v>
      </c>
      <c r="AL96" s="310"/>
      <c r="AM96" s="136"/>
      <c r="AN96" s="91">
        <f t="shared" si="72"/>
        <v>0</v>
      </c>
      <c r="AO96" s="255"/>
      <c r="AP96" s="812">
        <f t="shared" si="73"/>
        <v>0</v>
      </c>
      <c r="AQ96" s="813"/>
      <c r="AR96" s="814"/>
    </row>
    <row r="97" spans="2:44" s="27" customFormat="1" ht="19.5" customHeight="1" thickTop="1">
      <c r="B97" s="700" t="s">
        <v>22</v>
      </c>
      <c r="C97" s="700"/>
      <c r="D97" s="700"/>
      <c r="E97" s="700"/>
      <c r="F97" s="700"/>
      <c r="G97" s="700"/>
      <c r="H97" s="700"/>
      <c r="I97" s="700"/>
      <c r="J97" s="701"/>
      <c r="K97" s="438"/>
      <c r="L97" s="439"/>
      <c r="M97" s="440">
        <f>SUM(M88:M96)</f>
        <v>0</v>
      </c>
      <c r="N97" s="441"/>
      <c r="O97" s="439"/>
      <c r="P97" s="414">
        <f>SUM(P88:P96)</f>
        <v>0</v>
      </c>
      <c r="Q97" s="442"/>
      <c r="R97" s="439"/>
      <c r="S97" s="440">
        <f>SUM(S88:S96)</f>
        <v>0</v>
      </c>
      <c r="T97" s="441"/>
      <c r="U97" s="439"/>
      <c r="V97" s="414">
        <f>SUM(V88:V96)</f>
        <v>0</v>
      </c>
      <c r="W97" s="441"/>
      <c r="X97" s="439"/>
      <c r="Y97" s="414">
        <f>SUM(Y88:Y96)</f>
        <v>0</v>
      </c>
      <c r="Z97" s="441"/>
      <c r="AA97" s="439"/>
      <c r="AB97" s="414">
        <f>SUM(AB88:AB96)</f>
        <v>0</v>
      </c>
      <c r="AC97" s="441"/>
      <c r="AD97" s="439"/>
      <c r="AE97" s="414">
        <f>SUM(AE88:AE96)</f>
        <v>0</v>
      </c>
      <c r="AF97" s="441"/>
      <c r="AG97" s="439"/>
      <c r="AH97" s="414">
        <f>SUM(AH88:AH96)</f>
        <v>0</v>
      </c>
      <c r="AI97" s="441"/>
      <c r="AJ97" s="439"/>
      <c r="AK97" s="414">
        <f>SUM(AK88:AK96)</f>
        <v>0</v>
      </c>
      <c r="AL97" s="441"/>
      <c r="AM97" s="439"/>
      <c r="AN97" s="414">
        <f>SUM(AN88:AN96)</f>
        <v>0</v>
      </c>
      <c r="AO97" s="114"/>
      <c r="AP97" s="815">
        <f>SUM(AP88:AR96)</f>
        <v>0</v>
      </c>
      <c r="AQ97" s="816"/>
      <c r="AR97" s="817"/>
    </row>
    <row r="98" spans="2:44" s="38" customFormat="1" ht="15" customHeight="1">
      <c r="B98" s="26"/>
      <c r="C98" s="26"/>
      <c r="D98" s="26"/>
      <c r="E98" s="26"/>
      <c r="F98" s="26"/>
      <c r="G98" s="26"/>
      <c r="H98" s="26"/>
      <c r="I98" s="26"/>
      <c r="J98" s="26"/>
      <c r="K98" s="39"/>
      <c r="L98" s="40"/>
      <c r="M98" s="41"/>
      <c r="N98" s="39"/>
      <c r="O98" s="40"/>
      <c r="P98" s="41"/>
      <c r="Q98" s="39"/>
      <c r="R98" s="40"/>
      <c r="S98" s="41"/>
      <c r="T98" s="39"/>
      <c r="U98" s="40"/>
      <c r="V98" s="41"/>
      <c r="W98" s="39"/>
      <c r="X98" s="40"/>
      <c r="Y98" s="41"/>
      <c r="Z98" s="39"/>
      <c r="AA98" s="40"/>
      <c r="AB98" s="41"/>
      <c r="AC98" s="39"/>
      <c r="AD98" s="40"/>
      <c r="AE98" s="41"/>
      <c r="AF98" s="39"/>
      <c r="AG98" s="40"/>
      <c r="AH98" s="41"/>
      <c r="AI98" s="39"/>
      <c r="AJ98" s="40"/>
      <c r="AK98" s="41"/>
      <c r="AL98" s="39"/>
      <c r="AM98" s="40"/>
      <c r="AN98" s="41"/>
      <c r="AO98" s="41"/>
      <c r="AP98" s="39"/>
      <c r="AQ98" s="40"/>
      <c r="AR98" s="41"/>
    </row>
    <row r="99" spans="2:44" s="21" customFormat="1" ht="23.25" customHeight="1">
      <c r="B99" s="702" t="s">
        <v>0</v>
      </c>
      <c r="C99" s="702"/>
      <c r="D99" s="281" t="s">
        <v>57</v>
      </c>
      <c r="E99" s="19"/>
      <c r="F99" s="24"/>
      <c r="G99" s="65"/>
      <c r="H99" s="65"/>
      <c r="I99" s="65"/>
      <c r="J99" s="275"/>
      <c r="K99" s="256"/>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39"/>
      <c r="AP99" s="257"/>
      <c r="AQ99" s="257"/>
      <c r="AR99" s="306"/>
    </row>
    <row r="100" spans="2:44" s="21" customFormat="1" ht="12.75" customHeight="1">
      <c r="B100" s="25"/>
      <c r="C100" s="25"/>
      <c r="D100" s="25"/>
      <c r="E100" s="25"/>
      <c r="F100" s="25"/>
      <c r="G100" s="25"/>
      <c r="H100" s="25"/>
      <c r="I100" s="25"/>
      <c r="J100" s="25"/>
      <c r="K100" s="120" t="s">
        <v>48</v>
      </c>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39"/>
      <c r="AP100" s="93"/>
      <c r="AQ100" s="93"/>
      <c r="AR100" s="96"/>
    </row>
    <row r="101" spans="2:44" s="21" customFormat="1" ht="15" customHeight="1">
      <c r="B101" s="703" t="s">
        <v>7</v>
      </c>
      <c r="C101" s="704"/>
      <c r="D101" s="704"/>
      <c r="E101" s="704"/>
      <c r="F101" s="704"/>
      <c r="G101" s="704"/>
      <c r="H101" s="704"/>
      <c r="I101" s="704"/>
      <c r="J101" s="704"/>
      <c r="K101" s="704"/>
      <c r="L101" s="704"/>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5"/>
      <c r="AO101" s="72"/>
      <c r="AP101" s="710" t="s">
        <v>50</v>
      </c>
      <c r="AQ101" s="711"/>
      <c r="AR101" s="712"/>
    </row>
    <row r="102" spans="2:44" s="75" customFormat="1" ht="24.75" customHeight="1" thickBot="1">
      <c r="B102" s="110" t="s">
        <v>2</v>
      </c>
      <c r="C102" s="76" t="s">
        <v>31</v>
      </c>
      <c r="D102" s="77" t="s">
        <v>8</v>
      </c>
      <c r="E102" s="720" t="s">
        <v>66</v>
      </c>
      <c r="F102" s="721"/>
      <c r="G102" s="721"/>
      <c r="H102" s="694"/>
      <c r="I102" s="78" t="s">
        <v>9</v>
      </c>
      <c r="J102" s="79" t="s">
        <v>10</v>
      </c>
      <c r="K102" s="252" t="s">
        <v>283</v>
      </c>
      <c r="L102" s="78" t="s">
        <v>16</v>
      </c>
      <c r="M102" s="137" t="s">
        <v>15</v>
      </c>
      <c r="N102" s="252" t="s">
        <v>283</v>
      </c>
      <c r="O102" s="78" t="s">
        <v>16</v>
      </c>
      <c r="P102" s="137" t="s">
        <v>15</v>
      </c>
      <c r="Q102" s="252" t="s">
        <v>283</v>
      </c>
      <c r="R102" s="78" t="s">
        <v>16</v>
      </c>
      <c r="S102" s="137" t="s">
        <v>15</v>
      </c>
      <c r="T102" s="252" t="s">
        <v>283</v>
      </c>
      <c r="U102" s="78" t="s">
        <v>16</v>
      </c>
      <c r="V102" s="137" t="s">
        <v>15</v>
      </c>
      <c r="W102" s="252" t="s">
        <v>281</v>
      </c>
      <c r="X102" s="78" t="s">
        <v>16</v>
      </c>
      <c r="Y102" s="137" t="s">
        <v>15</v>
      </c>
      <c r="Z102" s="252" t="s">
        <v>281</v>
      </c>
      <c r="AA102" s="78" t="s">
        <v>16</v>
      </c>
      <c r="AB102" s="137" t="s">
        <v>15</v>
      </c>
      <c r="AC102" s="252" t="s">
        <v>281</v>
      </c>
      <c r="AD102" s="78" t="s">
        <v>16</v>
      </c>
      <c r="AE102" s="137" t="s">
        <v>15</v>
      </c>
      <c r="AF102" s="252" t="s">
        <v>281</v>
      </c>
      <c r="AG102" s="78" t="s">
        <v>16</v>
      </c>
      <c r="AH102" s="137" t="s">
        <v>15</v>
      </c>
      <c r="AI102" s="252" t="s">
        <v>281</v>
      </c>
      <c r="AJ102" s="78" t="s">
        <v>16</v>
      </c>
      <c r="AK102" s="137" t="s">
        <v>15</v>
      </c>
      <c r="AL102" s="252" t="s">
        <v>281</v>
      </c>
      <c r="AM102" s="78" t="s">
        <v>16</v>
      </c>
      <c r="AN102" s="276" t="s">
        <v>15</v>
      </c>
      <c r="AO102" s="74"/>
      <c r="AP102" s="143" t="s">
        <v>282</v>
      </c>
      <c r="AQ102" s="138" t="s">
        <v>36</v>
      </c>
      <c r="AR102" s="249" t="s">
        <v>37</v>
      </c>
    </row>
    <row r="103" spans="1:44" s="28" customFormat="1" ht="18" customHeight="1" thickTop="1">
      <c r="A103" s="28">
        <f>IF(D103="","",ROW()-102)</f>
      </c>
      <c r="B103" s="283"/>
      <c r="C103" s="287"/>
      <c r="D103" s="284"/>
      <c r="E103" s="303"/>
      <c r="F103" s="97" t="s">
        <v>3</v>
      </c>
      <c r="G103" s="303"/>
      <c r="H103" s="100" t="s">
        <v>12</v>
      </c>
      <c r="I103" s="294">
        <f>IF(AND(E103&lt;&gt;"",G103&lt;&gt;""),ROUNDDOWN(E103*G103/1000000,2),"")</f>
      </c>
      <c r="J103" s="399"/>
      <c r="K103" s="403"/>
      <c r="L103" s="402">
        <f>IF(AND($I103&lt;&gt;"",K103&lt;&gt;""),$I103*K103,0)</f>
        <v>0</v>
      </c>
      <c r="M103" s="404">
        <f>IF(AND($J103&lt;&gt;"",K103&lt;&gt;""),$J103*K103,0)</f>
        <v>0</v>
      </c>
      <c r="N103" s="403"/>
      <c r="O103" s="402">
        <f>IF(AND($I103&lt;&gt;"",N103&lt;&gt;""),$I103*N103,0)</f>
        <v>0</v>
      </c>
      <c r="P103" s="404">
        <f>IF(AND($J103&lt;&gt;"",N103&lt;&gt;""),$J103*N103,0)</f>
        <v>0</v>
      </c>
      <c r="Q103" s="403"/>
      <c r="R103" s="402">
        <f>IF(AND($I103&lt;&gt;"",Q103&lt;&gt;""),$I103*Q103,0)</f>
        <v>0</v>
      </c>
      <c r="S103" s="404">
        <f>IF(AND($J103&lt;&gt;"",Q103&lt;&gt;""),$J103*Q103,0)</f>
        <v>0</v>
      </c>
      <c r="T103" s="403"/>
      <c r="U103" s="402">
        <f>IF(AND($I103&lt;&gt;"",T103&lt;&gt;""),$I103*T103,0)</f>
        <v>0</v>
      </c>
      <c r="V103" s="404">
        <f>IF(AND($J103&lt;&gt;"",T103&lt;&gt;""),$J103*T103,0)</f>
        <v>0</v>
      </c>
      <c r="W103" s="403"/>
      <c r="X103" s="402">
        <f>IF(AND($I103&lt;&gt;"",W103&lt;&gt;""),$I103*W103,0)</f>
        <v>0</v>
      </c>
      <c r="Y103" s="404">
        <f>IF(AND($J103&lt;&gt;"",W103&lt;&gt;""),$J103*W103,0)</f>
        <v>0</v>
      </c>
      <c r="Z103" s="403"/>
      <c r="AA103" s="402">
        <f>IF(AND($I103&lt;&gt;"",Z103&lt;&gt;""),$I103*Z103,0)</f>
        <v>0</v>
      </c>
      <c r="AB103" s="404">
        <f>IF(AND($J103&lt;&gt;"",Z103&lt;&gt;""),$J103*Z103,0)</f>
        <v>0</v>
      </c>
      <c r="AC103" s="403"/>
      <c r="AD103" s="402">
        <f>IF(AND($I103&lt;&gt;"",AC103&lt;&gt;""),$I103*AC103,0)</f>
        <v>0</v>
      </c>
      <c r="AE103" s="404">
        <f>IF(AND($J103&lt;&gt;"",AC103&lt;&gt;""),$J103*AC103,0)</f>
        <v>0</v>
      </c>
      <c r="AF103" s="403"/>
      <c r="AG103" s="402">
        <f>IF(AND($I103&lt;&gt;"",AF103&lt;&gt;""),$I103*AF103,0)</f>
        <v>0</v>
      </c>
      <c r="AH103" s="404">
        <f>IF(AND($J103&lt;&gt;"",AF103&lt;&gt;""),$J103*AF103,0)</f>
        <v>0</v>
      </c>
      <c r="AI103" s="403"/>
      <c r="AJ103" s="402">
        <f>IF(AND($I103&lt;&gt;"",AI103&lt;&gt;""),$I103*AI103,0)</f>
        <v>0</v>
      </c>
      <c r="AK103" s="404">
        <f>IF(AND($J103&lt;&gt;"",AI103&lt;&gt;""),$J103*AI103,0)</f>
        <v>0</v>
      </c>
      <c r="AL103" s="403"/>
      <c r="AM103" s="402">
        <f>IF(AND($I103&lt;&gt;"",AL103&lt;&gt;""),$I103*AL103,0)</f>
        <v>0</v>
      </c>
      <c r="AN103" s="404">
        <f>IF(AND($J103&lt;&gt;"",AL103&lt;&gt;""),$J103*AL103,0)</f>
        <v>0</v>
      </c>
      <c r="AO103" s="253"/>
      <c r="AP103" s="429">
        <f aca="true" t="shared" si="74" ref="AP103:AR118">SUM(K103*$M$18,N103*$P$18,Q103*$S$18,T103*$V$18,W103*$Y$18,Z103*$AB$18,AC103*$AE$18,AF103*$AH$18,AI103*$AK$18,AL103*$AN$18)</f>
        <v>0</v>
      </c>
      <c r="AQ103" s="430">
        <f t="shared" si="74"/>
        <v>0</v>
      </c>
      <c r="AR103" s="431">
        <f t="shared" si="74"/>
        <v>0</v>
      </c>
    </row>
    <row r="104" spans="1:44" s="28" customFormat="1" ht="18" customHeight="1">
      <c r="A104" s="28">
        <f aca="true" t="shared" si="75" ref="A104:A120">IF(D104="","",ROW()-102)</f>
      </c>
      <c r="B104" s="288"/>
      <c r="C104" s="289"/>
      <c r="D104" s="285"/>
      <c r="E104" s="300"/>
      <c r="F104" s="98" t="s">
        <v>3</v>
      </c>
      <c r="G104" s="300"/>
      <c r="H104" s="101" t="s">
        <v>12</v>
      </c>
      <c r="I104" s="295">
        <f aca="true" t="shared" si="76" ref="I104:I120">IF(AND(E104&lt;&gt;"",G104&lt;&gt;""),ROUNDDOWN(E104*G104/1000000,2),"")</f>
      </c>
      <c r="J104" s="400"/>
      <c r="K104" s="406"/>
      <c r="L104" s="405">
        <f aca="true" t="shared" si="77" ref="L104:L120">IF(AND($I104&lt;&gt;"",K104&lt;&gt;""),$I104*K104,0)</f>
        <v>0</v>
      </c>
      <c r="M104" s="407">
        <f aca="true" t="shared" si="78" ref="M104:M120">IF(AND($J104&lt;&gt;"",K104&lt;&gt;""),$J104*K104,0)</f>
        <v>0</v>
      </c>
      <c r="N104" s="406"/>
      <c r="O104" s="405">
        <f aca="true" t="shared" si="79" ref="O104:O120">IF(AND($I104&lt;&gt;"",N104&lt;&gt;""),$I104*N104,0)</f>
        <v>0</v>
      </c>
      <c r="P104" s="407">
        <f aca="true" t="shared" si="80" ref="P104:P120">IF(AND($J104&lt;&gt;"",N104&lt;&gt;""),$J104*N104,0)</f>
        <v>0</v>
      </c>
      <c r="Q104" s="406"/>
      <c r="R104" s="405">
        <f aca="true" t="shared" si="81" ref="R104:R120">IF(AND($I104&lt;&gt;"",Q104&lt;&gt;""),$I104*Q104,0)</f>
        <v>0</v>
      </c>
      <c r="S104" s="407">
        <f aca="true" t="shared" si="82" ref="S104:S120">IF(AND($J104&lt;&gt;"",Q104&lt;&gt;""),$J104*Q104,0)</f>
        <v>0</v>
      </c>
      <c r="T104" s="406"/>
      <c r="U104" s="405">
        <f aca="true" t="shared" si="83" ref="U104:U120">IF(AND($I104&lt;&gt;"",T104&lt;&gt;""),$I104*T104,0)</f>
        <v>0</v>
      </c>
      <c r="V104" s="407">
        <f aca="true" t="shared" si="84" ref="V104:V120">IF(AND($J104&lt;&gt;"",T104&lt;&gt;""),$J104*T104,0)</f>
        <v>0</v>
      </c>
      <c r="W104" s="406"/>
      <c r="X104" s="405">
        <f aca="true" t="shared" si="85" ref="X104:X120">IF(AND($I104&lt;&gt;"",W104&lt;&gt;""),$I104*W104,0)</f>
        <v>0</v>
      </c>
      <c r="Y104" s="407">
        <f aca="true" t="shared" si="86" ref="Y104:Y120">IF(AND($J104&lt;&gt;"",W104&lt;&gt;""),$J104*W104,0)</f>
        <v>0</v>
      </c>
      <c r="Z104" s="406"/>
      <c r="AA104" s="405">
        <f aca="true" t="shared" si="87" ref="AA104:AA120">IF(AND($I104&lt;&gt;"",Z104&lt;&gt;""),$I104*Z104,0)</f>
        <v>0</v>
      </c>
      <c r="AB104" s="443">
        <f aca="true" t="shared" si="88" ref="AB104:AB120">IF(AND($J104&lt;&gt;"",Z104&lt;&gt;""),$J104*Z104,0)</f>
        <v>0</v>
      </c>
      <c r="AC104" s="406"/>
      <c r="AD104" s="405">
        <f aca="true" t="shared" si="89" ref="AD104:AD120">IF(AND($I104&lt;&gt;"",AC104&lt;&gt;""),$I104*AC104,0)</f>
        <v>0</v>
      </c>
      <c r="AE104" s="443">
        <f aca="true" t="shared" si="90" ref="AE104:AE120">IF(AND($J104&lt;&gt;"",AC104&lt;&gt;""),$J104*AC104,0)</f>
        <v>0</v>
      </c>
      <c r="AF104" s="406"/>
      <c r="AG104" s="405">
        <f aca="true" t="shared" si="91" ref="AG104:AG120">IF(AND($I104&lt;&gt;"",AF104&lt;&gt;""),$I104*AF104,0)</f>
        <v>0</v>
      </c>
      <c r="AH104" s="443">
        <f aca="true" t="shared" si="92" ref="AH104:AH120">IF(AND($J104&lt;&gt;"",AF104&lt;&gt;""),$J104*AF104,0)</f>
        <v>0</v>
      </c>
      <c r="AI104" s="406"/>
      <c r="AJ104" s="405">
        <f aca="true" t="shared" si="93" ref="AJ104:AJ120">IF(AND($I104&lt;&gt;"",AI104&lt;&gt;""),$I104*AI104,0)</f>
        <v>0</v>
      </c>
      <c r="AK104" s="443">
        <f aca="true" t="shared" si="94" ref="AK104:AK120">IF(AND($J104&lt;&gt;"",AI104&lt;&gt;""),$J104*AI104,0)</f>
        <v>0</v>
      </c>
      <c r="AL104" s="406"/>
      <c r="AM104" s="405">
        <f aca="true" t="shared" si="95" ref="AM104:AM120">IF(AND($I104&lt;&gt;"",AL104&lt;&gt;""),$I104*AL104,0)</f>
        <v>0</v>
      </c>
      <c r="AN104" s="400">
        <f aca="true" t="shared" si="96" ref="AN104:AN120">IF(AND($J104&lt;&gt;"",AL104&lt;&gt;""),$J104*AL104,0)</f>
        <v>0</v>
      </c>
      <c r="AO104" s="254"/>
      <c r="AP104" s="429">
        <f t="shared" si="74"/>
        <v>0</v>
      </c>
      <c r="AQ104" s="430">
        <f t="shared" si="74"/>
        <v>0</v>
      </c>
      <c r="AR104" s="431">
        <f t="shared" si="74"/>
        <v>0</v>
      </c>
    </row>
    <row r="105" spans="1:44" s="28" customFormat="1" ht="18" customHeight="1">
      <c r="A105" s="28">
        <f t="shared" si="75"/>
      </c>
      <c r="B105" s="288"/>
      <c r="C105" s="289"/>
      <c r="D105" s="285"/>
      <c r="E105" s="300"/>
      <c r="F105" s="98" t="s">
        <v>3</v>
      </c>
      <c r="G105" s="300"/>
      <c r="H105" s="101" t="s">
        <v>12</v>
      </c>
      <c r="I105" s="295">
        <f t="shared" si="76"/>
      </c>
      <c r="J105" s="400"/>
      <c r="K105" s="406"/>
      <c r="L105" s="405">
        <f t="shared" si="77"/>
        <v>0</v>
      </c>
      <c r="M105" s="407">
        <f t="shared" si="78"/>
        <v>0</v>
      </c>
      <c r="N105" s="406"/>
      <c r="O105" s="405">
        <f t="shared" si="79"/>
        <v>0</v>
      </c>
      <c r="P105" s="407">
        <f t="shared" si="80"/>
        <v>0</v>
      </c>
      <c r="Q105" s="406"/>
      <c r="R105" s="405">
        <f t="shared" si="81"/>
        <v>0</v>
      </c>
      <c r="S105" s="407">
        <f t="shared" si="82"/>
        <v>0</v>
      </c>
      <c r="T105" s="406"/>
      <c r="U105" s="405">
        <f t="shared" si="83"/>
        <v>0</v>
      </c>
      <c r="V105" s="407">
        <f t="shared" si="84"/>
        <v>0</v>
      </c>
      <c r="W105" s="406"/>
      <c r="X105" s="405">
        <f t="shared" si="85"/>
        <v>0</v>
      </c>
      <c r="Y105" s="407">
        <f t="shared" si="86"/>
        <v>0</v>
      </c>
      <c r="Z105" s="406"/>
      <c r="AA105" s="405">
        <f t="shared" si="87"/>
        <v>0</v>
      </c>
      <c r="AB105" s="443">
        <f t="shared" si="88"/>
        <v>0</v>
      </c>
      <c r="AC105" s="406"/>
      <c r="AD105" s="405">
        <f t="shared" si="89"/>
        <v>0</v>
      </c>
      <c r="AE105" s="443">
        <f t="shared" si="90"/>
        <v>0</v>
      </c>
      <c r="AF105" s="406"/>
      <c r="AG105" s="405">
        <f t="shared" si="91"/>
        <v>0</v>
      </c>
      <c r="AH105" s="443">
        <f t="shared" si="92"/>
        <v>0</v>
      </c>
      <c r="AI105" s="406"/>
      <c r="AJ105" s="405">
        <f t="shared" si="93"/>
        <v>0</v>
      </c>
      <c r="AK105" s="443">
        <f t="shared" si="94"/>
        <v>0</v>
      </c>
      <c r="AL105" s="406"/>
      <c r="AM105" s="405">
        <f t="shared" si="95"/>
        <v>0</v>
      </c>
      <c r="AN105" s="400">
        <f t="shared" si="96"/>
        <v>0</v>
      </c>
      <c r="AO105" s="254"/>
      <c r="AP105" s="429">
        <f t="shared" si="74"/>
        <v>0</v>
      </c>
      <c r="AQ105" s="430">
        <f t="shared" si="74"/>
        <v>0</v>
      </c>
      <c r="AR105" s="431">
        <f t="shared" si="74"/>
        <v>0</v>
      </c>
    </row>
    <row r="106" spans="1:44" s="28" customFormat="1" ht="18" customHeight="1">
      <c r="A106" s="28">
        <f t="shared" si="75"/>
      </c>
      <c r="B106" s="288"/>
      <c r="C106" s="289"/>
      <c r="D106" s="285"/>
      <c r="E106" s="300"/>
      <c r="F106" s="98" t="s">
        <v>3</v>
      </c>
      <c r="G106" s="300"/>
      <c r="H106" s="101" t="s">
        <v>12</v>
      </c>
      <c r="I106" s="295">
        <f t="shared" si="76"/>
      </c>
      <c r="J106" s="400"/>
      <c r="K106" s="406"/>
      <c r="L106" s="405">
        <f t="shared" si="77"/>
        <v>0</v>
      </c>
      <c r="M106" s="407">
        <f t="shared" si="78"/>
        <v>0</v>
      </c>
      <c r="N106" s="406"/>
      <c r="O106" s="405">
        <f t="shared" si="79"/>
        <v>0</v>
      </c>
      <c r="P106" s="407">
        <f t="shared" si="80"/>
        <v>0</v>
      </c>
      <c r="Q106" s="406"/>
      <c r="R106" s="405">
        <f t="shared" si="81"/>
        <v>0</v>
      </c>
      <c r="S106" s="407">
        <f t="shared" si="82"/>
        <v>0</v>
      </c>
      <c r="T106" s="406"/>
      <c r="U106" s="405">
        <f t="shared" si="83"/>
        <v>0</v>
      </c>
      <c r="V106" s="407">
        <f t="shared" si="84"/>
        <v>0</v>
      </c>
      <c r="W106" s="406"/>
      <c r="X106" s="405">
        <f t="shared" si="85"/>
        <v>0</v>
      </c>
      <c r="Y106" s="407">
        <f t="shared" si="86"/>
        <v>0</v>
      </c>
      <c r="Z106" s="406"/>
      <c r="AA106" s="405">
        <f t="shared" si="87"/>
        <v>0</v>
      </c>
      <c r="AB106" s="443">
        <f t="shared" si="88"/>
        <v>0</v>
      </c>
      <c r="AC106" s="406"/>
      <c r="AD106" s="405">
        <f t="shared" si="89"/>
        <v>0</v>
      </c>
      <c r="AE106" s="443">
        <f t="shared" si="90"/>
        <v>0</v>
      </c>
      <c r="AF106" s="406"/>
      <c r="AG106" s="405">
        <f t="shared" si="91"/>
        <v>0</v>
      </c>
      <c r="AH106" s="443">
        <f t="shared" si="92"/>
        <v>0</v>
      </c>
      <c r="AI106" s="406"/>
      <c r="AJ106" s="405">
        <f t="shared" si="93"/>
        <v>0</v>
      </c>
      <c r="AK106" s="443">
        <f t="shared" si="94"/>
        <v>0</v>
      </c>
      <c r="AL106" s="406"/>
      <c r="AM106" s="405">
        <f t="shared" si="95"/>
        <v>0</v>
      </c>
      <c r="AN106" s="400">
        <f t="shared" si="96"/>
        <v>0</v>
      </c>
      <c r="AO106" s="254"/>
      <c r="AP106" s="429">
        <f t="shared" si="74"/>
        <v>0</v>
      </c>
      <c r="AQ106" s="430">
        <f t="shared" si="74"/>
        <v>0</v>
      </c>
      <c r="AR106" s="431">
        <f t="shared" si="74"/>
        <v>0</v>
      </c>
    </row>
    <row r="107" spans="1:44" s="28" customFormat="1" ht="18" customHeight="1">
      <c r="A107" s="28">
        <f t="shared" si="75"/>
      </c>
      <c r="B107" s="288"/>
      <c r="C107" s="289"/>
      <c r="D107" s="285"/>
      <c r="E107" s="300"/>
      <c r="F107" s="98" t="s">
        <v>3</v>
      </c>
      <c r="G107" s="300"/>
      <c r="H107" s="101" t="s">
        <v>12</v>
      </c>
      <c r="I107" s="295">
        <f t="shared" si="76"/>
      </c>
      <c r="J107" s="400"/>
      <c r="K107" s="406"/>
      <c r="L107" s="405">
        <f t="shared" si="77"/>
        <v>0</v>
      </c>
      <c r="M107" s="407">
        <f t="shared" si="78"/>
        <v>0</v>
      </c>
      <c r="N107" s="406"/>
      <c r="O107" s="405">
        <f t="shared" si="79"/>
        <v>0</v>
      </c>
      <c r="P107" s="407">
        <f t="shared" si="80"/>
        <v>0</v>
      </c>
      <c r="Q107" s="406"/>
      <c r="R107" s="405">
        <f t="shared" si="81"/>
        <v>0</v>
      </c>
      <c r="S107" s="407">
        <f t="shared" si="82"/>
        <v>0</v>
      </c>
      <c r="T107" s="406"/>
      <c r="U107" s="405">
        <f t="shared" si="83"/>
        <v>0</v>
      </c>
      <c r="V107" s="407">
        <f t="shared" si="84"/>
        <v>0</v>
      </c>
      <c r="W107" s="406"/>
      <c r="X107" s="405">
        <f t="shared" si="85"/>
        <v>0</v>
      </c>
      <c r="Y107" s="407">
        <f t="shared" si="86"/>
        <v>0</v>
      </c>
      <c r="Z107" s="406"/>
      <c r="AA107" s="405">
        <f t="shared" si="87"/>
        <v>0</v>
      </c>
      <c r="AB107" s="443">
        <f t="shared" si="88"/>
        <v>0</v>
      </c>
      <c r="AC107" s="406"/>
      <c r="AD107" s="405">
        <f t="shared" si="89"/>
        <v>0</v>
      </c>
      <c r="AE107" s="443">
        <f t="shared" si="90"/>
        <v>0</v>
      </c>
      <c r="AF107" s="406"/>
      <c r="AG107" s="405">
        <f t="shared" si="91"/>
        <v>0</v>
      </c>
      <c r="AH107" s="443">
        <f t="shared" si="92"/>
        <v>0</v>
      </c>
      <c r="AI107" s="406"/>
      <c r="AJ107" s="405">
        <f t="shared" si="93"/>
        <v>0</v>
      </c>
      <c r="AK107" s="443">
        <f t="shared" si="94"/>
        <v>0</v>
      </c>
      <c r="AL107" s="406"/>
      <c r="AM107" s="405">
        <f t="shared" si="95"/>
        <v>0</v>
      </c>
      <c r="AN107" s="400">
        <f t="shared" si="96"/>
        <v>0</v>
      </c>
      <c r="AO107" s="254"/>
      <c r="AP107" s="429">
        <f t="shared" si="74"/>
        <v>0</v>
      </c>
      <c r="AQ107" s="430">
        <f t="shared" si="74"/>
        <v>0</v>
      </c>
      <c r="AR107" s="431">
        <f t="shared" si="74"/>
        <v>0</v>
      </c>
    </row>
    <row r="108" spans="1:44" s="28" customFormat="1" ht="18" customHeight="1">
      <c r="A108" s="28">
        <f t="shared" si="75"/>
      </c>
      <c r="B108" s="288"/>
      <c r="C108" s="289"/>
      <c r="D108" s="285"/>
      <c r="E108" s="300"/>
      <c r="F108" s="98" t="s">
        <v>3</v>
      </c>
      <c r="G108" s="300"/>
      <c r="H108" s="101" t="s">
        <v>12</v>
      </c>
      <c r="I108" s="295">
        <f t="shared" si="76"/>
      </c>
      <c r="J108" s="400"/>
      <c r="K108" s="406"/>
      <c r="L108" s="405">
        <f t="shared" si="77"/>
        <v>0</v>
      </c>
      <c r="M108" s="407">
        <f t="shared" si="78"/>
        <v>0</v>
      </c>
      <c r="N108" s="406"/>
      <c r="O108" s="405">
        <f t="shared" si="79"/>
        <v>0</v>
      </c>
      <c r="P108" s="407">
        <f t="shared" si="80"/>
        <v>0</v>
      </c>
      <c r="Q108" s="406"/>
      <c r="R108" s="405">
        <f t="shared" si="81"/>
        <v>0</v>
      </c>
      <c r="S108" s="407">
        <f t="shared" si="82"/>
        <v>0</v>
      </c>
      <c r="T108" s="406"/>
      <c r="U108" s="405">
        <f t="shared" si="83"/>
        <v>0</v>
      </c>
      <c r="V108" s="407">
        <f t="shared" si="84"/>
        <v>0</v>
      </c>
      <c r="W108" s="406"/>
      <c r="X108" s="405">
        <f t="shared" si="85"/>
        <v>0</v>
      </c>
      <c r="Y108" s="407">
        <f t="shared" si="86"/>
        <v>0</v>
      </c>
      <c r="Z108" s="406"/>
      <c r="AA108" s="405">
        <f t="shared" si="87"/>
        <v>0</v>
      </c>
      <c r="AB108" s="443">
        <f t="shared" si="88"/>
        <v>0</v>
      </c>
      <c r="AC108" s="406"/>
      <c r="AD108" s="405">
        <f t="shared" si="89"/>
        <v>0</v>
      </c>
      <c r="AE108" s="443">
        <f t="shared" si="90"/>
        <v>0</v>
      </c>
      <c r="AF108" s="406"/>
      <c r="AG108" s="405">
        <f t="shared" si="91"/>
        <v>0</v>
      </c>
      <c r="AH108" s="443">
        <f t="shared" si="92"/>
        <v>0</v>
      </c>
      <c r="AI108" s="406"/>
      <c r="AJ108" s="405">
        <f t="shared" si="93"/>
        <v>0</v>
      </c>
      <c r="AK108" s="443">
        <f t="shared" si="94"/>
        <v>0</v>
      </c>
      <c r="AL108" s="406"/>
      <c r="AM108" s="405">
        <f t="shared" si="95"/>
        <v>0</v>
      </c>
      <c r="AN108" s="400">
        <f t="shared" si="96"/>
        <v>0</v>
      </c>
      <c r="AO108" s="254"/>
      <c r="AP108" s="429">
        <f aca="true" t="shared" si="97" ref="AP108:AQ120">SUM(K108*$M$18,N108*$P$18,Q108*$S$18,T108*$V$18,W108*$Y$18,Z108*$AB$18,AC108*$AE$18,AF108*$AH$18,AI108*$AK$18,AL108*$AN$18)</f>
        <v>0</v>
      </c>
      <c r="AQ108" s="430">
        <f t="shared" si="74"/>
        <v>0</v>
      </c>
      <c r="AR108" s="431">
        <f aca="true" t="shared" si="98" ref="AR108:AR120">SUM(M108*$M$18,P108*$P$18,S108*$S$18,V108*$V$18,Y108*$Y$18,AB108*$AB$18,AE108*$AE$18,AH108*$AH$18,AK108*$AK$18,AN108*$AN$18)</f>
        <v>0</v>
      </c>
    </row>
    <row r="109" spans="1:44" s="28" customFormat="1" ht="18" customHeight="1">
      <c r="A109" s="28">
        <f t="shared" si="75"/>
      </c>
      <c r="B109" s="288"/>
      <c r="C109" s="289"/>
      <c r="D109" s="285"/>
      <c r="E109" s="300"/>
      <c r="F109" s="98" t="s">
        <v>3</v>
      </c>
      <c r="G109" s="300"/>
      <c r="H109" s="101" t="s">
        <v>12</v>
      </c>
      <c r="I109" s="295">
        <f t="shared" si="76"/>
      </c>
      <c r="J109" s="400"/>
      <c r="K109" s="406"/>
      <c r="L109" s="405">
        <f t="shared" si="77"/>
        <v>0</v>
      </c>
      <c r="M109" s="407">
        <f t="shared" si="78"/>
        <v>0</v>
      </c>
      <c r="N109" s="406"/>
      <c r="O109" s="405">
        <f t="shared" si="79"/>
        <v>0</v>
      </c>
      <c r="P109" s="407">
        <f t="shared" si="80"/>
        <v>0</v>
      </c>
      <c r="Q109" s="406"/>
      <c r="R109" s="405">
        <f t="shared" si="81"/>
        <v>0</v>
      </c>
      <c r="S109" s="407">
        <f t="shared" si="82"/>
        <v>0</v>
      </c>
      <c r="T109" s="406"/>
      <c r="U109" s="405">
        <f t="shared" si="83"/>
        <v>0</v>
      </c>
      <c r="V109" s="407">
        <f t="shared" si="84"/>
        <v>0</v>
      </c>
      <c r="W109" s="406"/>
      <c r="X109" s="405">
        <f t="shared" si="85"/>
        <v>0</v>
      </c>
      <c r="Y109" s="407">
        <f t="shared" si="86"/>
        <v>0</v>
      </c>
      <c r="Z109" s="406"/>
      <c r="AA109" s="405">
        <f t="shared" si="87"/>
        <v>0</v>
      </c>
      <c r="AB109" s="443">
        <f t="shared" si="88"/>
        <v>0</v>
      </c>
      <c r="AC109" s="406"/>
      <c r="AD109" s="405">
        <f t="shared" si="89"/>
        <v>0</v>
      </c>
      <c r="AE109" s="443">
        <f t="shared" si="90"/>
        <v>0</v>
      </c>
      <c r="AF109" s="406"/>
      <c r="AG109" s="405">
        <f t="shared" si="91"/>
        <v>0</v>
      </c>
      <c r="AH109" s="443">
        <f t="shared" si="92"/>
        <v>0</v>
      </c>
      <c r="AI109" s="406"/>
      <c r="AJ109" s="405">
        <f t="shared" si="93"/>
        <v>0</v>
      </c>
      <c r="AK109" s="443">
        <f t="shared" si="94"/>
        <v>0</v>
      </c>
      <c r="AL109" s="406"/>
      <c r="AM109" s="405">
        <f t="shared" si="95"/>
        <v>0</v>
      </c>
      <c r="AN109" s="400">
        <f t="shared" si="96"/>
        <v>0</v>
      </c>
      <c r="AO109" s="254"/>
      <c r="AP109" s="429">
        <f t="shared" si="97"/>
        <v>0</v>
      </c>
      <c r="AQ109" s="430">
        <f t="shared" si="74"/>
        <v>0</v>
      </c>
      <c r="AR109" s="431">
        <f t="shared" si="98"/>
        <v>0</v>
      </c>
    </row>
    <row r="110" spans="1:44" s="28" customFormat="1" ht="18" customHeight="1">
      <c r="A110" s="28">
        <f t="shared" si="75"/>
      </c>
      <c r="B110" s="288"/>
      <c r="C110" s="289"/>
      <c r="D110" s="285"/>
      <c r="E110" s="300"/>
      <c r="F110" s="98" t="s">
        <v>3</v>
      </c>
      <c r="G110" s="300"/>
      <c r="H110" s="101" t="s">
        <v>12</v>
      </c>
      <c r="I110" s="295">
        <f t="shared" si="76"/>
      </c>
      <c r="J110" s="400"/>
      <c r="K110" s="406"/>
      <c r="L110" s="405">
        <f t="shared" si="77"/>
        <v>0</v>
      </c>
      <c r="M110" s="407">
        <f t="shared" si="78"/>
        <v>0</v>
      </c>
      <c r="N110" s="406"/>
      <c r="O110" s="405">
        <f t="shared" si="79"/>
        <v>0</v>
      </c>
      <c r="P110" s="407">
        <f t="shared" si="80"/>
        <v>0</v>
      </c>
      <c r="Q110" s="406"/>
      <c r="R110" s="405">
        <f t="shared" si="81"/>
        <v>0</v>
      </c>
      <c r="S110" s="407">
        <f t="shared" si="82"/>
        <v>0</v>
      </c>
      <c r="T110" s="406"/>
      <c r="U110" s="405">
        <f t="shared" si="83"/>
        <v>0</v>
      </c>
      <c r="V110" s="407">
        <f t="shared" si="84"/>
        <v>0</v>
      </c>
      <c r="W110" s="406"/>
      <c r="X110" s="405">
        <f t="shared" si="85"/>
        <v>0</v>
      </c>
      <c r="Y110" s="407">
        <f t="shared" si="86"/>
        <v>0</v>
      </c>
      <c r="Z110" s="406"/>
      <c r="AA110" s="405">
        <f t="shared" si="87"/>
        <v>0</v>
      </c>
      <c r="AB110" s="443">
        <f t="shared" si="88"/>
        <v>0</v>
      </c>
      <c r="AC110" s="406"/>
      <c r="AD110" s="405">
        <f t="shared" si="89"/>
        <v>0</v>
      </c>
      <c r="AE110" s="443">
        <f t="shared" si="90"/>
        <v>0</v>
      </c>
      <c r="AF110" s="406"/>
      <c r="AG110" s="405">
        <f t="shared" si="91"/>
        <v>0</v>
      </c>
      <c r="AH110" s="443">
        <f t="shared" si="92"/>
        <v>0</v>
      </c>
      <c r="AI110" s="406"/>
      <c r="AJ110" s="405">
        <f t="shared" si="93"/>
        <v>0</v>
      </c>
      <c r="AK110" s="443">
        <f t="shared" si="94"/>
        <v>0</v>
      </c>
      <c r="AL110" s="406"/>
      <c r="AM110" s="405">
        <f t="shared" si="95"/>
        <v>0</v>
      </c>
      <c r="AN110" s="400">
        <f t="shared" si="96"/>
        <v>0</v>
      </c>
      <c r="AO110" s="254"/>
      <c r="AP110" s="429">
        <f t="shared" si="97"/>
        <v>0</v>
      </c>
      <c r="AQ110" s="430">
        <f t="shared" si="74"/>
        <v>0</v>
      </c>
      <c r="AR110" s="431">
        <f t="shared" si="98"/>
        <v>0</v>
      </c>
    </row>
    <row r="111" spans="1:44" s="28" customFormat="1" ht="18" customHeight="1">
      <c r="A111" s="28">
        <f t="shared" si="75"/>
      </c>
      <c r="B111" s="288"/>
      <c r="C111" s="289"/>
      <c r="D111" s="285"/>
      <c r="E111" s="300"/>
      <c r="F111" s="98" t="s">
        <v>3</v>
      </c>
      <c r="G111" s="300"/>
      <c r="H111" s="101" t="s">
        <v>12</v>
      </c>
      <c r="I111" s="295">
        <f t="shared" si="76"/>
      </c>
      <c r="J111" s="400"/>
      <c r="K111" s="406"/>
      <c r="L111" s="405">
        <f t="shared" si="77"/>
        <v>0</v>
      </c>
      <c r="M111" s="407">
        <f t="shared" si="78"/>
        <v>0</v>
      </c>
      <c r="N111" s="406"/>
      <c r="O111" s="405">
        <f t="shared" si="79"/>
        <v>0</v>
      </c>
      <c r="P111" s="407">
        <f t="shared" si="80"/>
        <v>0</v>
      </c>
      <c r="Q111" s="406"/>
      <c r="R111" s="405">
        <f t="shared" si="81"/>
        <v>0</v>
      </c>
      <c r="S111" s="407">
        <f t="shared" si="82"/>
        <v>0</v>
      </c>
      <c r="T111" s="406"/>
      <c r="U111" s="405">
        <f t="shared" si="83"/>
        <v>0</v>
      </c>
      <c r="V111" s="407">
        <f t="shared" si="84"/>
        <v>0</v>
      </c>
      <c r="W111" s="406"/>
      <c r="X111" s="405">
        <f t="shared" si="85"/>
        <v>0</v>
      </c>
      <c r="Y111" s="407">
        <f t="shared" si="86"/>
        <v>0</v>
      </c>
      <c r="Z111" s="406"/>
      <c r="AA111" s="405">
        <f t="shared" si="87"/>
        <v>0</v>
      </c>
      <c r="AB111" s="443">
        <f t="shared" si="88"/>
        <v>0</v>
      </c>
      <c r="AC111" s="406"/>
      <c r="AD111" s="405">
        <f t="shared" si="89"/>
        <v>0</v>
      </c>
      <c r="AE111" s="443">
        <f t="shared" si="90"/>
        <v>0</v>
      </c>
      <c r="AF111" s="406"/>
      <c r="AG111" s="405">
        <f t="shared" si="91"/>
        <v>0</v>
      </c>
      <c r="AH111" s="443">
        <f t="shared" si="92"/>
        <v>0</v>
      </c>
      <c r="AI111" s="406"/>
      <c r="AJ111" s="405">
        <f t="shared" si="93"/>
        <v>0</v>
      </c>
      <c r="AK111" s="443">
        <f t="shared" si="94"/>
        <v>0</v>
      </c>
      <c r="AL111" s="406"/>
      <c r="AM111" s="405">
        <f t="shared" si="95"/>
        <v>0</v>
      </c>
      <c r="AN111" s="400">
        <f t="shared" si="96"/>
        <v>0</v>
      </c>
      <c r="AO111" s="254"/>
      <c r="AP111" s="429">
        <f t="shared" si="97"/>
        <v>0</v>
      </c>
      <c r="AQ111" s="430">
        <f t="shared" si="74"/>
        <v>0</v>
      </c>
      <c r="AR111" s="431">
        <f t="shared" si="98"/>
        <v>0</v>
      </c>
    </row>
    <row r="112" spans="1:44" s="28" customFormat="1" ht="18" customHeight="1">
      <c r="A112" s="28">
        <f t="shared" si="75"/>
      </c>
      <c r="B112" s="288"/>
      <c r="C112" s="289"/>
      <c r="D112" s="285"/>
      <c r="E112" s="300"/>
      <c r="F112" s="98" t="s">
        <v>3</v>
      </c>
      <c r="G112" s="300"/>
      <c r="H112" s="101" t="s">
        <v>12</v>
      </c>
      <c r="I112" s="295">
        <f t="shared" si="76"/>
      </c>
      <c r="J112" s="400"/>
      <c r="K112" s="406"/>
      <c r="L112" s="405">
        <f t="shared" si="77"/>
        <v>0</v>
      </c>
      <c r="M112" s="407">
        <f t="shared" si="78"/>
        <v>0</v>
      </c>
      <c r="N112" s="406"/>
      <c r="O112" s="405">
        <f t="shared" si="79"/>
        <v>0</v>
      </c>
      <c r="P112" s="407">
        <f t="shared" si="80"/>
        <v>0</v>
      </c>
      <c r="Q112" s="406"/>
      <c r="R112" s="405">
        <f t="shared" si="81"/>
        <v>0</v>
      </c>
      <c r="S112" s="407">
        <f t="shared" si="82"/>
        <v>0</v>
      </c>
      <c r="T112" s="406"/>
      <c r="U112" s="405">
        <f t="shared" si="83"/>
        <v>0</v>
      </c>
      <c r="V112" s="407">
        <f t="shared" si="84"/>
        <v>0</v>
      </c>
      <c r="W112" s="406"/>
      <c r="X112" s="405">
        <f t="shared" si="85"/>
        <v>0</v>
      </c>
      <c r="Y112" s="407">
        <f t="shared" si="86"/>
        <v>0</v>
      </c>
      <c r="Z112" s="406"/>
      <c r="AA112" s="405">
        <f t="shared" si="87"/>
        <v>0</v>
      </c>
      <c r="AB112" s="443">
        <f t="shared" si="88"/>
        <v>0</v>
      </c>
      <c r="AC112" s="406"/>
      <c r="AD112" s="405">
        <f t="shared" si="89"/>
        <v>0</v>
      </c>
      <c r="AE112" s="443">
        <f t="shared" si="90"/>
        <v>0</v>
      </c>
      <c r="AF112" s="406"/>
      <c r="AG112" s="405">
        <f t="shared" si="91"/>
        <v>0</v>
      </c>
      <c r="AH112" s="443">
        <f t="shared" si="92"/>
        <v>0</v>
      </c>
      <c r="AI112" s="406"/>
      <c r="AJ112" s="405">
        <f t="shared" si="93"/>
        <v>0</v>
      </c>
      <c r="AK112" s="443">
        <f t="shared" si="94"/>
        <v>0</v>
      </c>
      <c r="AL112" s="406"/>
      <c r="AM112" s="405">
        <f t="shared" si="95"/>
        <v>0</v>
      </c>
      <c r="AN112" s="400">
        <f t="shared" si="96"/>
        <v>0</v>
      </c>
      <c r="AO112" s="254"/>
      <c r="AP112" s="429">
        <f t="shared" si="97"/>
        <v>0</v>
      </c>
      <c r="AQ112" s="430">
        <f t="shared" si="74"/>
        <v>0</v>
      </c>
      <c r="AR112" s="431">
        <f t="shared" si="98"/>
        <v>0</v>
      </c>
    </row>
    <row r="113" spans="1:44" s="28" customFormat="1" ht="18" customHeight="1">
      <c r="A113" s="28">
        <f t="shared" si="75"/>
      </c>
      <c r="B113" s="288"/>
      <c r="C113" s="289"/>
      <c r="D113" s="285"/>
      <c r="E113" s="300"/>
      <c r="F113" s="98" t="s">
        <v>3</v>
      </c>
      <c r="G113" s="300"/>
      <c r="H113" s="101" t="s">
        <v>12</v>
      </c>
      <c r="I113" s="295">
        <f t="shared" si="76"/>
      </c>
      <c r="J113" s="400"/>
      <c r="K113" s="406"/>
      <c r="L113" s="405">
        <f t="shared" si="77"/>
        <v>0</v>
      </c>
      <c r="M113" s="407">
        <f t="shared" si="78"/>
        <v>0</v>
      </c>
      <c r="N113" s="406"/>
      <c r="O113" s="405">
        <f t="shared" si="79"/>
        <v>0</v>
      </c>
      <c r="P113" s="407">
        <f t="shared" si="80"/>
        <v>0</v>
      </c>
      <c r="Q113" s="406"/>
      <c r="R113" s="405">
        <f t="shared" si="81"/>
        <v>0</v>
      </c>
      <c r="S113" s="407">
        <f t="shared" si="82"/>
        <v>0</v>
      </c>
      <c r="T113" s="406"/>
      <c r="U113" s="405">
        <f t="shared" si="83"/>
        <v>0</v>
      </c>
      <c r="V113" s="407">
        <f t="shared" si="84"/>
        <v>0</v>
      </c>
      <c r="W113" s="406"/>
      <c r="X113" s="405">
        <f t="shared" si="85"/>
        <v>0</v>
      </c>
      <c r="Y113" s="407">
        <f t="shared" si="86"/>
        <v>0</v>
      </c>
      <c r="Z113" s="406"/>
      <c r="AA113" s="405">
        <f t="shared" si="87"/>
        <v>0</v>
      </c>
      <c r="AB113" s="443">
        <f t="shared" si="88"/>
        <v>0</v>
      </c>
      <c r="AC113" s="406"/>
      <c r="AD113" s="405">
        <f t="shared" si="89"/>
        <v>0</v>
      </c>
      <c r="AE113" s="443">
        <f t="shared" si="90"/>
        <v>0</v>
      </c>
      <c r="AF113" s="406"/>
      <c r="AG113" s="405">
        <f t="shared" si="91"/>
        <v>0</v>
      </c>
      <c r="AH113" s="443">
        <f t="shared" si="92"/>
        <v>0</v>
      </c>
      <c r="AI113" s="406"/>
      <c r="AJ113" s="405">
        <f t="shared" si="93"/>
        <v>0</v>
      </c>
      <c r="AK113" s="443">
        <f t="shared" si="94"/>
        <v>0</v>
      </c>
      <c r="AL113" s="406"/>
      <c r="AM113" s="405">
        <f t="shared" si="95"/>
        <v>0</v>
      </c>
      <c r="AN113" s="400">
        <f t="shared" si="96"/>
        <v>0</v>
      </c>
      <c r="AO113" s="254"/>
      <c r="AP113" s="429">
        <f t="shared" si="97"/>
        <v>0</v>
      </c>
      <c r="AQ113" s="430">
        <f t="shared" si="74"/>
        <v>0</v>
      </c>
      <c r="AR113" s="431">
        <f t="shared" si="98"/>
        <v>0</v>
      </c>
    </row>
    <row r="114" spans="1:44" s="28" customFormat="1" ht="18" customHeight="1">
      <c r="A114" s="28">
        <f t="shared" si="75"/>
      </c>
      <c r="B114" s="288"/>
      <c r="C114" s="289"/>
      <c r="D114" s="285"/>
      <c r="E114" s="300"/>
      <c r="F114" s="98" t="s">
        <v>3</v>
      </c>
      <c r="G114" s="300"/>
      <c r="H114" s="101" t="s">
        <v>12</v>
      </c>
      <c r="I114" s="295">
        <f t="shared" si="76"/>
      </c>
      <c r="J114" s="400"/>
      <c r="K114" s="406"/>
      <c r="L114" s="405">
        <f t="shared" si="77"/>
        <v>0</v>
      </c>
      <c r="M114" s="407">
        <f t="shared" si="78"/>
        <v>0</v>
      </c>
      <c r="N114" s="406"/>
      <c r="O114" s="405">
        <f t="shared" si="79"/>
        <v>0</v>
      </c>
      <c r="P114" s="407">
        <f t="shared" si="80"/>
        <v>0</v>
      </c>
      <c r="Q114" s="406"/>
      <c r="R114" s="405">
        <f t="shared" si="81"/>
        <v>0</v>
      </c>
      <c r="S114" s="407">
        <f t="shared" si="82"/>
        <v>0</v>
      </c>
      <c r="T114" s="406"/>
      <c r="U114" s="405">
        <f t="shared" si="83"/>
        <v>0</v>
      </c>
      <c r="V114" s="407">
        <f t="shared" si="84"/>
        <v>0</v>
      </c>
      <c r="W114" s="406"/>
      <c r="X114" s="405">
        <f t="shared" si="85"/>
        <v>0</v>
      </c>
      <c r="Y114" s="407">
        <f t="shared" si="86"/>
        <v>0</v>
      </c>
      <c r="Z114" s="406"/>
      <c r="AA114" s="405">
        <f t="shared" si="87"/>
        <v>0</v>
      </c>
      <c r="AB114" s="443">
        <f t="shared" si="88"/>
        <v>0</v>
      </c>
      <c r="AC114" s="406"/>
      <c r="AD114" s="405">
        <f t="shared" si="89"/>
        <v>0</v>
      </c>
      <c r="AE114" s="443">
        <f t="shared" si="90"/>
        <v>0</v>
      </c>
      <c r="AF114" s="406"/>
      <c r="AG114" s="405">
        <f t="shared" si="91"/>
        <v>0</v>
      </c>
      <c r="AH114" s="443">
        <f t="shared" si="92"/>
        <v>0</v>
      </c>
      <c r="AI114" s="406"/>
      <c r="AJ114" s="405">
        <f t="shared" si="93"/>
        <v>0</v>
      </c>
      <c r="AK114" s="443">
        <f t="shared" si="94"/>
        <v>0</v>
      </c>
      <c r="AL114" s="406"/>
      <c r="AM114" s="405">
        <f t="shared" si="95"/>
        <v>0</v>
      </c>
      <c r="AN114" s="400">
        <f t="shared" si="96"/>
        <v>0</v>
      </c>
      <c r="AO114" s="254"/>
      <c r="AP114" s="429">
        <f t="shared" si="97"/>
        <v>0</v>
      </c>
      <c r="AQ114" s="430">
        <f t="shared" si="74"/>
        <v>0</v>
      </c>
      <c r="AR114" s="431">
        <f t="shared" si="98"/>
        <v>0</v>
      </c>
    </row>
    <row r="115" spans="1:44" s="28" customFormat="1" ht="18" customHeight="1">
      <c r="A115" s="28">
        <f t="shared" si="75"/>
      </c>
      <c r="B115" s="288"/>
      <c r="C115" s="289"/>
      <c r="D115" s="285"/>
      <c r="E115" s="300"/>
      <c r="F115" s="98" t="s">
        <v>3</v>
      </c>
      <c r="G115" s="300"/>
      <c r="H115" s="101" t="s">
        <v>12</v>
      </c>
      <c r="I115" s="295">
        <f t="shared" si="76"/>
      </c>
      <c r="J115" s="400"/>
      <c r="K115" s="406"/>
      <c r="L115" s="405">
        <f t="shared" si="77"/>
        <v>0</v>
      </c>
      <c r="M115" s="407">
        <f t="shared" si="78"/>
        <v>0</v>
      </c>
      <c r="N115" s="406"/>
      <c r="O115" s="405">
        <f t="shared" si="79"/>
        <v>0</v>
      </c>
      <c r="P115" s="407">
        <f t="shared" si="80"/>
        <v>0</v>
      </c>
      <c r="Q115" s="406"/>
      <c r="R115" s="405">
        <f t="shared" si="81"/>
        <v>0</v>
      </c>
      <c r="S115" s="407">
        <f t="shared" si="82"/>
        <v>0</v>
      </c>
      <c r="T115" s="406"/>
      <c r="U115" s="405">
        <f t="shared" si="83"/>
        <v>0</v>
      </c>
      <c r="V115" s="407">
        <f t="shared" si="84"/>
        <v>0</v>
      </c>
      <c r="W115" s="406"/>
      <c r="X115" s="405">
        <f t="shared" si="85"/>
        <v>0</v>
      </c>
      <c r="Y115" s="407">
        <f t="shared" si="86"/>
        <v>0</v>
      </c>
      <c r="Z115" s="406"/>
      <c r="AA115" s="405">
        <f t="shared" si="87"/>
        <v>0</v>
      </c>
      <c r="AB115" s="443">
        <f t="shared" si="88"/>
        <v>0</v>
      </c>
      <c r="AC115" s="406"/>
      <c r="AD115" s="405">
        <f t="shared" si="89"/>
        <v>0</v>
      </c>
      <c r="AE115" s="443">
        <f t="shared" si="90"/>
        <v>0</v>
      </c>
      <c r="AF115" s="406"/>
      <c r="AG115" s="405">
        <f t="shared" si="91"/>
        <v>0</v>
      </c>
      <c r="AH115" s="443">
        <f t="shared" si="92"/>
        <v>0</v>
      </c>
      <c r="AI115" s="406"/>
      <c r="AJ115" s="405">
        <f t="shared" si="93"/>
        <v>0</v>
      </c>
      <c r="AK115" s="443">
        <f t="shared" si="94"/>
        <v>0</v>
      </c>
      <c r="AL115" s="406"/>
      <c r="AM115" s="405">
        <f t="shared" si="95"/>
        <v>0</v>
      </c>
      <c r="AN115" s="400">
        <f t="shared" si="96"/>
        <v>0</v>
      </c>
      <c r="AO115" s="254"/>
      <c r="AP115" s="429">
        <f t="shared" si="97"/>
        <v>0</v>
      </c>
      <c r="AQ115" s="430">
        <f t="shared" si="74"/>
        <v>0</v>
      </c>
      <c r="AR115" s="431">
        <f t="shared" si="98"/>
        <v>0</v>
      </c>
    </row>
    <row r="116" spans="1:44" s="28" customFormat="1" ht="18" customHeight="1">
      <c r="A116" s="28">
        <f t="shared" si="75"/>
      </c>
      <c r="B116" s="288"/>
      <c r="C116" s="289"/>
      <c r="D116" s="285"/>
      <c r="E116" s="300"/>
      <c r="F116" s="98" t="s">
        <v>3</v>
      </c>
      <c r="G116" s="300"/>
      <c r="H116" s="101" t="s">
        <v>12</v>
      </c>
      <c r="I116" s="295">
        <f t="shared" si="76"/>
      </c>
      <c r="J116" s="400"/>
      <c r="K116" s="406"/>
      <c r="L116" s="405">
        <f t="shared" si="77"/>
        <v>0</v>
      </c>
      <c r="M116" s="407">
        <f t="shared" si="78"/>
        <v>0</v>
      </c>
      <c r="N116" s="406"/>
      <c r="O116" s="405">
        <f t="shared" si="79"/>
        <v>0</v>
      </c>
      <c r="P116" s="407">
        <f t="shared" si="80"/>
        <v>0</v>
      </c>
      <c r="Q116" s="406"/>
      <c r="R116" s="405">
        <f t="shared" si="81"/>
        <v>0</v>
      </c>
      <c r="S116" s="407">
        <f t="shared" si="82"/>
        <v>0</v>
      </c>
      <c r="T116" s="406"/>
      <c r="U116" s="405">
        <f t="shared" si="83"/>
        <v>0</v>
      </c>
      <c r="V116" s="407">
        <f t="shared" si="84"/>
        <v>0</v>
      </c>
      <c r="W116" s="406"/>
      <c r="X116" s="405">
        <f t="shared" si="85"/>
        <v>0</v>
      </c>
      <c r="Y116" s="407">
        <f t="shared" si="86"/>
        <v>0</v>
      </c>
      <c r="Z116" s="406"/>
      <c r="AA116" s="405">
        <f t="shared" si="87"/>
        <v>0</v>
      </c>
      <c r="AB116" s="443">
        <f t="shared" si="88"/>
        <v>0</v>
      </c>
      <c r="AC116" s="406"/>
      <c r="AD116" s="405">
        <f t="shared" si="89"/>
        <v>0</v>
      </c>
      <c r="AE116" s="443">
        <f t="shared" si="90"/>
        <v>0</v>
      </c>
      <c r="AF116" s="406"/>
      <c r="AG116" s="405">
        <f t="shared" si="91"/>
        <v>0</v>
      </c>
      <c r="AH116" s="443">
        <f t="shared" si="92"/>
        <v>0</v>
      </c>
      <c r="AI116" s="406"/>
      <c r="AJ116" s="405">
        <f t="shared" si="93"/>
        <v>0</v>
      </c>
      <c r="AK116" s="443">
        <f t="shared" si="94"/>
        <v>0</v>
      </c>
      <c r="AL116" s="406"/>
      <c r="AM116" s="405">
        <f t="shared" si="95"/>
        <v>0</v>
      </c>
      <c r="AN116" s="400">
        <f t="shared" si="96"/>
        <v>0</v>
      </c>
      <c r="AO116" s="254"/>
      <c r="AP116" s="429">
        <f t="shared" si="97"/>
        <v>0</v>
      </c>
      <c r="AQ116" s="430">
        <f t="shared" si="74"/>
        <v>0</v>
      </c>
      <c r="AR116" s="431">
        <f t="shared" si="98"/>
        <v>0</v>
      </c>
    </row>
    <row r="117" spans="1:44" s="28" customFormat="1" ht="18" customHeight="1">
      <c r="A117" s="28">
        <f t="shared" si="75"/>
      </c>
      <c r="B117" s="288"/>
      <c r="C117" s="289"/>
      <c r="D117" s="285"/>
      <c r="E117" s="300"/>
      <c r="F117" s="98" t="s">
        <v>3</v>
      </c>
      <c r="G117" s="300"/>
      <c r="H117" s="101" t="s">
        <v>12</v>
      </c>
      <c r="I117" s="295">
        <f t="shared" si="76"/>
      </c>
      <c r="J117" s="400"/>
      <c r="K117" s="406"/>
      <c r="L117" s="405">
        <f t="shared" si="77"/>
        <v>0</v>
      </c>
      <c r="M117" s="407">
        <f t="shared" si="78"/>
        <v>0</v>
      </c>
      <c r="N117" s="406"/>
      <c r="O117" s="405">
        <f t="shared" si="79"/>
        <v>0</v>
      </c>
      <c r="P117" s="407">
        <f t="shared" si="80"/>
        <v>0</v>
      </c>
      <c r="Q117" s="406"/>
      <c r="R117" s="405">
        <f t="shared" si="81"/>
        <v>0</v>
      </c>
      <c r="S117" s="407">
        <f t="shared" si="82"/>
        <v>0</v>
      </c>
      <c r="T117" s="406"/>
      <c r="U117" s="405">
        <f t="shared" si="83"/>
        <v>0</v>
      </c>
      <c r="V117" s="407">
        <f t="shared" si="84"/>
        <v>0</v>
      </c>
      <c r="W117" s="406"/>
      <c r="X117" s="405">
        <f t="shared" si="85"/>
        <v>0</v>
      </c>
      <c r="Y117" s="407">
        <f t="shared" si="86"/>
        <v>0</v>
      </c>
      <c r="Z117" s="406"/>
      <c r="AA117" s="405">
        <f t="shared" si="87"/>
        <v>0</v>
      </c>
      <c r="AB117" s="443">
        <f t="shared" si="88"/>
        <v>0</v>
      </c>
      <c r="AC117" s="406"/>
      <c r="AD117" s="405">
        <f t="shared" si="89"/>
        <v>0</v>
      </c>
      <c r="AE117" s="443">
        <f t="shared" si="90"/>
        <v>0</v>
      </c>
      <c r="AF117" s="406"/>
      <c r="AG117" s="405">
        <f t="shared" si="91"/>
        <v>0</v>
      </c>
      <c r="AH117" s="443">
        <f t="shared" si="92"/>
        <v>0</v>
      </c>
      <c r="AI117" s="406"/>
      <c r="AJ117" s="405">
        <f t="shared" si="93"/>
        <v>0</v>
      </c>
      <c r="AK117" s="443">
        <f t="shared" si="94"/>
        <v>0</v>
      </c>
      <c r="AL117" s="406"/>
      <c r="AM117" s="405">
        <f t="shared" si="95"/>
        <v>0</v>
      </c>
      <c r="AN117" s="400">
        <f t="shared" si="96"/>
        <v>0</v>
      </c>
      <c r="AO117" s="254"/>
      <c r="AP117" s="429">
        <f t="shared" si="97"/>
        <v>0</v>
      </c>
      <c r="AQ117" s="430">
        <f t="shared" si="74"/>
        <v>0</v>
      </c>
      <c r="AR117" s="431">
        <f t="shared" si="98"/>
        <v>0</v>
      </c>
    </row>
    <row r="118" spans="1:44" s="28" customFormat="1" ht="18" customHeight="1">
      <c r="A118" s="28">
        <f t="shared" si="75"/>
      </c>
      <c r="B118" s="288"/>
      <c r="C118" s="289"/>
      <c r="D118" s="285"/>
      <c r="E118" s="300"/>
      <c r="F118" s="98" t="s">
        <v>3</v>
      </c>
      <c r="G118" s="300"/>
      <c r="H118" s="101" t="s">
        <v>12</v>
      </c>
      <c r="I118" s="295">
        <f t="shared" si="76"/>
      </c>
      <c r="J118" s="400"/>
      <c r="K118" s="406"/>
      <c r="L118" s="405">
        <f t="shared" si="77"/>
        <v>0</v>
      </c>
      <c r="M118" s="407">
        <f t="shared" si="78"/>
        <v>0</v>
      </c>
      <c r="N118" s="406"/>
      <c r="O118" s="405">
        <f t="shared" si="79"/>
        <v>0</v>
      </c>
      <c r="P118" s="407">
        <f t="shared" si="80"/>
        <v>0</v>
      </c>
      <c r="Q118" s="406"/>
      <c r="R118" s="405">
        <f t="shared" si="81"/>
        <v>0</v>
      </c>
      <c r="S118" s="407">
        <f t="shared" si="82"/>
        <v>0</v>
      </c>
      <c r="T118" s="406"/>
      <c r="U118" s="405">
        <f t="shared" si="83"/>
        <v>0</v>
      </c>
      <c r="V118" s="407">
        <f t="shared" si="84"/>
        <v>0</v>
      </c>
      <c r="W118" s="406"/>
      <c r="X118" s="405">
        <f t="shared" si="85"/>
        <v>0</v>
      </c>
      <c r="Y118" s="407">
        <f t="shared" si="86"/>
        <v>0</v>
      </c>
      <c r="Z118" s="406"/>
      <c r="AA118" s="405">
        <f t="shared" si="87"/>
        <v>0</v>
      </c>
      <c r="AB118" s="443">
        <f t="shared" si="88"/>
        <v>0</v>
      </c>
      <c r="AC118" s="406"/>
      <c r="AD118" s="405">
        <f t="shared" si="89"/>
        <v>0</v>
      </c>
      <c r="AE118" s="443">
        <f t="shared" si="90"/>
        <v>0</v>
      </c>
      <c r="AF118" s="406"/>
      <c r="AG118" s="405">
        <f t="shared" si="91"/>
        <v>0</v>
      </c>
      <c r="AH118" s="443">
        <f t="shared" si="92"/>
        <v>0</v>
      </c>
      <c r="AI118" s="406"/>
      <c r="AJ118" s="405">
        <f t="shared" si="93"/>
        <v>0</v>
      </c>
      <c r="AK118" s="443">
        <f t="shared" si="94"/>
        <v>0</v>
      </c>
      <c r="AL118" s="406"/>
      <c r="AM118" s="405">
        <f t="shared" si="95"/>
        <v>0</v>
      </c>
      <c r="AN118" s="400">
        <f t="shared" si="96"/>
        <v>0</v>
      </c>
      <c r="AO118" s="254"/>
      <c r="AP118" s="429">
        <f t="shared" si="97"/>
        <v>0</v>
      </c>
      <c r="AQ118" s="430">
        <f t="shared" si="74"/>
        <v>0</v>
      </c>
      <c r="AR118" s="431">
        <f t="shared" si="98"/>
        <v>0</v>
      </c>
    </row>
    <row r="119" spans="1:44" s="28" customFormat="1" ht="18" customHeight="1">
      <c r="A119" s="28">
        <f t="shared" si="75"/>
      </c>
      <c r="B119" s="288"/>
      <c r="C119" s="289"/>
      <c r="D119" s="285"/>
      <c r="E119" s="300"/>
      <c r="F119" s="98" t="s">
        <v>3</v>
      </c>
      <c r="G119" s="300"/>
      <c r="H119" s="101" t="s">
        <v>12</v>
      </c>
      <c r="I119" s="295">
        <f t="shared" si="76"/>
      </c>
      <c r="J119" s="400"/>
      <c r="K119" s="406"/>
      <c r="L119" s="405">
        <f t="shared" si="77"/>
        <v>0</v>
      </c>
      <c r="M119" s="407">
        <f t="shared" si="78"/>
        <v>0</v>
      </c>
      <c r="N119" s="406"/>
      <c r="O119" s="405">
        <f t="shared" si="79"/>
        <v>0</v>
      </c>
      <c r="P119" s="407">
        <f t="shared" si="80"/>
        <v>0</v>
      </c>
      <c r="Q119" s="406"/>
      <c r="R119" s="405">
        <f t="shared" si="81"/>
        <v>0</v>
      </c>
      <c r="S119" s="407">
        <f t="shared" si="82"/>
        <v>0</v>
      </c>
      <c r="T119" s="406"/>
      <c r="U119" s="405">
        <f t="shared" si="83"/>
        <v>0</v>
      </c>
      <c r="V119" s="407">
        <f t="shared" si="84"/>
        <v>0</v>
      </c>
      <c r="W119" s="406"/>
      <c r="X119" s="405">
        <f t="shared" si="85"/>
        <v>0</v>
      </c>
      <c r="Y119" s="407">
        <f t="shared" si="86"/>
        <v>0</v>
      </c>
      <c r="Z119" s="406"/>
      <c r="AA119" s="405">
        <f t="shared" si="87"/>
        <v>0</v>
      </c>
      <c r="AB119" s="443">
        <f t="shared" si="88"/>
        <v>0</v>
      </c>
      <c r="AC119" s="406"/>
      <c r="AD119" s="405">
        <f t="shared" si="89"/>
        <v>0</v>
      </c>
      <c r="AE119" s="443">
        <f t="shared" si="90"/>
        <v>0</v>
      </c>
      <c r="AF119" s="406"/>
      <c r="AG119" s="405">
        <f t="shared" si="91"/>
        <v>0</v>
      </c>
      <c r="AH119" s="443">
        <f t="shared" si="92"/>
        <v>0</v>
      </c>
      <c r="AI119" s="406"/>
      <c r="AJ119" s="405">
        <f t="shared" si="93"/>
        <v>0</v>
      </c>
      <c r="AK119" s="443">
        <f t="shared" si="94"/>
        <v>0</v>
      </c>
      <c r="AL119" s="406"/>
      <c r="AM119" s="405">
        <f t="shared" si="95"/>
        <v>0</v>
      </c>
      <c r="AN119" s="400">
        <f t="shared" si="96"/>
        <v>0</v>
      </c>
      <c r="AO119" s="254"/>
      <c r="AP119" s="429">
        <f t="shared" si="97"/>
        <v>0</v>
      </c>
      <c r="AQ119" s="430">
        <f t="shared" si="97"/>
        <v>0</v>
      </c>
      <c r="AR119" s="431">
        <f t="shared" si="98"/>
        <v>0</v>
      </c>
    </row>
    <row r="120" spans="1:44" s="28" customFormat="1" ht="18" customHeight="1" thickBot="1">
      <c r="A120" s="28">
        <f t="shared" si="75"/>
      </c>
      <c r="B120" s="290"/>
      <c r="C120" s="291"/>
      <c r="D120" s="286"/>
      <c r="E120" s="302"/>
      <c r="F120" s="99" t="s">
        <v>3</v>
      </c>
      <c r="G120" s="302"/>
      <c r="H120" s="102" t="s">
        <v>12</v>
      </c>
      <c r="I120" s="296">
        <f t="shared" si="76"/>
      </c>
      <c r="J120" s="401"/>
      <c r="K120" s="409"/>
      <c r="L120" s="408">
        <f t="shared" si="77"/>
        <v>0</v>
      </c>
      <c r="M120" s="410">
        <f t="shared" si="78"/>
        <v>0</v>
      </c>
      <c r="N120" s="409"/>
      <c r="O120" s="408">
        <f t="shared" si="79"/>
        <v>0</v>
      </c>
      <c r="P120" s="410">
        <f t="shared" si="80"/>
        <v>0</v>
      </c>
      <c r="Q120" s="409"/>
      <c r="R120" s="408">
        <f t="shared" si="81"/>
        <v>0</v>
      </c>
      <c r="S120" s="410">
        <f t="shared" si="82"/>
        <v>0</v>
      </c>
      <c r="T120" s="409"/>
      <c r="U120" s="408">
        <f t="shared" si="83"/>
        <v>0</v>
      </c>
      <c r="V120" s="410">
        <f t="shared" si="84"/>
        <v>0</v>
      </c>
      <c r="W120" s="409"/>
      <c r="X120" s="408">
        <f t="shared" si="85"/>
        <v>0</v>
      </c>
      <c r="Y120" s="410">
        <f t="shared" si="86"/>
        <v>0</v>
      </c>
      <c r="Z120" s="409"/>
      <c r="AA120" s="408">
        <f t="shared" si="87"/>
        <v>0</v>
      </c>
      <c r="AB120" s="444">
        <f t="shared" si="88"/>
        <v>0</v>
      </c>
      <c r="AC120" s="409"/>
      <c r="AD120" s="408">
        <f t="shared" si="89"/>
        <v>0</v>
      </c>
      <c r="AE120" s="444">
        <f t="shared" si="90"/>
        <v>0</v>
      </c>
      <c r="AF120" s="409"/>
      <c r="AG120" s="408">
        <f t="shared" si="91"/>
        <v>0</v>
      </c>
      <c r="AH120" s="444">
        <f t="shared" si="92"/>
        <v>0</v>
      </c>
      <c r="AI120" s="409"/>
      <c r="AJ120" s="408">
        <f t="shared" si="93"/>
        <v>0</v>
      </c>
      <c r="AK120" s="444">
        <f t="shared" si="94"/>
        <v>0</v>
      </c>
      <c r="AL120" s="409"/>
      <c r="AM120" s="408">
        <f t="shared" si="95"/>
        <v>0</v>
      </c>
      <c r="AN120" s="401">
        <f t="shared" si="96"/>
        <v>0</v>
      </c>
      <c r="AO120" s="254"/>
      <c r="AP120" s="445">
        <f t="shared" si="97"/>
        <v>0</v>
      </c>
      <c r="AQ120" s="446">
        <f t="shared" si="97"/>
        <v>0</v>
      </c>
      <c r="AR120" s="447">
        <f t="shared" si="98"/>
        <v>0</v>
      </c>
    </row>
    <row r="121" spans="2:44" s="27" customFormat="1" ht="19.5" customHeight="1" thickTop="1">
      <c r="B121" s="700" t="s">
        <v>22</v>
      </c>
      <c r="C121" s="700"/>
      <c r="D121" s="700"/>
      <c r="E121" s="700"/>
      <c r="F121" s="700"/>
      <c r="G121" s="700"/>
      <c r="H121" s="700"/>
      <c r="I121" s="700"/>
      <c r="J121" s="701"/>
      <c r="K121" s="412">
        <f aca="true" t="shared" si="99" ref="K121:AN121">SUM(K103:K120)</f>
        <v>0</v>
      </c>
      <c r="L121" s="413">
        <f t="shared" si="99"/>
        <v>0</v>
      </c>
      <c r="M121" s="414">
        <f t="shared" si="99"/>
        <v>0</v>
      </c>
      <c r="N121" s="412">
        <f t="shared" si="99"/>
        <v>0</v>
      </c>
      <c r="O121" s="413">
        <f t="shared" si="99"/>
        <v>0</v>
      </c>
      <c r="P121" s="414">
        <f t="shared" si="99"/>
        <v>0</v>
      </c>
      <c r="Q121" s="412">
        <f t="shared" si="99"/>
        <v>0</v>
      </c>
      <c r="R121" s="413">
        <f t="shared" si="99"/>
        <v>0</v>
      </c>
      <c r="S121" s="414">
        <f t="shared" si="99"/>
        <v>0</v>
      </c>
      <c r="T121" s="412">
        <f t="shared" si="99"/>
        <v>0</v>
      </c>
      <c r="U121" s="413">
        <f t="shared" si="99"/>
        <v>0</v>
      </c>
      <c r="V121" s="414">
        <f t="shared" si="99"/>
        <v>0</v>
      </c>
      <c r="W121" s="412">
        <f t="shared" si="99"/>
        <v>0</v>
      </c>
      <c r="X121" s="413">
        <f t="shared" si="99"/>
        <v>0</v>
      </c>
      <c r="Y121" s="414">
        <f t="shared" si="99"/>
        <v>0</v>
      </c>
      <c r="Z121" s="412">
        <f t="shared" si="99"/>
        <v>0</v>
      </c>
      <c r="AA121" s="413">
        <f t="shared" si="99"/>
        <v>0</v>
      </c>
      <c r="AB121" s="414">
        <f t="shared" si="99"/>
        <v>0</v>
      </c>
      <c r="AC121" s="412">
        <f t="shared" si="99"/>
        <v>0</v>
      </c>
      <c r="AD121" s="413">
        <f t="shared" si="99"/>
        <v>0</v>
      </c>
      <c r="AE121" s="414">
        <f t="shared" si="99"/>
        <v>0</v>
      </c>
      <c r="AF121" s="412">
        <f t="shared" si="99"/>
        <v>0</v>
      </c>
      <c r="AG121" s="413">
        <f t="shared" si="99"/>
        <v>0</v>
      </c>
      <c r="AH121" s="414">
        <f t="shared" si="99"/>
        <v>0</v>
      </c>
      <c r="AI121" s="412">
        <f t="shared" si="99"/>
        <v>0</v>
      </c>
      <c r="AJ121" s="413">
        <f t="shared" si="99"/>
        <v>0</v>
      </c>
      <c r="AK121" s="414">
        <f t="shared" si="99"/>
        <v>0</v>
      </c>
      <c r="AL121" s="412">
        <f t="shared" si="99"/>
        <v>0</v>
      </c>
      <c r="AM121" s="413">
        <f t="shared" si="99"/>
        <v>0</v>
      </c>
      <c r="AN121" s="414">
        <f t="shared" si="99"/>
        <v>0</v>
      </c>
      <c r="AO121" s="114"/>
      <c r="AP121" s="448">
        <f>SUM(AP103:AP120)</f>
        <v>0</v>
      </c>
      <c r="AQ121" s="449">
        <f>SUM(AQ103:AQ120)</f>
        <v>0</v>
      </c>
      <c r="AR121" s="450">
        <f>SUM(AR103:AR120)</f>
        <v>0</v>
      </c>
    </row>
    <row r="122" spans="2:44" s="27" customFormat="1" ht="15" customHeight="1">
      <c r="B122" s="29"/>
      <c r="C122" s="29"/>
      <c r="D122" s="29"/>
      <c r="E122" s="30"/>
      <c r="F122" s="30"/>
      <c r="G122" s="30"/>
      <c r="H122" s="31"/>
      <c r="I122" s="31"/>
      <c r="J122" s="32"/>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row>
    <row r="123" spans="2:44" s="21" customFormat="1" ht="15" customHeight="1">
      <c r="B123" s="734" t="s">
        <v>13</v>
      </c>
      <c r="C123" s="735"/>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5"/>
      <c r="AA123" s="735"/>
      <c r="AB123" s="735"/>
      <c r="AC123" s="735"/>
      <c r="AD123" s="735"/>
      <c r="AE123" s="735"/>
      <c r="AF123" s="735"/>
      <c r="AG123" s="735"/>
      <c r="AH123" s="735"/>
      <c r="AI123" s="735"/>
      <c r="AJ123" s="735"/>
      <c r="AK123" s="735"/>
      <c r="AL123" s="735"/>
      <c r="AM123" s="735"/>
      <c r="AN123" s="736"/>
      <c r="AO123" s="45"/>
      <c r="AP123" s="748" t="s">
        <v>51</v>
      </c>
      <c r="AQ123" s="749"/>
      <c r="AR123" s="750"/>
    </row>
    <row r="124" spans="2:44" s="21" customFormat="1" ht="24.75" thickBot="1">
      <c r="B124" s="707" t="s">
        <v>4</v>
      </c>
      <c r="C124" s="708"/>
      <c r="D124" s="708"/>
      <c r="E124" s="708"/>
      <c r="F124" s="708"/>
      <c r="G124" s="708"/>
      <c r="H124" s="708"/>
      <c r="I124" s="709"/>
      <c r="J124" s="66" t="s">
        <v>21</v>
      </c>
      <c r="K124" s="251" t="s">
        <v>18</v>
      </c>
      <c r="L124" s="142" t="s">
        <v>19</v>
      </c>
      <c r="M124" s="141" t="s">
        <v>20</v>
      </c>
      <c r="N124" s="250" t="s">
        <v>18</v>
      </c>
      <c r="O124" s="142" t="s">
        <v>19</v>
      </c>
      <c r="P124" s="140" t="s">
        <v>20</v>
      </c>
      <c r="Q124" s="251" t="s">
        <v>18</v>
      </c>
      <c r="R124" s="142" t="s">
        <v>19</v>
      </c>
      <c r="S124" s="141" t="s">
        <v>20</v>
      </c>
      <c r="T124" s="250" t="s">
        <v>18</v>
      </c>
      <c r="U124" s="142" t="s">
        <v>19</v>
      </c>
      <c r="V124" s="140" t="s">
        <v>20</v>
      </c>
      <c r="W124" s="250" t="s">
        <v>18</v>
      </c>
      <c r="X124" s="142" t="s">
        <v>19</v>
      </c>
      <c r="Y124" s="140" t="s">
        <v>20</v>
      </c>
      <c r="Z124" s="250" t="s">
        <v>18</v>
      </c>
      <c r="AA124" s="142" t="s">
        <v>19</v>
      </c>
      <c r="AB124" s="140" t="s">
        <v>20</v>
      </c>
      <c r="AC124" s="250" t="s">
        <v>18</v>
      </c>
      <c r="AD124" s="142" t="s">
        <v>19</v>
      </c>
      <c r="AE124" s="140" t="s">
        <v>20</v>
      </c>
      <c r="AF124" s="250" t="s">
        <v>18</v>
      </c>
      <c r="AG124" s="142" t="s">
        <v>19</v>
      </c>
      <c r="AH124" s="140" t="s">
        <v>20</v>
      </c>
      <c r="AI124" s="250" t="s">
        <v>18</v>
      </c>
      <c r="AJ124" s="142" t="s">
        <v>19</v>
      </c>
      <c r="AK124" s="140" t="s">
        <v>20</v>
      </c>
      <c r="AL124" s="250" t="s">
        <v>18</v>
      </c>
      <c r="AM124" s="142" t="s">
        <v>19</v>
      </c>
      <c r="AN124" s="140" t="s">
        <v>20</v>
      </c>
      <c r="AO124" s="63"/>
      <c r="AP124" s="737" t="s">
        <v>45</v>
      </c>
      <c r="AQ124" s="738"/>
      <c r="AR124" s="739"/>
    </row>
    <row r="125" spans="2:44" s="34" customFormat="1" ht="18" customHeight="1" thickTop="1">
      <c r="B125" s="730"/>
      <c r="C125" s="731"/>
      <c r="D125" s="731"/>
      <c r="E125" s="731"/>
      <c r="F125" s="731"/>
      <c r="G125" s="731"/>
      <c r="H125" s="731"/>
      <c r="I125" s="731"/>
      <c r="J125" s="86"/>
      <c r="K125" s="308"/>
      <c r="L125" s="134"/>
      <c r="M125" s="87">
        <f aca="true" t="shared" si="100" ref="M125:M133">IF(K125="",0,ROUNDDOWN($J125*K125,0))</f>
        <v>0</v>
      </c>
      <c r="N125" s="311"/>
      <c r="O125" s="134"/>
      <c r="P125" s="86">
        <f aca="true" t="shared" si="101" ref="P125:P133">IF(N125="",0,ROUNDDOWN($J125*N125,0))</f>
        <v>0</v>
      </c>
      <c r="Q125" s="308"/>
      <c r="R125" s="134"/>
      <c r="S125" s="88">
        <f aca="true" t="shared" si="102" ref="S125:S133">IF(Q125="",0,ROUNDDOWN($J125*Q125,0))</f>
        <v>0</v>
      </c>
      <c r="T125" s="311"/>
      <c r="U125" s="134"/>
      <c r="V125" s="86">
        <f aca="true" t="shared" si="103" ref="V125:V133">IF(T125="",0,ROUNDDOWN($J125*T125,0))</f>
        <v>0</v>
      </c>
      <c r="W125" s="308"/>
      <c r="X125" s="134"/>
      <c r="Y125" s="86">
        <f aca="true" t="shared" si="104" ref="Y125:Y133">IF(W125="",0,ROUNDDOWN($J125*W125,0))</f>
        <v>0</v>
      </c>
      <c r="Z125" s="308"/>
      <c r="AA125" s="134"/>
      <c r="AB125" s="86">
        <f aca="true" t="shared" si="105" ref="AB125:AB133">IF(Z125="",0,ROUNDDOWN($J125*Z125,0))</f>
        <v>0</v>
      </c>
      <c r="AC125" s="308"/>
      <c r="AD125" s="134"/>
      <c r="AE125" s="86">
        <f aca="true" t="shared" si="106" ref="AE125:AE133">IF(AC125="",0,ROUNDDOWN($J125*AC125,0))</f>
        <v>0</v>
      </c>
      <c r="AF125" s="308"/>
      <c r="AG125" s="134"/>
      <c r="AH125" s="86">
        <f aca="true" t="shared" si="107" ref="AH125:AH133">IF(AF125="",0,ROUNDDOWN($J125*AF125,0))</f>
        <v>0</v>
      </c>
      <c r="AI125" s="308"/>
      <c r="AJ125" s="134"/>
      <c r="AK125" s="86">
        <f aca="true" t="shared" si="108" ref="AK125:AK133">IF(AI125="",0,ROUNDDOWN($J125*AI125,0))</f>
        <v>0</v>
      </c>
      <c r="AL125" s="308"/>
      <c r="AM125" s="134"/>
      <c r="AN125" s="86">
        <f aca="true" t="shared" si="109" ref="AN125:AN133">IF(AL125="",0,ROUNDDOWN($J125*AL125,0))</f>
        <v>0</v>
      </c>
      <c r="AO125" s="255"/>
      <c r="AP125" s="740">
        <f aca="true" t="shared" si="110" ref="AP125:AP133">SUM(M125*$M$18,P125*$P$18,S125*$S$18,V125*$V$18,Y125*$Y$18,AB125*$AB$18,AE125*$AE$18,AH125*$AH$18,AK125*$AK$18,AN125*$AN$18)</f>
        <v>0</v>
      </c>
      <c r="AQ125" s="741"/>
      <c r="AR125" s="742"/>
    </row>
    <row r="126" spans="2:44" s="34" customFormat="1" ht="18" customHeight="1">
      <c r="B126" s="697"/>
      <c r="C126" s="698"/>
      <c r="D126" s="698"/>
      <c r="E126" s="698"/>
      <c r="F126" s="698"/>
      <c r="G126" s="698"/>
      <c r="H126" s="698"/>
      <c r="I126" s="698"/>
      <c r="J126" s="89"/>
      <c r="K126" s="309"/>
      <c r="L126" s="135"/>
      <c r="M126" s="90">
        <f t="shared" si="100"/>
        <v>0</v>
      </c>
      <c r="N126" s="312"/>
      <c r="O126" s="135"/>
      <c r="P126" s="89">
        <f t="shared" si="101"/>
        <v>0</v>
      </c>
      <c r="Q126" s="309"/>
      <c r="R126" s="135"/>
      <c r="S126" s="90">
        <f t="shared" si="102"/>
        <v>0</v>
      </c>
      <c r="T126" s="312"/>
      <c r="U126" s="135"/>
      <c r="V126" s="89">
        <f t="shared" si="103"/>
        <v>0</v>
      </c>
      <c r="W126" s="309"/>
      <c r="X126" s="135"/>
      <c r="Y126" s="89">
        <f t="shared" si="104"/>
        <v>0</v>
      </c>
      <c r="Z126" s="309"/>
      <c r="AA126" s="135"/>
      <c r="AB126" s="89">
        <f t="shared" si="105"/>
        <v>0</v>
      </c>
      <c r="AC126" s="309"/>
      <c r="AD126" s="135"/>
      <c r="AE126" s="89">
        <f t="shared" si="106"/>
        <v>0</v>
      </c>
      <c r="AF126" s="309"/>
      <c r="AG126" s="135"/>
      <c r="AH126" s="89">
        <f t="shared" si="107"/>
        <v>0</v>
      </c>
      <c r="AI126" s="309"/>
      <c r="AJ126" s="135"/>
      <c r="AK126" s="89">
        <f t="shared" si="108"/>
        <v>0</v>
      </c>
      <c r="AL126" s="309"/>
      <c r="AM126" s="135"/>
      <c r="AN126" s="89">
        <f t="shared" si="109"/>
        <v>0</v>
      </c>
      <c r="AO126" s="255"/>
      <c r="AP126" s="743">
        <f t="shared" si="110"/>
        <v>0</v>
      </c>
      <c r="AQ126" s="744"/>
      <c r="AR126" s="745"/>
    </row>
    <row r="127" spans="2:44" s="34" customFormat="1" ht="18" customHeight="1">
      <c r="B127" s="697"/>
      <c r="C127" s="698"/>
      <c r="D127" s="698"/>
      <c r="E127" s="698"/>
      <c r="F127" s="698"/>
      <c r="G127" s="698"/>
      <c r="H127" s="698"/>
      <c r="I127" s="698"/>
      <c r="J127" s="89"/>
      <c r="K127" s="309"/>
      <c r="L127" s="135"/>
      <c r="M127" s="90">
        <f t="shared" si="100"/>
        <v>0</v>
      </c>
      <c r="N127" s="312"/>
      <c r="O127" s="135"/>
      <c r="P127" s="89">
        <f t="shared" si="101"/>
        <v>0</v>
      </c>
      <c r="Q127" s="309"/>
      <c r="R127" s="135"/>
      <c r="S127" s="90">
        <f t="shared" si="102"/>
        <v>0</v>
      </c>
      <c r="T127" s="312"/>
      <c r="U127" s="135"/>
      <c r="V127" s="89">
        <f t="shared" si="103"/>
        <v>0</v>
      </c>
      <c r="W127" s="309"/>
      <c r="X127" s="135"/>
      <c r="Y127" s="89">
        <f t="shared" si="104"/>
        <v>0</v>
      </c>
      <c r="Z127" s="309"/>
      <c r="AA127" s="135"/>
      <c r="AB127" s="89">
        <f t="shared" si="105"/>
        <v>0</v>
      </c>
      <c r="AC127" s="309"/>
      <c r="AD127" s="135"/>
      <c r="AE127" s="89">
        <f t="shared" si="106"/>
        <v>0</v>
      </c>
      <c r="AF127" s="309"/>
      <c r="AG127" s="135"/>
      <c r="AH127" s="89">
        <f t="shared" si="107"/>
        <v>0</v>
      </c>
      <c r="AI127" s="309"/>
      <c r="AJ127" s="135"/>
      <c r="AK127" s="89">
        <f t="shared" si="108"/>
        <v>0</v>
      </c>
      <c r="AL127" s="309"/>
      <c r="AM127" s="135"/>
      <c r="AN127" s="89">
        <f t="shared" si="109"/>
        <v>0</v>
      </c>
      <c r="AO127" s="255"/>
      <c r="AP127" s="743">
        <f t="shared" si="110"/>
        <v>0</v>
      </c>
      <c r="AQ127" s="744"/>
      <c r="AR127" s="745"/>
    </row>
    <row r="128" spans="2:44" s="34" customFormat="1" ht="18" customHeight="1">
      <c r="B128" s="697"/>
      <c r="C128" s="698"/>
      <c r="D128" s="698"/>
      <c r="E128" s="698"/>
      <c r="F128" s="698"/>
      <c r="G128" s="698"/>
      <c r="H128" s="698"/>
      <c r="I128" s="699"/>
      <c r="J128" s="89"/>
      <c r="K128" s="309"/>
      <c r="L128" s="135"/>
      <c r="M128" s="90">
        <f t="shared" si="100"/>
        <v>0</v>
      </c>
      <c r="N128" s="312"/>
      <c r="O128" s="135"/>
      <c r="P128" s="89">
        <f t="shared" si="101"/>
        <v>0</v>
      </c>
      <c r="Q128" s="309"/>
      <c r="R128" s="135"/>
      <c r="S128" s="90">
        <f t="shared" si="102"/>
        <v>0</v>
      </c>
      <c r="T128" s="312"/>
      <c r="U128" s="135"/>
      <c r="V128" s="89">
        <f t="shared" si="103"/>
        <v>0</v>
      </c>
      <c r="W128" s="309"/>
      <c r="X128" s="135"/>
      <c r="Y128" s="89">
        <f t="shared" si="104"/>
        <v>0</v>
      </c>
      <c r="Z128" s="309"/>
      <c r="AA128" s="135"/>
      <c r="AB128" s="89">
        <f t="shared" si="105"/>
        <v>0</v>
      </c>
      <c r="AC128" s="309"/>
      <c r="AD128" s="135"/>
      <c r="AE128" s="89">
        <f t="shared" si="106"/>
        <v>0</v>
      </c>
      <c r="AF128" s="309"/>
      <c r="AG128" s="135"/>
      <c r="AH128" s="89">
        <f t="shared" si="107"/>
        <v>0</v>
      </c>
      <c r="AI128" s="309"/>
      <c r="AJ128" s="135"/>
      <c r="AK128" s="89">
        <f t="shared" si="108"/>
        <v>0</v>
      </c>
      <c r="AL128" s="309"/>
      <c r="AM128" s="135"/>
      <c r="AN128" s="89">
        <f t="shared" si="109"/>
        <v>0</v>
      </c>
      <c r="AO128" s="255"/>
      <c r="AP128" s="743">
        <f t="shared" si="110"/>
        <v>0</v>
      </c>
      <c r="AQ128" s="744"/>
      <c r="AR128" s="745"/>
    </row>
    <row r="129" spans="2:44" s="34" customFormat="1" ht="18" customHeight="1">
      <c r="B129" s="728"/>
      <c r="C129" s="729"/>
      <c r="D129" s="729"/>
      <c r="E129" s="729"/>
      <c r="F129" s="729"/>
      <c r="G129" s="729"/>
      <c r="H129" s="729"/>
      <c r="I129" s="729"/>
      <c r="J129" s="89"/>
      <c r="K129" s="309"/>
      <c r="L129" s="135"/>
      <c r="M129" s="90">
        <f t="shared" si="100"/>
        <v>0</v>
      </c>
      <c r="N129" s="312"/>
      <c r="O129" s="135"/>
      <c r="P129" s="89">
        <f t="shared" si="101"/>
        <v>0</v>
      </c>
      <c r="Q129" s="309"/>
      <c r="R129" s="135"/>
      <c r="S129" s="90">
        <f t="shared" si="102"/>
        <v>0</v>
      </c>
      <c r="T129" s="312"/>
      <c r="U129" s="135"/>
      <c r="V129" s="89">
        <f t="shared" si="103"/>
        <v>0</v>
      </c>
      <c r="W129" s="309"/>
      <c r="X129" s="135"/>
      <c r="Y129" s="89">
        <f t="shared" si="104"/>
        <v>0</v>
      </c>
      <c r="Z129" s="309"/>
      <c r="AA129" s="135"/>
      <c r="AB129" s="89">
        <f t="shared" si="105"/>
        <v>0</v>
      </c>
      <c r="AC129" s="309"/>
      <c r="AD129" s="135"/>
      <c r="AE129" s="89">
        <f t="shared" si="106"/>
        <v>0</v>
      </c>
      <c r="AF129" s="309"/>
      <c r="AG129" s="135"/>
      <c r="AH129" s="89">
        <f t="shared" si="107"/>
        <v>0</v>
      </c>
      <c r="AI129" s="309"/>
      <c r="AJ129" s="135"/>
      <c r="AK129" s="89">
        <f t="shared" si="108"/>
        <v>0</v>
      </c>
      <c r="AL129" s="309"/>
      <c r="AM129" s="135"/>
      <c r="AN129" s="89">
        <f t="shared" si="109"/>
        <v>0</v>
      </c>
      <c r="AO129" s="255"/>
      <c r="AP129" s="743">
        <f t="shared" si="110"/>
        <v>0</v>
      </c>
      <c r="AQ129" s="744"/>
      <c r="AR129" s="745"/>
    </row>
    <row r="130" spans="2:44" s="34" customFormat="1" ht="18" customHeight="1">
      <c r="B130" s="697"/>
      <c r="C130" s="698"/>
      <c r="D130" s="698"/>
      <c r="E130" s="698"/>
      <c r="F130" s="698"/>
      <c r="G130" s="698"/>
      <c r="H130" s="698"/>
      <c r="I130" s="698"/>
      <c r="J130" s="89"/>
      <c r="K130" s="309"/>
      <c r="L130" s="135"/>
      <c r="M130" s="90">
        <f t="shared" si="100"/>
        <v>0</v>
      </c>
      <c r="N130" s="312"/>
      <c r="O130" s="135"/>
      <c r="P130" s="89">
        <f t="shared" si="101"/>
        <v>0</v>
      </c>
      <c r="Q130" s="309"/>
      <c r="R130" s="135"/>
      <c r="S130" s="90">
        <f t="shared" si="102"/>
        <v>0</v>
      </c>
      <c r="T130" s="312"/>
      <c r="U130" s="135"/>
      <c r="V130" s="89">
        <f t="shared" si="103"/>
        <v>0</v>
      </c>
      <c r="W130" s="309"/>
      <c r="X130" s="135"/>
      <c r="Y130" s="89">
        <f t="shared" si="104"/>
        <v>0</v>
      </c>
      <c r="Z130" s="309"/>
      <c r="AA130" s="135"/>
      <c r="AB130" s="89">
        <f t="shared" si="105"/>
        <v>0</v>
      </c>
      <c r="AC130" s="309"/>
      <c r="AD130" s="135"/>
      <c r="AE130" s="89">
        <f t="shared" si="106"/>
        <v>0</v>
      </c>
      <c r="AF130" s="309"/>
      <c r="AG130" s="135"/>
      <c r="AH130" s="89">
        <f t="shared" si="107"/>
        <v>0</v>
      </c>
      <c r="AI130" s="309"/>
      <c r="AJ130" s="135"/>
      <c r="AK130" s="89">
        <f t="shared" si="108"/>
        <v>0</v>
      </c>
      <c r="AL130" s="309"/>
      <c r="AM130" s="135"/>
      <c r="AN130" s="89">
        <f t="shared" si="109"/>
        <v>0</v>
      </c>
      <c r="AO130" s="255"/>
      <c r="AP130" s="743">
        <f t="shared" si="110"/>
        <v>0</v>
      </c>
      <c r="AQ130" s="744"/>
      <c r="AR130" s="745"/>
    </row>
    <row r="131" spans="2:44" s="34" customFormat="1" ht="18" customHeight="1">
      <c r="B131" s="697"/>
      <c r="C131" s="698"/>
      <c r="D131" s="698"/>
      <c r="E131" s="698"/>
      <c r="F131" s="698"/>
      <c r="G131" s="698"/>
      <c r="H131" s="698"/>
      <c r="I131" s="698"/>
      <c r="J131" s="89"/>
      <c r="K131" s="309"/>
      <c r="L131" s="135"/>
      <c r="M131" s="90">
        <f t="shared" si="100"/>
        <v>0</v>
      </c>
      <c r="N131" s="312"/>
      <c r="O131" s="135"/>
      <c r="P131" s="89">
        <f t="shared" si="101"/>
        <v>0</v>
      </c>
      <c r="Q131" s="309"/>
      <c r="R131" s="135"/>
      <c r="S131" s="90">
        <f t="shared" si="102"/>
        <v>0</v>
      </c>
      <c r="T131" s="312"/>
      <c r="U131" s="135"/>
      <c r="V131" s="89">
        <f t="shared" si="103"/>
        <v>0</v>
      </c>
      <c r="W131" s="309"/>
      <c r="X131" s="135"/>
      <c r="Y131" s="89">
        <f t="shared" si="104"/>
        <v>0</v>
      </c>
      <c r="Z131" s="309"/>
      <c r="AA131" s="135"/>
      <c r="AB131" s="89">
        <f t="shared" si="105"/>
        <v>0</v>
      </c>
      <c r="AC131" s="309"/>
      <c r="AD131" s="135"/>
      <c r="AE131" s="89">
        <f t="shared" si="106"/>
        <v>0</v>
      </c>
      <c r="AF131" s="309"/>
      <c r="AG131" s="135"/>
      <c r="AH131" s="89">
        <f t="shared" si="107"/>
        <v>0</v>
      </c>
      <c r="AI131" s="309"/>
      <c r="AJ131" s="135"/>
      <c r="AK131" s="89">
        <f t="shared" si="108"/>
        <v>0</v>
      </c>
      <c r="AL131" s="309"/>
      <c r="AM131" s="135"/>
      <c r="AN131" s="89">
        <f t="shared" si="109"/>
        <v>0</v>
      </c>
      <c r="AO131" s="255"/>
      <c r="AP131" s="743">
        <f t="shared" si="110"/>
        <v>0</v>
      </c>
      <c r="AQ131" s="744"/>
      <c r="AR131" s="745"/>
    </row>
    <row r="132" spans="2:44" s="34" customFormat="1" ht="18" customHeight="1">
      <c r="B132" s="697"/>
      <c r="C132" s="698"/>
      <c r="D132" s="698"/>
      <c r="E132" s="698"/>
      <c r="F132" s="698"/>
      <c r="G132" s="698"/>
      <c r="H132" s="698"/>
      <c r="I132" s="698"/>
      <c r="J132" s="89"/>
      <c r="K132" s="309"/>
      <c r="L132" s="135"/>
      <c r="M132" s="90">
        <f t="shared" si="100"/>
        <v>0</v>
      </c>
      <c r="N132" s="312"/>
      <c r="O132" s="135"/>
      <c r="P132" s="89">
        <f t="shared" si="101"/>
        <v>0</v>
      </c>
      <c r="Q132" s="309"/>
      <c r="R132" s="135"/>
      <c r="S132" s="90">
        <f t="shared" si="102"/>
        <v>0</v>
      </c>
      <c r="T132" s="312"/>
      <c r="U132" s="135"/>
      <c r="V132" s="89">
        <f t="shared" si="103"/>
        <v>0</v>
      </c>
      <c r="W132" s="309"/>
      <c r="X132" s="135"/>
      <c r="Y132" s="89">
        <f t="shared" si="104"/>
        <v>0</v>
      </c>
      <c r="Z132" s="309"/>
      <c r="AA132" s="135"/>
      <c r="AB132" s="89">
        <f t="shared" si="105"/>
        <v>0</v>
      </c>
      <c r="AC132" s="309"/>
      <c r="AD132" s="135"/>
      <c r="AE132" s="89">
        <f t="shared" si="106"/>
        <v>0</v>
      </c>
      <c r="AF132" s="309"/>
      <c r="AG132" s="135"/>
      <c r="AH132" s="89">
        <f t="shared" si="107"/>
        <v>0</v>
      </c>
      <c r="AI132" s="309"/>
      <c r="AJ132" s="135"/>
      <c r="AK132" s="89">
        <f t="shared" si="108"/>
        <v>0</v>
      </c>
      <c r="AL132" s="309"/>
      <c r="AM132" s="135"/>
      <c r="AN132" s="89">
        <f t="shared" si="109"/>
        <v>0</v>
      </c>
      <c r="AO132" s="255"/>
      <c r="AP132" s="743">
        <f t="shared" si="110"/>
        <v>0</v>
      </c>
      <c r="AQ132" s="744"/>
      <c r="AR132" s="745"/>
    </row>
    <row r="133" spans="2:44" s="34" customFormat="1" ht="18" customHeight="1" thickBot="1">
      <c r="B133" s="732"/>
      <c r="C133" s="733"/>
      <c r="D133" s="733"/>
      <c r="E133" s="733"/>
      <c r="F133" s="733"/>
      <c r="G133" s="733"/>
      <c r="H133" s="733"/>
      <c r="I133" s="733"/>
      <c r="J133" s="91"/>
      <c r="K133" s="310"/>
      <c r="L133" s="136"/>
      <c r="M133" s="92">
        <f t="shared" si="100"/>
        <v>0</v>
      </c>
      <c r="N133" s="313"/>
      <c r="O133" s="136"/>
      <c r="P133" s="91">
        <f t="shared" si="101"/>
        <v>0</v>
      </c>
      <c r="Q133" s="310"/>
      <c r="R133" s="136"/>
      <c r="S133" s="92">
        <f t="shared" si="102"/>
        <v>0</v>
      </c>
      <c r="T133" s="313"/>
      <c r="U133" s="136"/>
      <c r="V133" s="91">
        <f t="shared" si="103"/>
        <v>0</v>
      </c>
      <c r="W133" s="310"/>
      <c r="X133" s="136"/>
      <c r="Y133" s="91">
        <f t="shared" si="104"/>
        <v>0</v>
      </c>
      <c r="Z133" s="310"/>
      <c r="AA133" s="136"/>
      <c r="AB133" s="91">
        <f t="shared" si="105"/>
        <v>0</v>
      </c>
      <c r="AC133" s="310"/>
      <c r="AD133" s="136"/>
      <c r="AE133" s="91">
        <f t="shared" si="106"/>
        <v>0</v>
      </c>
      <c r="AF133" s="310"/>
      <c r="AG133" s="136"/>
      <c r="AH133" s="91">
        <f t="shared" si="107"/>
        <v>0</v>
      </c>
      <c r="AI133" s="310"/>
      <c r="AJ133" s="136"/>
      <c r="AK133" s="91">
        <f t="shared" si="108"/>
        <v>0</v>
      </c>
      <c r="AL133" s="310"/>
      <c r="AM133" s="136"/>
      <c r="AN133" s="91">
        <f t="shared" si="109"/>
        <v>0</v>
      </c>
      <c r="AO133" s="255"/>
      <c r="AP133" s="812">
        <f t="shared" si="110"/>
        <v>0</v>
      </c>
      <c r="AQ133" s="813"/>
      <c r="AR133" s="814"/>
    </row>
    <row r="134" spans="2:44" s="27" customFormat="1" ht="19.5" customHeight="1" thickTop="1">
      <c r="B134" s="700" t="s">
        <v>22</v>
      </c>
      <c r="C134" s="700"/>
      <c r="D134" s="700"/>
      <c r="E134" s="700"/>
      <c r="F134" s="700"/>
      <c r="G134" s="700"/>
      <c r="H134" s="700"/>
      <c r="I134" s="700"/>
      <c r="J134" s="701"/>
      <c r="K134" s="438"/>
      <c r="L134" s="439"/>
      <c r="M134" s="440">
        <f>SUM(M125:M133)</f>
        <v>0</v>
      </c>
      <c r="N134" s="441"/>
      <c r="O134" s="439"/>
      <c r="P134" s="414">
        <f>SUM(P125:P133)</f>
        <v>0</v>
      </c>
      <c r="Q134" s="442"/>
      <c r="R134" s="439"/>
      <c r="S134" s="440">
        <f>SUM(S125:S133)</f>
        <v>0</v>
      </c>
      <c r="T134" s="441"/>
      <c r="U134" s="439"/>
      <c r="V134" s="414">
        <f>SUM(V125:V133)</f>
        <v>0</v>
      </c>
      <c r="W134" s="441"/>
      <c r="X134" s="439"/>
      <c r="Y134" s="414">
        <f>SUM(Y125:Y133)</f>
        <v>0</v>
      </c>
      <c r="Z134" s="441"/>
      <c r="AA134" s="439"/>
      <c r="AB134" s="414">
        <f>SUM(AB125:AB133)</f>
        <v>0</v>
      </c>
      <c r="AC134" s="441"/>
      <c r="AD134" s="439"/>
      <c r="AE134" s="414">
        <f>SUM(AE125:AE133)</f>
        <v>0</v>
      </c>
      <c r="AF134" s="441"/>
      <c r="AG134" s="439"/>
      <c r="AH134" s="414">
        <f>SUM(AH125:AH133)</f>
        <v>0</v>
      </c>
      <c r="AI134" s="441"/>
      <c r="AJ134" s="439"/>
      <c r="AK134" s="414">
        <f>SUM(AK125:AK133)</f>
        <v>0</v>
      </c>
      <c r="AL134" s="441"/>
      <c r="AM134" s="439"/>
      <c r="AN134" s="414">
        <f>SUM(AN125:AN133)</f>
        <v>0</v>
      </c>
      <c r="AO134" s="114"/>
      <c r="AP134" s="815">
        <f>SUM(AP125:AR133)</f>
        <v>0</v>
      </c>
      <c r="AQ134" s="816"/>
      <c r="AR134" s="817"/>
    </row>
    <row r="135" spans="2:44" s="38" customFormat="1" ht="15" customHeight="1">
      <c r="B135" s="26"/>
      <c r="C135" s="26"/>
      <c r="D135" s="26"/>
      <c r="E135" s="26"/>
      <c r="F135" s="26"/>
      <c r="G135" s="26"/>
      <c r="H135" s="26"/>
      <c r="I135" s="26"/>
      <c r="J135" s="26"/>
      <c r="K135" s="39"/>
      <c r="L135" s="40"/>
      <c r="M135" s="41"/>
      <c r="N135" s="39"/>
      <c r="O135" s="40"/>
      <c r="P135" s="41"/>
      <c r="Q135" s="39"/>
      <c r="R135" s="40"/>
      <c r="S135" s="41"/>
      <c r="T135" s="39"/>
      <c r="U135" s="40"/>
      <c r="V135" s="41"/>
      <c r="W135" s="39"/>
      <c r="X135" s="40"/>
      <c r="Y135" s="41"/>
      <c r="Z135" s="39"/>
      <c r="AA135" s="40"/>
      <c r="AB135" s="41"/>
      <c r="AC135" s="39"/>
      <c r="AD135" s="40"/>
      <c r="AE135" s="41"/>
      <c r="AF135" s="39"/>
      <c r="AG135" s="40"/>
      <c r="AH135" s="41"/>
      <c r="AI135" s="39"/>
      <c r="AJ135" s="40"/>
      <c r="AK135" s="41"/>
      <c r="AL135" s="39"/>
      <c r="AM135" s="40"/>
      <c r="AN135" s="41"/>
      <c r="AO135" s="41"/>
      <c r="AP135" s="39"/>
      <c r="AQ135" s="40"/>
      <c r="AR135" s="109"/>
    </row>
    <row r="136" spans="2:44" s="21" customFormat="1" ht="23.25" customHeight="1">
      <c r="B136" s="702" t="s">
        <v>0</v>
      </c>
      <c r="C136" s="702"/>
      <c r="D136" s="281" t="s">
        <v>58</v>
      </c>
      <c r="E136" s="19"/>
      <c r="F136" s="24"/>
      <c r="G136" s="65"/>
      <c r="H136" s="65"/>
      <c r="I136" s="65"/>
      <c r="J136" s="275"/>
      <c r="K136" s="256"/>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39"/>
      <c r="AP136" s="257"/>
      <c r="AQ136" s="257"/>
      <c r="AR136" s="257"/>
    </row>
    <row r="137" spans="2:44" s="21" customFormat="1" ht="12.75" customHeight="1">
      <c r="B137" s="25"/>
      <c r="C137" s="25"/>
      <c r="D137" s="25"/>
      <c r="E137" s="25"/>
      <c r="F137" s="25"/>
      <c r="G137" s="25"/>
      <c r="H137" s="25"/>
      <c r="I137" s="25"/>
      <c r="J137" s="25"/>
      <c r="K137" s="120" t="s">
        <v>48</v>
      </c>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39"/>
      <c r="AP137" s="93"/>
      <c r="AQ137" s="93"/>
      <c r="AR137" s="96"/>
    </row>
    <row r="138" spans="2:44" s="21" customFormat="1" ht="15" customHeight="1">
      <c r="B138" s="703" t="s">
        <v>7</v>
      </c>
      <c r="C138" s="704"/>
      <c r="D138" s="704"/>
      <c r="E138" s="704"/>
      <c r="F138" s="704"/>
      <c r="G138" s="704"/>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704"/>
      <c r="AL138" s="704"/>
      <c r="AM138" s="704"/>
      <c r="AN138" s="705"/>
      <c r="AO138" s="72"/>
      <c r="AP138" s="710" t="s">
        <v>50</v>
      </c>
      <c r="AQ138" s="711"/>
      <c r="AR138" s="712"/>
    </row>
    <row r="139" spans="2:44" s="75" customFormat="1" ht="24.75" customHeight="1" thickBot="1">
      <c r="B139" s="693" t="s">
        <v>2</v>
      </c>
      <c r="C139" s="694"/>
      <c r="D139" s="77" t="s">
        <v>8</v>
      </c>
      <c r="E139" s="720" t="s">
        <v>67</v>
      </c>
      <c r="F139" s="721"/>
      <c r="G139" s="721"/>
      <c r="H139" s="694"/>
      <c r="I139" s="78" t="s">
        <v>9</v>
      </c>
      <c r="J139" s="79" t="s">
        <v>10</v>
      </c>
      <c r="K139" s="252" t="s">
        <v>274</v>
      </c>
      <c r="L139" s="78" t="s">
        <v>16</v>
      </c>
      <c r="M139" s="137" t="s">
        <v>15</v>
      </c>
      <c r="N139" s="252" t="s">
        <v>274</v>
      </c>
      <c r="O139" s="78" t="s">
        <v>16</v>
      </c>
      <c r="P139" s="137" t="s">
        <v>15</v>
      </c>
      <c r="Q139" s="252" t="s">
        <v>274</v>
      </c>
      <c r="R139" s="78" t="s">
        <v>16</v>
      </c>
      <c r="S139" s="137" t="s">
        <v>15</v>
      </c>
      <c r="T139" s="252" t="s">
        <v>274</v>
      </c>
      <c r="U139" s="78" t="s">
        <v>16</v>
      </c>
      <c r="V139" s="137" t="s">
        <v>15</v>
      </c>
      <c r="W139" s="252" t="s">
        <v>275</v>
      </c>
      <c r="X139" s="78" t="s">
        <v>16</v>
      </c>
      <c r="Y139" s="137" t="s">
        <v>15</v>
      </c>
      <c r="Z139" s="252" t="s">
        <v>275</v>
      </c>
      <c r="AA139" s="78" t="s">
        <v>16</v>
      </c>
      <c r="AB139" s="137" t="s">
        <v>15</v>
      </c>
      <c r="AC139" s="252" t="s">
        <v>275</v>
      </c>
      <c r="AD139" s="78" t="s">
        <v>16</v>
      </c>
      <c r="AE139" s="137" t="s">
        <v>15</v>
      </c>
      <c r="AF139" s="252" t="s">
        <v>275</v>
      </c>
      <c r="AG139" s="78" t="s">
        <v>16</v>
      </c>
      <c r="AH139" s="137" t="s">
        <v>15</v>
      </c>
      <c r="AI139" s="252" t="s">
        <v>275</v>
      </c>
      <c r="AJ139" s="78" t="s">
        <v>16</v>
      </c>
      <c r="AK139" s="137" t="s">
        <v>15</v>
      </c>
      <c r="AL139" s="252" t="s">
        <v>275</v>
      </c>
      <c r="AM139" s="78" t="s">
        <v>16</v>
      </c>
      <c r="AN139" s="276" t="s">
        <v>15</v>
      </c>
      <c r="AO139" s="74"/>
      <c r="AP139" s="143" t="s">
        <v>279</v>
      </c>
      <c r="AQ139" s="138" t="s">
        <v>36</v>
      </c>
      <c r="AR139" s="249" t="s">
        <v>37</v>
      </c>
    </row>
    <row r="140" spans="1:44" s="28" customFormat="1" ht="18" customHeight="1" thickTop="1">
      <c r="A140" s="28">
        <f>IF(D140="","",ROW()-139)</f>
      </c>
      <c r="B140" s="718"/>
      <c r="C140" s="719"/>
      <c r="D140" s="284"/>
      <c r="E140" s="303"/>
      <c r="F140" s="97" t="s">
        <v>3</v>
      </c>
      <c r="G140" s="303"/>
      <c r="H140" s="100" t="s">
        <v>12</v>
      </c>
      <c r="I140" s="294">
        <f>IF(AND(E140&lt;&gt;"",G140&lt;&gt;""),ROUNDDOWN(E140*G140/1000000,2),"")</f>
      </c>
      <c r="J140" s="399"/>
      <c r="K140" s="403"/>
      <c r="L140" s="402">
        <f>IF(AND($I140&lt;&gt;"",K140&lt;&gt;""),$I140*K140,0)</f>
        <v>0</v>
      </c>
      <c r="M140" s="404">
        <f>IF(AND($J140&lt;&gt;"",K140&lt;&gt;""),$J140*K140,0)</f>
        <v>0</v>
      </c>
      <c r="N140" s="403"/>
      <c r="O140" s="402">
        <f>IF(AND($I140&lt;&gt;"",N140&lt;&gt;""),$I140*N140,0)</f>
        <v>0</v>
      </c>
      <c r="P140" s="404">
        <f>IF(AND($J140&lt;&gt;"",N140&lt;&gt;""),$J140*N140,0)</f>
        <v>0</v>
      </c>
      <c r="Q140" s="403"/>
      <c r="R140" s="402">
        <f>IF(AND($I140&lt;&gt;"",Q140&lt;&gt;""),$I140*Q140,0)</f>
        <v>0</v>
      </c>
      <c r="S140" s="404">
        <f>IF(AND($J140&lt;&gt;"",Q140&lt;&gt;""),$J140*Q140,0)</f>
        <v>0</v>
      </c>
      <c r="T140" s="403"/>
      <c r="U140" s="402">
        <f>IF(AND($I140&lt;&gt;"",T140&lt;&gt;""),$I140*T140,0)</f>
        <v>0</v>
      </c>
      <c r="V140" s="404">
        <f>IF(AND($J140&lt;&gt;"",T140&lt;&gt;""),$J140*T140,0)</f>
        <v>0</v>
      </c>
      <c r="W140" s="403"/>
      <c r="X140" s="402">
        <f>IF(AND($I140&lt;&gt;"",W140&lt;&gt;""),$I140*W140,0)</f>
        <v>0</v>
      </c>
      <c r="Y140" s="404">
        <f>IF(AND($J140&lt;&gt;"",W140&lt;&gt;""),$J140*W140,0)</f>
        <v>0</v>
      </c>
      <c r="Z140" s="403"/>
      <c r="AA140" s="402">
        <f>IF(AND($I140&lt;&gt;"",Z140&lt;&gt;""),$I140*Z140,0)</f>
        <v>0</v>
      </c>
      <c r="AB140" s="404">
        <f>IF(AND($J140&lt;&gt;"",Z140&lt;&gt;""),$J140*Z140,0)</f>
        <v>0</v>
      </c>
      <c r="AC140" s="403"/>
      <c r="AD140" s="402">
        <f>IF(AND($I140&lt;&gt;"",AC140&lt;&gt;""),$I140*AC140,0)</f>
        <v>0</v>
      </c>
      <c r="AE140" s="404">
        <f>IF(AND($J140&lt;&gt;"",AC140&lt;&gt;""),$J140*AC140,0)</f>
        <v>0</v>
      </c>
      <c r="AF140" s="403"/>
      <c r="AG140" s="402">
        <f>IF(AND($I140&lt;&gt;"",AF140&lt;&gt;""),$I140*AF140,0)</f>
        <v>0</v>
      </c>
      <c r="AH140" s="404">
        <f>IF(AND($J140&lt;&gt;"",AF140&lt;&gt;""),$J140*AF140,0)</f>
        <v>0</v>
      </c>
      <c r="AI140" s="403"/>
      <c r="AJ140" s="402">
        <f>IF(AND($I140&lt;&gt;"",AI140&lt;&gt;""),$I140*AI140,0)</f>
        <v>0</v>
      </c>
      <c r="AK140" s="404">
        <f>IF(AND($J140&lt;&gt;"",AI140&lt;&gt;""),$J140*AI140,0)</f>
        <v>0</v>
      </c>
      <c r="AL140" s="403"/>
      <c r="AM140" s="402">
        <f>IF(AND($I140&lt;&gt;"",AL140&lt;&gt;""),$I140*AL140,0)</f>
        <v>0</v>
      </c>
      <c r="AN140" s="404">
        <f>IF(AND($J140&lt;&gt;"",AL140&lt;&gt;""),$J140*AL140,0)</f>
        <v>0</v>
      </c>
      <c r="AO140" s="253"/>
      <c r="AP140" s="429">
        <f>SUM(K140*$M$18,N140*$P$18,Q140*$S$18,T140*$V$18,W140*$Y$18,Z140*$AB$18,AC140*$AE$18,AF140*$AH$18,AI140*$AK$18,AL140*$AN$18)</f>
        <v>0</v>
      </c>
      <c r="AQ140" s="430">
        <f>SUM(L140*$M$18,O140*$P$18,R140*$S$18,U140*$V$18,X140*$Y$18,AA140*$AB$18,AD140*$AE$18,AG140*$AH$18,AJ140*$AK$18,AM140*$AN$18)</f>
        <v>0</v>
      </c>
      <c r="AR140" s="431">
        <f>SUM(M140*$M$18,P140*$P$18,S140*$S$18,V140*$V$18,Y140*$Y$18,AB140*$AB$18,AE140*$AE$18,AH140*$AH$18,AK140*$AK$18,AN140*$AN$18)</f>
        <v>0</v>
      </c>
    </row>
    <row r="141" spans="1:44" s="28" customFormat="1" ht="18" customHeight="1">
      <c r="A141" s="28">
        <f aca="true" t="shared" si="111" ref="A141:A157">IF(D141="","",ROW()-139)</f>
      </c>
      <c r="B141" s="691"/>
      <c r="C141" s="692"/>
      <c r="D141" s="285"/>
      <c r="E141" s="300"/>
      <c r="F141" s="98" t="s">
        <v>3</v>
      </c>
      <c r="G141" s="300"/>
      <c r="H141" s="101" t="s">
        <v>12</v>
      </c>
      <c r="I141" s="295">
        <f aca="true" t="shared" si="112" ref="I141:I157">IF(AND(E141&lt;&gt;"",G141&lt;&gt;""),ROUNDDOWN(E141*G141/1000000,2),"")</f>
      </c>
      <c r="J141" s="400"/>
      <c r="K141" s="406"/>
      <c r="L141" s="405">
        <f aca="true" t="shared" si="113" ref="L141:L157">IF(AND($I141&lt;&gt;"",K141&lt;&gt;""),$I141*K141,0)</f>
        <v>0</v>
      </c>
      <c r="M141" s="407">
        <f aca="true" t="shared" si="114" ref="M141:M157">IF(AND($J141&lt;&gt;"",K141&lt;&gt;""),$J141*K141,0)</f>
        <v>0</v>
      </c>
      <c r="N141" s="406"/>
      <c r="O141" s="405">
        <f aca="true" t="shared" si="115" ref="O141:O157">IF(AND($I141&lt;&gt;"",N141&lt;&gt;""),$I141*N141,0)</f>
        <v>0</v>
      </c>
      <c r="P141" s="407">
        <f aca="true" t="shared" si="116" ref="P141:P157">IF(AND($J141&lt;&gt;"",N141&lt;&gt;""),$J141*N141,0)</f>
        <v>0</v>
      </c>
      <c r="Q141" s="406"/>
      <c r="R141" s="405">
        <f aca="true" t="shared" si="117" ref="R141:R157">IF(AND($I141&lt;&gt;"",Q141&lt;&gt;""),$I141*Q141,0)</f>
        <v>0</v>
      </c>
      <c r="S141" s="407">
        <f aca="true" t="shared" si="118" ref="S141:S157">IF(AND($J141&lt;&gt;"",Q141&lt;&gt;""),$J141*Q141,0)</f>
        <v>0</v>
      </c>
      <c r="T141" s="406"/>
      <c r="U141" s="405">
        <f aca="true" t="shared" si="119" ref="U141:U157">IF(AND($I141&lt;&gt;"",T141&lt;&gt;""),$I141*T141,0)</f>
        <v>0</v>
      </c>
      <c r="V141" s="407">
        <f aca="true" t="shared" si="120" ref="V141:V157">IF(AND($J141&lt;&gt;"",T141&lt;&gt;""),$J141*T141,0)</f>
        <v>0</v>
      </c>
      <c r="W141" s="406"/>
      <c r="X141" s="405">
        <f aca="true" t="shared" si="121" ref="X141:X157">IF(AND($I141&lt;&gt;"",W141&lt;&gt;""),$I141*W141,0)</f>
        <v>0</v>
      </c>
      <c r="Y141" s="407">
        <f aca="true" t="shared" si="122" ref="Y141:Y157">IF(AND($J141&lt;&gt;"",W141&lt;&gt;""),$J141*W141,0)</f>
        <v>0</v>
      </c>
      <c r="Z141" s="406"/>
      <c r="AA141" s="405">
        <f aca="true" t="shared" si="123" ref="AA141:AA157">IF(AND($I141&lt;&gt;"",Z141&lt;&gt;""),$I141*Z141,0)</f>
        <v>0</v>
      </c>
      <c r="AB141" s="443">
        <f aca="true" t="shared" si="124" ref="AB141:AB157">IF(AND($J141&lt;&gt;"",Z141&lt;&gt;""),$J141*Z141,0)</f>
        <v>0</v>
      </c>
      <c r="AC141" s="406"/>
      <c r="AD141" s="405">
        <f aca="true" t="shared" si="125" ref="AD141:AD157">IF(AND($I141&lt;&gt;"",AC141&lt;&gt;""),$I141*AC141,0)</f>
        <v>0</v>
      </c>
      <c r="AE141" s="443">
        <f aca="true" t="shared" si="126" ref="AE141:AE157">IF(AND($J141&lt;&gt;"",AC141&lt;&gt;""),$J141*AC141,0)</f>
        <v>0</v>
      </c>
      <c r="AF141" s="406"/>
      <c r="AG141" s="405">
        <f aca="true" t="shared" si="127" ref="AG141:AG157">IF(AND($I141&lt;&gt;"",AF141&lt;&gt;""),$I141*AF141,0)</f>
        <v>0</v>
      </c>
      <c r="AH141" s="443">
        <f aca="true" t="shared" si="128" ref="AH141:AH157">IF(AND($J141&lt;&gt;"",AF141&lt;&gt;""),$J141*AF141,0)</f>
        <v>0</v>
      </c>
      <c r="AI141" s="406"/>
      <c r="AJ141" s="405">
        <f aca="true" t="shared" si="129" ref="AJ141:AJ157">IF(AND($I141&lt;&gt;"",AI141&lt;&gt;""),$I141*AI141,0)</f>
        <v>0</v>
      </c>
      <c r="AK141" s="443">
        <f aca="true" t="shared" si="130" ref="AK141:AK157">IF(AND($J141&lt;&gt;"",AI141&lt;&gt;""),$J141*AI141,0)</f>
        <v>0</v>
      </c>
      <c r="AL141" s="406"/>
      <c r="AM141" s="405">
        <f aca="true" t="shared" si="131" ref="AM141:AM157">IF(AND($I141&lt;&gt;"",AL141&lt;&gt;""),$I141*AL141,0)</f>
        <v>0</v>
      </c>
      <c r="AN141" s="400">
        <f aca="true" t="shared" si="132" ref="AN141:AN157">IF(AND($J141&lt;&gt;"",AL141&lt;&gt;""),$J141*AL141,0)</f>
        <v>0</v>
      </c>
      <c r="AO141" s="254"/>
      <c r="AP141" s="429">
        <f>SUM(K141*$M$18,N141*$P$18,Q141*$S$18,T141*$V$18,W141*$Y$18,Z141*$AB$18,AC141*$AE$18,AF141*$AH$18,AI141*$AK$18,AL141*$AN$18)</f>
        <v>0</v>
      </c>
      <c r="AQ141" s="430">
        <f>SUM(L141*$M$18,O141*$P$18,R141*$S$18,U141*$V$18,X141*$Y$18,AA141*$AB$18,AD141*$AE$18,AG141*$AH$18,AJ141*$AK$18,AM141*$AN$18)</f>
        <v>0</v>
      </c>
      <c r="AR141" s="431">
        <f aca="true" t="shared" si="133" ref="AR141:AR157">SUM(M141*$M$18,P141*$P$18,S141*$S$18,V141*$V$18,Y141*$Y$18,AB141*$AB$18,AE141*$AE$18,AH141*$AH$18,AK141*$AK$18,AN141*$AN$18)</f>
        <v>0</v>
      </c>
    </row>
    <row r="142" spans="1:44" s="28" customFormat="1" ht="18" customHeight="1">
      <c r="A142" s="28">
        <f t="shared" si="111"/>
      </c>
      <c r="B142" s="691"/>
      <c r="C142" s="692"/>
      <c r="D142" s="285"/>
      <c r="E142" s="300"/>
      <c r="F142" s="98" t="s">
        <v>3</v>
      </c>
      <c r="G142" s="300"/>
      <c r="H142" s="101" t="s">
        <v>12</v>
      </c>
      <c r="I142" s="295">
        <f t="shared" si="112"/>
      </c>
      <c r="J142" s="400"/>
      <c r="K142" s="406"/>
      <c r="L142" s="405">
        <f t="shared" si="113"/>
        <v>0</v>
      </c>
      <c r="M142" s="407">
        <f t="shared" si="114"/>
        <v>0</v>
      </c>
      <c r="N142" s="406"/>
      <c r="O142" s="405">
        <f t="shared" si="115"/>
        <v>0</v>
      </c>
      <c r="P142" s="407">
        <f t="shared" si="116"/>
        <v>0</v>
      </c>
      <c r="Q142" s="406"/>
      <c r="R142" s="405">
        <f t="shared" si="117"/>
        <v>0</v>
      </c>
      <c r="S142" s="407">
        <f t="shared" si="118"/>
        <v>0</v>
      </c>
      <c r="T142" s="406"/>
      <c r="U142" s="405">
        <f t="shared" si="119"/>
        <v>0</v>
      </c>
      <c r="V142" s="407">
        <f t="shared" si="120"/>
        <v>0</v>
      </c>
      <c r="W142" s="406"/>
      <c r="X142" s="405">
        <f t="shared" si="121"/>
        <v>0</v>
      </c>
      <c r="Y142" s="407">
        <f t="shared" si="122"/>
        <v>0</v>
      </c>
      <c r="Z142" s="406"/>
      <c r="AA142" s="405">
        <f t="shared" si="123"/>
        <v>0</v>
      </c>
      <c r="AB142" s="443">
        <f t="shared" si="124"/>
        <v>0</v>
      </c>
      <c r="AC142" s="406"/>
      <c r="AD142" s="405">
        <f t="shared" si="125"/>
        <v>0</v>
      </c>
      <c r="AE142" s="443">
        <f t="shared" si="126"/>
        <v>0</v>
      </c>
      <c r="AF142" s="406"/>
      <c r="AG142" s="405">
        <f t="shared" si="127"/>
        <v>0</v>
      </c>
      <c r="AH142" s="443">
        <f t="shared" si="128"/>
        <v>0</v>
      </c>
      <c r="AI142" s="406"/>
      <c r="AJ142" s="405">
        <f t="shared" si="129"/>
        <v>0</v>
      </c>
      <c r="AK142" s="443">
        <f t="shared" si="130"/>
        <v>0</v>
      </c>
      <c r="AL142" s="406"/>
      <c r="AM142" s="405">
        <f t="shared" si="131"/>
        <v>0</v>
      </c>
      <c r="AN142" s="400">
        <f t="shared" si="132"/>
        <v>0</v>
      </c>
      <c r="AO142" s="254"/>
      <c r="AP142" s="429">
        <f aca="true" t="shared" si="134" ref="AP142:AP157">SUM(K142*$M$18,N142*$P$18,Q142*$S$18,T142*$V$18,W142*$Y$18,Z142*$AB$18,AC142*$AE$18,AF142*$AH$18,AI142*$AK$18,AL142*$AN$18)</f>
        <v>0</v>
      </c>
      <c r="AQ142" s="430">
        <f>SUM(L142*$M$18,O142*$P$18,R142*$S$18,U142*$V$18,X142*$Y$18,AA142*$AB$18,AD142*$AE$18,AG142*$AH$18,AJ142*$AK$18,AM142*$AN$18)</f>
        <v>0</v>
      </c>
      <c r="AR142" s="431">
        <f t="shared" si="133"/>
        <v>0</v>
      </c>
    </row>
    <row r="143" spans="1:44" s="28" customFormat="1" ht="18" customHeight="1">
      <c r="A143" s="28">
        <f t="shared" si="111"/>
      </c>
      <c r="B143" s="691"/>
      <c r="C143" s="692"/>
      <c r="D143" s="285"/>
      <c r="E143" s="300"/>
      <c r="F143" s="98" t="s">
        <v>3</v>
      </c>
      <c r="G143" s="300"/>
      <c r="H143" s="101" t="s">
        <v>12</v>
      </c>
      <c r="I143" s="295">
        <f t="shared" si="112"/>
      </c>
      <c r="J143" s="400"/>
      <c r="K143" s="406"/>
      <c r="L143" s="405">
        <f t="shared" si="113"/>
        <v>0</v>
      </c>
      <c r="M143" s="407">
        <f t="shared" si="114"/>
        <v>0</v>
      </c>
      <c r="N143" s="406"/>
      <c r="O143" s="405">
        <f t="shared" si="115"/>
        <v>0</v>
      </c>
      <c r="P143" s="407">
        <f t="shared" si="116"/>
        <v>0</v>
      </c>
      <c r="Q143" s="406"/>
      <c r="R143" s="405">
        <f t="shared" si="117"/>
        <v>0</v>
      </c>
      <c r="S143" s="407">
        <f t="shared" si="118"/>
        <v>0</v>
      </c>
      <c r="T143" s="406"/>
      <c r="U143" s="405">
        <f t="shared" si="119"/>
        <v>0</v>
      </c>
      <c r="V143" s="407">
        <f t="shared" si="120"/>
        <v>0</v>
      </c>
      <c r="W143" s="406"/>
      <c r="X143" s="405">
        <f t="shared" si="121"/>
        <v>0</v>
      </c>
      <c r="Y143" s="407">
        <f t="shared" si="122"/>
        <v>0</v>
      </c>
      <c r="Z143" s="406"/>
      <c r="AA143" s="405">
        <f t="shared" si="123"/>
        <v>0</v>
      </c>
      <c r="AB143" s="443">
        <f t="shared" si="124"/>
        <v>0</v>
      </c>
      <c r="AC143" s="406"/>
      <c r="AD143" s="405">
        <f t="shared" si="125"/>
        <v>0</v>
      </c>
      <c r="AE143" s="443">
        <f t="shared" si="126"/>
        <v>0</v>
      </c>
      <c r="AF143" s="406"/>
      <c r="AG143" s="405">
        <f t="shared" si="127"/>
        <v>0</v>
      </c>
      <c r="AH143" s="443">
        <f t="shared" si="128"/>
        <v>0</v>
      </c>
      <c r="AI143" s="406"/>
      <c r="AJ143" s="405">
        <f t="shared" si="129"/>
        <v>0</v>
      </c>
      <c r="AK143" s="443">
        <f t="shared" si="130"/>
        <v>0</v>
      </c>
      <c r="AL143" s="406"/>
      <c r="AM143" s="405">
        <f t="shared" si="131"/>
        <v>0</v>
      </c>
      <c r="AN143" s="400">
        <f t="shared" si="132"/>
        <v>0</v>
      </c>
      <c r="AO143" s="254"/>
      <c r="AP143" s="429">
        <f t="shared" si="134"/>
        <v>0</v>
      </c>
      <c r="AQ143" s="430">
        <f>SUM(L143*$M$18,O143*$P$18,R143*$S$18,U143*$V$18,X143*$Y$18,AA143*$AB$18,AD143*$AE$18,AG143*$AH$18,AJ143*$AK$18,AM143*$AN$18)</f>
        <v>0</v>
      </c>
      <c r="AR143" s="431">
        <f t="shared" si="133"/>
        <v>0</v>
      </c>
    </row>
    <row r="144" spans="1:44" s="28" customFormat="1" ht="18" customHeight="1">
      <c r="A144" s="28">
        <f t="shared" si="111"/>
      </c>
      <c r="B144" s="691"/>
      <c r="C144" s="692"/>
      <c r="D144" s="285"/>
      <c r="E144" s="300"/>
      <c r="F144" s="98" t="s">
        <v>3</v>
      </c>
      <c r="G144" s="300"/>
      <c r="H144" s="101" t="s">
        <v>12</v>
      </c>
      <c r="I144" s="295">
        <f t="shared" si="112"/>
      </c>
      <c r="J144" s="400"/>
      <c r="K144" s="406"/>
      <c r="L144" s="405">
        <f t="shared" si="113"/>
        <v>0</v>
      </c>
      <c r="M144" s="407">
        <f t="shared" si="114"/>
        <v>0</v>
      </c>
      <c r="N144" s="406"/>
      <c r="O144" s="405">
        <f t="shared" si="115"/>
        <v>0</v>
      </c>
      <c r="P144" s="407">
        <f t="shared" si="116"/>
        <v>0</v>
      </c>
      <c r="Q144" s="406"/>
      <c r="R144" s="405">
        <f t="shared" si="117"/>
        <v>0</v>
      </c>
      <c r="S144" s="407">
        <f t="shared" si="118"/>
        <v>0</v>
      </c>
      <c r="T144" s="406"/>
      <c r="U144" s="405">
        <f t="shared" si="119"/>
        <v>0</v>
      </c>
      <c r="V144" s="407">
        <f t="shared" si="120"/>
        <v>0</v>
      </c>
      <c r="W144" s="406"/>
      <c r="X144" s="405">
        <f t="shared" si="121"/>
        <v>0</v>
      </c>
      <c r="Y144" s="407">
        <f t="shared" si="122"/>
        <v>0</v>
      </c>
      <c r="Z144" s="406"/>
      <c r="AA144" s="405">
        <f t="shared" si="123"/>
        <v>0</v>
      </c>
      <c r="AB144" s="443">
        <f t="shared" si="124"/>
        <v>0</v>
      </c>
      <c r="AC144" s="406"/>
      <c r="AD144" s="405">
        <f t="shared" si="125"/>
        <v>0</v>
      </c>
      <c r="AE144" s="443">
        <f t="shared" si="126"/>
        <v>0</v>
      </c>
      <c r="AF144" s="406"/>
      <c r="AG144" s="405">
        <f t="shared" si="127"/>
        <v>0</v>
      </c>
      <c r="AH144" s="443">
        <f t="shared" si="128"/>
        <v>0</v>
      </c>
      <c r="AI144" s="406"/>
      <c r="AJ144" s="405">
        <f t="shared" si="129"/>
        <v>0</v>
      </c>
      <c r="AK144" s="443">
        <f t="shared" si="130"/>
        <v>0</v>
      </c>
      <c r="AL144" s="406"/>
      <c r="AM144" s="405">
        <f t="shared" si="131"/>
        <v>0</v>
      </c>
      <c r="AN144" s="400">
        <f t="shared" si="132"/>
        <v>0</v>
      </c>
      <c r="AO144" s="254"/>
      <c r="AP144" s="429">
        <f t="shared" si="134"/>
        <v>0</v>
      </c>
      <c r="AQ144" s="430">
        <f>SUM(L144*$M$18,O144*$P$18,R144*$S$18,U144*$V$18,X144*$Y$18,AA144*$AB$18,AD144*$AE$18,AG144*$AH$18,AJ144*$AK$18,AM144*$AN$18)</f>
        <v>0</v>
      </c>
      <c r="AR144" s="431">
        <f t="shared" si="133"/>
        <v>0</v>
      </c>
    </row>
    <row r="145" spans="1:44" s="28" customFormat="1" ht="18" customHeight="1">
      <c r="A145" s="28">
        <f t="shared" si="111"/>
      </c>
      <c r="B145" s="691"/>
      <c r="C145" s="692"/>
      <c r="D145" s="285"/>
      <c r="E145" s="300"/>
      <c r="F145" s="98" t="s">
        <v>3</v>
      </c>
      <c r="G145" s="300"/>
      <c r="H145" s="101" t="s">
        <v>12</v>
      </c>
      <c r="I145" s="295">
        <f t="shared" si="112"/>
      </c>
      <c r="J145" s="400"/>
      <c r="K145" s="406"/>
      <c r="L145" s="405">
        <f t="shared" si="113"/>
        <v>0</v>
      </c>
      <c r="M145" s="407">
        <f t="shared" si="114"/>
        <v>0</v>
      </c>
      <c r="N145" s="406"/>
      <c r="O145" s="405">
        <f t="shared" si="115"/>
        <v>0</v>
      </c>
      <c r="P145" s="407">
        <f t="shared" si="116"/>
        <v>0</v>
      </c>
      <c r="Q145" s="406"/>
      <c r="R145" s="405">
        <f t="shared" si="117"/>
        <v>0</v>
      </c>
      <c r="S145" s="407">
        <f t="shared" si="118"/>
        <v>0</v>
      </c>
      <c r="T145" s="406"/>
      <c r="U145" s="405">
        <f t="shared" si="119"/>
        <v>0</v>
      </c>
      <c r="V145" s="407">
        <f t="shared" si="120"/>
        <v>0</v>
      </c>
      <c r="W145" s="406"/>
      <c r="X145" s="405">
        <f t="shared" si="121"/>
        <v>0</v>
      </c>
      <c r="Y145" s="407">
        <f t="shared" si="122"/>
        <v>0</v>
      </c>
      <c r="Z145" s="406"/>
      <c r="AA145" s="405">
        <f t="shared" si="123"/>
        <v>0</v>
      </c>
      <c r="AB145" s="443">
        <f t="shared" si="124"/>
        <v>0</v>
      </c>
      <c r="AC145" s="406"/>
      <c r="AD145" s="405">
        <f t="shared" si="125"/>
        <v>0</v>
      </c>
      <c r="AE145" s="443">
        <f t="shared" si="126"/>
        <v>0</v>
      </c>
      <c r="AF145" s="406"/>
      <c r="AG145" s="405">
        <f t="shared" si="127"/>
        <v>0</v>
      </c>
      <c r="AH145" s="443">
        <f t="shared" si="128"/>
        <v>0</v>
      </c>
      <c r="AI145" s="406"/>
      <c r="AJ145" s="405">
        <f t="shared" si="129"/>
        <v>0</v>
      </c>
      <c r="AK145" s="443">
        <f t="shared" si="130"/>
        <v>0</v>
      </c>
      <c r="AL145" s="406"/>
      <c r="AM145" s="405">
        <f t="shared" si="131"/>
        <v>0</v>
      </c>
      <c r="AN145" s="400">
        <f t="shared" si="132"/>
        <v>0</v>
      </c>
      <c r="AO145" s="254"/>
      <c r="AP145" s="429">
        <f t="shared" si="134"/>
        <v>0</v>
      </c>
      <c r="AQ145" s="430">
        <f aca="true" t="shared" si="135" ref="AQ145:AQ157">SUM(L145*$M$18,O145*$P$18,R145*$S$18,U145*$V$18,X145*$Y$18,AA145*$AB$18,AD145*$AE$18,AG145*$AH$18,AJ145*$AK$18,AM145*$AN$18)</f>
        <v>0</v>
      </c>
      <c r="AR145" s="431">
        <f t="shared" si="133"/>
        <v>0</v>
      </c>
    </row>
    <row r="146" spans="1:44" s="28" customFormat="1" ht="18" customHeight="1">
      <c r="A146" s="28">
        <f t="shared" si="111"/>
      </c>
      <c r="B146" s="691"/>
      <c r="C146" s="692"/>
      <c r="D146" s="285"/>
      <c r="E146" s="300"/>
      <c r="F146" s="98" t="s">
        <v>3</v>
      </c>
      <c r="G146" s="300"/>
      <c r="H146" s="101" t="s">
        <v>12</v>
      </c>
      <c r="I146" s="295">
        <f t="shared" si="112"/>
      </c>
      <c r="J146" s="400"/>
      <c r="K146" s="406"/>
      <c r="L146" s="405">
        <f t="shared" si="113"/>
        <v>0</v>
      </c>
      <c r="M146" s="407">
        <f t="shared" si="114"/>
        <v>0</v>
      </c>
      <c r="N146" s="406"/>
      <c r="O146" s="405">
        <f t="shared" si="115"/>
        <v>0</v>
      </c>
      <c r="P146" s="407">
        <f t="shared" si="116"/>
        <v>0</v>
      </c>
      <c r="Q146" s="406"/>
      <c r="R146" s="405">
        <f t="shared" si="117"/>
        <v>0</v>
      </c>
      <c r="S146" s="407">
        <f t="shared" si="118"/>
        <v>0</v>
      </c>
      <c r="T146" s="406"/>
      <c r="U146" s="405">
        <f t="shared" si="119"/>
        <v>0</v>
      </c>
      <c r="V146" s="407">
        <f t="shared" si="120"/>
        <v>0</v>
      </c>
      <c r="W146" s="406"/>
      <c r="X146" s="405">
        <f t="shared" si="121"/>
        <v>0</v>
      </c>
      <c r="Y146" s="407">
        <f t="shared" si="122"/>
        <v>0</v>
      </c>
      <c r="Z146" s="406"/>
      <c r="AA146" s="405">
        <f t="shared" si="123"/>
        <v>0</v>
      </c>
      <c r="AB146" s="443">
        <f t="shared" si="124"/>
        <v>0</v>
      </c>
      <c r="AC146" s="406"/>
      <c r="AD146" s="405">
        <f t="shared" si="125"/>
        <v>0</v>
      </c>
      <c r="AE146" s="443">
        <f t="shared" si="126"/>
        <v>0</v>
      </c>
      <c r="AF146" s="406"/>
      <c r="AG146" s="405">
        <f t="shared" si="127"/>
        <v>0</v>
      </c>
      <c r="AH146" s="443">
        <f t="shared" si="128"/>
        <v>0</v>
      </c>
      <c r="AI146" s="406"/>
      <c r="AJ146" s="405">
        <f t="shared" si="129"/>
        <v>0</v>
      </c>
      <c r="AK146" s="443">
        <f t="shared" si="130"/>
        <v>0</v>
      </c>
      <c r="AL146" s="406"/>
      <c r="AM146" s="405">
        <f t="shared" si="131"/>
        <v>0</v>
      </c>
      <c r="AN146" s="400">
        <f t="shared" si="132"/>
        <v>0</v>
      </c>
      <c r="AO146" s="254"/>
      <c r="AP146" s="429">
        <f t="shared" si="134"/>
        <v>0</v>
      </c>
      <c r="AQ146" s="430">
        <f t="shared" si="135"/>
        <v>0</v>
      </c>
      <c r="AR146" s="431">
        <f t="shared" si="133"/>
        <v>0</v>
      </c>
    </row>
    <row r="147" spans="1:44" s="28" customFormat="1" ht="18" customHeight="1">
      <c r="A147" s="28">
        <f t="shared" si="111"/>
      </c>
      <c r="B147" s="691"/>
      <c r="C147" s="692"/>
      <c r="D147" s="285"/>
      <c r="E147" s="300"/>
      <c r="F147" s="98" t="s">
        <v>3</v>
      </c>
      <c r="G147" s="300"/>
      <c r="H147" s="101" t="s">
        <v>12</v>
      </c>
      <c r="I147" s="295">
        <f t="shared" si="112"/>
      </c>
      <c r="J147" s="400"/>
      <c r="K147" s="406"/>
      <c r="L147" s="405">
        <f t="shared" si="113"/>
        <v>0</v>
      </c>
      <c r="M147" s="407">
        <f t="shared" si="114"/>
        <v>0</v>
      </c>
      <c r="N147" s="406"/>
      <c r="O147" s="405">
        <f t="shared" si="115"/>
        <v>0</v>
      </c>
      <c r="P147" s="407">
        <f t="shared" si="116"/>
        <v>0</v>
      </c>
      <c r="Q147" s="406"/>
      <c r="R147" s="405">
        <f t="shared" si="117"/>
        <v>0</v>
      </c>
      <c r="S147" s="407">
        <f t="shared" si="118"/>
        <v>0</v>
      </c>
      <c r="T147" s="406"/>
      <c r="U147" s="405">
        <f t="shared" si="119"/>
        <v>0</v>
      </c>
      <c r="V147" s="407">
        <f t="shared" si="120"/>
        <v>0</v>
      </c>
      <c r="W147" s="406"/>
      <c r="X147" s="405">
        <f t="shared" si="121"/>
        <v>0</v>
      </c>
      <c r="Y147" s="407">
        <f t="shared" si="122"/>
        <v>0</v>
      </c>
      <c r="Z147" s="406"/>
      <c r="AA147" s="405">
        <f t="shared" si="123"/>
        <v>0</v>
      </c>
      <c r="AB147" s="443">
        <f t="shared" si="124"/>
        <v>0</v>
      </c>
      <c r="AC147" s="406"/>
      <c r="AD147" s="405">
        <f t="shared" si="125"/>
        <v>0</v>
      </c>
      <c r="AE147" s="443">
        <f t="shared" si="126"/>
        <v>0</v>
      </c>
      <c r="AF147" s="406"/>
      <c r="AG147" s="405">
        <f t="shared" si="127"/>
        <v>0</v>
      </c>
      <c r="AH147" s="443">
        <f t="shared" si="128"/>
        <v>0</v>
      </c>
      <c r="AI147" s="406"/>
      <c r="AJ147" s="405">
        <f t="shared" si="129"/>
        <v>0</v>
      </c>
      <c r="AK147" s="443">
        <f t="shared" si="130"/>
        <v>0</v>
      </c>
      <c r="AL147" s="406"/>
      <c r="AM147" s="405">
        <f t="shared" si="131"/>
        <v>0</v>
      </c>
      <c r="AN147" s="400">
        <f t="shared" si="132"/>
        <v>0</v>
      </c>
      <c r="AO147" s="254"/>
      <c r="AP147" s="429">
        <f t="shared" si="134"/>
        <v>0</v>
      </c>
      <c r="AQ147" s="430">
        <f t="shared" si="135"/>
        <v>0</v>
      </c>
      <c r="AR147" s="431">
        <f t="shared" si="133"/>
        <v>0</v>
      </c>
    </row>
    <row r="148" spans="1:44" s="28" customFormat="1" ht="18" customHeight="1">
      <c r="A148" s="28">
        <f t="shared" si="111"/>
      </c>
      <c r="B148" s="691"/>
      <c r="C148" s="692"/>
      <c r="D148" s="285"/>
      <c r="E148" s="300"/>
      <c r="F148" s="98" t="s">
        <v>3</v>
      </c>
      <c r="G148" s="300"/>
      <c r="H148" s="101" t="s">
        <v>12</v>
      </c>
      <c r="I148" s="295">
        <f t="shared" si="112"/>
      </c>
      <c r="J148" s="400"/>
      <c r="K148" s="406"/>
      <c r="L148" s="405">
        <f t="shared" si="113"/>
        <v>0</v>
      </c>
      <c r="M148" s="407">
        <f t="shared" si="114"/>
        <v>0</v>
      </c>
      <c r="N148" s="406"/>
      <c r="O148" s="405">
        <f t="shared" si="115"/>
        <v>0</v>
      </c>
      <c r="P148" s="407">
        <f t="shared" si="116"/>
        <v>0</v>
      </c>
      <c r="Q148" s="406"/>
      <c r="R148" s="405">
        <f t="shared" si="117"/>
        <v>0</v>
      </c>
      <c r="S148" s="407">
        <f t="shared" si="118"/>
        <v>0</v>
      </c>
      <c r="T148" s="406"/>
      <c r="U148" s="405">
        <f t="shared" si="119"/>
        <v>0</v>
      </c>
      <c r="V148" s="407">
        <f t="shared" si="120"/>
        <v>0</v>
      </c>
      <c r="W148" s="406"/>
      <c r="X148" s="405">
        <f t="shared" si="121"/>
        <v>0</v>
      </c>
      <c r="Y148" s="407">
        <f t="shared" si="122"/>
        <v>0</v>
      </c>
      <c r="Z148" s="406"/>
      <c r="AA148" s="405">
        <f t="shared" si="123"/>
        <v>0</v>
      </c>
      <c r="AB148" s="443">
        <f t="shared" si="124"/>
        <v>0</v>
      </c>
      <c r="AC148" s="406"/>
      <c r="AD148" s="405">
        <f t="shared" si="125"/>
        <v>0</v>
      </c>
      <c r="AE148" s="443">
        <f t="shared" si="126"/>
        <v>0</v>
      </c>
      <c r="AF148" s="406"/>
      <c r="AG148" s="405">
        <f t="shared" si="127"/>
        <v>0</v>
      </c>
      <c r="AH148" s="443">
        <f t="shared" si="128"/>
        <v>0</v>
      </c>
      <c r="AI148" s="406"/>
      <c r="AJ148" s="405">
        <f t="shared" si="129"/>
        <v>0</v>
      </c>
      <c r="AK148" s="443">
        <f t="shared" si="130"/>
        <v>0</v>
      </c>
      <c r="AL148" s="406"/>
      <c r="AM148" s="405">
        <f t="shared" si="131"/>
        <v>0</v>
      </c>
      <c r="AN148" s="400">
        <f t="shared" si="132"/>
        <v>0</v>
      </c>
      <c r="AO148" s="254"/>
      <c r="AP148" s="429">
        <f t="shared" si="134"/>
        <v>0</v>
      </c>
      <c r="AQ148" s="430">
        <f t="shared" si="135"/>
        <v>0</v>
      </c>
      <c r="AR148" s="431">
        <f t="shared" si="133"/>
        <v>0</v>
      </c>
    </row>
    <row r="149" spans="1:44" s="28" customFormat="1" ht="18" customHeight="1">
      <c r="A149" s="28">
        <f t="shared" si="111"/>
      </c>
      <c r="B149" s="691"/>
      <c r="C149" s="692"/>
      <c r="D149" s="285"/>
      <c r="E149" s="300"/>
      <c r="F149" s="98" t="s">
        <v>3</v>
      </c>
      <c r="G149" s="300"/>
      <c r="H149" s="101" t="s">
        <v>12</v>
      </c>
      <c r="I149" s="295">
        <f t="shared" si="112"/>
      </c>
      <c r="J149" s="400"/>
      <c r="K149" s="406"/>
      <c r="L149" s="405">
        <f t="shared" si="113"/>
        <v>0</v>
      </c>
      <c r="M149" s="407">
        <f t="shared" si="114"/>
        <v>0</v>
      </c>
      <c r="N149" s="406"/>
      <c r="O149" s="405">
        <f t="shared" si="115"/>
        <v>0</v>
      </c>
      <c r="P149" s="407">
        <f t="shared" si="116"/>
        <v>0</v>
      </c>
      <c r="Q149" s="406"/>
      <c r="R149" s="405">
        <f t="shared" si="117"/>
        <v>0</v>
      </c>
      <c r="S149" s="407">
        <f t="shared" si="118"/>
        <v>0</v>
      </c>
      <c r="T149" s="406"/>
      <c r="U149" s="405">
        <f t="shared" si="119"/>
        <v>0</v>
      </c>
      <c r="V149" s="407">
        <f t="shared" si="120"/>
        <v>0</v>
      </c>
      <c r="W149" s="406"/>
      <c r="X149" s="405">
        <f t="shared" si="121"/>
        <v>0</v>
      </c>
      <c r="Y149" s="407">
        <f t="shared" si="122"/>
        <v>0</v>
      </c>
      <c r="Z149" s="406"/>
      <c r="AA149" s="405">
        <f t="shared" si="123"/>
        <v>0</v>
      </c>
      <c r="AB149" s="443">
        <f t="shared" si="124"/>
        <v>0</v>
      </c>
      <c r="AC149" s="406"/>
      <c r="AD149" s="405">
        <f t="shared" si="125"/>
        <v>0</v>
      </c>
      <c r="AE149" s="443">
        <f t="shared" si="126"/>
        <v>0</v>
      </c>
      <c r="AF149" s="406"/>
      <c r="AG149" s="405">
        <f t="shared" si="127"/>
        <v>0</v>
      </c>
      <c r="AH149" s="443">
        <f t="shared" si="128"/>
        <v>0</v>
      </c>
      <c r="AI149" s="406"/>
      <c r="AJ149" s="405">
        <f t="shared" si="129"/>
        <v>0</v>
      </c>
      <c r="AK149" s="443">
        <f t="shared" si="130"/>
        <v>0</v>
      </c>
      <c r="AL149" s="406"/>
      <c r="AM149" s="405">
        <f t="shared" si="131"/>
        <v>0</v>
      </c>
      <c r="AN149" s="400">
        <f t="shared" si="132"/>
        <v>0</v>
      </c>
      <c r="AO149" s="254"/>
      <c r="AP149" s="429">
        <f t="shared" si="134"/>
        <v>0</v>
      </c>
      <c r="AQ149" s="430">
        <f t="shared" si="135"/>
        <v>0</v>
      </c>
      <c r="AR149" s="431">
        <f t="shared" si="133"/>
        <v>0</v>
      </c>
    </row>
    <row r="150" spans="1:44" s="28" customFormat="1" ht="18" customHeight="1">
      <c r="A150" s="28">
        <f t="shared" si="111"/>
      </c>
      <c r="B150" s="691"/>
      <c r="C150" s="692"/>
      <c r="D150" s="285"/>
      <c r="E150" s="300"/>
      <c r="F150" s="98" t="s">
        <v>3</v>
      </c>
      <c r="G150" s="300"/>
      <c r="H150" s="101" t="s">
        <v>12</v>
      </c>
      <c r="I150" s="295">
        <f t="shared" si="112"/>
      </c>
      <c r="J150" s="400"/>
      <c r="K150" s="406"/>
      <c r="L150" s="405">
        <f t="shared" si="113"/>
        <v>0</v>
      </c>
      <c r="M150" s="407">
        <f t="shared" si="114"/>
        <v>0</v>
      </c>
      <c r="N150" s="406"/>
      <c r="O150" s="405">
        <f t="shared" si="115"/>
        <v>0</v>
      </c>
      <c r="P150" s="407">
        <f t="shared" si="116"/>
        <v>0</v>
      </c>
      <c r="Q150" s="406"/>
      <c r="R150" s="405">
        <f t="shared" si="117"/>
        <v>0</v>
      </c>
      <c r="S150" s="407">
        <f t="shared" si="118"/>
        <v>0</v>
      </c>
      <c r="T150" s="406"/>
      <c r="U150" s="405">
        <f t="shared" si="119"/>
        <v>0</v>
      </c>
      <c r="V150" s="407">
        <f t="shared" si="120"/>
        <v>0</v>
      </c>
      <c r="W150" s="406"/>
      <c r="X150" s="405">
        <f t="shared" si="121"/>
        <v>0</v>
      </c>
      <c r="Y150" s="407">
        <f t="shared" si="122"/>
        <v>0</v>
      </c>
      <c r="Z150" s="406"/>
      <c r="AA150" s="405">
        <f t="shared" si="123"/>
        <v>0</v>
      </c>
      <c r="AB150" s="443">
        <f t="shared" si="124"/>
        <v>0</v>
      </c>
      <c r="AC150" s="406"/>
      <c r="AD150" s="405">
        <f t="shared" si="125"/>
        <v>0</v>
      </c>
      <c r="AE150" s="443">
        <f t="shared" si="126"/>
        <v>0</v>
      </c>
      <c r="AF150" s="406"/>
      <c r="AG150" s="405">
        <f t="shared" si="127"/>
        <v>0</v>
      </c>
      <c r="AH150" s="443">
        <f t="shared" si="128"/>
        <v>0</v>
      </c>
      <c r="AI150" s="406"/>
      <c r="AJ150" s="405">
        <f t="shared" si="129"/>
        <v>0</v>
      </c>
      <c r="AK150" s="443">
        <f t="shared" si="130"/>
        <v>0</v>
      </c>
      <c r="AL150" s="406"/>
      <c r="AM150" s="405">
        <f t="shared" si="131"/>
        <v>0</v>
      </c>
      <c r="AN150" s="400">
        <f t="shared" si="132"/>
        <v>0</v>
      </c>
      <c r="AO150" s="254"/>
      <c r="AP150" s="429">
        <f t="shared" si="134"/>
        <v>0</v>
      </c>
      <c r="AQ150" s="430">
        <f t="shared" si="135"/>
        <v>0</v>
      </c>
      <c r="AR150" s="431">
        <f t="shared" si="133"/>
        <v>0</v>
      </c>
    </row>
    <row r="151" spans="1:44" s="28" customFormat="1" ht="18" customHeight="1">
      <c r="A151" s="28">
        <f t="shared" si="111"/>
      </c>
      <c r="B151" s="691"/>
      <c r="C151" s="692"/>
      <c r="D151" s="285"/>
      <c r="E151" s="300"/>
      <c r="F151" s="98" t="s">
        <v>3</v>
      </c>
      <c r="G151" s="300"/>
      <c r="H151" s="101" t="s">
        <v>12</v>
      </c>
      <c r="I151" s="295">
        <f t="shared" si="112"/>
      </c>
      <c r="J151" s="400"/>
      <c r="K151" s="406"/>
      <c r="L151" s="405">
        <f t="shared" si="113"/>
        <v>0</v>
      </c>
      <c r="M151" s="407">
        <f t="shared" si="114"/>
        <v>0</v>
      </c>
      <c r="N151" s="406"/>
      <c r="O151" s="405">
        <f t="shared" si="115"/>
        <v>0</v>
      </c>
      <c r="P151" s="407">
        <f t="shared" si="116"/>
        <v>0</v>
      </c>
      <c r="Q151" s="406"/>
      <c r="R151" s="405">
        <f t="shared" si="117"/>
        <v>0</v>
      </c>
      <c r="S151" s="407">
        <f t="shared" si="118"/>
        <v>0</v>
      </c>
      <c r="T151" s="406"/>
      <c r="U151" s="405">
        <f t="shared" si="119"/>
        <v>0</v>
      </c>
      <c r="V151" s="407">
        <f t="shared" si="120"/>
        <v>0</v>
      </c>
      <c r="W151" s="406"/>
      <c r="X151" s="405">
        <f t="shared" si="121"/>
        <v>0</v>
      </c>
      <c r="Y151" s="407">
        <f t="shared" si="122"/>
        <v>0</v>
      </c>
      <c r="Z151" s="406"/>
      <c r="AA151" s="405">
        <f t="shared" si="123"/>
        <v>0</v>
      </c>
      <c r="AB151" s="443">
        <f t="shared" si="124"/>
        <v>0</v>
      </c>
      <c r="AC151" s="406"/>
      <c r="AD151" s="405">
        <f t="shared" si="125"/>
        <v>0</v>
      </c>
      <c r="AE151" s="443">
        <f t="shared" si="126"/>
        <v>0</v>
      </c>
      <c r="AF151" s="406"/>
      <c r="AG151" s="405">
        <f t="shared" si="127"/>
        <v>0</v>
      </c>
      <c r="AH151" s="443">
        <f t="shared" si="128"/>
        <v>0</v>
      </c>
      <c r="AI151" s="406"/>
      <c r="AJ151" s="405">
        <f t="shared" si="129"/>
        <v>0</v>
      </c>
      <c r="AK151" s="443">
        <f t="shared" si="130"/>
        <v>0</v>
      </c>
      <c r="AL151" s="406"/>
      <c r="AM151" s="405">
        <f t="shared" si="131"/>
        <v>0</v>
      </c>
      <c r="AN151" s="400">
        <f t="shared" si="132"/>
        <v>0</v>
      </c>
      <c r="AO151" s="254"/>
      <c r="AP151" s="429">
        <f t="shared" si="134"/>
        <v>0</v>
      </c>
      <c r="AQ151" s="430">
        <f t="shared" si="135"/>
        <v>0</v>
      </c>
      <c r="AR151" s="431">
        <f t="shared" si="133"/>
        <v>0</v>
      </c>
    </row>
    <row r="152" spans="1:44" s="28" customFormat="1" ht="18" customHeight="1">
      <c r="A152" s="28">
        <f t="shared" si="111"/>
      </c>
      <c r="B152" s="691"/>
      <c r="C152" s="692"/>
      <c r="D152" s="285"/>
      <c r="E152" s="300"/>
      <c r="F152" s="98" t="s">
        <v>3</v>
      </c>
      <c r="G152" s="300"/>
      <c r="H152" s="101" t="s">
        <v>12</v>
      </c>
      <c r="I152" s="295">
        <f t="shared" si="112"/>
      </c>
      <c r="J152" s="400"/>
      <c r="K152" s="406"/>
      <c r="L152" s="405">
        <f t="shared" si="113"/>
        <v>0</v>
      </c>
      <c r="M152" s="407">
        <f t="shared" si="114"/>
        <v>0</v>
      </c>
      <c r="N152" s="406"/>
      <c r="O152" s="405">
        <f t="shared" si="115"/>
        <v>0</v>
      </c>
      <c r="P152" s="407">
        <f t="shared" si="116"/>
        <v>0</v>
      </c>
      <c r="Q152" s="406"/>
      <c r="R152" s="405">
        <f t="shared" si="117"/>
        <v>0</v>
      </c>
      <c r="S152" s="407">
        <f t="shared" si="118"/>
        <v>0</v>
      </c>
      <c r="T152" s="406"/>
      <c r="U152" s="405">
        <f t="shared" si="119"/>
        <v>0</v>
      </c>
      <c r="V152" s="407">
        <f t="shared" si="120"/>
        <v>0</v>
      </c>
      <c r="W152" s="406"/>
      <c r="X152" s="405">
        <f t="shared" si="121"/>
        <v>0</v>
      </c>
      <c r="Y152" s="407">
        <f t="shared" si="122"/>
        <v>0</v>
      </c>
      <c r="Z152" s="406"/>
      <c r="AA152" s="405">
        <f t="shared" si="123"/>
        <v>0</v>
      </c>
      <c r="AB152" s="443">
        <f t="shared" si="124"/>
        <v>0</v>
      </c>
      <c r="AC152" s="406"/>
      <c r="AD152" s="405">
        <f t="shared" si="125"/>
        <v>0</v>
      </c>
      <c r="AE152" s="443">
        <f t="shared" si="126"/>
        <v>0</v>
      </c>
      <c r="AF152" s="406"/>
      <c r="AG152" s="405">
        <f t="shared" si="127"/>
        <v>0</v>
      </c>
      <c r="AH152" s="443">
        <f t="shared" si="128"/>
        <v>0</v>
      </c>
      <c r="AI152" s="406"/>
      <c r="AJ152" s="405">
        <f t="shared" si="129"/>
        <v>0</v>
      </c>
      <c r="AK152" s="443">
        <f t="shared" si="130"/>
        <v>0</v>
      </c>
      <c r="AL152" s="406"/>
      <c r="AM152" s="405">
        <f t="shared" si="131"/>
        <v>0</v>
      </c>
      <c r="AN152" s="400">
        <f t="shared" si="132"/>
        <v>0</v>
      </c>
      <c r="AO152" s="254"/>
      <c r="AP152" s="429">
        <f t="shared" si="134"/>
        <v>0</v>
      </c>
      <c r="AQ152" s="430">
        <f t="shared" si="135"/>
        <v>0</v>
      </c>
      <c r="AR152" s="431">
        <f t="shared" si="133"/>
        <v>0</v>
      </c>
    </row>
    <row r="153" spans="1:44" s="28" customFormat="1" ht="18" customHeight="1">
      <c r="A153" s="28">
        <f t="shared" si="111"/>
      </c>
      <c r="B153" s="691"/>
      <c r="C153" s="692"/>
      <c r="D153" s="285"/>
      <c r="E153" s="300"/>
      <c r="F153" s="98" t="s">
        <v>3</v>
      </c>
      <c r="G153" s="300"/>
      <c r="H153" s="101" t="s">
        <v>12</v>
      </c>
      <c r="I153" s="295">
        <f t="shared" si="112"/>
      </c>
      <c r="J153" s="400"/>
      <c r="K153" s="406"/>
      <c r="L153" s="405">
        <f t="shared" si="113"/>
        <v>0</v>
      </c>
      <c r="M153" s="407">
        <f t="shared" si="114"/>
        <v>0</v>
      </c>
      <c r="N153" s="406"/>
      <c r="O153" s="405">
        <f t="shared" si="115"/>
        <v>0</v>
      </c>
      <c r="P153" s="407">
        <f t="shared" si="116"/>
        <v>0</v>
      </c>
      <c r="Q153" s="406"/>
      <c r="R153" s="405">
        <f t="shared" si="117"/>
        <v>0</v>
      </c>
      <c r="S153" s="407">
        <f t="shared" si="118"/>
        <v>0</v>
      </c>
      <c r="T153" s="406"/>
      <c r="U153" s="405">
        <f t="shared" si="119"/>
        <v>0</v>
      </c>
      <c r="V153" s="407">
        <f t="shared" si="120"/>
        <v>0</v>
      </c>
      <c r="W153" s="406"/>
      <c r="X153" s="405">
        <f t="shared" si="121"/>
        <v>0</v>
      </c>
      <c r="Y153" s="407">
        <f t="shared" si="122"/>
        <v>0</v>
      </c>
      <c r="Z153" s="406"/>
      <c r="AA153" s="405">
        <f t="shared" si="123"/>
        <v>0</v>
      </c>
      <c r="AB153" s="443">
        <f t="shared" si="124"/>
        <v>0</v>
      </c>
      <c r="AC153" s="406"/>
      <c r="AD153" s="405">
        <f t="shared" si="125"/>
        <v>0</v>
      </c>
      <c r="AE153" s="443">
        <f t="shared" si="126"/>
        <v>0</v>
      </c>
      <c r="AF153" s="406"/>
      <c r="AG153" s="405">
        <f t="shared" si="127"/>
        <v>0</v>
      </c>
      <c r="AH153" s="443">
        <f t="shared" si="128"/>
        <v>0</v>
      </c>
      <c r="AI153" s="406"/>
      <c r="AJ153" s="405">
        <f t="shared" si="129"/>
        <v>0</v>
      </c>
      <c r="AK153" s="443">
        <f t="shared" si="130"/>
        <v>0</v>
      </c>
      <c r="AL153" s="406"/>
      <c r="AM153" s="405">
        <f t="shared" si="131"/>
        <v>0</v>
      </c>
      <c r="AN153" s="400">
        <f t="shared" si="132"/>
        <v>0</v>
      </c>
      <c r="AO153" s="254"/>
      <c r="AP153" s="429">
        <f t="shared" si="134"/>
        <v>0</v>
      </c>
      <c r="AQ153" s="430">
        <f t="shared" si="135"/>
        <v>0</v>
      </c>
      <c r="AR153" s="431">
        <f t="shared" si="133"/>
        <v>0</v>
      </c>
    </row>
    <row r="154" spans="1:44" s="28" customFormat="1" ht="18" customHeight="1">
      <c r="A154" s="28">
        <f t="shared" si="111"/>
      </c>
      <c r="B154" s="691"/>
      <c r="C154" s="692"/>
      <c r="D154" s="285"/>
      <c r="E154" s="300"/>
      <c r="F154" s="98" t="s">
        <v>3</v>
      </c>
      <c r="G154" s="300"/>
      <c r="H154" s="101" t="s">
        <v>12</v>
      </c>
      <c r="I154" s="295">
        <f t="shared" si="112"/>
      </c>
      <c r="J154" s="400"/>
      <c r="K154" s="406"/>
      <c r="L154" s="405">
        <f t="shared" si="113"/>
        <v>0</v>
      </c>
      <c r="M154" s="407">
        <f t="shared" si="114"/>
        <v>0</v>
      </c>
      <c r="N154" s="406"/>
      <c r="O154" s="405">
        <f t="shared" si="115"/>
        <v>0</v>
      </c>
      <c r="P154" s="407">
        <f t="shared" si="116"/>
        <v>0</v>
      </c>
      <c r="Q154" s="406"/>
      <c r="R154" s="405">
        <f t="shared" si="117"/>
        <v>0</v>
      </c>
      <c r="S154" s="407">
        <f t="shared" si="118"/>
        <v>0</v>
      </c>
      <c r="T154" s="406"/>
      <c r="U154" s="405">
        <f t="shared" si="119"/>
        <v>0</v>
      </c>
      <c r="V154" s="407">
        <f t="shared" si="120"/>
        <v>0</v>
      </c>
      <c r="W154" s="406"/>
      <c r="X154" s="405">
        <f t="shared" si="121"/>
        <v>0</v>
      </c>
      <c r="Y154" s="407">
        <f t="shared" si="122"/>
        <v>0</v>
      </c>
      <c r="Z154" s="406"/>
      <c r="AA154" s="405">
        <f t="shared" si="123"/>
        <v>0</v>
      </c>
      <c r="AB154" s="443">
        <f t="shared" si="124"/>
        <v>0</v>
      </c>
      <c r="AC154" s="406"/>
      <c r="AD154" s="405">
        <f t="shared" si="125"/>
        <v>0</v>
      </c>
      <c r="AE154" s="443">
        <f t="shared" si="126"/>
        <v>0</v>
      </c>
      <c r="AF154" s="406"/>
      <c r="AG154" s="405">
        <f t="shared" si="127"/>
        <v>0</v>
      </c>
      <c r="AH154" s="443">
        <f t="shared" si="128"/>
        <v>0</v>
      </c>
      <c r="AI154" s="406"/>
      <c r="AJ154" s="405">
        <f t="shared" si="129"/>
        <v>0</v>
      </c>
      <c r="AK154" s="443">
        <f t="shared" si="130"/>
        <v>0</v>
      </c>
      <c r="AL154" s="406"/>
      <c r="AM154" s="405">
        <f t="shared" si="131"/>
        <v>0</v>
      </c>
      <c r="AN154" s="400">
        <f t="shared" si="132"/>
        <v>0</v>
      </c>
      <c r="AO154" s="254"/>
      <c r="AP154" s="429">
        <f t="shared" si="134"/>
        <v>0</v>
      </c>
      <c r="AQ154" s="430">
        <f t="shared" si="135"/>
        <v>0</v>
      </c>
      <c r="AR154" s="431">
        <f t="shared" si="133"/>
        <v>0</v>
      </c>
    </row>
    <row r="155" spans="1:44" s="28" customFormat="1" ht="18" customHeight="1">
      <c r="A155" s="28">
        <f t="shared" si="111"/>
      </c>
      <c r="B155" s="691"/>
      <c r="C155" s="692"/>
      <c r="D155" s="285"/>
      <c r="E155" s="300"/>
      <c r="F155" s="98" t="s">
        <v>3</v>
      </c>
      <c r="G155" s="300"/>
      <c r="H155" s="101" t="s">
        <v>12</v>
      </c>
      <c r="I155" s="295">
        <f t="shared" si="112"/>
      </c>
      <c r="J155" s="400"/>
      <c r="K155" s="406"/>
      <c r="L155" s="405">
        <f t="shared" si="113"/>
        <v>0</v>
      </c>
      <c r="M155" s="407">
        <f t="shared" si="114"/>
        <v>0</v>
      </c>
      <c r="N155" s="406"/>
      <c r="O155" s="405">
        <f t="shared" si="115"/>
        <v>0</v>
      </c>
      <c r="P155" s="407">
        <f t="shared" si="116"/>
        <v>0</v>
      </c>
      <c r="Q155" s="406"/>
      <c r="R155" s="405">
        <f t="shared" si="117"/>
        <v>0</v>
      </c>
      <c r="S155" s="407">
        <f t="shared" si="118"/>
        <v>0</v>
      </c>
      <c r="T155" s="406"/>
      <c r="U155" s="405">
        <f t="shared" si="119"/>
        <v>0</v>
      </c>
      <c r="V155" s="407">
        <f t="shared" si="120"/>
        <v>0</v>
      </c>
      <c r="W155" s="406"/>
      <c r="X155" s="405">
        <f t="shared" si="121"/>
        <v>0</v>
      </c>
      <c r="Y155" s="407">
        <f t="shared" si="122"/>
        <v>0</v>
      </c>
      <c r="Z155" s="406"/>
      <c r="AA155" s="405">
        <f t="shared" si="123"/>
        <v>0</v>
      </c>
      <c r="AB155" s="443">
        <f t="shared" si="124"/>
        <v>0</v>
      </c>
      <c r="AC155" s="406"/>
      <c r="AD155" s="405">
        <f t="shared" si="125"/>
        <v>0</v>
      </c>
      <c r="AE155" s="443">
        <f t="shared" si="126"/>
        <v>0</v>
      </c>
      <c r="AF155" s="406"/>
      <c r="AG155" s="405">
        <f t="shared" si="127"/>
        <v>0</v>
      </c>
      <c r="AH155" s="443">
        <f t="shared" si="128"/>
        <v>0</v>
      </c>
      <c r="AI155" s="406"/>
      <c r="AJ155" s="405">
        <f t="shared" si="129"/>
        <v>0</v>
      </c>
      <c r="AK155" s="443">
        <f t="shared" si="130"/>
        <v>0</v>
      </c>
      <c r="AL155" s="406"/>
      <c r="AM155" s="405">
        <f t="shared" si="131"/>
        <v>0</v>
      </c>
      <c r="AN155" s="400">
        <f t="shared" si="132"/>
        <v>0</v>
      </c>
      <c r="AO155" s="254"/>
      <c r="AP155" s="429">
        <f t="shared" si="134"/>
        <v>0</v>
      </c>
      <c r="AQ155" s="430">
        <f t="shared" si="135"/>
        <v>0</v>
      </c>
      <c r="AR155" s="431">
        <f t="shared" si="133"/>
        <v>0</v>
      </c>
    </row>
    <row r="156" spans="1:44" s="28" customFormat="1" ht="18" customHeight="1">
      <c r="A156" s="28">
        <f t="shared" si="111"/>
      </c>
      <c r="B156" s="691"/>
      <c r="C156" s="692"/>
      <c r="D156" s="285"/>
      <c r="E156" s="300"/>
      <c r="F156" s="98" t="s">
        <v>3</v>
      </c>
      <c r="G156" s="300"/>
      <c r="H156" s="101" t="s">
        <v>12</v>
      </c>
      <c r="I156" s="295">
        <f t="shared" si="112"/>
      </c>
      <c r="J156" s="400"/>
      <c r="K156" s="406"/>
      <c r="L156" s="405">
        <f t="shared" si="113"/>
        <v>0</v>
      </c>
      <c r="M156" s="407">
        <f t="shared" si="114"/>
        <v>0</v>
      </c>
      <c r="N156" s="406"/>
      <c r="O156" s="405">
        <f t="shared" si="115"/>
        <v>0</v>
      </c>
      <c r="P156" s="407">
        <f t="shared" si="116"/>
        <v>0</v>
      </c>
      <c r="Q156" s="406"/>
      <c r="R156" s="405">
        <f t="shared" si="117"/>
        <v>0</v>
      </c>
      <c r="S156" s="407">
        <f t="shared" si="118"/>
        <v>0</v>
      </c>
      <c r="T156" s="406"/>
      <c r="U156" s="405">
        <f t="shared" si="119"/>
        <v>0</v>
      </c>
      <c r="V156" s="407">
        <f t="shared" si="120"/>
        <v>0</v>
      </c>
      <c r="W156" s="406"/>
      <c r="X156" s="405">
        <f t="shared" si="121"/>
        <v>0</v>
      </c>
      <c r="Y156" s="407">
        <f t="shared" si="122"/>
        <v>0</v>
      </c>
      <c r="Z156" s="406"/>
      <c r="AA156" s="405">
        <f t="shared" si="123"/>
        <v>0</v>
      </c>
      <c r="AB156" s="443">
        <f t="shared" si="124"/>
        <v>0</v>
      </c>
      <c r="AC156" s="406"/>
      <c r="AD156" s="405">
        <f t="shared" si="125"/>
        <v>0</v>
      </c>
      <c r="AE156" s="443">
        <f t="shared" si="126"/>
        <v>0</v>
      </c>
      <c r="AF156" s="406"/>
      <c r="AG156" s="405">
        <f t="shared" si="127"/>
        <v>0</v>
      </c>
      <c r="AH156" s="443">
        <f t="shared" si="128"/>
        <v>0</v>
      </c>
      <c r="AI156" s="406"/>
      <c r="AJ156" s="405">
        <f t="shared" si="129"/>
        <v>0</v>
      </c>
      <c r="AK156" s="443">
        <f t="shared" si="130"/>
        <v>0</v>
      </c>
      <c r="AL156" s="406"/>
      <c r="AM156" s="405">
        <f t="shared" si="131"/>
        <v>0</v>
      </c>
      <c r="AN156" s="400">
        <f t="shared" si="132"/>
        <v>0</v>
      </c>
      <c r="AO156" s="254"/>
      <c r="AP156" s="429">
        <f t="shared" si="134"/>
        <v>0</v>
      </c>
      <c r="AQ156" s="430">
        <f t="shared" si="135"/>
        <v>0</v>
      </c>
      <c r="AR156" s="431">
        <f t="shared" si="133"/>
        <v>0</v>
      </c>
    </row>
    <row r="157" spans="1:44" s="28" customFormat="1" ht="18" customHeight="1" thickBot="1">
      <c r="A157" s="28">
        <f t="shared" si="111"/>
      </c>
      <c r="B157" s="695"/>
      <c r="C157" s="696"/>
      <c r="D157" s="286"/>
      <c r="E157" s="302"/>
      <c r="F157" s="99" t="s">
        <v>3</v>
      </c>
      <c r="G157" s="302"/>
      <c r="H157" s="102" t="s">
        <v>12</v>
      </c>
      <c r="I157" s="296">
        <f t="shared" si="112"/>
      </c>
      <c r="J157" s="401"/>
      <c r="K157" s="409"/>
      <c r="L157" s="408">
        <f t="shared" si="113"/>
        <v>0</v>
      </c>
      <c r="M157" s="410">
        <f t="shared" si="114"/>
        <v>0</v>
      </c>
      <c r="N157" s="409"/>
      <c r="O157" s="408">
        <f t="shared" si="115"/>
        <v>0</v>
      </c>
      <c r="P157" s="410">
        <f t="shared" si="116"/>
        <v>0</v>
      </c>
      <c r="Q157" s="409"/>
      <c r="R157" s="408">
        <f t="shared" si="117"/>
        <v>0</v>
      </c>
      <c r="S157" s="410">
        <f t="shared" si="118"/>
        <v>0</v>
      </c>
      <c r="T157" s="409"/>
      <c r="U157" s="408">
        <f t="shared" si="119"/>
        <v>0</v>
      </c>
      <c r="V157" s="410">
        <f t="shared" si="120"/>
        <v>0</v>
      </c>
      <c r="W157" s="409"/>
      <c r="X157" s="408">
        <f t="shared" si="121"/>
        <v>0</v>
      </c>
      <c r="Y157" s="410">
        <f t="shared" si="122"/>
        <v>0</v>
      </c>
      <c r="Z157" s="409"/>
      <c r="AA157" s="408">
        <f t="shared" si="123"/>
        <v>0</v>
      </c>
      <c r="AB157" s="444">
        <f t="shared" si="124"/>
        <v>0</v>
      </c>
      <c r="AC157" s="409"/>
      <c r="AD157" s="408">
        <f t="shared" si="125"/>
        <v>0</v>
      </c>
      <c r="AE157" s="444">
        <f t="shared" si="126"/>
        <v>0</v>
      </c>
      <c r="AF157" s="409"/>
      <c r="AG157" s="408">
        <f t="shared" si="127"/>
        <v>0</v>
      </c>
      <c r="AH157" s="444">
        <f t="shared" si="128"/>
        <v>0</v>
      </c>
      <c r="AI157" s="409"/>
      <c r="AJ157" s="408">
        <f t="shared" si="129"/>
        <v>0</v>
      </c>
      <c r="AK157" s="444">
        <f t="shared" si="130"/>
        <v>0</v>
      </c>
      <c r="AL157" s="409"/>
      <c r="AM157" s="408">
        <f t="shared" si="131"/>
        <v>0</v>
      </c>
      <c r="AN157" s="401">
        <f t="shared" si="132"/>
        <v>0</v>
      </c>
      <c r="AO157" s="254"/>
      <c r="AP157" s="445">
        <f t="shared" si="134"/>
        <v>0</v>
      </c>
      <c r="AQ157" s="446">
        <f t="shared" si="135"/>
        <v>0</v>
      </c>
      <c r="AR157" s="447">
        <f t="shared" si="133"/>
        <v>0</v>
      </c>
    </row>
    <row r="158" spans="2:44" s="27" customFormat="1" ht="19.5" customHeight="1" thickTop="1">
      <c r="B158" s="700" t="s">
        <v>22</v>
      </c>
      <c r="C158" s="700"/>
      <c r="D158" s="700"/>
      <c r="E158" s="700"/>
      <c r="F158" s="700"/>
      <c r="G158" s="700"/>
      <c r="H158" s="700"/>
      <c r="I158" s="700"/>
      <c r="J158" s="701"/>
      <c r="K158" s="412">
        <f aca="true" t="shared" si="136" ref="K158:AN158">SUM(K140:K157)</f>
        <v>0</v>
      </c>
      <c r="L158" s="413">
        <f t="shared" si="136"/>
        <v>0</v>
      </c>
      <c r="M158" s="414">
        <f t="shared" si="136"/>
        <v>0</v>
      </c>
      <c r="N158" s="412">
        <f t="shared" si="136"/>
        <v>0</v>
      </c>
      <c r="O158" s="413">
        <f t="shared" si="136"/>
        <v>0</v>
      </c>
      <c r="P158" s="414">
        <f t="shared" si="136"/>
        <v>0</v>
      </c>
      <c r="Q158" s="412">
        <f t="shared" si="136"/>
        <v>0</v>
      </c>
      <c r="R158" s="413">
        <f t="shared" si="136"/>
        <v>0</v>
      </c>
      <c r="S158" s="414">
        <f t="shared" si="136"/>
        <v>0</v>
      </c>
      <c r="T158" s="412">
        <f t="shared" si="136"/>
        <v>0</v>
      </c>
      <c r="U158" s="413">
        <f t="shared" si="136"/>
        <v>0</v>
      </c>
      <c r="V158" s="414">
        <f t="shared" si="136"/>
        <v>0</v>
      </c>
      <c r="W158" s="412">
        <f t="shared" si="136"/>
        <v>0</v>
      </c>
      <c r="X158" s="413">
        <f t="shared" si="136"/>
        <v>0</v>
      </c>
      <c r="Y158" s="414">
        <f t="shared" si="136"/>
        <v>0</v>
      </c>
      <c r="Z158" s="412">
        <f t="shared" si="136"/>
        <v>0</v>
      </c>
      <c r="AA158" s="413">
        <f t="shared" si="136"/>
        <v>0</v>
      </c>
      <c r="AB158" s="414">
        <f t="shared" si="136"/>
        <v>0</v>
      </c>
      <c r="AC158" s="412">
        <f t="shared" si="136"/>
        <v>0</v>
      </c>
      <c r="AD158" s="413">
        <f t="shared" si="136"/>
        <v>0</v>
      </c>
      <c r="AE158" s="414">
        <f t="shared" si="136"/>
        <v>0</v>
      </c>
      <c r="AF158" s="412">
        <f t="shared" si="136"/>
        <v>0</v>
      </c>
      <c r="AG158" s="413">
        <f t="shared" si="136"/>
        <v>0</v>
      </c>
      <c r="AH158" s="414">
        <f t="shared" si="136"/>
        <v>0</v>
      </c>
      <c r="AI158" s="412">
        <f t="shared" si="136"/>
        <v>0</v>
      </c>
      <c r="AJ158" s="413">
        <f t="shared" si="136"/>
        <v>0</v>
      </c>
      <c r="AK158" s="414">
        <f t="shared" si="136"/>
        <v>0</v>
      </c>
      <c r="AL158" s="412">
        <f t="shared" si="136"/>
        <v>0</v>
      </c>
      <c r="AM158" s="413">
        <f t="shared" si="136"/>
        <v>0</v>
      </c>
      <c r="AN158" s="414">
        <f t="shared" si="136"/>
        <v>0</v>
      </c>
      <c r="AO158" s="114"/>
      <c r="AP158" s="448">
        <f>SUM(AP140:AP157)</f>
        <v>0</v>
      </c>
      <c r="AQ158" s="449">
        <f>SUM(AQ140:AQ157)</f>
        <v>0</v>
      </c>
      <c r="AR158" s="450">
        <f>SUM(AR140:AR157)</f>
        <v>0</v>
      </c>
    </row>
    <row r="159" spans="2:44" s="27" customFormat="1" ht="15" customHeight="1">
      <c r="B159" s="29"/>
      <c r="C159" s="29"/>
      <c r="D159" s="29"/>
      <c r="E159" s="30"/>
      <c r="F159" s="30"/>
      <c r="G159" s="30"/>
      <c r="H159" s="31"/>
      <c r="I159" s="31"/>
      <c r="J159" s="32"/>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row>
    <row r="160" spans="2:44" s="21" customFormat="1" ht="15" customHeight="1">
      <c r="B160" s="734" t="s">
        <v>13</v>
      </c>
      <c r="C160" s="735"/>
      <c r="D160" s="735"/>
      <c r="E160" s="735"/>
      <c r="F160" s="735"/>
      <c r="G160" s="735"/>
      <c r="H160" s="735"/>
      <c r="I160" s="735"/>
      <c r="J160" s="735"/>
      <c r="K160" s="735"/>
      <c r="L160" s="735"/>
      <c r="M160" s="735"/>
      <c r="N160" s="735"/>
      <c r="O160" s="735"/>
      <c r="P160" s="735"/>
      <c r="Q160" s="735"/>
      <c r="R160" s="735"/>
      <c r="S160" s="735"/>
      <c r="T160" s="735"/>
      <c r="U160" s="735"/>
      <c r="V160" s="735"/>
      <c r="W160" s="735"/>
      <c r="X160" s="735"/>
      <c r="Y160" s="735"/>
      <c r="Z160" s="735"/>
      <c r="AA160" s="735"/>
      <c r="AB160" s="735"/>
      <c r="AC160" s="735"/>
      <c r="AD160" s="735"/>
      <c r="AE160" s="735"/>
      <c r="AF160" s="735"/>
      <c r="AG160" s="735"/>
      <c r="AH160" s="735"/>
      <c r="AI160" s="735"/>
      <c r="AJ160" s="735"/>
      <c r="AK160" s="735"/>
      <c r="AL160" s="735"/>
      <c r="AM160" s="735"/>
      <c r="AN160" s="736"/>
      <c r="AO160" s="45"/>
      <c r="AP160" s="748" t="s">
        <v>51</v>
      </c>
      <c r="AQ160" s="749"/>
      <c r="AR160" s="750"/>
    </row>
    <row r="161" spans="2:44" s="21" customFormat="1" ht="24.75" thickBot="1">
      <c r="B161" s="707" t="s">
        <v>4</v>
      </c>
      <c r="C161" s="708"/>
      <c r="D161" s="708"/>
      <c r="E161" s="708"/>
      <c r="F161" s="708"/>
      <c r="G161" s="708"/>
      <c r="H161" s="708"/>
      <c r="I161" s="709"/>
      <c r="J161" s="66" t="s">
        <v>21</v>
      </c>
      <c r="K161" s="251" t="s">
        <v>18</v>
      </c>
      <c r="L161" s="142" t="s">
        <v>19</v>
      </c>
      <c r="M161" s="141" t="s">
        <v>20</v>
      </c>
      <c r="N161" s="250" t="s">
        <v>18</v>
      </c>
      <c r="O161" s="142" t="s">
        <v>19</v>
      </c>
      <c r="P161" s="140" t="s">
        <v>20</v>
      </c>
      <c r="Q161" s="251" t="s">
        <v>18</v>
      </c>
      <c r="R161" s="142" t="s">
        <v>19</v>
      </c>
      <c r="S161" s="141" t="s">
        <v>20</v>
      </c>
      <c r="T161" s="250" t="s">
        <v>18</v>
      </c>
      <c r="U161" s="142" t="s">
        <v>19</v>
      </c>
      <c r="V161" s="140" t="s">
        <v>20</v>
      </c>
      <c r="W161" s="250" t="s">
        <v>18</v>
      </c>
      <c r="X161" s="142" t="s">
        <v>19</v>
      </c>
      <c r="Y161" s="140" t="s">
        <v>20</v>
      </c>
      <c r="Z161" s="250" t="s">
        <v>18</v>
      </c>
      <c r="AA161" s="142" t="s">
        <v>19</v>
      </c>
      <c r="AB161" s="140" t="s">
        <v>20</v>
      </c>
      <c r="AC161" s="250" t="s">
        <v>18</v>
      </c>
      <c r="AD161" s="142" t="s">
        <v>19</v>
      </c>
      <c r="AE161" s="140" t="s">
        <v>20</v>
      </c>
      <c r="AF161" s="250" t="s">
        <v>18</v>
      </c>
      <c r="AG161" s="142" t="s">
        <v>19</v>
      </c>
      <c r="AH161" s="140" t="s">
        <v>20</v>
      </c>
      <c r="AI161" s="250" t="s">
        <v>18</v>
      </c>
      <c r="AJ161" s="142" t="s">
        <v>19</v>
      </c>
      <c r="AK161" s="140" t="s">
        <v>20</v>
      </c>
      <c r="AL161" s="250" t="s">
        <v>18</v>
      </c>
      <c r="AM161" s="142" t="s">
        <v>19</v>
      </c>
      <c r="AN161" s="140" t="s">
        <v>20</v>
      </c>
      <c r="AO161" s="63"/>
      <c r="AP161" s="737" t="s">
        <v>45</v>
      </c>
      <c r="AQ161" s="738"/>
      <c r="AR161" s="739"/>
    </row>
    <row r="162" spans="2:44" s="34" customFormat="1" ht="18" customHeight="1" thickTop="1">
      <c r="B162" s="730"/>
      <c r="C162" s="731"/>
      <c r="D162" s="731"/>
      <c r="E162" s="731"/>
      <c r="F162" s="731"/>
      <c r="G162" s="731"/>
      <c r="H162" s="731"/>
      <c r="I162" s="731"/>
      <c r="J162" s="86"/>
      <c r="K162" s="308"/>
      <c r="L162" s="134"/>
      <c r="M162" s="87">
        <f aca="true" t="shared" si="137" ref="M162:M169">IF(K162="",0,ROUNDDOWN($J162*K162,0))</f>
        <v>0</v>
      </c>
      <c r="N162" s="311"/>
      <c r="O162" s="134"/>
      <c r="P162" s="86">
        <f aca="true" t="shared" si="138" ref="P162:P169">IF(N162="",0,ROUNDDOWN($J162*N162,0))</f>
        <v>0</v>
      </c>
      <c r="Q162" s="308"/>
      <c r="R162" s="134"/>
      <c r="S162" s="88">
        <f aca="true" t="shared" si="139" ref="S162:S169">IF(Q162="",0,ROUNDDOWN($J162*Q162,0))</f>
        <v>0</v>
      </c>
      <c r="T162" s="311"/>
      <c r="U162" s="134"/>
      <c r="V162" s="86">
        <f aca="true" t="shared" si="140" ref="V162:V169">IF(T162="",0,ROUNDDOWN($J162*T162,0))</f>
        <v>0</v>
      </c>
      <c r="W162" s="308"/>
      <c r="X162" s="134"/>
      <c r="Y162" s="86">
        <f aca="true" t="shared" si="141" ref="Y162:Y169">IF(W162="",0,ROUNDDOWN($J162*W162,0))</f>
        <v>0</v>
      </c>
      <c r="Z162" s="308"/>
      <c r="AA162" s="134"/>
      <c r="AB162" s="86">
        <f aca="true" t="shared" si="142" ref="AB162:AB169">IF(Z162="",0,ROUNDDOWN($J162*Z162,0))</f>
        <v>0</v>
      </c>
      <c r="AC162" s="308"/>
      <c r="AD162" s="134"/>
      <c r="AE162" s="86">
        <f aca="true" t="shared" si="143" ref="AE162:AE169">IF(AC162="",0,ROUNDDOWN($J162*AC162,0))</f>
        <v>0</v>
      </c>
      <c r="AF162" s="308"/>
      <c r="AG162" s="134"/>
      <c r="AH162" s="86">
        <f aca="true" t="shared" si="144" ref="AH162:AH169">IF(AF162="",0,ROUNDDOWN($J162*AF162,0))</f>
        <v>0</v>
      </c>
      <c r="AI162" s="308"/>
      <c r="AJ162" s="134"/>
      <c r="AK162" s="86">
        <f aca="true" t="shared" si="145" ref="AK162:AK169">IF(AI162="",0,ROUNDDOWN($J162*AI162,0))</f>
        <v>0</v>
      </c>
      <c r="AL162" s="308"/>
      <c r="AM162" s="134"/>
      <c r="AN162" s="86">
        <f aca="true" t="shared" si="146" ref="AN162:AN169">IF(AL162="",0,ROUNDDOWN($J162*AL162,0))</f>
        <v>0</v>
      </c>
      <c r="AO162" s="255"/>
      <c r="AP162" s="740">
        <f aca="true" t="shared" si="147" ref="AP162:AP169">SUM(M162*$M$18,P162*$P$18,S162*$S$18,V162*$V$18,Y162*$Y$18,AB162*$AB$18,AE162*$AE$18,AH162*$AH$18,AK162*$AK$18,AN162*$AN$18)</f>
        <v>0</v>
      </c>
      <c r="AQ162" s="741"/>
      <c r="AR162" s="742"/>
    </row>
    <row r="163" spans="2:44" s="34" customFormat="1" ht="18" customHeight="1">
      <c r="B163" s="697"/>
      <c r="C163" s="698"/>
      <c r="D163" s="698"/>
      <c r="E163" s="698"/>
      <c r="F163" s="698"/>
      <c r="G163" s="698"/>
      <c r="H163" s="698"/>
      <c r="I163" s="698"/>
      <c r="J163" s="89"/>
      <c r="K163" s="309"/>
      <c r="L163" s="135"/>
      <c r="M163" s="90">
        <f t="shared" si="137"/>
        <v>0</v>
      </c>
      <c r="N163" s="312"/>
      <c r="O163" s="135"/>
      <c r="P163" s="89">
        <f t="shared" si="138"/>
        <v>0</v>
      </c>
      <c r="Q163" s="309"/>
      <c r="R163" s="135"/>
      <c r="S163" s="90">
        <f t="shared" si="139"/>
        <v>0</v>
      </c>
      <c r="T163" s="312"/>
      <c r="U163" s="135"/>
      <c r="V163" s="89">
        <f t="shared" si="140"/>
        <v>0</v>
      </c>
      <c r="W163" s="309"/>
      <c r="X163" s="135"/>
      <c r="Y163" s="89">
        <f t="shared" si="141"/>
        <v>0</v>
      </c>
      <c r="Z163" s="309"/>
      <c r="AA163" s="135"/>
      <c r="AB163" s="89">
        <f t="shared" si="142"/>
        <v>0</v>
      </c>
      <c r="AC163" s="309"/>
      <c r="AD163" s="135"/>
      <c r="AE163" s="89">
        <f t="shared" si="143"/>
        <v>0</v>
      </c>
      <c r="AF163" s="309"/>
      <c r="AG163" s="135"/>
      <c r="AH163" s="89">
        <f t="shared" si="144"/>
        <v>0</v>
      </c>
      <c r="AI163" s="309"/>
      <c r="AJ163" s="135"/>
      <c r="AK163" s="89">
        <f t="shared" si="145"/>
        <v>0</v>
      </c>
      <c r="AL163" s="309"/>
      <c r="AM163" s="135"/>
      <c r="AN163" s="89">
        <f t="shared" si="146"/>
        <v>0</v>
      </c>
      <c r="AO163" s="255"/>
      <c r="AP163" s="743">
        <f t="shared" si="147"/>
        <v>0</v>
      </c>
      <c r="AQ163" s="744"/>
      <c r="AR163" s="745"/>
    </row>
    <row r="164" spans="2:44" s="34" customFormat="1" ht="18" customHeight="1">
      <c r="B164" s="697"/>
      <c r="C164" s="698"/>
      <c r="D164" s="698"/>
      <c r="E164" s="698"/>
      <c r="F164" s="698"/>
      <c r="G164" s="698"/>
      <c r="H164" s="698"/>
      <c r="I164" s="698"/>
      <c r="J164" s="89"/>
      <c r="K164" s="309"/>
      <c r="L164" s="135"/>
      <c r="M164" s="90">
        <f t="shared" si="137"/>
        <v>0</v>
      </c>
      <c r="N164" s="312"/>
      <c r="O164" s="135"/>
      <c r="P164" s="89">
        <f t="shared" si="138"/>
        <v>0</v>
      </c>
      <c r="Q164" s="309"/>
      <c r="R164" s="135"/>
      <c r="S164" s="90">
        <f t="shared" si="139"/>
        <v>0</v>
      </c>
      <c r="T164" s="312"/>
      <c r="U164" s="135"/>
      <c r="V164" s="89">
        <f t="shared" si="140"/>
        <v>0</v>
      </c>
      <c r="W164" s="309"/>
      <c r="X164" s="135"/>
      <c r="Y164" s="89">
        <f t="shared" si="141"/>
        <v>0</v>
      </c>
      <c r="Z164" s="309"/>
      <c r="AA164" s="135"/>
      <c r="AB164" s="89">
        <f t="shared" si="142"/>
        <v>0</v>
      </c>
      <c r="AC164" s="309"/>
      <c r="AD164" s="135"/>
      <c r="AE164" s="89">
        <f t="shared" si="143"/>
        <v>0</v>
      </c>
      <c r="AF164" s="309"/>
      <c r="AG164" s="135"/>
      <c r="AH164" s="89">
        <f t="shared" si="144"/>
        <v>0</v>
      </c>
      <c r="AI164" s="309"/>
      <c r="AJ164" s="135"/>
      <c r="AK164" s="89">
        <f t="shared" si="145"/>
        <v>0</v>
      </c>
      <c r="AL164" s="309"/>
      <c r="AM164" s="135"/>
      <c r="AN164" s="89">
        <f t="shared" si="146"/>
        <v>0</v>
      </c>
      <c r="AO164" s="255"/>
      <c r="AP164" s="743">
        <f t="shared" si="147"/>
        <v>0</v>
      </c>
      <c r="AQ164" s="744"/>
      <c r="AR164" s="745"/>
    </row>
    <row r="165" spans="2:44" s="34" customFormat="1" ht="18" customHeight="1">
      <c r="B165" s="697"/>
      <c r="C165" s="698"/>
      <c r="D165" s="698"/>
      <c r="E165" s="698"/>
      <c r="F165" s="698"/>
      <c r="G165" s="698"/>
      <c r="H165" s="698"/>
      <c r="I165" s="699"/>
      <c r="J165" s="89"/>
      <c r="K165" s="309"/>
      <c r="L165" s="135"/>
      <c r="M165" s="90">
        <f t="shared" si="137"/>
        <v>0</v>
      </c>
      <c r="N165" s="312"/>
      <c r="O165" s="135"/>
      <c r="P165" s="89">
        <f t="shared" si="138"/>
        <v>0</v>
      </c>
      <c r="Q165" s="309"/>
      <c r="R165" s="135"/>
      <c r="S165" s="90">
        <f t="shared" si="139"/>
        <v>0</v>
      </c>
      <c r="T165" s="312"/>
      <c r="U165" s="135"/>
      <c r="V165" s="89">
        <f t="shared" si="140"/>
        <v>0</v>
      </c>
      <c r="W165" s="309"/>
      <c r="X165" s="135"/>
      <c r="Y165" s="89">
        <f t="shared" si="141"/>
        <v>0</v>
      </c>
      <c r="Z165" s="309"/>
      <c r="AA165" s="135"/>
      <c r="AB165" s="89">
        <f t="shared" si="142"/>
        <v>0</v>
      </c>
      <c r="AC165" s="309"/>
      <c r="AD165" s="135"/>
      <c r="AE165" s="89">
        <f t="shared" si="143"/>
        <v>0</v>
      </c>
      <c r="AF165" s="309"/>
      <c r="AG165" s="135"/>
      <c r="AH165" s="89">
        <f t="shared" si="144"/>
        <v>0</v>
      </c>
      <c r="AI165" s="309"/>
      <c r="AJ165" s="135"/>
      <c r="AK165" s="89">
        <f t="shared" si="145"/>
        <v>0</v>
      </c>
      <c r="AL165" s="309"/>
      <c r="AM165" s="135"/>
      <c r="AN165" s="89">
        <f t="shared" si="146"/>
        <v>0</v>
      </c>
      <c r="AO165" s="255"/>
      <c r="AP165" s="743">
        <f t="shared" si="147"/>
        <v>0</v>
      </c>
      <c r="AQ165" s="744"/>
      <c r="AR165" s="745"/>
    </row>
    <row r="166" spans="2:44" s="34" customFormat="1" ht="18" customHeight="1">
      <c r="B166" s="728"/>
      <c r="C166" s="729"/>
      <c r="D166" s="729"/>
      <c r="E166" s="729"/>
      <c r="F166" s="729"/>
      <c r="G166" s="729"/>
      <c r="H166" s="729"/>
      <c r="I166" s="729"/>
      <c r="J166" s="89"/>
      <c r="K166" s="309"/>
      <c r="L166" s="135"/>
      <c r="M166" s="90">
        <f t="shared" si="137"/>
        <v>0</v>
      </c>
      <c r="N166" s="312"/>
      <c r="O166" s="135"/>
      <c r="P166" s="89">
        <f t="shared" si="138"/>
        <v>0</v>
      </c>
      <c r="Q166" s="309"/>
      <c r="R166" s="135"/>
      <c r="S166" s="90">
        <f t="shared" si="139"/>
        <v>0</v>
      </c>
      <c r="T166" s="312"/>
      <c r="U166" s="135"/>
      <c r="V166" s="89">
        <f t="shared" si="140"/>
        <v>0</v>
      </c>
      <c r="W166" s="309"/>
      <c r="X166" s="135"/>
      <c r="Y166" s="89">
        <f t="shared" si="141"/>
        <v>0</v>
      </c>
      <c r="Z166" s="309"/>
      <c r="AA166" s="135"/>
      <c r="AB166" s="89">
        <f t="shared" si="142"/>
        <v>0</v>
      </c>
      <c r="AC166" s="309"/>
      <c r="AD166" s="135"/>
      <c r="AE166" s="89">
        <f t="shared" si="143"/>
        <v>0</v>
      </c>
      <c r="AF166" s="309"/>
      <c r="AG166" s="135"/>
      <c r="AH166" s="89">
        <f t="shared" si="144"/>
        <v>0</v>
      </c>
      <c r="AI166" s="309"/>
      <c r="AJ166" s="135"/>
      <c r="AK166" s="89">
        <f t="shared" si="145"/>
        <v>0</v>
      </c>
      <c r="AL166" s="309"/>
      <c r="AM166" s="135"/>
      <c r="AN166" s="89">
        <f t="shared" si="146"/>
        <v>0</v>
      </c>
      <c r="AO166" s="255"/>
      <c r="AP166" s="743">
        <f t="shared" si="147"/>
        <v>0</v>
      </c>
      <c r="AQ166" s="744"/>
      <c r="AR166" s="745"/>
    </row>
    <row r="167" spans="2:44" s="34" customFormat="1" ht="18" customHeight="1">
      <c r="B167" s="697"/>
      <c r="C167" s="698"/>
      <c r="D167" s="698"/>
      <c r="E167" s="698"/>
      <c r="F167" s="698"/>
      <c r="G167" s="698"/>
      <c r="H167" s="698"/>
      <c r="I167" s="698"/>
      <c r="J167" s="89"/>
      <c r="K167" s="309"/>
      <c r="L167" s="135"/>
      <c r="M167" s="90">
        <f t="shared" si="137"/>
        <v>0</v>
      </c>
      <c r="N167" s="312"/>
      <c r="O167" s="135"/>
      <c r="P167" s="89">
        <f t="shared" si="138"/>
        <v>0</v>
      </c>
      <c r="Q167" s="309"/>
      <c r="R167" s="135"/>
      <c r="S167" s="90">
        <f t="shared" si="139"/>
        <v>0</v>
      </c>
      <c r="T167" s="312"/>
      <c r="U167" s="135"/>
      <c r="V167" s="89">
        <f t="shared" si="140"/>
        <v>0</v>
      </c>
      <c r="W167" s="309"/>
      <c r="X167" s="135"/>
      <c r="Y167" s="89">
        <f t="shared" si="141"/>
        <v>0</v>
      </c>
      <c r="Z167" s="309"/>
      <c r="AA167" s="135"/>
      <c r="AB167" s="89">
        <f t="shared" si="142"/>
        <v>0</v>
      </c>
      <c r="AC167" s="309"/>
      <c r="AD167" s="135"/>
      <c r="AE167" s="89">
        <f t="shared" si="143"/>
        <v>0</v>
      </c>
      <c r="AF167" s="309"/>
      <c r="AG167" s="135"/>
      <c r="AH167" s="89">
        <f t="shared" si="144"/>
        <v>0</v>
      </c>
      <c r="AI167" s="309"/>
      <c r="AJ167" s="135"/>
      <c r="AK167" s="89">
        <f t="shared" si="145"/>
        <v>0</v>
      </c>
      <c r="AL167" s="309"/>
      <c r="AM167" s="135"/>
      <c r="AN167" s="89">
        <f t="shared" si="146"/>
        <v>0</v>
      </c>
      <c r="AO167" s="255"/>
      <c r="AP167" s="743">
        <f t="shared" si="147"/>
        <v>0</v>
      </c>
      <c r="AQ167" s="744"/>
      <c r="AR167" s="745"/>
    </row>
    <row r="168" spans="2:44" s="34" customFormat="1" ht="18" customHeight="1">
      <c r="B168" s="697"/>
      <c r="C168" s="698"/>
      <c r="D168" s="698"/>
      <c r="E168" s="698"/>
      <c r="F168" s="698"/>
      <c r="G168" s="698"/>
      <c r="H168" s="698"/>
      <c r="I168" s="698"/>
      <c r="J168" s="89"/>
      <c r="K168" s="309"/>
      <c r="L168" s="135"/>
      <c r="M168" s="90">
        <f t="shared" si="137"/>
        <v>0</v>
      </c>
      <c r="N168" s="312"/>
      <c r="O168" s="135"/>
      <c r="P168" s="89">
        <f t="shared" si="138"/>
        <v>0</v>
      </c>
      <c r="Q168" s="309"/>
      <c r="R168" s="135"/>
      <c r="S168" s="90">
        <f t="shared" si="139"/>
        <v>0</v>
      </c>
      <c r="T168" s="312"/>
      <c r="U168" s="135"/>
      <c r="V168" s="89">
        <f t="shared" si="140"/>
        <v>0</v>
      </c>
      <c r="W168" s="309"/>
      <c r="X168" s="135"/>
      <c r="Y168" s="89">
        <f t="shared" si="141"/>
        <v>0</v>
      </c>
      <c r="Z168" s="309"/>
      <c r="AA168" s="135"/>
      <c r="AB168" s="89">
        <f t="shared" si="142"/>
        <v>0</v>
      </c>
      <c r="AC168" s="309"/>
      <c r="AD168" s="135"/>
      <c r="AE168" s="89">
        <f t="shared" si="143"/>
        <v>0</v>
      </c>
      <c r="AF168" s="309"/>
      <c r="AG168" s="135"/>
      <c r="AH168" s="89">
        <f t="shared" si="144"/>
        <v>0</v>
      </c>
      <c r="AI168" s="309"/>
      <c r="AJ168" s="135"/>
      <c r="AK168" s="89">
        <f t="shared" si="145"/>
        <v>0</v>
      </c>
      <c r="AL168" s="309"/>
      <c r="AM168" s="135"/>
      <c r="AN168" s="89">
        <f t="shared" si="146"/>
        <v>0</v>
      </c>
      <c r="AO168" s="255"/>
      <c r="AP168" s="743">
        <f t="shared" si="147"/>
        <v>0</v>
      </c>
      <c r="AQ168" s="744"/>
      <c r="AR168" s="745"/>
    </row>
    <row r="169" spans="2:44" s="34" customFormat="1" ht="18" customHeight="1" thickBot="1">
      <c r="B169" s="732"/>
      <c r="C169" s="733"/>
      <c r="D169" s="733"/>
      <c r="E169" s="733"/>
      <c r="F169" s="733"/>
      <c r="G169" s="733"/>
      <c r="H169" s="733"/>
      <c r="I169" s="733"/>
      <c r="J169" s="91"/>
      <c r="K169" s="310"/>
      <c r="L169" s="136"/>
      <c r="M169" s="92">
        <f t="shared" si="137"/>
        <v>0</v>
      </c>
      <c r="N169" s="313"/>
      <c r="O169" s="136"/>
      <c r="P169" s="91">
        <f t="shared" si="138"/>
        <v>0</v>
      </c>
      <c r="Q169" s="310"/>
      <c r="R169" s="136"/>
      <c r="S169" s="92">
        <f t="shared" si="139"/>
        <v>0</v>
      </c>
      <c r="T169" s="313"/>
      <c r="U169" s="136"/>
      <c r="V169" s="91">
        <f t="shared" si="140"/>
        <v>0</v>
      </c>
      <c r="W169" s="310"/>
      <c r="X169" s="136"/>
      <c r="Y169" s="91">
        <f t="shared" si="141"/>
        <v>0</v>
      </c>
      <c r="Z169" s="310"/>
      <c r="AA169" s="136"/>
      <c r="AB169" s="91">
        <f t="shared" si="142"/>
        <v>0</v>
      </c>
      <c r="AC169" s="310"/>
      <c r="AD169" s="136"/>
      <c r="AE169" s="91">
        <f t="shared" si="143"/>
        <v>0</v>
      </c>
      <c r="AF169" s="310"/>
      <c r="AG169" s="136"/>
      <c r="AH169" s="91">
        <f t="shared" si="144"/>
        <v>0</v>
      </c>
      <c r="AI169" s="310"/>
      <c r="AJ169" s="136"/>
      <c r="AK169" s="91">
        <f t="shared" si="145"/>
        <v>0</v>
      </c>
      <c r="AL169" s="310"/>
      <c r="AM169" s="136"/>
      <c r="AN169" s="91">
        <f t="shared" si="146"/>
        <v>0</v>
      </c>
      <c r="AO169" s="292"/>
      <c r="AP169" s="812">
        <f t="shared" si="147"/>
        <v>0</v>
      </c>
      <c r="AQ169" s="813"/>
      <c r="AR169" s="814"/>
    </row>
    <row r="170" spans="2:44" s="27" customFormat="1" ht="19.5" customHeight="1" thickTop="1">
      <c r="B170" s="700" t="s">
        <v>22</v>
      </c>
      <c r="C170" s="700"/>
      <c r="D170" s="700"/>
      <c r="E170" s="700"/>
      <c r="F170" s="700"/>
      <c r="G170" s="700"/>
      <c r="H170" s="700"/>
      <c r="I170" s="700"/>
      <c r="J170" s="701"/>
      <c r="K170" s="438"/>
      <c r="L170" s="439"/>
      <c r="M170" s="440">
        <f>SUM(M162:M169)</f>
        <v>0</v>
      </c>
      <c r="N170" s="441"/>
      <c r="O170" s="439"/>
      <c r="P170" s="414">
        <f>SUM(P162:P169)</f>
        <v>0</v>
      </c>
      <c r="Q170" s="442"/>
      <c r="R170" s="439"/>
      <c r="S170" s="440">
        <f>SUM(S162:S169)</f>
        <v>0</v>
      </c>
      <c r="T170" s="441"/>
      <c r="U170" s="439"/>
      <c r="V170" s="414">
        <f>SUM(V162:V169)</f>
        <v>0</v>
      </c>
      <c r="W170" s="441"/>
      <c r="X170" s="439"/>
      <c r="Y170" s="414">
        <f>SUM(Y162:Y169)</f>
        <v>0</v>
      </c>
      <c r="Z170" s="441"/>
      <c r="AA170" s="439"/>
      <c r="AB170" s="414">
        <f>SUM(AB162:AB169)</f>
        <v>0</v>
      </c>
      <c r="AC170" s="441"/>
      <c r="AD170" s="439"/>
      <c r="AE170" s="414">
        <f>SUM(AE162:AE169)</f>
        <v>0</v>
      </c>
      <c r="AF170" s="441"/>
      <c r="AG170" s="439"/>
      <c r="AH170" s="414">
        <f>SUM(AH162:AH169)</f>
        <v>0</v>
      </c>
      <c r="AI170" s="441"/>
      <c r="AJ170" s="439"/>
      <c r="AK170" s="414">
        <f>SUM(AK162:AK169)</f>
        <v>0</v>
      </c>
      <c r="AL170" s="441"/>
      <c r="AM170" s="439"/>
      <c r="AN170" s="414">
        <f>SUM(AN162:AN169)</f>
        <v>0</v>
      </c>
      <c r="AO170" s="293"/>
      <c r="AP170" s="815">
        <f>SUM(AP162:AR169)</f>
        <v>0</v>
      </c>
      <c r="AQ170" s="816"/>
      <c r="AR170" s="817"/>
    </row>
    <row r="171" spans="2:44" s="116" customFormat="1" ht="15" customHeight="1">
      <c r="B171" s="115"/>
      <c r="C171" s="115"/>
      <c r="D171" s="115"/>
      <c r="E171" s="115"/>
      <c r="F171" s="115"/>
      <c r="G171" s="115"/>
      <c r="H171" s="115"/>
      <c r="I171" s="115"/>
      <c r="J171" s="115"/>
      <c r="K171" s="113"/>
      <c r="L171" s="113"/>
      <c r="M171" s="114"/>
      <c r="N171" s="113"/>
      <c r="O171" s="113"/>
      <c r="P171" s="114"/>
      <c r="Q171" s="113"/>
      <c r="R171" s="113"/>
      <c r="S171" s="114"/>
      <c r="T171" s="113"/>
      <c r="U171" s="113"/>
      <c r="V171" s="114"/>
      <c r="W171" s="113"/>
      <c r="X171" s="113"/>
      <c r="Y171" s="114"/>
      <c r="Z171" s="113"/>
      <c r="AA171" s="113"/>
      <c r="AB171" s="114"/>
      <c r="AC171" s="113"/>
      <c r="AD171" s="113"/>
      <c r="AE171" s="114"/>
      <c r="AF171" s="113"/>
      <c r="AG171" s="113"/>
      <c r="AH171" s="114"/>
      <c r="AI171" s="113"/>
      <c r="AJ171" s="113"/>
      <c r="AK171" s="114"/>
      <c r="AL171" s="113"/>
      <c r="AM171" s="113"/>
      <c r="AN171" s="114"/>
      <c r="AO171" s="114"/>
      <c r="AP171" s="113"/>
      <c r="AQ171" s="114"/>
      <c r="AR171" s="114"/>
    </row>
    <row r="172" spans="2:44" s="21" customFormat="1" ht="23.25" customHeight="1">
      <c r="B172" s="702" t="s">
        <v>0</v>
      </c>
      <c r="C172" s="702"/>
      <c r="D172" s="281" t="s">
        <v>59</v>
      </c>
      <c r="E172" s="19"/>
      <c r="F172" s="24"/>
      <c r="G172" s="65"/>
      <c r="H172" s="65"/>
      <c r="I172" s="65"/>
      <c r="J172" s="275"/>
      <c r="K172" s="256"/>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39"/>
      <c r="AP172" s="257"/>
      <c r="AQ172" s="257"/>
      <c r="AR172" s="306"/>
    </row>
    <row r="173" spans="2:44" s="21" customFormat="1" ht="12.75" customHeight="1">
      <c r="B173" s="25"/>
      <c r="C173" s="25"/>
      <c r="D173" s="25"/>
      <c r="E173" s="25"/>
      <c r="F173" s="25"/>
      <c r="G173" s="25"/>
      <c r="H173" s="25"/>
      <c r="I173" s="25"/>
      <c r="J173" s="25"/>
      <c r="K173" s="120" t="s">
        <v>48</v>
      </c>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39"/>
      <c r="AP173" s="93"/>
      <c r="AQ173" s="93"/>
      <c r="AR173" s="96"/>
    </row>
    <row r="174" spans="2:44" s="21" customFormat="1" ht="15" customHeight="1">
      <c r="B174" s="703" t="s">
        <v>7</v>
      </c>
      <c r="C174" s="704"/>
      <c r="D174" s="704"/>
      <c r="E174" s="704"/>
      <c r="F174" s="704"/>
      <c r="G174" s="704"/>
      <c r="H174" s="704"/>
      <c r="I174" s="704"/>
      <c r="J174" s="704"/>
      <c r="K174" s="704"/>
      <c r="L174" s="704"/>
      <c r="M174" s="704"/>
      <c r="N174" s="704"/>
      <c r="O174" s="704"/>
      <c r="P174" s="704"/>
      <c r="Q174" s="704"/>
      <c r="R174" s="704"/>
      <c r="S174" s="704"/>
      <c r="T174" s="704"/>
      <c r="U174" s="704"/>
      <c r="V174" s="704"/>
      <c r="W174" s="704"/>
      <c r="X174" s="704"/>
      <c r="Y174" s="704"/>
      <c r="Z174" s="704"/>
      <c r="AA174" s="704"/>
      <c r="AB174" s="704"/>
      <c r="AC174" s="704"/>
      <c r="AD174" s="704"/>
      <c r="AE174" s="704"/>
      <c r="AF174" s="704"/>
      <c r="AG174" s="704"/>
      <c r="AH174" s="704"/>
      <c r="AI174" s="704"/>
      <c r="AJ174" s="704"/>
      <c r="AK174" s="704"/>
      <c r="AL174" s="704"/>
      <c r="AM174" s="704"/>
      <c r="AN174" s="705"/>
      <c r="AO174" s="72"/>
      <c r="AP174" s="710" t="s">
        <v>50</v>
      </c>
      <c r="AQ174" s="711"/>
      <c r="AR174" s="712"/>
    </row>
    <row r="175" spans="2:44" s="75" customFormat="1" ht="24.75" customHeight="1" thickBot="1">
      <c r="B175" s="693" t="s">
        <v>2</v>
      </c>
      <c r="C175" s="694"/>
      <c r="D175" s="77" t="s">
        <v>8</v>
      </c>
      <c r="E175" s="720" t="s">
        <v>67</v>
      </c>
      <c r="F175" s="721"/>
      <c r="G175" s="721"/>
      <c r="H175" s="694"/>
      <c r="I175" s="78" t="s">
        <v>9</v>
      </c>
      <c r="J175" s="79" t="s">
        <v>10</v>
      </c>
      <c r="K175" s="252" t="s">
        <v>284</v>
      </c>
      <c r="L175" s="78" t="s">
        <v>16</v>
      </c>
      <c r="M175" s="137" t="s">
        <v>15</v>
      </c>
      <c r="N175" s="252" t="s">
        <v>284</v>
      </c>
      <c r="O175" s="78" t="s">
        <v>16</v>
      </c>
      <c r="P175" s="137" t="s">
        <v>15</v>
      </c>
      <c r="Q175" s="252" t="s">
        <v>284</v>
      </c>
      <c r="R175" s="78" t="s">
        <v>16</v>
      </c>
      <c r="S175" s="137" t="s">
        <v>15</v>
      </c>
      <c r="T175" s="252" t="s">
        <v>284</v>
      </c>
      <c r="U175" s="78" t="s">
        <v>16</v>
      </c>
      <c r="V175" s="137" t="s">
        <v>15</v>
      </c>
      <c r="W175" s="252" t="s">
        <v>275</v>
      </c>
      <c r="X175" s="78" t="s">
        <v>16</v>
      </c>
      <c r="Y175" s="137" t="s">
        <v>15</v>
      </c>
      <c r="Z175" s="252" t="s">
        <v>275</v>
      </c>
      <c r="AA175" s="78" t="s">
        <v>16</v>
      </c>
      <c r="AB175" s="137" t="s">
        <v>15</v>
      </c>
      <c r="AC175" s="252" t="s">
        <v>275</v>
      </c>
      <c r="AD175" s="78" t="s">
        <v>16</v>
      </c>
      <c r="AE175" s="137" t="s">
        <v>15</v>
      </c>
      <c r="AF175" s="252" t="s">
        <v>275</v>
      </c>
      <c r="AG175" s="78" t="s">
        <v>16</v>
      </c>
      <c r="AH175" s="137" t="s">
        <v>15</v>
      </c>
      <c r="AI175" s="252" t="s">
        <v>275</v>
      </c>
      <c r="AJ175" s="78" t="s">
        <v>16</v>
      </c>
      <c r="AK175" s="137" t="s">
        <v>15</v>
      </c>
      <c r="AL175" s="252" t="s">
        <v>275</v>
      </c>
      <c r="AM175" s="78" t="s">
        <v>16</v>
      </c>
      <c r="AN175" s="276" t="s">
        <v>15</v>
      </c>
      <c r="AO175" s="74"/>
      <c r="AP175" s="143" t="s">
        <v>279</v>
      </c>
      <c r="AQ175" s="138" t="s">
        <v>36</v>
      </c>
      <c r="AR175" s="249" t="s">
        <v>37</v>
      </c>
    </row>
    <row r="176" spans="1:44" s="28" customFormat="1" ht="18" customHeight="1" thickTop="1">
      <c r="A176" s="28">
        <f>IF(D176="","",ROW()-175)</f>
      </c>
      <c r="B176" s="718"/>
      <c r="C176" s="719"/>
      <c r="D176" s="284"/>
      <c r="E176" s="303"/>
      <c r="F176" s="97" t="s">
        <v>120</v>
      </c>
      <c r="G176" s="303"/>
      <c r="H176" s="100" t="s">
        <v>121</v>
      </c>
      <c r="I176" s="452">
        <f>IF(AND(E176&lt;&gt;"",G176&lt;&gt;""),ROUNDDOWN(E176*G176/1000000,2),"")</f>
      </c>
      <c r="J176" s="399"/>
      <c r="K176" s="403"/>
      <c r="L176" s="402">
        <f>IF(AND($I176&lt;&gt;"",K176&lt;&gt;""),$I176*K176,0)</f>
        <v>0</v>
      </c>
      <c r="M176" s="404">
        <f>IF(AND($J176&lt;&gt;"",K176&lt;&gt;""),$J176*K176,0)</f>
        <v>0</v>
      </c>
      <c r="N176" s="403"/>
      <c r="O176" s="402">
        <f>IF(AND($I176&lt;&gt;"",N176&lt;&gt;""),$I176*N176,0)</f>
        <v>0</v>
      </c>
      <c r="P176" s="404">
        <f>IF(AND($J176&lt;&gt;"",N176&lt;&gt;""),$J176*N176,0)</f>
        <v>0</v>
      </c>
      <c r="Q176" s="403"/>
      <c r="R176" s="402">
        <f>IF(AND($I176&lt;&gt;"",Q176&lt;&gt;""),$I176*Q176,0)</f>
        <v>0</v>
      </c>
      <c r="S176" s="404">
        <f>IF(AND($J176&lt;&gt;"",Q176&lt;&gt;""),$J176*Q176,0)</f>
        <v>0</v>
      </c>
      <c r="T176" s="403"/>
      <c r="U176" s="402">
        <f>IF(AND($I176&lt;&gt;"",T176&lt;&gt;""),$I176*T176,0)</f>
        <v>0</v>
      </c>
      <c r="V176" s="404">
        <f>IF(AND($J176&lt;&gt;"",T176&lt;&gt;""),$J176*T176,0)</f>
        <v>0</v>
      </c>
      <c r="W176" s="403"/>
      <c r="X176" s="402">
        <f>IF(AND($I176&lt;&gt;"",W176&lt;&gt;""),$I176*W176,0)</f>
        <v>0</v>
      </c>
      <c r="Y176" s="404">
        <f>IF(AND($J176&lt;&gt;"",W176&lt;&gt;""),$J176*W176,0)</f>
        <v>0</v>
      </c>
      <c r="Z176" s="403"/>
      <c r="AA176" s="402">
        <f>IF(AND($I176&lt;&gt;"",Z176&lt;&gt;""),$I176*Z176,0)</f>
        <v>0</v>
      </c>
      <c r="AB176" s="404">
        <f>IF(AND($J176&lt;&gt;"",Z176&lt;&gt;""),$J176*Z176,0)</f>
        <v>0</v>
      </c>
      <c r="AC176" s="403"/>
      <c r="AD176" s="402">
        <f>IF(AND($I176&lt;&gt;"",AC176&lt;&gt;""),$I176*AC176,0)</f>
        <v>0</v>
      </c>
      <c r="AE176" s="404">
        <f>IF(AND($J176&lt;&gt;"",AC176&lt;&gt;""),$J176*AC176,0)</f>
        <v>0</v>
      </c>
      <c r="AF176" s="403"/>
      <c r="AG176" s="402">
        <f>IF(AND($I176&lt;&gt;"",AF176&lt;&gt;""),$I176*AF176,0)</f>
        <v>0</v>
      </c>
      <c r="AH176" s="404">
        <f>IF(AND($J176&lt;&gt;"",AF176&lt;&gt;""),$J176*AF176,0)</f>
        <v>0</v>
      </c>
      <c r="AI176" s="403"/>
      <c r="AJ176" s="402">
        <f>IF(AND($I176&lt;&gt;"",AI176&lt;&gt;""),$I176*AI176,0)</f>
        <v>0</v>
      </c>
      <c r="AK176" s="404">
        <f>IF(AND($J176&lt;&gt;"",AI176&lt;&gt;""),$J176*AI176,0)</f>
        <v>0</v>
      </c>
      <c r="AL176" s="403"/>
      <c r="AM176" s="402">
        <f>IF(AND($I176&lt;&gt;"",AL176&lt;&gt;""),$I176*AL176,0)</f>
        <v>0</v>
      </c>
      <c r="AN176" s="404">
        <f>IF(AND($J176&lt;&gt;"",AL176&lt;&gt;""),$J176*AL176,0)</f>
        <v>0</v>
      </c>
      <c r="AO176" s="253"/>
      <c r="AP176" s="429">
        <f>SUM(K176*$M$18,N176*$P$18,Q176*$S$18,T176*$V$18,W176*$Y$18,Z176*$AB$18,AC176*$AE$18,AF176*$AH$18,AI176*$AK$18,AL176*$AN$18)</f>
        <v>0</v>
      </c>
      <c r="AQ176" s="430">
        <f>SUM(L176*$M$18,O176*$P$18,R176*$S$18,U176*$V$18,X176*$Y$18,AA176*$AB$18,AD176*$AE$18,AG176*$AH$18,AJ176*$AK$18,AM176*$AN$18)</f>
        <v>0</v>
      </c>
      <c r="AR176" s="431">
        <f>SUM(M176*$M$18,P176*$P$18,S176*$S$18,V176*$V$18,Y176*$Y$18,AB176*$AB$18,AE176*$AE$18,AH176*$AH$18,AK176*$AK$18,AN176*$AN$18)</f>
        <v>0</v>
      </c>
    </row>
    <row r="177" spans="1:44" s="28" customFormat="1" ht="18" customHeight="1">
      <c r="A177" s="28">
        <f aca="true" t="shared" si="148" ref="A177:A193">IF(D177="","",ROW()-175)</f>
      </c>
      <c r="B177" s="691"/>
      <c r="C177" s="692"/>
      <c r="D177" s="285"/>
      <c r="E177" s="300"/>
      <c r="F177" s="98" t="s">
        <v>120</v>
      </c>
      <c r="G177" s="300"/>
      <c r="H177" s="101" t="s">
        <v>121</v>
      </c>
      <c r="I177" s="453">
        <f aca="true" t="shared" si="149" ref="I177:I193">IF(AND(E177&lt;&gt;"",G177&lt;&gt;""),ROUNDDOWN(E177*G177/1000000,2),"")</f>
      </c>
      <c r="J177" s="400"/>
      <c r="K177" s="406"/>
      <c r="L177" s="405">
        <f aca="true" t="shared" si="150" ref="L177:L193">IF(AND($I177&lt;&gt;"",K177&lt;&gt;""),$I177*K177,0)</f>
        <v>0</v>
      </c>
      <c r="M177" s="407">
        <f aca="true" t="shared" si="151" ref="M177:M193">IF(AND($J177&lt;&gt;"",K177&lt;&gt;""),$J177*K177,0)</f>
        <v>0</v>
      </c>
      <c r="N177" s="406"/>
      <c r="O177" s="405">
        <f aca="true" t="shared" si="152" ref="O177:O193">IF(AND($I177&lt;&gt;"",N177&lt;&gt;""),$I177*N177,0)</f>
        <v>0</v>
      </c>
      <c r="P177" s="407">
        <f aca="true" t="shared" si="153" ref="P177:P193">IF(AND($J177&lt;&gt;"",N177&lt;&gt;""),$J177*N177,0)</f>
        <v>0</v>
      </c>
      <c r="Q177" s="406"/>
      <c r="R177" s="405">
        <f aca="true" t="shared" si="154" ref="R177:R193">IF(AND($I177&lt;&gt;"",Q177&lt;&gt;""),$I177*Q177,0)</f>
        <v>0</v>
      </c>
      <c r="S177" s="407">
        <f aca="true" t="shared" si="155" ref="S177:S193">IF(AND($J177&lt;&gt;"",Q177&lt;&gt;""),$J177*Q177,0)</f>
        <v>0</v>
      </c>
      <c r="T177" s="406"/>
      <c r="U177" s="405">
        <f aca="true" t="shared" si="156" ref="U177:U193">IF(AND($I177&lt;&gt;"",T177&lt;&gt;""),$I177*T177,0)</f>
        <v>0</v>
      </c>
      <c r="V177" s="407">
        <f aca="true" t="shared" si="157" ref="V177:V193">IF(AND($J177&lt;&gt;"",T177&lt;&gt;""),$J177*T177,0)</f>
        <v>0</v>
      </c>
      <c r="W177" s="406"/>
      <c r="X177" s="405">
        <f aca="true" t="shared" si="158" ref="X177:X193">IF(AND($I177&lt;&gt;"",W177&lt;&gt;""),$I177*W177,0)</f>
        <v>0</v>
      </c>
      <c r="Y177" s="407">
        <f aca="true" t="shared" si="159" ref="Y177:Y193">IF(AND($J177&lt;&gt;"",W177&lt;&gt;""),$J177*W177,0)</f>
        <v>0</v>
      </c>
      <c r="Z177" s="406"/>
      <c r="AA177" s="405">
        <f aca="true" t="shared" si="160" ref="AA177:AA193">IF(AND($I177&lt;&gt;"",Z177&lt;&gt;""),$I177*Z177,0)</f>
        <v>0</v>
      </c>
      <c r="AB177" s="443">
        <f aca="true" t="shared" si="161" ref="AB177:AB193">IF(AND($J177&lt;&gt;"",Z177&lt;&gt;""),$J177*Z177,0)</f>
        <v>0</v>
      </c>
      <c r="AC177" s="406"/>
      <c r="AD177" s="405">
        <f aca="true" t="shared" si="162" ref="AD177:AD193">IF(AND($I177&lt;&gt;"",AC177&lt;&gt;""),$I177*AC177,0)</f>
        <v>0</v>
      </c>
      <c r="AE177" s="443">
        <f aca="true" t="shared" si="163" ref="AE177:AE193">IF(AND($J177&lt;&gt;"",AC177&lt;&gt;""),$J177*AC177,0)</f>
        <v>0</v>
      </c>
      <c r="AF177" s="406"/>
      <c r="AG177" s="405">
        <f aca="true" t="shared" si="164" ref="AG177:AG193">IF(AND($I177&lt;&gt;"",AF177&lt;&gt;""),$I177*AF177,0)</f>
        <v>0</v>
      </c>
      <c r="AH177" s="443">
        <f aca="true" t="shared" si="165" ref="AH177:AH193">IF(AND($J177&lt;&gt;"",AF177&lt;&gt;""),$J177*AF177,0)</f>
        <v>0</v>
      </c>
      <c r="AI177" s="406"/>
      <c r="AJ177" s="405">
        <f aca="true" t="shared" si="166" ref="AJ177:AJ193">IF(AND($I177&lt;&gt;"",AI177&lt;&gt;""),$I177*AI177,0)</f>
        <v>0</v>
      </c>
      <c r="AK177" s="443">
        <f aca="true" t="shared" si="167" ref="AK177:AK193">IF(AND($J177&lt;&gt;"",AI177&lt;&gt;""),$J177*AI177,0)</f>
        <v>0</v>
      </c>
      <c r="AL177" s="406"/>
      <c r="AM177" s="405">
        <f aca="true" t="shared" si="168" ref="AM177:AM193">IF(AND($I177&lt;&gt;"",AL177&lt;&gt;""),$I177*AL177,0)</f>
        <v>0</v>
      </c>
      <c r="AN177" s="400">
        <f aca="true" t="shared" si="169" ref="AN177:AN193">IF(AND($J177&lt;&gt;"",AL177&lt;&gt;""),$J177*AL177,0)</f>
        <v>0</v>
      </c>
      <c r="AO177" s="254"/>
      <c r="AP177" s="429">
        <f>SUM(K177*$M$18,N177*$P$18,Q177*$S$18,T177*$V$18,W177*$Y$18,Z177*$AB$18,AC177*$AE$18,AF177*$AH$18,AI177*$AK$18,AL177*$AN$18)</f>
        <v>0</v>
      </c>
      <c r="AQ177" s="430">
        <f>SUM(L177*$M$18,O177*$P$18,R177*$S$18,U177*$V$18,X177*$Y$18,AA177*$AB$18,AD177*$AE$18,AG177*$AH$18,AJ177*$AK$18,AM177*$AN$18)</f>
        <v>0</v>
      </c>
      <c r="AR177" s="431">
        <f aca="true" t="shared" si="170" ref="AR177:AR193">SUM(M177*$M$18,P177*$P$18,S177*$S$18,V177*$V$18,Y177*$Y$18,AB177*$AB$18,AE177*$AE$18,AH177*$AH$18,AK177*$AK$18,AN177*$AN$18)</f>
        <v>0</v>
      </c>
    </row>
    <row r="178" spans="1:44" s="28" customFormat="1" ht="18" customHeight="1">
      <c r="A178" s="28">
        <f t="shared" si="148"/>
      </c>
      <c r="B178" s="691"/>
      <c r="C178" s="692"/>
      <c r="D178" s="285"/>
      <c r="E178" s="300"/>
      <c r="F178" s="98" t="s">
        <v>120</v>
      </c>
      <c r="G178" s="300"/>
      <c r="H178" s="101" t="s">
        <v>121</v>
      </c>
      <c r="I178" s="453">
        <f t="shared" si="149"/>
      </c>
      <c r="J178" s="400"/>
      <c r="K178" s="406"/>
      <c r="L178" s="405">
        <f t="shared" si="150"/>
        <v>0</v>
      </c>
      <c r="M178" s="407">
        <f t="shared" si="151"/>
        <v>0</v>
      </c>
      <c r="N178" s="406"/>
      <c r="O178" s="405">
        <f t="shared" si="152"/>
        <v>0</v>
      </c>
      <c r="P178" s="407">
        <f t="shared" si="153"/>
        <v>0</v>
      </c>
      <c r="Q178" s="406"/>
      <c r="R178" s="405">
        <f t="shared" si="154"/>
        <v>0</v>
      </c>
      <c r="S178" s="407">
        <f t="shared" si="155"/>
        <v>0</v>
      </c>
      <c r="T178" s="406"/>
      <c r="U178" s="405">
        <f t="shared" si="156"/>
        <v>0</v>
      </c>
      <c r="V178" s="407">
        <f t="shared" si="157"/>
        <v>0</v>
      </c>
      <c r="W178" s="406"/>
      <c r="X178" s="405">
        <f t="shared" si="158"/>
        <v>0</v>
      </c>
      <c r="Y178" s="407">
        <f t="shared" si="159"/>
        <v>0</v>
      </c>
      <c r="Z178" s="406"/>
      <c r="AA178" s="405">
        <f t="shared" si="160"/>
        <v>0</v>
      </c>
      <c r="AB178" s="443">
        <f t="shared" si="161"/>
        <v>0</v>
      </c>
      <c r="AC178" s="406"/>
      <c r="AD178" s="405">
        <f t="shared" si="162"/>
        <v>0</v>
      </c>
      <c r="AE178" s="443">
        <f t="shared" si="163"/>
        <v>0</v>
      </c>
      <c r="AF178" s="406"/>
      <c r="AG178" s="405">
        <f t="shared" si="164"/>
        <v>0</v>
      </c>
      <c r="AH178" s="443">
        <f t="shared" si="165"/>
        <v>0</v>
      </c>
      <c r="AI178" s="406"/>
      <c r="AJ178" s="405">
        <f t="shared" si="166"/>
        <v>0</v>
      </c>
      <c r="AK178" s="443">
        <f t="shared" si="167"/>
        <v>0</v>
      </c>
      <c r="AL178" s="406"/>
      <c r="AM178" s="405">
        <f t="shared" si="168"/>
        <v>0</v>
      </c>
      <c r="AN178" s="400">
        <f t="shared" si="169"/>
        <v>0</v>
      </c>
      <c r="AO178" s="254"/>
      <c r="AP178" s="429">
        <f aca="true" t="shared" si="171" ref="AP178:AP193">SUM(K178*$M$18,N178*$P$18,Q178*$S$18,T178*$V$18,W178*$Y$18,Z178*$AB$18,AC178*$AE$18,AF178*$AH$18,AI178*$AK$18,AL178*$AN$18)</f>
        <v>0</v>
      </c>
      <c r="AQ178" s="430">
        <f>SUM(L178*$M$18,O178*$P$18,R178*$S$18,U178*$V$18,X178*$Y$18,AA178*$AB$18,AD178*$AE$18,AG178*$AH$18,AJ178*$AK$18,AM178*$AN$18)</f>
        <v>0</v>
      </c>
      <c r="AR178" s="431">
        <f t="shared" si="170"/>
        <v>0</v>
      </c>
    </row>
    <row r="179" spans="1:44" s="28" customFormat="1" ht="18" customHeight="1">
      <c r="A179" s="28">
        <f t="shared" si="148"/>
      </c>
      <c r="B179" s="691"/>
      <c r="C179" s="692"/>
      <c r="D179" s="285"/>
      <c r="E179" s="300"/>
      <c r="F179" s="98" t="s">
        <v>120</v>
      </c>
      <c r="G179" s="300"/>
      <c r="H179" s="101" t="s">
        <v>121</v>
      </c>
      <c r="I179" s="453">
        <f t="shared" si="149"/>
      </c>
      <c r="J179" s="400"/>
      <c r="K179" s="406"/>
      <c r="L179" s="405">
        <f t="shared" si="150"/>
        <v>0</v>
      </c>
      <c r="M179" s="407">
        <f t="shared" si="151"/>
        <v>0</v>
      </c>
      <c r="N179" s="406"/>
      <c r="O179" s="405">
        <f t="shared" si="152"/>
        <v>0</v>
      </c>
      <c r="P179" s="407">
        <f t="shared" si="153"/>
        <v>0</v>
      </c>
      <c r="Q179" s="406"/>
      <c r="R179" s="405">
        <f t="shared" si="154"/>
        <v>0</v>
      </c>
      <c r="S179" s="407">
        <f t="shared" si="155"/>
        <v>0</v>
      </c>
      <c r="T179" s="406"/>
      <c r="U179" s="405">
        <f t="shared" si="156"/>
        <v>0</v>
      </c>
      <c r="V179" s="407">
        <f t="shared" si="157"/>
        <v>0</v>
      </c>
      <c r="W179" s="406"/>
      <c r="X179" s="405">
        <f t="shared" si="158"/>
        <v>0</v>
      </c>
      <c r="Y179" s="407">
        <f t="shared" si="159"/>
        <v>0</v>
      </c>
      <c r="Z179" s="406"/>
      <c r="AA179" s="405">
        <f t="shared" si="160"/>
        <v>0</v>
      </c>
      <c r="AB179" s="443">
        <f t="shared" si="161"/>
        <v>0</v>
      </c>
      <c r="AC179" s="406"/>
      <c r="AD179" s="405">
        <f t="shared" si="162"/>
        <v>0</v>
      </c>
      <c r="AE179" s="443">
        <f t="shared" si="163"/>
        <v>0</v>
      </c>
      <c r="AF179" s="406"/>
      <c r="AG179" s="405">
        <f t="shared" si="164"/>
        <v>0</v>
      </c>
      <c r="AH179" s="443">
        <f t="shared" si="165"/>
        <v>0</v>
      </c>
      <c r="AI179" s="406"/>
      <c r="AJ179" s="405">
        <f t="shared" si="166"/>
        <v>0</v>
      </c>
      <c r="AK179" s="443">
        <f t="shared" si="167"/>
        <v>0</v>
      </c>
      <c r="AL179" s="406"/>
      <c r="AM179" s="405">
        <f t="shared" si="168"/>
        <v>0</v>
      </c>
      <c r="AN179" s="400">
        <f t="shared" si="169"/>
        <v>0</v>
      </c>
      <c r="AO179" s="254"/>
      <c r="AP179" s="429">
        <f t="shared" si="171"/>
        <v>0</v>
      </c>
      <c r="AQ179" s="430">
        <f>SUM(L179*$M$18,O179*$P$18,R179*$S$18,U179*$V$18,X179*$Y$18,AA179*$AB$18,AD179*$AE$18,AG179*$AH$18,AJ179*$AK$18,AM179*$AN$18)</f>
        <v>0</v>
      </c>
      <c r="AR179" s="431">
        <f t="shared" si="170"/>
        <v>0</v>
      </c>
    </row>
    <row r="180" spans="1:44" s="28" customFormat="1" ht="18" customHeight="1">
      <c r="A180" s="28">
        <f t="shared" si="148"/>
      </c>
      <c r="B180" s="691"/>
      <c r="C180" s="692"/>
      <c r="D180" s="285"/>
      <c r="E180" s="300"/>
      <c r="F180" s="98" t="s">
        <v>120</v>
      </c>
      <c r="G180" s="300"/>
      <c r="H180" s="101" t="s">
        <v>121</v>
      </c>
      <c r="I180" s="453">
        <f t="shared" si="149"/>
      </c>
      <c r="J180" s="400"/>
      <c r="K180" s="406"/>
      <c r="L180" s="405">
        <f t="shared" si="150"/>
        <v>0</v>
      </c>
      <c r="M180" s="407">
        <f t="shared" si="151"/>
        <v>0</v>
      </c>
      <c r="N180" s="406"/>
      <c r="O180" s="405">
        <f t="shared" si="152"/>
        <v>0</v>
      </c>
      <c r="P180" s="407">
        <f t="shared" si="153"/>
        <v>0</v>
      </c>
      <c r="Q180" s="406"/>
      <c r="R180" s="405">
        <f t="shared" si="154"/>
        <v>0</v>
      </c>
      <c r="S180" s="407">
        <f t="shared" si="155"/>
        <v>0</v>
      </c>
      <c r="T180" s="406"/>
      <c r="U180" s="405">
        <f t="shared" si="156"/>
        <v>0</v>
      </c>
      <c r="V180" s="407">
        <f t="shared" si="157"/>
        <v>0</v>
      </c>
      <c r="W180" s="406"/>
      <c r="X180" s="405">
        <f t="shared" si="158"/>
        <v>0</v>
      </c>
      <c r="Y180" s="407">
        <f t="shared" si="159"/>
        <v>0</v>
      </c>
      <c r="Z180" s="406"/>
      <c r="AA180" s="405">
        <f t="shared" si="160"/>
        <v>0</v>
      </c>
      <c r="AB180" s="443">
        <f t="shared" si="161"/>
        <v>0</v>
      </c>
      <c r="AC180" s="406"/>
      <c r="AD180" s="405">
        <f t="shared" si="162"/>
        <v>0</v>
      </c>
      <c r="AE180" s="443">
        <f t="shared" si="163"/>
        <v>0</v>
      </c>
      <c r="AF180" s="406"/>
      <c r="AG180" s="405">
        <f t="shared" si="164"/>
        <v>0</v>
      </c>
      <c r="AH180" s="443">
        <f t="shared" si="165"/>
        <v>0</v>
      </c>
      <c r="AI180" s="406"/>
      <c r="AJ180" s="405">
        <f t="shared" si="166"/>
        <v>0</v>
      </c>
      <c r="AK180" s="443">
        <f t="shared" si="167"/>
        <v>0</v>
      </c>
      <c r="AL180" s="406"/>
      <c r="AM180" s="405">
        <f t="shared" si="168"/>
        <v>0</v>
      </c>
      <c r="AN180" s="400">
        <f t="shared" si="169"/>
        <v>0</v>
      </c>
      <c r="AO180" s="254"/>
      <c r="AP180" s="429">
        <f t="shared" si="171"/>
        <v>0</v>
      </c>
      <c r="AQ180" s="430">
        <f>SUM(L180*$M$18,O180*$P$18,R180*$S$18,U180*$V$18,X180*$Y$18,AA180*$AB$18,AD180*$AE$18,AG180*$AH$18,AJ180*$AK$18,AM180*$AN$18)</f>
        <v>0</v>
      </c>
      <c r="AR180" s="431">
        <f t="shared" si="170"/>
        <v>0</v>
      </c>
    </row>
    <row r="181" spans="1:44" s="28" customFormat="1" ht="18" customHeight="1">
      <c r="A181" s="28">
        <f t="shared" si="148"/>
      </c>
      <c r="B181" s="691"/>
      <c r="C181" s="692"/>
      <c r="D181" s="285"/>
      <c r="E181" s="300"/>
      <c r="F181" s="98" t="s">
        <v>120</v>
      </c>
      <c r="G181" s="300"/>
      <c r="H181" s="101" t="s">
        <v>121</v>
      </c>
      <c r="I181" s="453">
        <f t="shared" si="149"/>
      </c>
      <c r="J181" s="400"/>
      <c r="K181" s="406"/>
      <c r="L181" s="405">
        <f t="shared" si="150"/>
        <v>0</v>
      </c>
      <c r="M181" s="407">
        <f t="shared" si="151"/>
        <v>0</v>
      </c>
      <c r="N181" s="406"/>
      <c r="O181" s="405">
        <f t="shared" si="152"/>
        <v>0</v>
      </c>
      <c r="P181" s="407">
        <f t="shared" si="153"/>
        <v>0</v>
      </c>
      <c r="Q181" s="406"/>
      <c r="R181" s="405">
        <f t="shared" si="154"/>
        <v>0</v>
      </c>
      <c r="S181" s="407">
        <f t="shared" si="155"/>
        <v>0</v>
      </c>
      <c r="T181" s="406"/>
      <c r="U181" s="405">
        <f t="shared" si="156"/>
        <v>0</v>
      </c>
      <c r="V181" s="407">
        <f t="shared" si="157"/>
        <v>0</v>
      </c>
      <c r="W181" s="406"/>
      <c r="X181" s="405">
        <f t="shared" si="158"/>
        <v>0</v>
      </c>
      <c r="Y181" s="407">
        <f t="shared" si="159"/>
        <v>0</v>
      </c>
      <c r="Z181" s="406"/>
      <c r="AA181" s="405">
        <f t="shared" si="160"/>
        <v>0</v>
      </c>
      <c r="AB181" s="443">
        <f t="shared" si="161"/>
        <v>0</v>
      </c>
      <c r="AC181" s="406"/>
      <c r="AD181" s="405">
        <f t="shared" si="162"/>
        <v>0</v>
      </c>
      <c r="AE181" s="443">
        <f t="shared" si="163"/>
        <v>0</v>
      </c>
      <c r="AF181" s="406"/>
      <c r="AG181" s="405">
        <f t="shared" si="164"/>
        <v>0</v>
      </c>
      <c r="AH181" s="443">
        <f t="shared" si="165"/>
        <v>0</v>
      </c>
      <c r="AI181" s="406"/>
      <c r="AJ181" s="405">
        <f t="shared" si="166"/>
        <v>0</v>
      </c>
      <c r="AK181" s="443">
        <f t="shared" si="167"/>
        <v>0</v>
      </c>
      <c r="AL181" s="406"/>
      <c r="AM181" s="405">
        <f t="shared" si="168"/>
        <v>0</v>
      </c>
      <c r="AN181" s="400">
        <f t="shared" si="169"/>
        <v>0</v>
      </c>
      <c r="AO181" s="254"/>
      <c r="AP181" s="429">
        <f t="shared" si="171"/>
        <v>0</v>
      </c>
      <c r="AQ181" s="430">
        <f aca="true" t="shared" si="172" ref="AQ181:AQ193">SUM(L181*$M$18,O181*$P$18,R181*$S$18,U181*$V$18,X181*$Y$18,AA181*$AB$18,AD181*$AE$18,AG181*$AH$18,AJ181*$AK$18,AM181*$AN$18)</f>
        <v>0</v>
      </c>
      <c r="AR181" s="431">
        <f t="shared" si="170"/>
        <v>0</v>
      </c>
    </row>
    <row r="182" spans="1:44" s="28" customFormat="1" ht="18" customHeight="1">
      <c r="A182" s="28">
        <f t="shared" si="148"/>
      </c>
      <c r="B182" s="691"/>
      <c r="C182" s="692"/>
      <c r="D182" s="285"/>
      <c r="E182" s="300"/>
      <c r="F182" s="98" t="s">
        <v>120</v>
      </c>
      <c r="G182" s="300"/>
      <c r="H182" s="101" t="s">
        <v>121</v>
      </c>
      <c r="I182" s="453">
        <f t="shared" si="149"/>
      </c>
      <c r="J182" s="400"/>
      <c r="K182" s="406"/>
      <c r="L182" s="405">
        <f t="shared" si="150"/>
        <v>0</v>
      </c>
      <c r="M182" s="407">
        <f t="shared" si="151"/>
        <v>0</v>
      </c>
      <c r="N182" s="406"/>
      <c r="O182" s="405">
        <f t="shared" si="152"/>
        <v>0</v>
      </c>
      <c r="P182" s="407">
        <f t="shared" si="153"/>
        <v>0</v>
      </c>
      <c r="Q182" s="406"/>
      <c r="R182" s="405">
        <f t="shared" si="154"/>
        <v>0</v>
      </c>
      <c r="S182" s="407">
        <f t="shared" si="155"/>
        <v>0</v>
      </c>
      <c r="T182" s="406"/>
      <c r="U182" s="405">
        <f t="shared" si="156"/>
        <v>0</v>
      </c>
      <c r="V182" s="407">
        <f t="shared" si="157"/>
        <v>0</v>
      </c>
      <c r="W182" s="406"/>
      <c r="X182" s="405">
        <f t="shared" si="158"/>
        <v>0</v>
      </c>
      <c r="Y182" s="407">
        <f t="shared" si="159"/>
        <v>0</v>
      </c>
      <c r="Z182" s="406"/>
      <c r="AA182" s="405">
        <f t="shared" si="160"/>
        <v>0</v>
      </c>
      <c r="AB182" s="443">
        <f t="shared" si="161"/>
        <v>0</v>
      </c>
      <c r="AC182" s="406"/>
      <c r="AD182" s="405">
        <f t="shared" si="162"/>
        <v>0</v>
      </c>
      <c r="AE182" s="443">
        <f t="shared" si="163"/>
        <v>0</v>
      </c>
      <c r="AF182" s="406"/>
      <c r="AG182" s="405">
        <f t="shared" si="164"/>
        <v>0</v>
      </c>
      <c r="AH182" s="443">
        <f t="shared" si="165"/>
        <v>0</v>
      </c>
      <c r="AI182" s="406"/>
      <c r="AJ182" s="405">
        <f t="shared" si="166"/>
        <v>0</v>
      </c>
      <c r="AK182" s="443">
        <f t="shared" si="167"/>
        <v>0</v>
      </c>
      <c r="AL182" s="406"/>
      <c r="AM182" s="405">
        <f t="shared" si="168"/>
        <v>0</v>
      </c>
      <c r="AN182" s="400">
        <f t="shared" si="169"/>
        <v>0</v>
      </c>
      <c r="AO182" s="254"/>
      <c r="AP182" s="429">
        <f t="shared" si="171"/>
        <v>0</v>
      </c>
      <c r="AQ182" s="430">
        <f t="shared" si="172"/>
        <v>0</v>
      </c>
      <c r="AR182" s="431">
        <f t="shared" si="170"/>
        <v>0</v>
      </c>
    </row>
    <row r="183" spans="1:44" s="28" customFormat="1" ht="18" customHeight="1">
      <c r="A183" s="28">
        <f t="shared" si="148"/>
      </c>
      <c r="B183" s="691"/>
      <c r="C183" s="692"/>
      <c r="D183" s="285"/>
      <c r="E183" s="300"/>
      <c r="F183" s="98" t="s">
        <v>120</v>
      </c>
      <c r="G183" s="300"/>
      <c r="H183" s="101" t="s">
        <v>121</v>
      </c>
      <c r="I183" s="453">
        <f t="shared" si="149"/>
      </c>
      <c r="J183" s="400"/>
      <c r="K183" s="406"/>
      <c r="L183" s="405">
        <f t="shared" si="150"/>
        <v>0</v>
      </c>
      <c r="M183" s="407">
        <f t="shared" si="151"/>
        <v>0</v>
      </c>
      <c r="N183" s="406"/>
      <c r="O183" s="405">
        <f t="shared" si="152"/>
        <v>0</v>
      </c>
      <c r="P183" s="407">
        <f t="shared" si="153"/>
        <v>0</v>
      </c>
      <c r="Q183" s="406"/>
      <c r="R183" s="405">
        <f t="shared" si="154"/>
        <v>0</v>
      </c>
      <c r="S183" s="407">
        <f t="shared" si="155"/>
        <v>0</v>
      </c>
      <c r="T183" s="406"/>
      <c r="U183" s="405">
        <f t="shared" si="156"/>
        <v>0</v>
      </c>
      <c r="V183" s="407">
        <f t="shared" si="157"/>
        <v>0</v>
      </c>
      <c r="W183" s="406"/>
      <c r="X183" s="405">
        <f t="shared" si="158"/>
        <v>0</v>
      </c>
      <c r="Y183" s="407">
        <f t="shared" si="159"/>
        <v>0</v>
      </c>
      <c r="Z183" s="406"/>
      <c r="AA183" s="405">
        <f t="shared" si="160"/>
        <v>0</v>
      </c>
      <c r="AB183" s="443">
        <f t="shared" si="161"/>
        <v>0</v>
      </c>
      <c r="AC183" s="406"/>
      <c r="AD183" s="405">
        <f t="shared" si="162"/>
        <v>0</v>
      </c>
      <c r="AE183" s="443">
        <f t="shared" si="163"/>
        <v>0</v>
      </c>
      <c r="AF183" s="406"/>
      <c r="AG183" s="405">
        <f t="shared" si="164"/>
        <v>0</v>
      </c>
      <c r="AH183" s="443">
        <f t="shared" si="165"/>
        <v>0</v>
      </c>
      <c r="AI183" s="406"/>
      <c r="AJ183" s="405">
        <f t="shared" si="166"/>
        <v>0</v>
      </c>
      <c r="AK183" s="443">
        <f t="shared" si="167"/>
        <v>0</v>
      </c>
      <c r="AL183" s="406"/>
      <c r="AM183" s="405">
        <f t="shared" si="168"/>
        <v>0</v>
      </c>
      <c r="AN183" s="400">
        <f t="shared" si="169"/>
        <v>0</v>
      </c>
      <c r="AO183" s="254"/>
      <c r="AP183" s="429">
        <f t="shared" si="171"/>
        <v>0</v>
      </c>
      <c r="AQ183" s="430">
        <f t="shared" si="172"/>
        <v>0</v>
      </c>
      <c r="AR183" s="431">
        <f t="shared" si="170"/>
        <v>0</v>
      </c>
    </row>
    <row r="184" spans="1:44" s="28" customFormat="1" ht="18" customHeight="1">
      <c r="A184" s="28">
        <f t="shared" si="148"/>
      </c>
      <c r="B184" s="691"/>
      <c r="C184" s="692"/>
      <c r="D184" s="285"/>
      <c r="E184" s="300"/>
      <c r="F184" s="98" t="s">
        <v>120</v>
      </c>
      <c r="G184" s="300"/>
      <c r="H184" s="101" t="s">
        <v>121</v>
      </c>
      <c r="I184" s="453">
        <f t="shared" si="149"/>
      </c>
      <c r="J184" s="400"/>
      <c r="K184" s="406"/>
      <c r="L184" s="405">
        <f t="shared" si="150"/>
        <v>0</v>
      </c>
      <c r="M184" s="407">
        <f t="shared" si="151"/>
        <v>0</v>
      </c>
      <c r="N184" s="406"/>
      <c r="O184" s="405">
        <f t="shared" si="152"/>
        <v>0</v>
      </c>
      <c r="P184" s="407">
        <f t="shared" si="153"/>
        <v>0</v>
      </c>
      <c r="Q184" s="406"/>
      <c r="R184" s="405">
        <f t="shared" si="154"/>
        <v>0</v>
      </c>
      <c r="S184" s="407">
        <f t="shared" si="155"/>
        <v>0</v>
      </c>
      <c r="T184" s="406"/>
      <c r="U184" s="405">
        <f t="shared" si="156"/>
        <v>0</v>
      </c>
      <c r="V184" s="407">
        <f t="shared" si="157"/>
        <v>0</v>
      </c>
      <c r="W184" s="406"/>
      <c r="X184" s="405">
        <f t="shared" si="158"/>
        <v>0</v>
      </c>
      <c r="Y184" s="407">
        <f t="shared" si="159"/>
        <v>0</v>
      </c>
      <c r="Z184" s="406"/>
      <c r="AA184" s="405">
        <f t="shared" si="160"/>
        <v>0</v>
      </c>
      <c r="AB184" s="443">
        <f t="shared" si="161"/>
        <v>0</v>
      </c>
      <c r="AC184" s="406"/>
      <c r="AD184" s="405">
        <f t="shared" si="162"/>
        <v>0</v>
      </c>
      <c r="AE184" s="443">
        <f t="shared" si="163"/>
        <v>0</v>
      </c>
      <c r="AF184" s="406"/>
      <c r="AG184" s="405">
        <f t="shared" si="164"/>
        <v>0</v>
      </c>
      <c r="AH184" s="443">
        <f t="shared" si="165"/>
        <v>0</v>
      </c>
      <c r="AI184" s="406"/>
      <c r="AJ184" s="405">
        <f t="shared" si="166"/>
        <v>0</v>
      </c>
      <c r="AK184" s="443">
        <f t="shared" si="167"/>
        <v>0</v>
      </c>
      <c r="AL184" s="406"/>
      <c r="AM184" s="405">
        <f t="shared" si="168"/>
        <v>0</v>
      </c>
      <c r="AN184" s="400">
        <f t="shared" si="169"/>
        <v>0</v>
      </c>
      <c r="AO184" s="254"/>
      <c r="AP184" s="429">
        <f t="shared" si="171"/>
        <v>0</v>
      </c>
      <c r="AQ184" s="430">
        <f t="shared" si="172"/>
        <v>0</v>
      </c>
      <c r="AR184" s="431">
        <f t="shared" si="170"/>
        <v>0</v>
      </c>
    </row>
    <row r="185" spans="1:44" s="28" customFormat="1" ht="18" customHeight="1">
      <c r="A185" s="28">
        <f t="shared" si="148"/>
      </c>
      <c r="B185" s="691"/>
      <c r="C185" s="692"/>
      <c r="D185" s="285"/>
      <c r="E185" s="300"/>
      <c r="F185" s="98" t="s">
        <v>120</v>
      </c>
      <c r="G185" s="300"/>
      <c r="H185" s="101" t="s">
        <v>121</v>
      </c>
      <c r="I185" s="453">
        <f t="shared" si="149"/>
      </c>
      <c r="J185" s="400"/>
      <c r="K185" s="406"/>
      <c r="L185" s="405">
        <f t="shared" si="150"/>
        <v>0</v>
      </c>
      <c r="M185" s="407">
        <f t="shared" si="151"/>
        <v>0</v>
      </c>
      <c r="N185" s="406"/>
      <c r="O185" s="405">
        <f t="shared" si="152"/>
        <v>0</v>
      </c>
      <c r="P185" s="407">
        <f t="shared" si="153"/>
        <v>0</v>
      </c>
      <c r="Q185" s="406"/>
      <c r="R185" s="405">
        <f t="shared" si="154"/>
        <v>0</v>
      </c>
      <c r="S185" s="407">
        <f t="shared" si="155"/>
        <v>0</v>
      </c>
      <c r="T185" s="406"/>
      <c r="U185" s="405">
        <f t="shared" si="156"/>
        <v>0</v>
      </c>
      <c r="V185" s="407">
        <f t="shared" si="157"/>
        <v>0</v>
      </c>
      <c r="W185" s="406"/>
      <c r="X185" s="405">
        <f t="shared" si="158"/>
        <v>0</v>
      </c>
      <c r="Y185" s="407">
        <f t="shared" si="159"/>
        <v>0</v>
      </c>
      <c r="Z185" s="406"/>
      <c r="AA185" s="405">
        <f t="shared" si="160"/>
        <v>0</v>
      </c>
      <c r="AB185" s="443">
        <f t="shared" si="161"/>
        <v>0</v>
      </c>
      <c r="AC185" s="406"/>
      <c r="AD185" s="405">
        <f t="shared" si="162"/>
        <v>0</v>
      </c>
      <c r="AE185" s="443">
        <f t="shared" si="163"/>
        <v>0</v>
      </c>
      <c r="AF185" s="406"/>
      <c r="AG185" s="405">
        <f t="shared" si="164"/>
        <v>0</v>
      </c>
      <c r="AH185" s="443">
        <f t="shared" si="165"/>
        <v>0</v>
      </c>
      <c r="AI185" s="406"/>
      <c r="AJ185" s="405">
        <f t="shared" si="166"/>
        <v>0</v>
      </c>
      <c r="AK185" s="443">
        <f t="shared" si="167"/>
        <v>0</v>
      </c>
      <c r="AL185" s="406"/>
      <c r="AM185" s="405">
        <f t="shared" si="168"/>
        <v>0</v>
      </c>
      <c r="AN185" s="400">
        <f t="shared" si="169"/>
        <v>0</v>
      </c>
      <c r="AO185" s="254"/>
      <c r="AP185" s="429">
        <f t="shared" si="171"/>
        <v>0</v>
      </c>
      <c r="AQ185" s="430">
        <f t="shared" si="172"/>
        <v>0</v>
      </c>
      <c r="AR185" s="431">
        <f t="shared" si="170"/>
        <v>0</v>
      </c>
    </row>
    <row r="186" spans="1:44" s="28" customFormat="1" ht="18" customHeight="1">
      <c r="A186" s="28">
        <f t="shared" si="148"/>
      </c>
      <c r="B186" s="691"/>
      <c r="C186" s="692"/>
      <c r="D186" s="285"/>
      <c r="E186" s="300"/>
      <c r="F186" s="98" t="s">
        <v>120</v>
      </c>
      <c r="G186" s="300"/>
      <c r="H186" s="101" t="s">
        <v>121</v>
      </c>
      <c r="I186" s="453">
        <f t="shared" si="149"/>
      </c>
      <c r="J186" s="400"/>
      <c r="K186" s="406"/>
      <c r="L186" s="405">
        <f t="shared" si="150"/>
        <v>0</v>
      </c>
      <c r="M186" s="407">
        <f t="shared" si="151"/>
        <v>0</v>
      </c>
      <c r="N186" s="406"/>
      <c r="O186" s="405">
        <f t="shared" si="152"/>
        <v>0</v>
      </c>
      <c r="P186" s="407">
        <f t="shared" si="153"/>
        <v>0</v>
      </c>
      <c r="Q186" s="406"/>
      <c r="R186" s="405">
        <f t="shared" si="154"/>
        <v>0</v>
      </c>
      <c r="S186" s="407">
        <f t="shared" si="155"/>
        <v>0</v>
      </c>
      <c r="T186" s="406"/>
      <c r="U186" s="405">
        <f t="shared" si="156"/>
        <v>0</v>
      </c>
      <c r="V186" s="407">
        <f t="shared" si="157"/>
        <v>0</v>
      </c>
      <c r="W186" s="406"/>
      <c r="X186" s="405">
        <f t="shared" si="158"/>
        <v>0</v>
      </c>
      <c r="Y186" s="407">
        <f t="shared" si="159"/>
        <v>0</v>
      </c>
      <c r="Z186" s="406"/>
      <c r="AA186" s="405">
        <f t="shared" si="160"/>
        <v>0</v>
      </c>
      <c r="AB186" s="443">
        <f t="shared" si="161"/>
        <v>0</v>
      </c>
      <c r="AC186" s="406"/>
      <c r="AD186" s="405">
        <f t="shared" si="162"/>
        <v>0</v>
      </c>
      <c r="AE186" s="443">
        <f t="shared" si="163"/>
        <v>0</v>
      </c>
      <c r="AF186" s="406"/>
      <c r="AG186" s="405">
        <f t="shared" si="164"/>
        <v>0</v>
      </c>
      <c r="AH186" s="443">
        <f t="shared" si="165"/>
        <v>0</v>
      </c>
      <c r="AI186" s="406"/>
      <c r="AJ186" s="405">
        <f t="shared" si="166"/>
        <v>0</v>
      </c>
      <c r="AK186" s="443">
        <f t="shared" si="167"/>
        <v>0</v>
      </c>
      <c r="AL186" s="406"/>
      <c r="AM186" s="405">
        <f t="shared" si="168"/>
        <v>0</v>
      </c>
      <c r="AN186" s="400">
        <f t="shared" si="169"/>
        <v>0</v>
      </c>
      <c r="AO186" s="254"/>
      <c r="AP186" s="429">
        <f t="shared" si="171"/>
        <v>0</v>
      </c>
      <c r="AQ186" s="430">
        <f t="shared" si="172"/>
        <v>0</v>
      </c>
      <c r="AR186" s="431">
        <f t="shared" si="170"/>
        <v>0</v>
      </c>
    </row>
    <row r="187" spans="1:44" s="28" customFormat="1" ht="18" customHeight="1">
      <c r="A187" s="28">
        <f t="shared" si="148"/>
      </c>
      <c r="B187" s="691"/>
      <c r="C187" s="692"/>
      <c r="D187" s="285"/>
      <c r="E187" s="300"/>
      <c r="F187" s="98" t="s">
        <v>120</v>
      </c>
      <c r="G187" s="300"/>
      <c r="H187" s="101" t="s">
        <v>121</v>
      </c>
      <c r="I187" s="453">
        <f t="shared" si="149"/>
      </c>
      <c r="J187" s="400"/>
      <c r="K187" s="406"/>
      <c r="L187" s="405">
        <f t="shared" si="150"/>
        <v>0</v>
      </c>
      <c r="M187" s="407">
        <f t="shared" si="151"/>
        <v>0</v>
      </c>
      <c r="N187" s="406"/>
      <c r="O187" s="405">
        <f t="shared" si="152"/>
        <v>0</v>
      </c>
      <c r="P187" s="407">
        <f t="shared" si="153"/>
        <v>0</v>
      </c>
      <c r="Q187" s="406"/>
      <c r="R187" s="405">
        <f t="shared" si="154"/>
        <v>0</v>
      </c>
      <c r="S187" s="407">
        <f t="shared" si="155"/>
        <v>0</v>
      </c>
      <c r="T187" s="406"/>
      <c r="U187" s="405">
        <f t="shared" si="156"/>
        <v>0</v>
      </c>
      <c r="V187" s="407">
        <f t="shared" si="157"/>
        <v>0</v>
      </c>
      <c r="W187" s="406"/>
      <c r="X187" s="405">
        <f t="shared" si="158"/>
        <v>0</v>
      </c>
      <c r="Y187" s="407">
        <f t="shared" si="159"/>
        <v>0</v>
      </c>
      <c r="Z187" s="406"/>
      <c r="AA187" s="405">
        <f t="shared" si="160"/>
        <v>0</v>
      </c>
      <c r="AB187" s="443">
        <f t="shared" si="161"/>
        <v>0</v>
      </c>
      <c r="AC187" s="406"/>
      <c r="AD187" s="405">
        <f t="shared" si="162"/>
        <v>0</v>
      </c>
      <c r="AE187" s="443">
        <f t="shared" si="163"/>
        <v>0</v>
      </c>
      <c r="AF187" s="406"/>
      <c r="AG187" s="405">
        <f t="shared" si="164"/>
        <v>0</v>
      </c>
      <c r="AH187" s="443">
        <f t="shared" si="165"/>
        <v>0</v>
      </c>
      <c r="AI187" s="406"/>
      <c r="AJ187" s="405">
        <f t="shared" si="166"/>
        <v>0</v>
      </c>
      <c r="AK187" s="443">
        <f t="shared" si="167"/>
        <v>0</v>
      </c>
      <c r="AL187" s="406"/>
      <c r="AM187" s="405">
        <f t="shared" si="168"/>
        <v>0</v>
      </c>
      <c r="AN187" s="400">
        <f t="shared" si="169"/>
        <v>0</v>
      </c>
      <c r="AO187" s="254"/>
      <c r="AP187" s="429">
        <f t="shared" si="171"/>
        <v>0</v>
      </c>
      <c r="AQ187" s="430">
        <f t="shared" si="172"/>
        <v>0</v>
      </c>
      <c r="AR187" s="431">
        <f t="shared" si="170"/>
        <v>0</v>
      </c>
    </row>
    <row r="188" spans="1:44" s="28" customFormat="1" ht="18" customHeight="1">
      <c r="A188" s="28">
        <f t="shared" si="148"/>
      </c>
      <c r="B188" s="691"/>
      <c r="C188" s="692"/>
      <c r="D188" s="285"/>
      <c r="E188" s="300"/>
      <c r="F188" s="98" t="s">
        <v>120</v>
      </c>
      <c r="G188" s="300"/>
      <c r="H188" s="101" t="s">
        <v>121</v>
      </c>
      <c r="I188" s="453">
        <f t="shared" si="149"/>
      </c>
      <c r="J188" s="400"/>
      <c r="K188" s="406"/>
      <c r="L188" s="405">
        <f t="shared" si="150"/>
        <v>0</v>
      </c>
      <c r="M188" s="407">
        <f t="shared" si="151"/>
        <v>0</v>
      </c>
      <c r="N188" s="406"/>
      <c r="O188" s="405">
        <f t="shared" si="152"/>
        <v>0</v>
      </c>
      <c r="P188" s="407">
        <f t="shared" si="153"/>
        <v>0</v>
      </c>
      <c r="Q188" s="406"/>
      <c r="R188" s="405">
        <f t="shared" si="154"/>
        <v>0</v>
      </c>
      <c r="S188" s="407">
        <f t="shared" si="155"/>
        <v>0</v>
      </c>
      <c r="T188" s="406"/>
      <c r="U188" s="405">
        <f t="shared" si="156"/>
        <v>0</v>
      </c>
      <c r="V188" s="407">
        <f t="shared" si="157"/>
        <v>0</v>
      </c>
      <c r="W188" s="406"/>
      <c r="X188" s="405">
        <f t="shared" si="158"/>
        <v>0</v>
      </c>
      <c r="Y188" s="407">
        <f t="shared" si="159"/>
        <v>0</v>
      </c>
      <c r="Z188" s="406"/>
      <c r="AA188" s="405">
        <f t="shared" si="160"/>
        <v>0</v>
      </c>
      <c r="AB188" s="443">
        <f t="shared" si="161"/>
        <v>0</v>
      </c>
      <c r="AC188" s="406"/>
      <c r="AD188" s="405">
        <f t="shared" si="162"/>
        <v>0</v>
      </c>
      <c r="AE188" s="443">
        <f t="shared" si="163"/>
        <v>0</v>
      </c>
      <c r="AF188" s="406"/>
      <c r="AG188" s="405">
        <f t="shared" si="164"/>
        <v>0</v>
      </c>
      <c r="AH188" s="443">
        <f t="shared" si="165"/>
        <v>0</v>
      </c>
      <c r="AI188" s="406"/>
      <c r="AJ188" s="405">
        <f t="shared" si="166"/>
        <v>0</v>
      </c>
      <c r="AK188" s="443">
        <f t="shared" si="167"/>
        <v>0</v>
      </c>
      <c r="AL188" s="406"/>
      <c r="AM188" s="405">
        <f t="shared" si="168"/>
        <v>0</v>
      </c>
      <c r="AN188" s="400">
        <f t="shared" si="169"/>
        <v>0</v>
      </c>
      <c r="AO188" s="254"/>
      <c r="AP188" s="429">
        <f t="shared" si="171"/>
        <v>0</v>
      </c>
      <c r="AQ188" s="430">
        <f t="shared" si="172"/>
        <v>0</v>
      </c>
      <c r="AR188" s="431">
        <f t="shared" si="170"/>
        <v>0</v>
      </c>
    </row>
    <row r="189" spans="1:44" s="28" customFormat="1" ht="18" customHeight="1">
      <c r="A189" s="28">
        <f t="shared" si="148"/>
      </c>
      <c r="B189" s="691"/>
      <c r="C189" s="692"/>
      <c r="D189" s="285"/>
      <c r="E189" s="300"/>
      <c r="F189" s="98" t="s">
        <v>120</v>
      </c>
      <c r="G189" s="300"/>
      <c r="H189" s="101" t="s">
        <v>121</v>
      </c>
      <c r="I189" s="453">
        <f t="shared" si="149"/>
      </c>
      <c r="J189" s="400"/>
      <c r="K189" s="406"/>
      <c r="L189" s="405">
        <f t="shared" si="150"/>
        <v>0</v>
      </c>
      <c r="M189" s="407">
        <f t="shared" si="151"/>
        <v>0</v>
      </c>
      <c r="N189" s="406"/>
      <c r="O189" s="405">
        <f t="shared" si="152"/>
        <v>0</v>
      </c>
      <c r="P189" s="407">
        <f t="shared" si="153"/>
        <v>0</v>
      </c>
      <c r="Q189" s="406"/>
      <c r="R189" s="405">
        <f t="shared" si="154"/>
        <v>0</v>
      </c>
      <c r="S189" s="407">
        <f t="shared" si="155"/>
        <v>0</v>
      </c>
      <c r="T189" s="406"/>
      <c r="U189" s="405">
        <f t="shared" si="156"/>
        <v>0</v>
      </c>
      <c r="V189" s="407">
        <f t="shared" si="157"/>
        <v>0</v>
      </c>
      <c r="W189" s="406"/>
      <c r="X189" s="405">
        <f t="shared" si="158"/>
        <v>0</v>
      </c>
      <c r="Y189" s="407">
        <f t="shared" si="159"/>
        <v>0</v>
      </c>
      <c r="Z189" s="406"/>
      <c r="AA189" s="405">
        <f t="shared" si="160"/>
        <v>0</v>
      </c>
      <c r="AB189" s="443">
        <f t="shared" si="161"/>
        <v>0</v>
      </c>
      <c r="AC189" s="406"/>
      <c r="AD189" s="405">
        <f t="shared" si="162"/>
        <v>0</v>
      </c>
      <c r="AE189" s="443">
        <f t="shared" si="163"/>
        <v>0</v>
      </c>
      <c r="AF189" s="406"/>
      <c r="AG189" s="405">
        <f t="shared" si="164"/>
        <v>0</v>
      </c>
      <c r="AH189" s="443">
        <f t="shared" si="165"/>
        <v>0</v>
      </c>
      <c r="AI189" s="406"/>
      <c r="AJ189" s="405">
        <f t="shared" si="166"/>
        <v>0</v>
      </c>
      <c r="AK189" s="443">
        <f t="shared" si="167"/>
        <v>0</v>
      </c>
      <c r="AL189" s="406"/>
      <c r="AM189" s="405">
        <f t="shared" si="168"/>
        <v>0</v>
      </c>
      <c r="AN189" s="400">
        <f t="shared" si="169"/>
        <v>0</v>
      </c>
      <c r="AO189" s="254"/>
      <c r="AP189" s="429">
        <f t="shared" si="171"/>
        <v>0</v>
      </c>
      <c r="AQ189" s="430">
        <f t="shared" si="172"/>
        <v>0</v>
      </c>
      <c r="AR189" s="431">
        <f t="shared" si="170"/>
        <v>0</v>
      </c>
    </row>
    <row r="190" spans="1:44" s="28" customFormat="1" ht="18" customHeight="1">
      <c r="A190" s="28">
        <f t="shared" si="148"/>
      </c>
      <c r="B190" s="691"/>
      <c r="C190" s="692"/>
      <c r="D190" s="285"/>
      <c r="E190" s="300"/>
      <c r="F190" s="98" t="s">
        <v>120</v>
      </c>
      <c r="G190" s="300"/>
      <c r="H190" s="101" t="s">
        <v>121</v>
      </c>
      <c r="I190" s="453">
        <f t="shared" si="149"/>
      </c>
      <c r="J190" s="400"/>
      <c r="K190" s="406"/>
      <c r="L190" s="405">
        <f t="shared" si="150"/>
        <v>0</v>
      </c>
      <c r="M190" s="407">
        <f t="shared" si="151"/>
        <v>0</v>
      </c>
      <c r="N190" s="406"/>
      <c r="O190" s="405">
        <f t="shared" si="152"/>
        <v>0</v>
      </c>
      <c r="P190" s="407">
        <f t="shared" si="153"/>
        <v>0</v>
      </c>
      <c r="Q190" s="406"/>
      <c r="R190" s="405">
        <f t="shared" si="154"/>
        <v>0</v>
      </c>
      <c r="S190" s="407">
        <f t="shared" si="155"/>
        <v>0</v>
      </c>
      <c r="T190" s="406"/>
      <c r="U190" s="405">
        <f t="shared" si="156"/>
        <v>0</v>
      </c>
      <c r="V190" s="407">
        <f t="shared" si="157"/>
        <v>0</v>
      </c>
      <c r="W190" s="406"/>
      <c r="X190" s="405">
        <f t="shared" si="158"/>
        <v>0</v>
      </c>
      <c r="Y190" s="407">
        <f t="shared" si="159"/>
        <v>0</v>
      </c>
      <c r="Z190" s="406"/>
      <c r="AA190" s="405">
        <f t="shared" si="160"/>
        <v>0</v>
      </c>
      <c r="AB190" s="443">
        <f t="shared" si="161"/>
        <v>0</v>
      </c>
      <c r="AC190" s="406"/>
      <c r="AD190" s="405">
        <f t="shared" si="162"/>
        <v>0</v>
      </c>
      <c r="AE190" s="443">
        <f t="shared" si="163"/>
        <v>0</v>
      </c>
      <c r="AF190" s="406"/>
      <c r="AG190" s="405">
        <f t="shared" si="164"/>
        <v>0</v>
      </c>
      <c r="AH190" s="443">
        <f t="shared" si="165"/>
        <v>0</v>
      </c>
      <c r="AI190" s="406"/>
      <c r="AJ190" s="405">
        <f t="shared" si="166"/>
        <v>0</v>
      </c>
      <c r="AK190" s="443">
        <f t="shared" si="167"/>
        <v>0</v>
      </c>
      <c r="AL190" s="406"/>
      <c r="AM190" s="405">
        <f t="shared" si="168"/>
        <v>0</v>
      </c>
      <c r="AN190" s="400">
        <f t="shared" si="169"/>
        <v>0</v>
      </c>
      <c r="AO190" s="254"/>
      <c r="AP190" s="429">
        <f t="shared" si="171"/>
        <v>0</v>
      </c>
      <c r="AQ190" s="430">
        <f t="shared" si="172"/>
        <v>0</v>
      </c>
      <c r="AR190" s="431">
        <f t="shared" si="170"/>
        <v>0</v>
      </c>
    </row>
    <row r="191" spans="1:44" s="28" customFormat="1" ht="18" customHeight="1">
      <c r="A191" s="28">
        <f t="shared" si="148"/>
      </c>
      <c r="B191" s="691"/>
      <c r="C191" s="692"/>
      <c r="D191" s="285"/>
      <c r="E191" s="300"/>
      <c r="F191" s="98" t="s">
        <v>120</v>
      </c>
      <c r="G191" s="300"/>
      <c r="H191" s="101" t="s">
        <v>121</v>
      </c>
      <c r="I191" s="453">
        <f t="shared" si="149"/>
      </c>
      <c r="J191" s="400"/>
      <c r="K191" s="406"/>
      <c r="L191" s="405">
        <f t="shared" si="150"/>
        <v>0</v>
      </c>
      <c r="M191" s="407">
        <f t="shared" si="151"/>
        <v>0</v>
      </c>
      <c r="N191" s="406"/>
      <c r="O191" s="405">
        <f t="shared" si="152"/>
        <v>0</v>
      </c>
      <c r="P191" s="407">
        <f t="shared" si="153"/>
        <v>0</v>
      </c>
      <c r="Q191" s="406"/>
      <c r="R191" s="405">
        <f t="shared" si="154"/>
        <v>0</v>
      </c>
      <c r="S191" s="407">
        <f t="shared" si="155"/>
        <v>0</v>
      </c>
      <c r="T191" s="406"/>
      <c r="U191" s="405">
        <f t="shared" si="156"/>
        <v>0</v>
      </c>
      <c r="V191" s="407">
        <f t="shared" si="157"/>
        <v>0</v>
      </c>
      <c r="W191" s="406"/>
      <c r="X191" s="405">
        <f t="shared" si="158"/>
        <v>0</v>
      </c>
      <c r="Y191" s="407">
        <f t="shared" si="159"/>
        <v>0</v>
      </c>
      <c r="Z191" s="406"/>
      <c r="AA191" s="405">
        <f t="shared" si="160"/>
        <v>0</v>
      </c>
      <c r="AB191" s="443">
        <f t="shared" si="161"/>
        <v>0</v>
      </c>
      <c r="AC191" s="406"/>
      <c r="AD191" s="405">
        <f t="shared" si="162"/>
        <v>0</v>
      </c>
      <c r="AE191" s="443">
        <f t="shared" si="163"/>
        <v>0</v>
      </c>
      <c r="AF191" s="406"/>
      <c r="AG191" s="405">
        <f t="shared" si="164"/>
        <v>0</v>
      </c>
      <c r="AH191" s="443">
        <f t="shared" si="165"/>
        <v>0</v>
      </c>
      <c r="AI191" s="406"/>
      <c r="AJ191" s="405">
        <f t="shared" si="166"/>
        <v>0</v>
      </c>
      <c r="AK191" s="443">
        <f t="shared" si="167"/>
        <v>0</v>
      </c>
      <c r="AL191" s="406"/>
      <c r="AM191" s="405">
        <f t="shared" si="168"/>
        <v>0</v>
      </c>
      <c r="AN191" s="400">
        <f t="shared" si="169"/>
        <v>0</v>
      </c>
      <c r="AO191" s="254"/>
      <c r="AP191" s="429">
        <f t="shared" si="171"/>
        <v>0</v>
      </c>
      <c r="AQ191" s="430">
        <f t="shared" si="172"/>
        <v>0</v>
      </c>
      <c r="AR191" s="431">
        <f t="shared" si="170"/>
        <v>0</v>
      </c>
    </row>
    <row r="192" spans="1:44" s="28" customFormat="1" ht="18" customHeight="1">
      <c r="A192" s="28">
        <f t="shared" si="148"/>
      </c>
      <c r="B192" s="691"/>
      <c r="C192" s="692"/>
      <c r="D192" s="285"/>
      <c r="E192" s="300"/>
      <c r="F192" s="98" t="s">
        <v>120</v>
      </c>
      <c r="G192" s="300"/>
      <c r="H192" s="101" t="s">
        <v>121</v>
      </c>
      <c r="I192" s="453">
        <f t="shared" si="149"/>
      </c>
      <c r="J192" s="400"/>
      <c r="K192" s="406"/>
      <c r="L192" s="405">
        <f t="shared" si="150"/>
        <v>0</v>
      </c>
      <c r="M192" s="407">
        <f t="shared" si="151"/>
        <v>0</v>
      </c>
      <c r="N192" s="406"/>
      <c r="O192" s="405">
        <f t="shared" si="152"/>
        <v>0</v>
      </c>
      <c r="P192" s="407">
        <f t="shared" si="153"/>
        <v>0</v>
      </c>
      <c r="Q192" s="406"/>
      <c r="R192" s="405">
        <f t="shared" si="154"/>
        <v>0</v>
      </c>
      <c r="S192" s="407">
        <f t="shared" si="155"/>
        <v>0</v>
      </c>
      <c r="T192" s="406"/>
      <c r="U192" s="405">
        <f t="shared" si="156"/>
        <v>0</v>
      </c>
      <c r="V192" s="407">
        <f t="shared" si="157"/>
        <v>0</v>
      </c>
      <c r="W192" s="406"/>
      <c r="X192" s="405">
        <f t="shared" si="158"/>
        <v>0</v>
      </c>
      <c r="Y192" s="407">
        <f t="shared" si="159"/>
        <v>0</v>
      </c>
      <c r="Z192" s="406"/>
      <c r="AA192" s="405">
        <f t="shared" si="160"/>
        <v>0</v>
      </c>
      <c r="AB192" s="443">
        <f t="shared" si="161"/>
        <v>0</v>
      </c>
      <c r="AC192" s="406"/>
      <c r="AD192" s="405">
        <f t="shared" si="162"/>
        <v>0</v>
      </c>
      <c r="AE192" s="443">
        <f t="shared" si="163"/>
        <v>0</v>
      </c>
      <c r="AF192" s="406"/>
      <c r="AG192" s="405">
        <f t="shared" si="164"/>
        <v>0</v>
      </c>
      <c r="AH192" s="443">
        <f t="shared" si="165"/>
        <v>0</v>
      </c>
      <c r="AI192" s="406"/>
      <c r="AJ192" s="405">
        <f t="shared" si="166"/>
        <v>0</v>
      </c>
      <c r="AK192" s="443">
        <f t="shared" si="167"/>
        <v>0</v>
      </c>
      <c r="AL192" s="406"/>
      <c r="AM192" s="405">
        <f t="shared" si="168"/>
        <v>0</v>
      </c>
      <c r="AN192" s="400">
        <f t="shared" si="169"/>
        <v>0</v>
      </c>
      <c r="AO192" s="254"/>
      <c r="AP192" s="429">
        <f t="shared" si="171"/>
        <v>0</v>
      </c>
      <c r="AQ192" s="430">
        <f t="shared" si="172"/>
        <v>0</v>
      </c>
      <c r="AR192" s="431">
        <f t="shared" si="170"/>
        <v>0</v>
      </c>
    </row>
    <row r="193" spans="1:44" s="28" customFormat="1" ht="18" customHeight="1" thickBot="1">
      <c r="A193" s="28">
        <f t="shared" si="148"/>
      </c>
      <c r="B193" s="695"/>
      <c r="C193" s="696"/>
      <c r="D193" s="286"/>
      <c r="E193" s="302"/>
      <c r="F193" s="99" t="s">
        <v>120</v>
      </c>
      <c r="G193" s="302"/>
      <c r="H193" s="102" t="s">
        <v>121</v>
      </c>
      <c r="I193" s="454">
        <f t="shared" si="149"/>
      </c>
      <c r="J193" s="401"/>
      <c r="K193" s="409"/>
      <c r="L193" s="408">
        <f t="shared" si="150"/>
        <v>0</v>
      </c>
      <c r="M193" s="410">
        <f t="shared" si="151"/>
        <v>0</v>
      </c>
      <c r="N193" s="409"/>
      <c r="O193" s="408">
        <f t="shared" si="152"/>
        <v>0</v>
      </c>
      <c r="P193" s="410">
        <f t="shared" si="153"/>
        <v>0</v>
      </c>
      <c r="Q193" s="409"/>
      <c r="R193" s="408">
        <f t="shared" si="154"/>
        <v>0</v>
      </c>
      <c r="S193" s="410">
        <f t="shared" si="155"/>
        <v>0</v>
      </c>
      <c r="T193" s="409"/>
      <c r="U193" s="408">
        <f t="shared" si="156"/>
        <v>0</v>
      </c>
      <c r="V193" s="410">
        <f t="shared" si="157"/>
        <v>0</v>
      </c>
      <c r="W193" s="409"/>
      <c r="X193" s="408">
        <f t="shared" si="158"/>
        <v>0</v>
      </c>
      <c r="Y193" s="410">
        <f t="shared" si="159"/>
        <v>0</v>
      </c>
      <c r="Z193" s="409"/>
      <c r="AA193" s="408">
        <f t="shared" si="160"/>
        <v>0</v>
      </c>
      <c r="AB193" s="444">
        <f t="shared" si="161"/>
        <v>0</v>
      </c>
      <c r="AC193" s="409"/>
      <c r="AD193" s="408">
        <f t="shared" si="162"/>
        <v>0</v>
      </c>
      <c r="AE193" s="444">
        <f t="shared" si="163"/>
        <v>0</v>
      </c>
      <c r="AF193" s="409"/>
      <c r="AG193" s="408">
        <f t="shared" si="164"/>
        <v>0</v>
      </c>
      <c r="AH193" s="444">
        <f t="shared" si="165"/>
        <v>0</v>
      </c>
      <c r="AI193" s="409"/>
      <c r="AJ193" s="408">
        <f t="shared" si="166"/>
        <v>0</v>
      </c>
      <c r="AK193" s="444">
        <f t="shared" si="167"/>
        <v>0</v>
      </c>
      <c r="AL193" s="409"/>
      <c r="AM193" s="408">
        <f t="shared" si="168"/>
        <v>0</v>
      </c>
      <c r="AN193" s="401">
        <f t="shared" si="169"/>
        <v>0</v>
      </c>
      <c r="AO193" s="254"/>
      <c r="AP193" s="445">
        <f t="shared" si="171"/>
        <v>0</v>
      </c>
      <c r="AQ193" s="446">
        <f t="shared" si="172"/>
        <v>0</v>
      </c>
      <c r="AR193" s="447">
        <f t="shared" si="170"/>
        <v>0</v>
      </c>
    </row>
    <row r="194" spans="2:44" s="27" customFormat="1" ht="19.5" customHeight="1" thickTop="1">
      <c r="B194" s="700" t="s">
        <v>22</v>
      </c>
      <c r="C194" s="700"/>
      <c r="D194" s="700"/>
      <c r="E194" s="700"/>
      <c r="F194" s="700"/>
      <c r="G194" s="700"/>
      <c r="H194" s="700"/>
      <c r="I194" s="700"/>
      <c r="J194" s="701"/>
      <c r="K194" s="412">
        <f aca="true" t="shared" si="173" ref="K194:AN194">SUM(K176:K193)</f>
        <v>0</v>
      </c>
      <c r="L194" s="413">
        <f t="shared" si="173"/>
        <v>0</v>
      </c>
      <c r="M194" s="414">
        <f t="shared" si="173"/>
        <v>0</v>
      </c>
      <c r="N194" s="412">
        <f t="shared" si="173"/>
        <v>0</v>
      </c>
      <c r="O194" s="413">
        <f t="shared" si="173"/>
        <v>0</v>
      </c>
      <c r="P194" s="414">
        <f t="shared" si="173"/>
        <v>0</v>
      </c>
      <c r="Q194" s="412">
        <f t="shared" si="173"/>
        <v>0</v>
      </c>
      <c r="R194" s="413">
        <f t="shared" si="173"/>
        <v>0</v>
      </c>
      <c r="S194" s="414">
        <f t="shared" si="173"/>
        <v>0</v>
      </c>
      <c r="T194" s="412">
        <f t="shared" si="173"/>
        <v>0</v>
      </c>
      <c r="U194" s="413">
        <f t="shared" si="173"/>
        <v>0</v>
      </c>
      <c r="V194" s="414">
        <f t="shared" si="173"/>
        <v>0</v>
      </c>
      <c r="W194" s="412">
        <f t="shared" si="173"/>
        <v>0</v>
      </c>
      <c r="X194" s="413">
        <f t="shared" si="173"/>
        <v>0</v>
      </c>
      <c r="Y194" s="414">
        <f t="shared" si="173"/>
        <v>0</v>
      </c>
      <c r="Z194" s="412">
        <f t="shared" si="173"/>
        <v>0</v>
      </c>
      <c r="AA194" s="413">
        <f t="shared" si="173"/>
        <v>0</v>
      </c>
      <c r="AB194" s="414">
        <f t="shared" si="173"/>
        <v>0</v>
      </c>
      <c r="AC194" s="412">
        <f t="shared" si="173"/>
        <v>0</v>
      </c>
      <c r="AD194" s="413">
        <f t="shared" si="173"/>
        <v>0</v>
      </c>
      <c r="AE194" s="414">
        <f t="shared" si="173"/>
        <v>0</v>
      </c>
      <c r="AF194" s="412">
        <f t="shared" si="173"/>
        <v>0</v>
      </c>
      <c r="AG194" s="413">
        <f t="shared" si="173"/>
        <v>0</v>
      </c>
      <c r="AH194" s="414">
        <f t="shared" si="173"/>
        <v>0</v>
      </c>
      <c r="AI194" s="412">
        <f t="shared" si="173"/>
        <v>0</v>
      </c>
      <c r="AJ194" s="413">
        <f t="shared" si="173"/>
        <v>0</v>
      </c>
      <c r="AK194" s="414">
        <f t="shared" si="173"/>
        <v>0</v>
      </c>
      <c r="AL194" s="412">
        <f t="shared" si="173"/>
        <v>0</v>
      </c>
      <c r="AM194" s="413">
        <f t="shared" si="173"/>
        <v>0</v>
      </c>
      <c r="AN194" s="414">
        <f t="shared" si="173"/>
        <v>0</v>
      </c>
      <c r="AO194" s="114"/>
      <c r="AP194" s="448">
        <f>SUM(AP176:AP193)</f>
        <v>0</v>
      </c>
      <c r="AQ194" s="449">
        <f>SUM(AQ176:AQ193)</f>
        <v>0</v>
      </c>
      <c r="AR194" s="450">
        <f>SUM(AR176:AR193)</f>
        <v>0</v>
      </c>
    </row>
    <row r="195" spans="2:44" s="27" customFormat="1" ht="15" customHeight="1">
      <c r="B195" s="29"/>
      <c r="C195" s="29"/>
      <c r="D195" s="29"/>
      <c r="E195" s="30"/>
      <c r="F195" s="30"/>
      <c r="G195" s="30"/>
      <c r="H195" s="31"/>
      <c r="I195" s="31"/>
      <c r="J195" s="32"/>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row>
    <row r="196" spans="2:44" s="21" customFormat="1" ht="15" customHeight="1">
      <c r="B196" s="734" t="s">
        <v>13</v>
      </c>
      <c r="C196" s="735"/>
      <c r="D196" s="735"/>
      <c r="E196" s="735"/>
      <c r="F196" s="735"/>
      <c r="G196" s="735"/>
      <c r="H196" s="735"/>
      <c r="I196" s="735"/>
      <c r="J196" s="735"/>
      <c r="K196" s="735"/>
      <c r="L196" s="735"/>
      <c r="M196" s="735"/>
      <c r="N196" s="735"/>
      <c r="O196" s="735"/>
      <c r="P196" s="735"/>
      <c r="Q196" s="735"/>
      <c r="R196" s="735"/>
      <c r="S196" s="735"/>
      <c r="T196" s="735"/>
      <c r="U196" s="735"/>
      <c r="V196" s="735"/>
      <c r="W196" s="735"/>
      <c r="X196" s="735"/>
      <c r="Y196" s="735"/>
      <c r="Z196" s="735"/>
      <c r="AA196" s="735"/>
      <c r="AB196" s="735"/>
      <c r="AC196" s="735"/>
      <c r="AD196" s="735"/>
      <c r="AE196" s="735"/>
      <c r="AF196" s="735"/>
      <c r="AG196" s="735"/>
      <c r="AH196" s="735"/>
      <c r="AI196" s="735"/>
      <c r="AJ196" s="735"/>
      <c r="AK196" s="735"/>
      <c r="AL196" s="735"/>
      <c r="AM196" s="735"/>
      <c r="AN196" s="736"/>
      <c r="AO196" s="45"/>
      <c r="AP196" s="748" t="s">
        <v>51</v>
      </c>
      <c r="AQ196" s="749"/>
      <c r="AR196" s="750"/>
    </row>
    <row r="197" spans="2:44" s="21" customFormat="1" ht="24.75" thickBot="1">
      <c r="B197" s="707" t="s">
        <v>4</v>
      </c>
      <c r="C197" s="708"/>
      <c r="D197" s="708"/>
      <c r="E197" s="708"/>
      <c r="F197" s="708"/>
      <c r="G197" s="708"/>
      <c r="H197" s="708"/>
      <c r="I197" s="709"/>
      <c r="J197" s="66" t="s">
        <v>21</v>
      </c>
      <c r="K197" s="251" t="s">
        <v>18</v>
      </c>
      <c r="L197" s="142" t="s">
        <v>19</v>
      </c>
      <c r="M197" s="141" t="s">
        <v>20</v>
      </c>
      <c r="N197" s="250" t="s">
        <v>18</v>
      </c>
      <c r="O197" s="142" t="s">
        <v>19</v>
      </c>
      <c r="P197" s="140" t="s">
        <v>20</v>
      </c>
      <c r="Q197" s="251" t="s">
        <v>18</v>
      </c>
      <c r="R197" s="142" t="s">
        <v>19</v>
      </c>
      <c r="S197" s="141" t="s">
        <v>20</v>
      </c>
      <c r="T197" s="250" t="s">
        <v>18</v>
      </c>
      <c r="U197" s="142" t="s">
        <v>19</v>
      </c>
      <c r="V197" s="140" t="s">
        <v>20</v>
      </c>
      <c r="W197" s="250" t="s">
        <v>18</v>
      </c>
      <c r="X197" s="142" t="s">
        <v>19</v>
      </c>
      <c r="Y197" s="140" t="s">
        <v>20</v>
      </c>
      <c r="Z197" s="250" t="s">
        <v>18</v>
      </c>
      <c r="AA197" s="142" t="s">
        <v>19</v>
      </c>
      <c r="AB197" s="140" t="s">
        <v>20</v>
      </c>
      <c r="AC197" s="250" t="s">
        <v>18</v>
      </c>
      <c r="AD197" s="142" t="s">
        <v>19</v>
      </c>
      <c r="AE197" s="140" t="s">
        <v>20</v>
      </c>
      <c r="AF197" s="250" t="s">
        <v>18</v>
      </c>
      <c r="AG197" s="142" t="s">
        <v>19</v>
      </c>
      <c r="AH197" s="140" t="s">
        <v>20</v>
      </c>
      <c r="AI197" s="250" t="s">
        <v>18</v>
      </c>
      <c r="AJ197" s="142" t="s">
        <v>19</v>
      </c>
      <c r="AK197" s="140" t="s">
        <v>20</v>
      </c>
      <c r="AL197" s="250" t="s">
        <v>18</v>
      </c>
      <c r="AM197" s="142" t="s">
        <v>19</v>
      </c>
      <c r="AN197" s="140" t="s">
        <v>20</v>
      </c>
      <c r="AO197" s="63"/>
      <c r="AP197" s="737" t="s">
        <v>45</v>
      </c>
      <c r="AQ197" s="738"/>
      <c r="AR197" s="739"/>
    </row>
    <row r="198" spans="2:44" s="34" customFormat="1" ht="18" customHeight="1" thickTop="1">
      <c r="B198" s="730"/>
      <c r="C198" s="731"/>
      <c r="D198" s="731"/>
      <c r="E198" s="731"/>
      <c r="F198" s="731"/>
      <c r="G198" s="731"/>
      <c r="H198" s="731"/>
      <c r="I198" s="731"/>
      <c r="J198" s="86"/>
      <c r="K198" s="308"/>
      <c r="L198" s="134"/>
      <c r="M198" s="87">
        <f aca="true" t="shared" si="174" ref="M198:M205">IF(K198="",0,ROUNDDOWN($J198*K198,0))</f>
        <v>0</v>
      </c>
      <c r="N198" s="311"/>
      <c r="O198" s="134"/>
      <c r="P198" s="86">
        <f aca="true" t="shared" si="175" ref="P198:P205">IF(N198="",0,ROUNDDOWN($J198*N198,0))</f>
        <v>0</v>
      </c>
      <c r="Q198" s="308"/>
      <c r="R198" s="134"/>
      <c r="S198" s="88">
        <f aca="true" t="shared" si="176" ref="S198:S205">IF(Q198="",0,ROUNDDOWN($J198*Q198,0))</f>
        <v>0</v>
      </c>
      <c r="T198" s="311"/>
      <c r="U198" s="134"/>
      <c r="V198" s="86">
        <f aca="true" t="shared" si="177" ref="V198:V205">IF(T198="",0,ROUNDDOWN($J198*T198,0))</f>
        <v>0</v>
      </c>
      <c r="W198" s="308"/>
      <c r="X198" s="134"/>
      <c r="Y198" s="86">
        <f aca="true" t="shared" si="178" ref="Y198:Y205">IF(W198="",0,ROUNDDOWN($J198*W198,0))</f>
        <v>0</v>
      </c>
      <c r="Z198" s="308"/>
      <c r="AA198" s="134"/>
      <c r="AB198" s="86">
        <f aca="true" t="shared" si="179" ref="AB198:AB205">IF(Z198="",0,ROUNDDOWN($J198*Z198,0))</f>
        <v>0</v>
      </c>
      <c r="AC198" s="308"/>
      <c r="AD198" s="134"/>
      <c r="AE198" s="86">
        <f aca="true" t="shared" si="180" ref="AE198:AE205">IF(AC198="",0,ROUNDDOWN($J198*AC198,0))</f>
        <v>0</v>
      </c>
      <c r="AF198" s="308"/>
      <c r="AG198" s="134"/>
      <c r="AH198" s="86">
        <f aca="true" t="shared" si="181" ref="AH198:AH205">IF(AF198="",0,ROUNDDOWN($J198*AF198,0))</f>
        <v>0</v>
      </c>
      <c r="AI198" s="308"/>
      <c r="AJ198" s="134"/>
      <c r="AK198" s="86">
        <f aca="true" t="shared" si="182" ref="AK198:AK205">IF(AI198="",0,ROUNDDOWN($J198*AI198,0))</f>
        <v>0</v>
      </c>
      <c r="AL198" s="308"/>
      <c r="AM198" s="134"/>
      <c r="AN198" s="86">
        <f aca="true" t="shared" si="183" ref="AN198:AN205">IF(AL198="",0,ROUNDDOWN($J198*AL198,0))</f>
        <v>0</v>
      </c>
      <c r="AO198" s="255"/>
      <c r="AP198" s="740">
        <f aca="true" t="shared" si="184" ref="AP198:AP205">SUM(M198*$M$18,P198*$P$18,S198*$S$18,V198*$V$18,Y198*$Y$18,AB198*$AB$18,AE198*$AE$18,AH198*$AH$18,AK198*$AK$18,AN198*$AN$18)</f>
        <v>0</v>
      </c>
      <c r="AQ198" s="741"/>
      <c r="AR198" s="742"/>
    </row>
    <row r="199" spans="2:44" s="34" customFormat="1" ht="18" customHeight="1">
      <c r="B199" s="697"/>
      <c r="C199" s="698"/>
      <c r="D199" s="698"/>
      <c r="E199" s="698"/>
      <c r="F199" s="698"/>
      <c r="G199" s="698"/>
      <c r="H199" s="698"/>
      <c r="I199" s="698"/>
      <c r="J199" s="89"/>
      <c r="K199" s="309"/>
      <c r="L199" s="135"/>
      <c r="M199" s="90">
        <f t="shared" si="174"/>
        <v>0</v>
      </c>
      <c r="N199" s="312"/>
      <c r="O199" s="135"/>
      <c r="P199" s="89">
        <f t="shared" si="175"/>
        <v>0</v>
      </c>
      <c r="Q199" s="309"/>
      <c r="R199" s="135"/>
      <c r="S199" s="90">
        <f t="shared" si="176"/>
        <v>0</v>
      </c>
      <c r="T199" s="312"/>
      <c r="U199" s="135"/>
      <c r="V199" s="89">
        <f t="shared" si="177"/>
        <v>0</v>
      </c>
      <c r="W199" s="309"/>
      <c r="X199" s="135"/>
      <c r="Y199" s="89">
        <f t="shared" si="178"/>
        <v>0</v>
      </c>
      <c r="Z199" s="309"/>
      <c r="AA199" s="135"/>
      <c r="AB199" s="89">
        <f t="shared" si="179"/>
        <v>0</v>
      </c>
      <c r="AC199" s="309"/>
      <c r="AD199" s="135"/>
      <c r="AE199" s="89">
        <f t="shared" si="180"/>
        <v>0</v>
      </c>
      <c r="AF199" s="309"/>
      <c r="AG199" s="135"/>
      <c r="AH199" s="89">
        <f t="shared" si="181"/>
        <v>0</v>
      </c>
      <c r="AI199" s="309"/>
      <c r="AJ199" s="135"/>
      <c r="AK199" s="89">
        <f t="shared" si="182"/>
        <v>0</v>
      </c>
      <c r="AL199" s="309"/>
      <c r="AM199" s="135"/>
      <c r="AN199" s="89">
        <f t="shared" si="183"/>
        <v>0</v>
      </c>
      <c r="AO199" s="255"/>
      <c r="AP199" s="743">
        <f t="shared" si="184"/>
        <v>0</v>
      </c>
      <c r="AQ199" s="744"/>
      <c r="AR199" s="745"/>
    </row>
    <row r="200" spans="2:44" s="34" customFormat="1" ht="18" customHeight="1">
      <c r="B200" s="697"/>
      <c r="C200" s="698"/>
      <c r="D200" s="698"/>
      <c r="E200" s="698"/>
      <c r="F200" s="698"/>
      <c r="G200" s="698"/>
      <c r="H200" s="698"/>
      <c r="I200" s="698"/>
      <c r="J200" s="89"/>
      <c r="K200" s="309"/>
      <c r="L200" s="135"/>
      <c r="M200" s="90">
        <f t="shared" si="174"/>
        <v>0</v>
      </c>
      <c r="N200" s="312"/>
      <c r="O200" s="135"/>
      <c r="P200" s="89">
        <f t="shared" si="175"/>
        <v>0</v>
      </c>
      <c r="Q200" s="309"/>
      <c r="R200" s="135"/>
      <c r="S200" s="90">
        <f t="shared" si="176"/>
        <v>0</v>
      </c>
      <c r="T200" s="312"/>
      <c r="U200" s="135"/>
      <c r="V200" s="89">
        <f t="shared" si="177"/>
        <v>0</v>
      </c>
      <c r="W200" s="309"/>
      <c r="X200" s="135"/>
      <c r="Y200" s="89">
        <f t="shared" si="178"/>
        <v>0</v>
      </c>
      <c r="Z200" s="309"/>
      <c r="AA200" s="135"/>
      <c r="AB200" s="89">
        <f t="shared" si="179"/>
        <v>0</v>
      </c>
      <c r="AC200" s="309"/>
      <c r="AD200" s="135"/>
      <c r="AE200" s="89">
        <f t="shared" si="180"/>
        <v>0</v>
      </c>
      <c r="AF200" s="309"/>
      <c r="AG200" s="135"/>
      <c r="AH200" s="89">
        <f t="shared" si="181"/>
        <v>0</v>
      </c>
      <c r="AI200" s="309"/>
      <c r="AJ200" s="135"/>
      <c r="AK200" s="89">
        <f t="shared" si="182"/>
        <v>0</v>
      </c>
      <c r="AL200" s="309"/>
      <c r="AM200" s="135"/>
      <c r="AN200" s="89">
        <f t="shared" si="183"/>
        <v>0</v>
      </c>
      <c r="AO200" s="255"/>
      <c r="AP200" s="743">
        <f t="shared" si="184"/>
        <v>0</v>
      </c>
      <c r="AQ200" s="744"/>
      <c r="AR200" s="745"/>
    </row>
    <row r="201" spans="2:44" s="34" customFormat="1" ht="18" customHeight="1">
      <c r="B201" s="697"/>
      <c r="C201" s="698"/>
      <c r="D201" s="698"/>
      <c r="E201" s="698"/>
      <c r="F201" s="698"/>
      <c r="G201" s="698"/>
      <c r="H201" s="698"/>
      <c r="I201" s="699"/>
      <c r="J201" s="89"/>
      <c r="K201" s="309"/>
      <c r="L201" s="135"/>
      <c r="M201" s="90">
        <f t="shared" si="174"/>
        <v>0</v>
      </c>
      <c r="N201" s="312"/>
      <c r="O201" s="135"/>
      <c r="P201" s="89">
        <f t="shared" si="175"/>
        <v>0</v>
      </c>
      <c r="Q201" s="309"/>
      <c r="R201" s="135"/>
      <c r="S201" s="90">
        <f t="shared" si="176"/>
        <v>0</v>
      </c>
      <c r="T201" s="312"/>
      <c r="U201" s="135"/>
      <c r="V201" s="89">
        <f t="shared" si="177"/>
        <v>0</v>
      </c>
      <c r="W201" s="309"/>
      <c r="X201" s="135"/>
      <c r="Y201" s="89">
        <f t="shared" si="178"/>
        <v>0</v>
      </c>
      <c r="Z201" s="309"/>
      <c r="AA201" s="135"/>
      <c r="AB201" s="89">
        <f t="shared" si="179"/>
        <v>0</v>
      </c>
      <c r="AC201" s="309"/>
      <c r="AD201" s="135"/>
      <c r="AE201" s="89">
        <f t="shared" si="180"/>
        <v>0</v>
      </c>
      <c r="AF201" s="309"/>
      <c r="AG201" s="135"/>
      <c r="AH201" s="89">
        <f t="shared" si="181"/>
        <v>0</v>
      </c>
      <c r="AI201" s="309"/>
      <c r="AJ201" s="135"/>
      <c r="AK201" s="89">
        <f t="shared" si="182"/>
        <v>0</v>
      </c>
      <c r="AL201" s="309"/>
      <c r="AM201" s="135"/>
      <c r="AN201" s="89">
        <f t="shared" si="183"/>
        <v>0</v>
      </c>
      <c r="AO201" s="255"/>
      <c r="AP201" s="743">
        <f t="shared" si="184"/>
        <v>0</v>
      </c>
      <c r="AQ201" s="744"/>
      <c r="AR201" s="745"/>
    </row>
    <row r="202" spans="2:44" s="34" customFormat="1" ht="18" customHeight="1">
      <c r="B202" s="728"/>
      <c r="C202" s="729"/>
      <c r="D202" s="729"/>
      <c r="E202" s="729"/>
      <c r="F202" s="729"/>
      <c r="G202" s="729"/>
      <c r="H202" s="729"/>
      <c r="I202" s="729"/>
      <c r="J202" s="89"/>
      <c r="K202" s="309"/>
      <c r="L202" s="135"/>
      <c r="M202" s="90">
        <f t="shared" si="174"/>
        <v>0</v>
      </c>
      <c r="N202" s="312"/>
      <c r="O202" s="135"/>
      <c r="P202" s="89">
        <f t="shared" si="175"/>
        <v>0</v>
      </c>
      <c r="Q202" s="309"/>
      <c r="R202" s="135"/>
      <c r="S202" s="90">
        <f t="shared" si="176"/>
        <v>0</v>
      </c>
      <c r="T202" s="312"/>
      <c r="U202" s="135"/>
      <c r="V202" s="89">
        <f t="shared" si="177"/>
        <v>0</v>
      </c>
      <c r="W202" s="309"/>
      <c r="X202" s="135"/>
      <c r="Y202" s="89">
        <f t="shared" si="178"/>
        <v>0</v>
      </c>
      <c r="Z202" s="309"/>
      <c r="AA202" s="135"/>
      <c r="AB202" s="89">
        <f t="shared" si="179"/>
        <v>0</v>
      </c>
      <c r="AC202" s="309"/>
      <c r="AD202" s="135"/>
      <c r="AE202" s="89">
        <f t="shared" si="180"/>
        <v>0</v>
      </c>
      <c r="AF202" s="309"/>
      <c r="AG202" s="135"/>
      <c r="AH202" s="89">
        <f t="shared" si="181"/>
        <v>0</v>
      </c>
      <c r="AI202" s="309"/>
      <c r="AJ202" s="135"/>
      <c r="AK202" s="89">
        <f t="shared" si="182"/>
        <v>0</v>
      </c>
      <c r="AL202" s="309"/>
      <c r="AM202" s="135"/>
      <c r="AN202" s="89">
        <f t="shared" si="183"/>
        <v>0</v>
      </c>
      <c r="AO202" s="255"/>
      <c r="AP202" s="743">
        <f t="shared" si="184"/>
        <v>0</v>
      </c>
      <c r="AQ202" s="744"/>
      <c r="AR202" s="745"/>
    </row>
    <row r="203" spans="2:44" s="34" customFormat="1" ht="18" customHeight="1">
      <c r="B203" s="697"/>
      <c r="C203" s="698"/>
      <c r="D203" s="698"/>
      <c r="E203" s="698"/>
      <c r="F203" s="698"/>
      <c r="G203" s="698"/>
      <c r="H203" s="698"/>
      <c r="I203" s="698"/>
      <c r="J203" s="89"/>
      <c r="K203" s="309"/>
      <c r="L203" s="135"/>
      <c r="M203" s="90">
        <f t="shared" si="174"/>
        <v>0</v>
      </c>
      <c r="N203" s="312"/>
      <c r="O203" s="135"/>
      <c r="P203" s="89">
        <f t="shared" si="175"/>
        <v>0</v>
      </c>
      <c r="Q203" s="309"/>
      <c r="R203" s="135"/>
      <c r="S203" s="90">
        <f t="shared" si="176"/>
        <v>0</v>
      </c>
      <c r="T203" s="312"/>
      <c r="U203" s="135"/>
      <c r="V203" s="89">
        <f t="shared" si="177"/>
        <v>0</v>
      </c>
      <c r="W203" s="309"/>
      <c r="X203" s="135"/>
      <c r="Y203" s="89">
        <f t="shared" si="178"/>
        <v>0</v>
      </c>
      <c r="Z203" s="309"/>
      <c r="AA203" s="135"/>
      <c r="AB203" s="89">
        <f t="shared" si="179"/>
        <v>0</v>
      </c>
      <c r="AC203" s="309"/>
      <c r="AD203" s="135"/>
      <c r="AE203" s="89">
        <f t="shared" si="180"/>
        <v>0</v>
      </c>
      <c r="AF203" s="309"/>
      <c r="AG203" s="135"/>
      <c r="AH203" s="89">
        <f t="shared" si="181"/>
        <v>0</v>
      </c>
      <c r="AI203" s="309"/>
      <c r="AJ203" s="135"/>
      <c r="AK203" s="89">
        <f t="shared" si="182"/>
        <v>0</v>
      </c>
      <c r="AL203" s="309"/>
      <c r="AM203" s="135"/>
      <c r="AN203" s="89">
        <f t="shared" si="183"/>
        <v>0</v>
      </c>
      <c r="AO203" s="255"/>
      <c r="AP203" s="743">
        <f t="shared" si="184"/>
        <v>0</v>
      </c>
      <c r="AQ203" s="744"/>
      <c r="AR203" s="745"/>
    </row>
    <row r="204" spans="2:44" s="34" customFormat="1" ht="18" customHeight="1">
      <c r="B204" s="697"/>
      <c r="C204" s="698"/>
      <c r="D204" s="698"/>
      <c r="E204" s="698"/>
      <c r="F204" s="698"/>
      <c r="G204" s="698"/>
      <c r="H204" s="698"/>
      <c r="I204" s="698"/>
      <c r="J204" s="89"/>
      <c r="K204" s="309"/>
      <c r="L204" s="135"/>
      <c r="M204" s="90">
        <f t="shared" si="174"/>
        <v>0</v>
      </c>
      <c r="N204" s="312"/>
      <c r="O204" s="135"/>
      <c r="P204" s="89">
        <f t="shared" si="175"/>
        <v>0</v>
      </c>
      <c r="Q204" s="309"/>
      <c r="R204" s="135"/>
      <c r="S204" s="90">
        <f t="shared" si="176"/>
        <v>0</v>
      </c>
      <c r="T204" s="312"/>
      <c r="U204" s="135"/>
      <c r="V204" s="89">
        <f t="shared" si="177"/>
        <v>0</v>
      </c>
      <c r="W204" s="309"/>
      <c r="X204" s="135"/>
      <c r="Y204" s="89">
        <f t="shared" si="178"/>
        <v>0</v>
      </c>
      <c r="Z204" s="309"/>
      <c r="AA204" s="135"/>
      <c r="AB204" s="89">
        <f t="shared" si="179"/>
        <v>0</v>
      </c>
      <c r="AC204" s="309"/>
      <c r="AD204" s="135"/>
      <c r="AE204" s="89">
        <f t="shared" si="180"/>
        <v>0</v>
      </c>
      <c r="AF204" s="309"/>
      <c r="AG204" s="135"/>
      <c r="AH204" s="89">
        <f t="shared" si="181"/>
        <v>0</v>
      </c>
      <c r="AI204" s="309"/>
      <c r="AJ204" s="135"/>
      <c r="AK204" s="89">
        <f t="shared" si="182"/>
        <v>0</v>
      </c>
      <c r="AL204" s="309"/>
      <c r="AM204" s="135"/>
      <c r="AN204" s="89">
        <f t="shared" si="183"/>
        <v>0</v>
      </c>
      <c r="AO204" s="255"/>
      <c r="AP204" s="743">
        <f t="shared" si="184"/>
        <v>0</v>
      </c>
      <c r="AQ204" s="744"/>
      <c r="AR204" s="745"/>
    </row>
    <row r="205" spans="2:44" s="34" customFormat="1" ht="18" customHeight="1" thickBot="1">
      <c r="B205" s="732"/>
      <c r="C205" s="733"/>
      <c r="D205" s="733"/>
      <c r="E205" s="733"/>
      <c r="F205" s="733"/>
      <c r="G205" s="733"/>
      <c r="H205" s="733"/>
      <c r="I205" s="733"/>
      <c r="J205" s="91"/>
      <c r="K205" s="310"/>
      <c r="L205" s="136"/>
      <c r="M205" s="92">
        <f t="shared" si="174"/>
        <v>0</v>
      </c>
      <c r="N205" s="313"/>
      <c r="O205" s="136"/>
      <c r="P205" s="91">
        <f t="shared" si="175"/>
        <v>0</v>
      </c>
      <c r="Q205" s="310"/>
      <c r="R205" s="136"/>
      <c r="S205" s="92">
        <f t="shared" si="176"/>
        <v>0</v>
      </c>
      <c r="T205" s="313"/>
      <c r="U205" s="136"/>
      <c r="V205" s="91">
        <f t="shared" si="177"/>
        <v>0</v>
      </c>
      <c r="W205" s="310"/>
      <c r="X205" s="136"/>
      <c r="Y205" s="91">
        <f t="shared" si="178"/>
        <v>0</v>
      </c>
      <c r="Z205" s="310"/>
      <c r="AA205" s="136"/>
      <c r="AB205" s="91">
        <f t="shared" si="179"/>
        <v>0</v>
      </c>
      <c r="AC205" s="310"/>
      <c r="AD205" s="136"/>
      <c r="AE205" s="91">
        <f t="shared" si="180"/>
        <v>0</v>
      </c>
      <c r="AF205" s="310"/>
      <c r="AG205" s="136"/>
      <c r="AH205" s="91">
        <f t="shared" si="181"/>
        <v>0</v>
      </c>
      <c r="AI205" s="310"/>
      <c r="AJ205" s="136"/>
      <c r="AK205" s="91">
        <f t="shared" si="182"/>
        <v>0</v>
      </c>
      <c r="AL205" s="310"/>
      <c r="AM205" s="136"/>
      <c r="AN205" s="91">
        <f t="shared" si="183"/>
        <v>0</v>
      </c>
      <c r="AO205" s="292"/>
      <c r="AP205" s="812">
        <f t="shared" si="184"/>
        <v>0</v>
      </c>
      <c r="AQ205" s="813"/>
      <c r="AR205" s="814"/>
    </row>
    <row r="206" spans="2:44" s="27" customFormat="1" ht="19.5" customHeight="1" thickTop="1">
      <c r="B206" s="700" t="s">
        <v>22</v>
      </c>
      <c r="C206" s="700"/>
      <c r="D206" s="700"/>
      <c r="E206" s="700"/>
      <c r="F206" s="700"/>
      <c r="G206" s="700"/>
      <c r="H206" s="700"/>
      <c r="I206" s="700"/>
      <c r="J206" s="701"/>
      <c r="K206" s="438"/>
      <c r="L206" s="439"/>
      <c r="M206" s="440">
        <f>SUM(M198:M205)</f>
        <v>0</v>
      </c>
      <c r="N206" s="441"/>
      <c r="O206" s="439"/>
      <c r="P206" s="414">
        <f>SUM(P198:P205)</f>
        <v>0</v>
      </c>
      <c r="Q206" s="442"/>
      <c r="R206" s="439"/>
      <c r="S206" s="440">
        <f>SUM(S198:S205)</f>
        <v>0</v>
      </c>
      <c r="T206" s="441"/>
      <c r="U206" s="439"/>
      <c r="V206" s="414">
        <f>SUM(V198:V205)</f>
        <v>0</v>
      </c>
      <c r="W206" s="441"/>
      <c r="X206" s="439"/>
      <c r="Y206" s="414">
        <f>SUM(Y198:Y205)</f>
        <v>0</v>
      </c>
      <c r="Z206" s="441"/>
      <c r="AA206" s="439"/>
      <c r="AB206" s="414">
        <f>SUM(AB198:AB205)</f>
        <v>0</v>
      </c>
      <c r="AC206" s="441"/>
      <c r="AD206" s="439"/>
      <c r="AE206" s="414">
        <f>SUM(AE198:AE205)</f>
        <v>0</v>
      </c>
      <c r="AF206" s="441"/>
      <c r="AG206" s="439"/>
      <c r="AH206" s="414">
        <f>SUM(AH198:AH205)</f>
        <v>0</v>
      </c>
      <c r="AI206" s="441"/>
      <c r="AJ206" s="439"/>
      <c r="AK206" s="414">
        <f>SUM(AK198:AK205)</f>
        <v>0</v>
      </c>
      <c r="AL206" s="441"/>
      <c r="AM206" s="439"/>
      <c r="AN206" s="414">
        <f>SUM(AN198:AN205)</f>
        <v>0</v>
      </c>
      <c r="AO206" s="114"/>
      <c r="AP206" s="815">
        <f>SUM(AP198:AR205)</f>
        <v>0</v>
      </c>
      <c r="AQ206" s="816"/>
      <c r="AR206" s="817"/>
    </row>
    <row r="207" spans="2:44" s="116" customFormat="1" ht="15" customHeight="1">
      <c r="B207" s="115"/>
      <c r="C207" s="115"/>
      <c r="D207" s="115"/>
      <c r="E207" s="115"/>
      <c r="F207" s="115"/>
      <c r="G207" s="115"/>
      <c r="H207" s="115"/>
      <c r="I207" s="115"/>
      <c r="J207" s="115"/>
      <c r="K207" s="113"/>
      <c r="L207" s="113"/>
      <c r="M207" s="114"/>
      <c r="N207" s="113"/>
      <c r="O207" s="113"/>
      <c r="P207" s="114"/>
      <c r="Q207" s="113"/>
      <c r="R207" s="113"/>
      <c r="S207" s="114"/>
      <c r="T207" s="113"/>
      <c r="U207" s="113"/>
      <c r="V207" s="114"/>
      <c r="W207" s="113"/>
      <c r="X207" s="113"/>
      <c r="Y207" s="114"/>
      <c r="Z207" s="113"/>
      <c r="AA207" s="113"/>
      <c r="AB207" s="114"/>
      <c r="AC207" s="113"/>
      <c r="AD207" s="113"/>
      <c r="AE207" s="114"/>
      <c r="AF207" s="113"/>
      <c r="AG207" s="113"/>
      <c r="AH207" s="114"/>
      <c r="AI207" s="113"/>
      <c r="AJ207" s="113"/>
      <c r="AK207" s="114"/>
      <c r="AL207" s="113"/>
      <c r="AM207" s="113"/>
      <c r="AN207" s="114"/>
      <c r="AO207" s="114"/>
      <c r="AP207" s="113"/>
      <c r="AQ207" s="114"/>
      <c r="AR207" s="114"/>
    </row>
    <row r="208" spans="2:44" s="21" customFormat="1" ht="23.25" customHeight="1">
      <c r="B208" s="702" t="s">
        <v>0</v>
      </c>
      <c r="C208" s="702"/>
      <c r="D208" s="277" t="s">
        <v>60</v>
      </c>
      <c r="E208" s="19"/>
      <c r="F208" s="24"/>
      <c r="G208" s="65"/>
      <c r="H208" s="65"/>
      <c r="I208" s="65"/>
      <c r="J208" s="275"/>
      <c r="K208" s="256"/>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39"/>
      <c r="AP208" s="257"/>
      <c r="AQ208" s="257"/>
      <c r="AR208" s="257"/>
    </row>
    <row r="209" spans="2:44" s="21" customFormat="1" ht="12.75" customHeight="1">
      <c r="B209" s="25"/>
      <c r="C209" s="25"/>
      <c r="D209" s="25"/>
      <c r="E209" s="25"/>
      <c r="F209" s="25"/>
      <c r="G209" s="25"/>
      <c r="H209" s="25"/>
      <c r="I209" s="25"/>
      <c r="J209" s="25"/>
      <c r="K209" s="120" t="s">
        <v>48</v>
      </c>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39"/>
      <c r="AP209" s="93"/>
      <c r="AQ209" s="93"/>
      <c r="AR209" s="96"/>
    </row>
    <row r="210" spans="2:44" s="21" customFormat="1" ht="15" customHeight="1">
      <c r="B210" s="703" t="s">
        <v>7</v>
      </c>
      <c r="C210" s="704"/>
      <c r="D210" s="704"/>
      <c r="E210" s="704"/>
      <c r="F210" s="704"/>
      <c r="G210" s="704"/>
      <c r="H210" s="704"/>
      <c r="I210" s="704"/>
      <c r="J210" s="704"/>
      <c r="K210" s="704"/>
      <c r="L210" s="704"/>
      <c r="M210" s="704"/>
      <c r="N210" s="704"/>
      <c r="O210" s="704"/>
      <c r="P210" s="704"/>
      <c r="Q210" s="704"/>
      <c r="R210" s="704"/>
      <c r="S210" s="704"/>
      <c r="T210" s="704"/>
      <c r="U210" s="704"/>
      <c r="V210" s="704"/>
      <c r="W210" s="704"/>
      <c r="X210" s="704"/>
      <c r="Y210" s="704"/>
      <c r="Z210" s="704"/>
      <c r="AA210" s="704"/>
      <c r="AB210" s="704"/>
      <c r="AC210" s="704"/>
      <c r="AD210" s="704"/>
      <c r="AE210" s="704"/>
      <c r="AF210" s="704"/>
      <c r="AG210" s="704"/>
      <c r="AH210" s="704"/>
      <c r="AI210" s="704"/>
      <c r="AJ210" s="704"/>
      <c r="AK210" s="704"/>
      <c r="AL210" s="704"/>
      <c r="AM210" s="704"/>
      <c r="AN210" s="705"/>
      <c r="AO210" s="72"/>
      <c r="AP210" s="710" t="s">
        <v>50</v>
      </c>
      <c r="AQ210" s="711"/>
      <c r="AR210" s="712"/>
    </row>
    <row r="211" spans="2:44" s="75" customFormat="1" ht="24.75" customHeight="1" thickBot="1">
      <c r="B211" s="693" t="s">
        <v>68</v>
      </c>
      <c r="C211" s="694"/>
      <c r="D211" s="77" t="s">
        <v>69</v>
      </c>
      <c r="E211" s="720" t="s">
        <v>70</v>
      </c>
      <c r="F211" s="721"/>
      <c r="G211" s="721"/>
      <c r="H211" s="721"/>
      <c r="I211" s="694"/>
      <c r="J211" s="79" t="s">
        <v>127</v>
      </c>
      <c r="K211" s="714" t="s">
        <v>16</v>
      </c>
      <c r="L211" s="715"/>
      <c r="M211" s="145" t="s">
        <v>15</v>
      </c>
      <c r="N211" s="714" t="s">
        <v>16</v>
      </c>
      <c r="O211" s="715"/>
      <c r="P211" s="145" t="s">
        <v>15</v>
      </c>
      <c r="Q211" s="714" t="s">
        <v>16</v>
      </c>
      <c r="R211" s="715"/>
      <c r="S211" s="145" t="s">
        <v>15</v>
      </c>
      <c r="T211" s="714" t="s">
        <v>16</v>
      </c>
      <c r="U211" s="715"/>
      <c r="V211" s="145" t="s">
        <v>15</v>
      </c>
      <c r="W211" s="714" t="s">
        <v>16</v>
      </c>
      <c r="X211" s="715"/>
      <c r="Y211" s="145" t="s">
        <v>15</v>
      </c>
      <c r="Z211" s="714" t="s">
        <v>16</v>
      </c>
      <c r="AA211" s="715"/>
      <c r="AB211" s="145" t="s">
        <v>15</v>
      </c>
      <c r="AC211" s="714" t="s">
        <v>16</v>
      </c>
      <c r="AD211" s="715"/>
      <c r="AE211" s="145" t="s">
        <v>15</v>
      </c>
      <c r="AF211" s="714" t="s">
        <v>16</v>
      </c>
      <c r="AG211" s="715"/>
      <c r="AH211" s="145" t="s">
        <v>15</v>
      </c>
      <c r="AI211" s="714" t="s">
        <v>16</v>
      </c>
      <c r="AJ211" s="715"/>
      <c r="AK211" s="145" t="s">
        <v>15</v>
      </c>
      <c r="AL211" s="714" t="s">
        <v>16</v>
      </c>
      <c r="AM211" s="715"/>
      <c r="AN211" s="145" t="s">
        <v>15</v>
      </c>
      <c r="AO211" s="74"/>
      <c r="AP211" s="737" t="s">
        <v>36</v>
      </c>
      <c r="AQ211" s="824"/>
      <c r="AR211" s="144" t="s">
        <v>37</v>
      </c>
    </row>
    <row r="212" spans="1:44" s="28" customFormat="1" ht="18" customHeight="1" thickTop="1">
      <c r="A212" s="28">
        <f>IF(B212="","",ROW()-211)</f>
      </c>
      <c r="B212" s="718"/>
      <c r="C212" s="719"/>
      <c r="D212" s="297"/>
      <c r="E212" s="722"/>
      <c r="F212" s="723"/>
      <c r="G212" s="723"/>
      <c r="H212" s="723"/>
      <c r="I212" s="724"/>
      <c r="J212" s="399"/>
      <c r="K212" s="716"/>
      <c r="L212" s="717"/>
      <c r="M212" s="404">
        <f>ROUNDDOWN($J212*K212,0)</f>
        <v>0</v>
      </c>
      <c r="N212" s="716"/>
      <c r="O212" s="717"/>
      <c r="P212" s="404">
        <f aca="true" t="shared" si="185" ref="P212:P221">ROUNDDOWN($J212*N212,0)</f>
        <v>0</v>
      </c>
      <c r="Q212" s="716"/>
      <c r="R212" s="717"/>
      <c r="S212" s="404">
        <f aca="true" t="shared" si="186" ref="S212:S221">ROUNDDOWN($J212*Q212,0)</f>
        <v>0</v>
      </c>
      <c r="T212" s="716"/>
      <c r="U212" s="717"/>
      <c r="V212" s="404">
        <f aca="true" t="shared" si="187" ref="V212:V221">ROUNDDOWN($J212*T212,0)</f>
        <v>0</v>
      </c>
      <c r="W212" s="716"/>
      <c r="X212" s="717"/>
      <c r="Y212" s="404">
        <f aca="true" t="shared" si="188" ref="Y212:Y221">ROUNDDOWN($J212*W212,0)</f>
        <v>0</v>
      </c>
      <c r="Z212" s="716"/>
      <c r="AA212" s="717"/>
      <c r="AB212" s="404">
        <f aca="true" t="shared" si="189" ref="AB212:AB221">ROUNDDOWN($J212*Z212,0)</f>
        <v>0</v>
      </c>
      <c r="AC212" s="716"/>
      <c r="AD212" s="717"/>
      <c r="AE212" s="404">
        <f aca="true" t="shared" si="190" ref="AE212:AE221">ROUNDDOWN($J212*AC212,0)</f>
        <v>0</v>
      </c>
      <c r="AF212" s="716"/>
      <c r="AG212" s="717"/>
      <c r="AH212" s="404">
        <f aca="true" t="shared" si="191" ref="AH212:AH221">ROUNDDOWN($J212*AF212,0)</f>
        <v>0</v>
      </c>
      <c r="AI212" s="716"/>
      <c r="AJ212" s="717"/>
      <c r="AK212" s="404">
        <f aca="true" t="shared" si="192" ref="AK212:AK221">ROUNDDOWN($J212*AI212,0)</f>
        <v>0</v>
      </c>
      <c r="AL212" s="716"/>
      <c r="AM212" s="717"/>
      <c r="AN212" s="404">
        <f aca="true" t="shared" si="193" ref="AN212:AN221">ROUNDDOWN($J212*AL212,0)</f>
        <v>0</v>
      </c>
      <c r="AO212" s="253"/>
      <c r="AP212" s="820">
        <f>SUM(K212*$M$18,N212*$P$18,Q212*$S$18,T212*$V$18,W212*$Y$18,Z212*$AB$18,AC212*$AE$18,AF212*$AH$18,AI212*$AK$18,AL212*$AN$18)</f>
        <v>0</v>
      </c>
      <c r="AQ212" s="821"/>
      <c r="AR212" s="431">
        <f>SUM(M212*$M$18,P212*$P$18,S212*$S$18,V212*$V$18,Y212*$Y$18,AB212*$AB$18,AE212*$AE$18,AH212*$AH$18,AK212*$AK$18,AN212*$AN$18)</f>
        <v>0</v>
      </c>
    </row>
    <row r="213" spans="1:44" s="28" customFormat="1" ht="18" customHeight="1">
      <c r="A213" s="28">
        <f aca="true" t="shared" si="194" ref="A213:A221">IF(B213="","",ROW()-211)</f>
      </c>
      <c r="B213" s="691"/>
      <c r="C213" s="692"/>
      <c r="D213" s="298"/>
      <c r="E213" s="725"/>
      <c r="F213" s="726"/>
      <c r="G213" s="726"/>
      <c r="H213" s="726"/>
      <c r="I213" s="727"/>
      <c r="J213" s="400"/>
      <c r="K213" s="687"/>
      <c r="L213" s="688"/>
      <c r="M213" s="407">
        <f aca="true" t="shared" si="195" ref="M213:M221">ROUNDDOWN($J213*K213,0)</f>
        <v>0</v>
      </c>
      <c r="N213" s="687"/>
      <c r="O213" s="688"/>
      <c r="P213" s="407">
        <f t="shared" si="185"/>
        <v>0</v>
      </c>
      <c r="Q213" s="687"/>
      <c r="R213" s="688"/>
      <c r="S213" s="407">
        <f t="shared" si="186"/>
        <v>0</v>
      </c>
      <c r="T213" s="687"/>
      <c r="U213" s="688"/>
      <c r="V213" s="407">
        <f t="shared" si="187"/>
        <v>0</v>
      </c>
      <c r="W213" s="687"/>
      <c r="X213" s="688"/>
      <c r="Y213" s="407">
        <f t="shared" si="188"/>
        <v>0</v>
      </c>
      <c r="Z213" s="687"/>
      <c r="AA213" s="688"/>
      <c r="AB213" s="407">
        <f t="shared" si="189"/>
        <v>0</v>
      </c>
      <c r="AC213" s="687"/>
      <c r="AD213" s="688"/>
      <c r="AE213" s="407">
        <f t="shared" si="190"/>
        <v>0</v>
      </c>
      <c r="AF213" s="687"/>
      <c r="AG213" s="688"/>
      <c r="AH213" s="407">
        <f t="shared" si="191"/>
        <v>0</v>
      </c>
      <c r="AI213" s="687"/>
      <c r="AJ213" s="688"/>
      <c r="AK213" s="407">
        <f t="shared" si="192"/>
        <v>0</v>
      </c>
      <c r="AL213" s="687"/>
      <c r="AM213" s="688"/>
      <c r="AN213" s="407">
        <f t="shared" si="193"/>
        <v>0</v>
      </c>
      <c r="AO213" s="254"/>
      <c r="AP213" s="685">
        <f aca="true" t="shared" si="196" ref="AP213:AP221">SUM(K213*$M$18,N213*$P$18,Q213*$S$18,T213*$V$18,W213*$Y$18,Z213*$AB$18,AC213*$AE$18,AF213*$AH$18,AI213*$AK$18,AL213*$AN$18)</f>
        <v>0</v>
      </c>
      <c r="AQ213" s="686"/>
      <c r="AR213" s="431">
        <f aca="true" t="shared" si="197" ref="AR213:AR221">SUM(M213*$M$18,P213*$P$18,S213*$S$18,V213*$V$18,Y213*$Y$18,AB213*$AB$18,AE213*$AE$18,AH213*$AH$18,AK213*$AK$18,AN213*$AN$18)</f>
        <v>0</v>
      </c>
    </row>
    <row r="214" spans="1:44" s="28" customFormat="1" ht="18" customHeight="1">
      <c r="A214" s="28">
        <f t="shared" si="194"/>
      </c>
      <c r="B214" s="691"/>
      <c r="C214" s="692"/>
      <c r="D214" s="298"/>
      <c r="E214" s="725"/>
      <c r="F214" s="726"/>
      <c r="G214" s="726"/>
      <c r="H214" s="726"/>
      <c r="I214" s="727"/>
      <c r="J214" s="400"/>
      <c r="K214" s="687"/>
      <c r="L214" s="688"/>
      <c r="M214" s="407">
        <f t="shared" si="195"/>
        <v>0</v>
      </c>
      <c r="N214" s="687"/>
      <c r="O214" s="688"/>
      <c r="P214" s="407">
        <f t="shared" si="185"/>
        <v>0</v>
      </c>
      <c r="Q214" s="687"/>
      <c r="R214" s="688"/>
      <c r="S214" s="407">
        <f t="shared" si="186"/>
        <v>0</v>
      </c>
      <c r="T214" s="687"/>
      <c r="U214" s="688"/>
      <c r="V214" s="407">
        <f t="shared" si="187"/>
        <v>0</v>
      </c>
      <c r="W214" s="687"/>
      <c r="X214" s="688"/>
      <c r="Y214" s="407">
        <f t="shared" si="188"/>
        <v>0</v>
      </c>
      <c r="Z214" s="687"/>
      <c r="AA214" s="688"/>
      <c r="AB214" s="407">
        <f t="shared" si="189"/>
        <v>0</v>
      </c>
      <c r="AC214" s="687"/>
      <c r="AD214" s="688"/>
      <c r="AE214" s="407">
        <f t="shared" si="190"/>
        <v>0</v>
      </c>
      <c r="AF214" s="687"/>
      <c r="AG214" s="688"/>
      <c r="AH214" s="407">
        <f t="shared" si="191"/>
        <v>0</v>
      </c>
      <c r="AI214" s="687"/>
      <c r="AJ214" s="688"/>
      <c r="AK214" s="407">
        <f t="shared" si="192"/>
        <v>0</v>
      </c>
      <c r="AL214" s="687"/>
      <c r="AM214" s="688"/>
      <c r="AN214" s="407">
        <f t="shared" si="193"/>
        <v>0</v>
      </c>
      <c r="AO214" s="254"/>
      <c r="AP214" s="685">
        <f t="shared" si="196"/>
        <v>0</v>
      </c>
      <c r="AQ214" s="686"/>
      <c r="AR214" s="431">
        <f t="shared" si="197"/>
        <v>0</v>
      </c>
    </row>
    <row r="215" spans="1:44" s="28" customFormat="1" ht="18" customHeight="1">
      <c r="A215" s="28">
        <f t="shared" si="194"/>
      </c>
      <c r="B215" s="691"/>
      <c r="C215" s="692"/>
      <c r="D215" s="298"/>
      <c r="E215" s="725"/>
      <c r="F215" s="726"/>
      <c r="G215" s="726"/>
      <c r="H215" s="726"/>
      <c r="I215" s="727"/>
      <c r="J215" s="400"/>
      <c r="K215" s="687"/>
      <c r="L215" s="688"/>
      <c r="M215" s="407">
        <f t="shared" si="195"/>
        <v>0</v>
      </c>
      <c r="N215" s="687"/>
      <c r="O215" s="688"/>
      <c r="P215" s="407">
        <f t="shared" si="185"/>
        <v>0</v>
      </c>
      <c r="Q215" s="687"/>
      <c r="R215" s="688"/>
      <c r="S215" s="407">
        <f t="shared" si="186"/>
        <v>0</v>
      </c>
      <c r="T215" s="687"/>
      <c r="U215" s="688"/>
      <c r="V215" s="407">
        <f t="shared" si="187"/>
        <v>0</v>
      </c>
      <c r="W215" s="687"/>
      <c r="X215" s="688"/>
      <c r="Y215" s="407">
        <f t="shared" si="188"/>
        <v>0</v>
      </c>
      <c r="Z215" s="687"/>
      <c r="AA215" s="688"/>
      <c r="AB215" s="407">
        <f t="shared" si="189"/>
        <v>0</v>
      </c>
      <c r="AC215" s="687"/>
      <c r="AD215" s="688"/>
      <c r="AE215" s="407">
        <f t="shared" si="190"/>
        <v>0</v>
      </c>
      <c r="AF215" s="687"/>
      <c r="AG215" s="688"/>
      <c r="AH215" s="407">
        <f t="shared" si="191"/>
        <v>0</v>
      </c>
      <c r="AI215" s="687"/>
      <c r="AJ215" s="688"/>
      <c r="AK215" s="407">
        <f t="shared" si="192"/>
        <v>0</v>
      </c>
      <c r="AL215" s="687"/>
      <c r="AM215" s="688"/>
      <c r="AN215" s="407">
        <f t="shared" si="193"/>
        <v>0</v>
      </c>
      <c r="AO215" s="254"/>
      <c r="AP215" s="685">
        <f t="shared" si="196"/>
        <v>0</v>
      </c>
      <c r="AQ215" s="686"/>
      <c r="AR215" s="431">
        <f t="shared" si="197"/>
        <v>0</v>
      </c>
    </row>
    <row r="216" spans="1:44" s="28" customFormat="1" ht="18" customHeight="1">
      <c r="A216" s="28">
        <f t="shared" si="194"/>
      </c>
      <c r="B216" s="691"/>
      <c r="C216" s="692"/>
      <c r="D216" s="298"/>
      <c r="E216" s="725"/>
      <c r="F216" s="726"/>
      <c r="G216" s="726"/>
      <c r="H216" s="726"/>
      <c r="I216" s="727"/>
      <c r="J216" s="400"/>
      <c r="K216" s="687"/>
      <c r="L216" s="688"/>
      <c r="M216" s="407">
        <f t="shared" si="195"/>
        <v>0</v>
      </c>
      <c r="N216" s="687"/>
      <c r="O216" s="688"/>
      <c r="P216" s="407">
        <f t="shared" si="185"/>
        <v>0</v>
      </c>
      <c r="Q216" s="687"/>
      <c r="R216" s="688"/>
      <c r="S216" s="407">
        <f t="shared" si="186"/>
        <v>0</v>
      </c>
      <c r="T216" s="687"/>
      <c r="U216" s="688"/>
      <c r="V216" s="407">
        <f t="shared" si="187"/>
        <v>0</v>
      </c>
      <c r="W216" s="687"/>
      <c r="X216" s="688"/>
      <c r="Y216" s="407">
        <f t="shared" si="188"/>
        <v>0</v>
      </c>
      <c r="Z216" s="687"/>
      <c r="AA216" s="688"/>
      <c r="AB216" s="407">
        <f t="shared" si="189"/>
        <v>0</v>
      </c>
      <c r="AC216" s="687"/>
      <c r="AD216" s="688"/>
      <c r="AE216" s="407">
        <f t="shared" si="190"/>
        <v>0</v>
      </c>
      <c r="AF216" s="687"/>
      <c r="AG216" s="688"/>
      <c r="AH216" s="407">
        <f t="shared" si="191"/>
        <v>0</v>
      </c>
      <c r="AI216" s="687"/>
      <c r="AJ216" s="688"/>
      <c r="AK216" s="407">
        <f t="shared" si="192"/>
        <v>0</v>
      </c>
      <c r="AL216" s="687"/>
      <c r="AM216" s="688"/>
      <c r="AN216" s="407">
        <f t="shared" si="193"/>
        <v>0</v>
      </c>
      <c r="AO216" s="254"/>
      <c r="AP216" s="685">
        <f t="shared" si="196"/>
        <v>0</v>
      </c>
      <c r="AQ216" s="686"/>
      <c r="AR216" s="431">
        <f t="shared" si="197"/>
        <v>0</v>
      </c>
    </row>
    <row r="217" spans="1:44" s="28" customFormat="1" ht="18" customHeight="1">
      <c r="A217" s="28">
        <f t="shared" si="194"/>
      </c>
      <c r="B217" s="691"/>
      <c r="C217" s="692"/>
      <c r="D217" s="298"/>
      <c r="E217" s="725"/>
      <c r="F217" s="726"/>
      <c r="G217" s="726"/>
      <c r="H217" s="726"/>
      <c r="I217" s="727"/>
      <c r="J217" s="400"/>
      <c r="K217" s="687"/>
      <c r="L217" s="688"/>
      <c r="M217" s="407">
        <f t="shared" si="195"/>
        <v>0</v>
      </c>
      <c r="N217" s="687"/>
      <c r="O217" s="688"/>
      <c r="P217" s="407">
        <f t="shared" si="185"/>
        <v>0</v>
      </c>
      <c r="Q217" s="687"/>
      <c r="R217" s="688"/>
      <c r="S217" s="407">
        <f t="shared" si="186"/>
        <v>0</v>
      </c>
      <c r="T217" s="687"/>
      <c r="U217" s="688"/>
      <c r="V217" s="407">
        <f t="shared" si="187"/>
        <v>0</v>
      </c>
      <c r="W217" s="687"/>
      <c r="X217" s="688"/>
      <c r="Y217" s="407">
        <f t="shared" si="188"/>
        <v>0</v>
      </c>
      <c r="Z217" s="687"/>
      <c r="AA217" s="688"/>
      <c r="AB217" s="407">
        <f t="shared" si="189"/>
        <v>0</v>
      </c>
      <c r="AC217" s="687"/>
      <c r="AD217" s="688"/>
      <c r="AE217" s="407">
        <f t="shared" si="190"/>
        <v>0</v>
      </c>
      <c r="AF217" s="687"/>
      <c r="AG217" s="688"/>
      <c r="AH217" s="407">
        <f t="shared" si="191"/>
        <v>0</v>
      </c>
      <c r="AI217" s="687"/>
      <c r="AJ217" s="688"/>
      <c r="AK217" s="407">
        <f t="shared" si="192"/>
        <v>0</v>
      </c>
      <c r="AL217" s="687"/>
      <c r="AM217" s="688"/>
      <c r="AN217" s="407">
        <f t="shared" si="193"/>
        <v>0</v>
      </c>
      <c r="AO217" s="254"/>
      <c r="AP217" s="685">
        <f t="shared" si="196"/>
        <v>0</v>
      </c>
      <c r="AQ217" s="686"/>
      <c r="AR217" s="431">
        <f t="shared" si="197"/>
        <v>0</v>
      </c>
    </row>
    <row r="218" spans="1:44" s="28" customFormat="1" ht="18" customHeight="1">
      <c r="A218" s="28">
        <f t="shared" si="194"/>
      </c>
      <c r="B218" s="691"/>
      <c r="C218" s="692"/>
      <c r="D218" s="298"/>
      <c r="E218" s="725"/>
      <c r="F218" s="726"/>
      <c r="G218" s="726"/>
      <c r="H218" s="726"/>
      <c r="I218" s="727"/>
      <c r="J218" s="400"/>
      <c r="K218" s="687"/>
      <c r="L218" s="688"/>
      <c r="M218" s="407">
        <f t="shared" si="195"/>
        <v>0</v>
      </c>
      <c r="N218" s="687"/>
      <c r="O218" s="688"/>
      <c r="P218" s="407">
        <f t="shared" si="185"/>
        <v>0</v>
      </c>
      <c r="Q218" s="687"/>
      <c r="R218" s="688"/>
      <c r="S218" s="407">
        <f t="shared" si="186"/>
        <v>0</v>
      </c>
      <c r="T218" s="687"/>
      <c r="U218" s="688"/>
      <c r="V218" s="407">
        <f t="shared" si="187"/>
        <v>0</v>
      </c>
      <c r="W218" s="687"/>
      <c r="X218" s="688"/>
      <c r="Y218" s="407">
        <f t="shared" si="188"/>
        <v>0</v>
      </c>
      <c r="Z218" s="687"/>
      <c r="AA218" s="688"/>
      <c r="AB218" s="407">
        <f t="shared" si="189"/>
        <v>0</v>
      </c>
      <c r="AC218" s="687"/>
      <c r="AD218" s="688"/>
      <c r="AE218" s="407">
        <f t="shared" si="190"/>
        <v>0</v>
      </c>
      <c r="AF218" s="687"/>
      <c r="AG218" s="688"/>
      <c r="AH218" s="407">
        <f t="shared" si="191"/>
        <v>0</v>
      </c>
      <c r="AI218" s="687"/>
      <c r="AJ218" s="688"/>
      <c r="AK218" s="407">
        <f t="shared" si="192"/>
        <v>0</v>
      </c>
      <c r="AL218" s="687"/>
      <c r="AM218" s="688"/>
      <c r="AN218" s="407">
        <f t="shared" si="193"/>
        <v>0</v>
      </c>
      <c r="AO218" s="254"/>
      <c r="AP218" s="685">
        <f t="shared" si="196"/>
        <v>0</v>
      </c>
      <c r="AQ218" s="686"/>
      <c r="AR218" s="431">
        <f t="shared" si="197"/>
        <v>0</v>
      </c>
    </row>
    <row r="219" spans="1:44" s="28" customFormat="1" ht="18" customHeight="1">
      <c r="A219" s="28">
        <f t="shared" si="194"/>
      </c>
      <c r="B219" s="691"/>
      <c r="C219" s="692"/>
      <c r="D219" s="298"/>
      <c r="E219" s="725"/>
      <c r="F219" s="726"/>
      <c r="G219" s="726"/>
      <c r="H219" s="726"/>
      <c r="I219" s="727"/>
      <c r="J219" s="400"/>
      <c r="K219" s="687"/>
      <c r="L219" s="688"/>
      <c r="M219" s="407">
        <f t="shared" si="195"/>
        <v>0</v>
      </c>
      <c r="N219" s="687"/>
      <c r="O219" s="688"/>
      <c r="P219" s="407">
        <f t="shared" si="185"/>
        <v>0</v>
      </c>
      <c r="Q219" s="687"/>
      <c r="R219" s="688"/>
      <c r="S219" s="407">
        <f t="shared" si="186"/>
        <v>0</v>
      </c>
      <c r="T219" s="687"/>
      <c r="U219" s="688"/>
      <c r="V219" s="407">
        <f t="shared" si="187"/>
        <v>0</v>
      </c>
      <c r="W219" s="687"/>
      <c r="X219" s="688"/>
      <c r="Y219" s="407">
        <f t="shared" si="188"/>
        <v>0</v>
      </c>
      <c r="Z219" s="687"/>
      <c r="AA219" s="688"/>
      <c r="AB219" s="407">
        <f t="shared" si="189"/>
        <v>0</v>
      </c>
      <c r="AC219" s="687"/>
      <c r="AD219" s="688"/>
      <c r="AE219" s="407">
        <f t="shared" si="190"/>
        <v>0</v>
      </c>
      <c r="AF219" s="687"/>
      <c r="AG219" s="688"/>
      <c r="AH219" s="407">
        <f t="shared" si="191"/>
        <v>0</v>
      </c>
      <c r="AI219" s="687"/>
      <c r="AJ219" s="688"/>
      <c r="AK219" s="407">
        <f t="shared" si="192"/>
        <v>0</v>
      </c>
      <c r="AL219" s="687"/>
      <c r="AM219" s="688"/>
      <c r="AN219" s="407">
        <f t="shared" si="193"/>
        <v>0</v>
      </c>
      <c r="AO219" s="254"/>
      <c r="AP219" s="685">
        <f t="shared" si="196"/>
        <v>0</v>
      </c>
      <c r="AQ219" s="686"/>
      <c r="AR219" s="431">
        <f t="shared" si="197"/>
        <v>0</v>
      </c>
    </row>
    <row r="220" spans="1:44" s="28" customFormat="1" ht="18" customHeight="1">
      <c r="A220" s="28">
        <f t="shared" si="194"/>
      </c>
      <c r="B220" s="691"/>
      <c r="C220" s="692"/>
      <c r="D220" s="298"/>
      <c r="E220" s="725"/>
      <c r="F220" s="726"/>
      <c r="G220" s="726"/>
      <c r="H220" s="726"/>
      <c r="I220" s="727"/>
      <c r="J220" s="400"/>
      <c r="K220" s="687"/>
      <c r="L220" s="688"/>
      <c r="M220" s="407">
        <f t="shared" si="195"/>
        <v>0</v>
      </c>
      <c r="N220" s="687"/>
      <c r="O220" s="688"/>
      <c r="P220" s="407">
        <f t="shared" si="185"/>
        <v>0</v>
      </c>
      <c r="Q220" s="687"/>
      <c r="R220" s="688"/>
      <c r="S220" s="407">
        <f t="shared" si="186"/>
        <v>0</v>
      </c>
      <c r="T220" s="687"/>
      <c r="U220" s="688"/>
      <c r="V220" s="407">
        <f t="shared" si="187"/>
        <v>0</v>
      </c>
      <c r="W220" s="687"/>
      <c r="X220" s="688"/>
      <c r="Y220" s="407">
        <f t="shared" si="188"/>
        <v>0</v>
      </c>
      <c r="Z220" s="687"/>
      <c r="AA220" s="688"/>
      <c r="AB220" s="407">
        <f t="shared" si="189"/>
        <v>0</v>
      </c>
      <c r="AC220" s="687"/>
      <c r="AD220" s="688"/>
      <c r="AE220" s="407">
        <f t="shared" si="190"/>
        <v>0</v>
      </c>
      <c r="AF220" s="687"/>
      <c r="AG220" s="688"/>
      <c r="AH220" s="407">
        <f t="shared" si="191"/>
        <v>0</v>
      </c>
      <c r="AI220" s="687"/>
      <c r="AJ220" s="688"/>
      <c r="AK220" s="407">
        <f t="shared" si="192"/>
        <v>0</v>
      </c>
      <c r="AL220" s="687"/>
      <c r="AM220" s="688"/>
      <c r="AN220" s="407">
        <f t="shared" si="193"/>
        <v>0</v>
      </c>
      <c r="AO220" s="254"/>
      <c r="AP220" s="685">
        <f t="shared" si="196"/>
        <v>0</v>
      </c>
      <c r="AQ220" s="686"/>
      <c r="AR220" s="431">
        <f t="shared" si="197"/>
        <v>0</v>
      </c>
    </row>
    <row r="221" spans="1:44" s="28" customFormat="1" ht="18" customHeight="1" thickBot="1">
      <c r="A221" s="28">
        <f t="shared" si="194"/>
      </c>
      <c r="B221" s="695"/>
      <c r="C221" s="696"/>
      <c r="D221" s="299"/>
      <c r="E221" s="809"/>
      <c r="F221" s="810"/>
      <c r="G221" s="810"/>
      <c r="H221" s="810"/>
      <c r="I221" s="811"/>
      <c r="J221" s="401"/>
      <c r="K221" s="689"/>
      <c r="L221" s="690"/>
      <c r="M221" s="410">
        <f t="shared" si="195"/>
        <v>0</v>
      </c>
      <c r="N221" s="689"/>
      <c r="O221" s="690"/>
      <c r="P221" s="410">
        <f t="shared" si="185"/>
        <v>0</v>
      </c>
      <c r="Q221" s="689"/>
      <c r="R221" s="690"/>
      <c r="S221" s="410">
        <f t="shared" si="186"/>
        <v>0</v>
      </c>
      <c r="T221" s="689"/>
      <c r="U221" s="690"/>
      <c r="V221" s="410">
        <f t="shared" si="187"/>
        <v>0</v>
      </c>
      <c r="W221" s="689"/>
      <c r="X221" s="690"/>
      <c r="Y221" s="410">
        <f t="shared" si="188"/>
        <v>0</v>
      </c>
      <c r="Z221" s="689"/>
      <c r="AA221" s="690"/>
      <c r="AB221" s="410">
        <f t="shared" si="189"/>
        <v>0</v>
      </c>
      <c r="AC221" s="689"/>
      <c r="AD221" s="690"/>
      <c r="AE221" s="410">
        <f t="shared" si="190"/>
        <v>0</v>
      </c>
      <c r="AF221" s="689"/>
      <c r="AG221" s="690"/>
      <c r="AH221" s="410">
        <f t="shared" si="191"/>
        <v>0</v>
      </c>
      <c r="AI221" s="689"/>
      <c r="AJ221" s="690"/>
      <c r="AK221" s="410">
        <f t="shared" si="192"/>
        <v>0</v>
      </c>
      <c r="AL221" s="689"/>
      <c r="AM221" s="690"/>
      <c r="AN221" s="410">
        <f t="shared" si="193"/>
        <v>0</v>
      </c>
      <c r="AO221" s="254"/>
      <c r="AP221" s="818">
        <f t="shared" si="196"/>
        <v>0</v>
      </c>
      <c r="AQ221" s="819"/>
      <c r="AR221" s="447">
        <f t="shared" si="197"/>
        <v>0</v>
      </c>
    </row>
    <row r="222" spans="2:44" s="27" customFormat="1" ht="19.5" customHeight="1" thickTop="1">
      <c r="B222" s="700" t="s">
        <v>22</v>
      </c>
      <c r="C222" s="700"/>
      <c r="D222" s="700"/>
      <c r="E222" s="700"/>
      <c r="F222" s="700"/>
      <c r="G222" s="700"/>
      <c r="H222" s="700"/>
      <c r="I222" s="700"/>
      <c r="J222" s="701"/>
      <c r="K222" s="683">
        <f aca="true" t="shared" si="198" ref="K222:Q222">SUM(K212:K221)</f>
        <v>0</v>
      </c>
      <c r="L222" s="684"/>
      <c r="M222" s="414">
        <f t="shared" si="198"/>
        <v>0</v>
      </c>
      <c r="N222" s="683">
        <f>SUM(N212:N221)</f>
        <v>0</v>
      </c>
      <c r="O222" s="684"/>
      <c r="P222" s="414">
        <f t="shared" si="198"/>
        <v>0</v>
      </c>
      <c r="Q222" s="683">
        <f t="shared" si="198"/>
        <v>0</v>
      </c>
      <c r="R222" s="684"/>
      <c r="S222" s="414">
        <f aca="true" t="shared" si="199" ref="S222:AN222">SUM(S212:S221)</f>
        <v>0</v>
      </c>
      <c r="T222" s="683">
        <f t="shared" si="199"/>
        <v>0</v>
      </c>
      <c r="U222" s="684"/>
      <c r="V222" s="414">
        <f t="shared" si="199"/>
        <v>0</v>
      </c>
      <c r="W222" s="683">
        <f t="shared" si="199"/>
        <v>0</v>
      </c>
      <c r="X222" s="684"/>
      <c r="Y222" s="414">
        <f t="shared" si="199"/>
        <v>0</v>
      </c>
      <c r="Z222" s="683">
        <f t="shared" si="199"/>
        <v>0</v>
      </c>
      <c r="AA222" s="684"/>
      <c r="AB222" s="414">
        <f t="shared" si="199"/>
        <v>0</v>
      </c>
      <c r="AC222" s="683">
        <f t="shared" si="199"/>
        <v>0</v>
      </c>
      <c r="AD222" s="684"/>
      <c r="AE222" s="414">
        <f t="shared" si="199"/>
        <v>0</v>
      </c>
      <c r="AF222" s="683">
        <f t="shared" si="199"/>
        <v>0</v>
      </c>
      <c r="AG222" s="684"/>
      <c r="AH222" s="414">
        <f t="shared" si="199"/>
        <v>0</v>
      </c>
      <c r="AI222" s="683">
        <f t="shared" si="199"/>
        <v>0</v>
      </c>
      <c r="AJ222" s="684"/>
      <c r="AK222" s="414">
        <f t="shared" si="199"/>
        <v>0</v>
      </c>
      <c r="AL222" s="683">
        <f t="shared" si="199"/>
        <v>0</v>
      </c>
      <c r="AM222" s="684"/>
      <c r="AN222" s="414">
        <f t="shared" si="199"/>
        <v>0</v>
      </c>
      <c r="AO222" s="114"/>
      <c r="AP222" s="822">
        <f>SUM(AP212:AP221)</f>
        <v>0</v>
      </c>
      <c r="AQ222" s="823"/>
      <c r="AR222" s="450">
        <f>SUM(AR212:AR221)</f>
        <v>0</v>
      </c>
    </row>
    <row r="223" spans="2:44" s="27" customFormat="1" ht="15" customHeight="1">
      <c r="B223" s="29"/>
      <c r="C223" s="29"/>
      <c r="D223" s="29"/>
      <c r="E223" s="30"/>
      <c r="F223" s="30"/>
      <c r="G223" s="30"/>
      <c r="H223" s="31"/>
      <c r="I223" s="31"/>
      <c r="J223" s="32"/>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row>
    <row r="224" spans="2:44" s="21" customFormat="1" ht="15" customHeight="1">
      <c r="B224" s="734" t="s">
        <v>13</v>
      </c>
      <c r="C224" s="735"/>
      <c r="D224" s="735"/>
      <c r="E224" s="735"/>
      <c r="F224" s="735"/>
      <c r="G224" s="735"/>
      <c r="H224" s="735"/>
      <c r="I224" s="735"/>
      <c r="J224" s="735"/>
      <c r="K224" s="735"/>
      <c r="L224" s="735"/>
      <c r="M224" s="735"/>
      <c r="N224" s="735"/>
      <c r="O224" s="735"/>
      <c r="P224" s="735"/>
      <c r="Q224" s="735"/>
      <c r="R224" s="735"/>
      <c r="S224" s="735"/>
      <c r="T224" s="735"/>
      <c r="U224" s="735"/>
      <c r="V224" s="735"/>
      <c r="W224" s="735"/>
      <c r="X224" s="735"/>
      <c r="Y224" s="735"/>
      <c r="Z224" s="735"/>
      <c r="AA224" s="735"/>
      <c r="AB224" s="735"/>
      <c r="AC224" s="735"/>
      <c r="AD224" s="735"/>
      <c r="AE224" s="735"/>
      <c r="AF224" s="735"/>
      <c r="AG224" s="735"/>
      <c r="AH224" s="735"/>
      <c r="AI224" s="735"/>
      <c r="AJ224" s="735"/>
      <c r="AK224" s="735"/>
      <c r="AL224" s="735"/>
      <c r="AM224" s="735"/>
      <c r="AN224" s="736"/>
      <c r="AO224" s="45"/>
      <c r="AP224" s="748" t="s">
        <v>51</v>
      </c>
      <c r="AQ224" s="749"/>
      <c r="AR224" s="750"/>
    </row>
    <row r="225" spans="2:44" s="21" customFormat="1" ht="24.75" thickBot="1">
      <c r="B225" s="707" t="s">
        <v>4</v>
      </c>
      <c r="C225" s="708"/>
      <c r="D225" s="708"/>
      <c r="E225" s="708"/>
      <c r="F225" s="708"/>
      <c r="G225" s="708"/>
      <c r="H225" s="708"/>
      <c r="I225" s="709"/>
      <c r="J225" s="66" t="s">
        <v>21</v>
      </c>
      <c r="K225" s="251" t="s">
        <v>18</v>
      </c>
      <c r="L225" s="142" t="s">
        <v>19</v>
      </c>
      <c r="M225" s="141" t="s">
        <v>20</v>
      </c>
      <c r="N225" s="250" t="s">
        <v>18</v>
      </c>
      <c r="O225" s="142" t="s">
        <v>19</v>
      </c>
      <c r="P225" s="140" t="s">
        <v>20</v>
      </c>
      <c r="Q225" s="251" t="s">
        <v>18</v>
      </c>
      <c r="R225" s="142" t="s">
        <v>19</v>
      </c>
      <c r="S225" s="141" t="s">
        <v>20</v>
      </c>
      <c r="T225" s="250" t="s">
        <v>18</v>
      </c>
      <c r="U225" s="142" t="s">
        <v>19</v>
      </c>
      <c r="V225" s="140" t="s">
        <v>20</v>
      </c>
      <c r="W225" s="250" t="s">
        <v>18</v>
      </c>
      <c r="X225" s="142" t="s">
        <v>19</v>
      </c>
      <c r="Y225" s="140" t="s">
        <v>20</v>
      </c>
      <c r="Z225" s="250" t="s">
        <v>18</v>
      </c>
      <c r="AA225" s="142" t="s">
        <v>19</v>
      </c>
      <c r="AB225" s="140" t="s">
        <v>20</v>
      </c>
      <c r="AC225" s="250" t="s">
        <v>18</v>
      </c>
      <c r="AD225" s="142" t="s">
        <v>19</v>
      </c>
      <c r="AE225" s="140" t="s">
        <v>20</v>
      </c>
      <c r="AF225" s="250" t="s">
        <v>18</v>
      </c>
      <c r="AG225" s="142" t="s">
        <v>19</v>
      </c>
      <c r="AH225" s="140" t="s">
        <v>20</v>
      </c>
      <c r="AI225" s="250" t="s">
        <v>18</v>
      </c>
      <c r="AJ225" s="142" t="s">
        <v>19</v>
      </c>
      <c r="AK225" s="140" t="s">
        <v>20</v>
      </c>
      <c r="AL225" s="250" t="s">
        <v>18</v>
      </c>
      <c r="AM225" s="142" t="s">
        <v>19</v>
      </c>
      <c r="AN225" s="140" t="s">
        <v>20</v>
      </c>
      <c r="AO225" s="63"/>
      <c r="AP225" s="737" t="s">
        <v>45</v>
      </c>
      <c r="AQ225" s="738"/>
      <c r="AR225" s="739"/>
    </row>
    <row r="226" spans="2:44" s="34" customFormat="1" ht="18" customHeight="1" thickTop="1">
      <c r="B226" s="730"/>
      <c r="C226" s="731"/>
      <c r="D226" s="731"/>
      <c r="E226" s="731"/>
      <c r="F226" s="731"/>
      <c r="G226" s="731"/>
      <c r="H226" s="731"/>
      <c r="I226" s="731"/>
      <c r="J226" s="86"/>
      <c r="K226" s="308"/>
      <c r="L226" s="134"/>
      <c r="M226" s="87">
        <f aca="true" t="shared" si="200" ref="M226:M231">ROUNDDOWN($J226*K226,0)</f>
        <v>0</v>
      </c>
      <c r="N226" s="311"/>
      <c r="O226" s="134"/>
      <c r="P226" s="86">
        <f aca="true" t="shared" si="201" ref="P226:P231">ROUNDDOWN($J226*N226,0)</f>
        <v>0</v>
      </c>
      <c r="Q226" s="308"/>
      <c r="R226" s="134"/>
      <c r="S226" s="88">
        <f aca="true" t="shared" si="202" ref="S226:S231">ROUNDDOWN($J226*Q226,0)</f>
        <v>0</v>
      </c>
      <c r="T226" s="311"/>
      <c r="U226" s="134"/>
      <c r="V226" s="86">
        <f aca="true" t="shared" si="203" ref="V226:V231">ROUNDDOWN($J226*T226,0)</f>
        <v>0</v>
      </c>
      <c r="W226" s="308"/>
      <c r="X226" s="134"/>
      <c r="Y226" s="86">
        <f aca="true" t="shared" si="204" ref="Y226:Y231">ROUNDDOWN($J226*W226,0)</f>
        <v>0</v>
      </c>
      <c r="Z226" s="308"/>
      <c r="AA226" s="134"/>
      <c r="AB226" s="86">
        <f aca="true" t="shared" si="205" ref="AB226:AB231">ROUNDDOWN($J226*Z226,0)</f>
        <v>0</v>
      </c>
      <c r="AC226" s="308"/>
      <c r="AD226" s="134"/>
      <c r="AE226" s="86">
        <f aca="true" t="shared" si="206" ref="AE226:AE231">ROUNDDOWN($J226*AC226,0)</f>
        <v>0</v>
      </c>
      <c r="AF226" s="308"/>
      <c r="AG226" s="134"/>
      <c r="AH226" s="86">
        <f aca="true" t="shared" si="207" ref="AH226:AH231">ROUNDDOWN($J226*AF226,0)</f>
        <v>0</v>
      </c>
      <c r="AI226" s="308"/>
      <c r="AJ226" s="134"/>
      <c r="AK226" s="86">
        <f aca="true" t="shared" si="208" ref="AK226:AK231">ROUNDDOWN($J226*AI226,0)</f>
        <v>0</v>
      </c>
      <c r="AL226" s="308"/>
      <c r="AM226" s="134"/>
      <c r="AN226" s="86">
        <f aca="true" t="shared" si="209" ref="AN226:AN231">ROUNDDOWN($J226*AL226,0)</f>
        <v>0</v>
      </c>
      <c r="AO226" s="255"/>
      <c r="AP226" s="740">
        <f aca="true" t="shared" si="210" ref="AP226:AP231">SUM(M226*$M$18,P226*$P$18,S226*$S$18,V226*$V$18,Y226*$Y$18,AB226*$AB$18,AE226*$AE$18,AH226*$AH$18,AK226*$AK$18,AN226*$AN$18)</f>
        <v>0</v>
      </c>
      <c r="AQ226" s="741"/>
      <c r="AR226" s="742"/>
    </row>
    <row r="227" spans="2:44" s="34" customFormat="1" ht="18" customHeight="1">
      <c r="B227" s="697"/>
      <c r="C227" s="698"/>
      <c r="D227" s="698"/>
      <c r="E227" s="698"/>
      <c r="F227" s="698"/>
      <c r="G227" s="698"/>
      <c r="H227" s="698"/>
      <c r="I227" s="698"/>
      <c r="J227" s="89"/>
      <c r="K227" s="309"/>
      <c r="L227" s="135"/>
      <c r="M227" s="90">
        <f t="shared" si="200"/>
        <v>0</v>
      </c>
      <c r="N227" s="312"/>
      <c r="O227" s="135"/>
      <c r="P227" s="89">
        <f t="shared" si="201"/>
        <v>0</v>
      </c>
      <c r="Q227" s="309"/>
      <c r="R227" s="135"/>
      <c r="S227" s="90">
        <f t="shared" si="202"/>
        <v>0</v>
      </c>
      <c r="T227" s="312"/>
      <c r="U227" s="135"/>
      <c r="V227" s="89">
        <f t="shared" si="203"/>
        <v>0</v>
      </c>
      <c r="W227" s="309"/>
      <c r="X227" s="135"/>
      <c r="Y227" s="89">
        <f t="shared" si="204"/>
        <v>0</v>
      </c>
      <c r="Z227" s="309"/>
      <c r="AA227" s="135"/>
      <c r="AB227" s="89">
        <f t="shared" si="205"/>
        <v>0</v>
      </c>
      <c r="AC227" s="309"/>
      <c r="AD227" s="135"/>
      <c r="AE227" s="89">
        <f t="shared" si="206"/>
        <v>0</v>
      </c>
      <c r="AF227" s="309"/>
      <c r="AG227" s="135"/>
      <c r="AH227" s="89">
        <f t="shared" si="207"/>
        <v>0</v>
      </c>
      <c r="AI227" s="309"/>
      <c r="AJ227" s="135"/>
      <c r="AK227" s="89">
        <f t="shared" si="208"/>
        <v>0</v>
      </c>
      <c r="AL227" s="309"/>
      <c r="AM227" s="135"/>
      <c r="AN227" s="89">
        <f t="shared" si="209"/>
        <v>0</v>
      </c>
      <c r="AO227" s="255"/>
      <c r="AP227" s="743">
        <f t="shared" si="210"/>
        <v>0</v>
      </c>
      <c r="AQ227" s="744"/>
      <c r="AR227" s="745"/>
    </row>
    <row r="228" spans="2:44" s="34" customFormat="1" ht="18" customHeight="1">
      <c r="B228" s="697"/>
      <c r="C228" s="698"/>
      <c r="D228" s="698"/>
      <c r="E228" s="698"/>
      <c r="F228" s="698"/>
      <c r="G228" s="698"/>
      <c r="H228" s="698"/>
      <c r="I228" s="698"/>
      <c r="J228" s="89"/>
      <c r="K228" s="309"/>
      <c r="L228" s="135"/>
      <c r="M228" s="90">
        <f t="shared" si="200"/>
        <v>0</v>
      </c>
      <c r="N228" s="312"/>
      <c r="O228" s="135"/>
      <c r="P228" s="89">
        <f t="shared" si="201"/>
        <v>0</v>
      </c>
      <c r="Q228" s="309"/>
      <c r="R228" s="135"/>
      <c r="S228" s="90">
        <f t="shared" si="202"/>
        <v>0</v>
      </c>
      <c r="T228" s="312"/>
      <c r="U228" s="135"/>
      <c r="V228" s="89">
        <f t="shared" si="203"/>
        <v>0</v>
      </c>
      <c r="W228" s="309"/>
      <c r="X228" s="135"/>
      <c r="Y228" s="89">
        <f t="shared" si="204"/>
        <v>0</v>
      </c>
      <c r="Z228" s="309"/>
      <c r="AA228" s="135"/>
      <c r="AB228" s="89">
        <f t="shared" si="205"/>
        <v>0</v>
      </c>
      <c r="AC228" s="309"/>
      <c r="AD228" s="135"/>
      <c r="AE228" s="89">
        <f t="shared" si="206"/>
        <v>0</v>
      </c>
      <c r="AF228" s="309"/>
      <c r="AG228" s="135"/>
      <c r="AH228" s="89">
        <f t="shared" si="207"/>
        <v>0</v>
      </c>
      <c r="AI228" s="309"/>
      <c r="AJ228" s="135"/>
      <c r="AK228" s="89">
        <f t="shared" si="208"/>
        <v>0</v>
      </c>
      <c r="AL228" s="309"/>
      <c r="AM228" s="135"/>
      <c r="AN228" s="89">
        <f t="shared" si="209"/>
        <v>0</v>
      </c>
      <c r="AO228" s="255"/>
      <c r="AP228" s="743">
        <f t="shared" si="210"/>
        <v>0</v>
      </c>
      <c r="AQ228" s="744"/>
      <c r="AR228" s="745"/>
    </row>
    <row r="229" spans="2:44" s="34" customFormat="1" ht="18" customHeight="1">
      <c r="B229" s="697"/>
      <c r="C229" s="698"/>
      <c r="D229" s="698"/>
      <c r="E229" s="698"/>
      <c r="F229" s="698"/>
      <c r="G229" s="698"/>
      <c r="H229" s="698"/>
      <c r="I229" s="699"/>
      <c r="J229" s="89"/>
      <c r="K229" s="309"/>
      <c r="L229" s="135"/>
      <c r="M229" s="90">
        <f t="shared" si="200"/>
        <v>0</v>
      </c>
      <c r="N229" s="312"/>
      <c r="O229" s="135"/>
      <c r="P229" s="89">
        <f t="shared" si="201"/>
        <v>0</v>
      </c>
      <c r="Q229" s="309"/>
      <c r="R229" s="135"/>
      <c r="S229" s="90">
        <f t="shared" si="202"/>
        <v>0</v>
      </c>
      <c r="T229" s="312"/>
      <c r="U229" s="135"/>
      <c r="V229" s="89">
        <f t="shared" si="203"/>
        <v>0</v>
      </c>
      <c r="W229" s="309"/>
      <c r="X229" s="135"/>
      <c r="Y229" s="89">
        <f t="shared" si="204"/>
        <v>0</v>
      </c>
      <c r="Z229" s="309"/>
      <c r="AA229" s="135"/>
      <c r="AB229" s="89">
        <f t="shared" si="205"/>
        <v>0</v>
      </c>
      <c r="AC229" s="309"/>
      <c r="AD229" s="135"/>
      <c r="AE229" s="89">
        <f t="shared" si="206"/>
        <v>0</v>
      </c>
      <c r="AF229" s="309"/>
      <c r="AG229" s="135"/>
      <c r="AH229" s="89">
        <f t="shared" si="207"/>
        <v>0</v>
      </c>
      <c r="AI229" s="309"/>
      <c r="AJ229" s="135"/>
      <c r="AK229" s="89">
        <f t="shared" si="208"/>
        <v>0</v>
      </c>
      <c r="AL229" s="309"/>
      <c r="AM229" s="135"/>
      <c r="AN229" s="89">
        <f t="shared" si="209"/>
        <v>0</v>
      </c>
      <c r="AO229" s="255"/>
      <c r="AP229" s="743">
        <f t="shared" si="210"/>
        <v>0</v>
      </c>
      <c r="AQ229" s="744"/>
      <c r="AR229" s="745"/>
    </row>
    <row r="230" spans="2:44" s="34" customFormat="1" ht="18" customHeight="1">
      <c r="B230" s="728"/>
      <c r="C230" s="729"/>
      <c r="D230" s="729"/>
      <c r="E230" s="729"/>
      <c r="F230" s="729"/>
      <c r="G230" s="729"/>
      <c r="H230" s="729"/>
      <c r="I230" s="729"/>
      <c r="J230" s="89"/>
      <c r="K230" s="309"/>
      <c r="L230" s="135"/>
      <c r="M230" s="90">
        <f t="shared" si="200"/>
        <v>0</v>
      </c>
      <c r="N230" s="312"/>
      <c r="O230" s="135"/>
      <c r="P230" s="89">
        <f t="shared" si="201"/>
        <v>0</v>
      </c>
      <c r="Q230" s="309"/>
      <c r="R230" s="135"/>
      <c r="S230" s="90">
        <f t="shared" si="202"/>
        <v>0</v>
      </c>
      <c r="T230" s="312"/>
      <c r="U230" s="135"/>
      <c r="V230" s="89">
        <f t="shared" si="203"/>
        <v>0</v>
      </c>
      <c r="W230" s="309"/>
      <c r="X230" s="135"/>
      <c r="Y230" s="89">
        <f t="shared" si="204"/>
        <v>0</v>
      </c>
      <c r="Z230" s="309"/>
      <c r="AA230" s="135"/>
      <c r="AB230" s="89">
        <f t="shared" si="205"/>
        <v>0</v>
      </c>
      <c r="AC230" s="309"/>
      <c r="AD230" s="135"/>
      <c r="AE230" s="89">
        <f t="shared" si="206"/>
        <v>0</v>
      </c>
      <c r="AF230" s="309"/>
      <c r="AG230" s="135"/>
      <c r="AH230" s="89">
        <f t="shared" si="207"/>
        <v>0</v>
      </c>
      <c r="AI230" s="309"/>
      <c r="AJ230" s="135"/>
      <c r="AK230" s="89">
        <f t="shared" si="208"/>
        <v>0</v>
      </c>
      <c r="AL230" s="309"/>
      <c r="AM230" s="135"/>
      <c r="AN230" s="89">
        <f t="shared" si="209"/>
        <v>0</v>
      </c>
      <c r="AO230" s="255"/>
      <c r="AP230" s="743">
        <f t="shared" si="210"/>
        <v>0</v>
      </c>
      <c r="AQ230" s="744"/>
      <c r="AR230" s="745"/>
    </row>
    <row r="231" spans="2:44" s="34" customFormat="1" ht="18" customHeight="1" thickBot="1">
      <c r="B231" s="732"/>
      <c r="C231" s="733"/>
      <c r="D231" s="733"/>
      <c r="E231" s="733"/>
      <c r="F231" s="733"/>
      <c r="G231" s="733"/>
      <c r="H231" s="733"/>
      <c r="I231" s="733"/>
      <c r="J231" s="91"/>
      <c r="K231" s="310"/>
      <c r="L231" s="136"/>
      <c r="M231" s="92">
        <f t="shared" si="200"/>
        <v>0</v>
      </c>
      <c r="N231" s="313"/>
      <c r="O231" s="136"/>
      <c r="P231" s="91">
        <f t="shared" si="201"/>
        <v>0</v>
      </c>
      <c r="Q231" s="310"/>
      <c r="R231" s="136"/>
      <c r="S231" s="92">
        <f t="shared" si="202"/>
        <v>0</v>
      </c>
      <c r="T231" s="313"/>
      <c r="U231" s="136"/>
      <c r="V231" s="91">
        <f t="shared" si="203"/>
        <v>0</v>
      </c>
      <c r="W231" s="310"/>
      <c r="X231" s="136"/>
      <c r="Y231" s="91">
        <f t="shared" si="204"/>
        <v>0</v>
      </c>
      <c r="Z231" s="310"/>
      <c r="AA231" s="136"/>
      <c r="AB231" s="91">
        <f t="shared" si="205"/>
        <v>0</v>
      </c>
      <c r="AC231" s="310"/>
      <c r="AD231" s="136"/>
      <c r="AE231" s="91">
        <f t="shared" si="206"/>
        <v>0</v>
      </c>
      <c r="AF231" s="310"/>
      <c r="AG231" s="136"/>
      <c r="AH231" s="91">
        <f t="shared" si="207"/>
        <v>0</v>
      </c>
      <c r="AI231" s="310"/>
      <c r="AJ231" s="136"/>
      <c r="AK231" s="91">
        <f t="shared" si="208"/>
        <v>0</v>
      </c>
      <c r="AL231" s="310"/>
      <c r="AM231" s="136"/>
      <c r="AN231" s="91">
        <f t="shared" si="209"/>
        <v>0</v>
      </c>
      <c r="AO231" s="255"/>
      <c r="AP231" s="743">
        <f t="shared" si="210"/>
        <v>0</v>
      </c>
      <c r="AQ231" s="744"/>
      <c r="AR231" s="745"/>
    </row>
    <row r="232" spans="2:44" s="27" customFormat="1" ht="19.5" customHeight="1" thickTop="1">
      <c r="B232" s="700" t="s">
        <v>22</v>
      </c>
      <c r="C232" s="700"/>
      <c r="D232" s="700"/>
      <c r="E232" s="700"/>
      <c r="F232" s="700"/>
      <c r="G232" s="700"/>
      <c r="H232" s="700"/>
      <c r="I232" s="700"/>
      <c r="J232" s="701"/>
      <c r="K232" s="438"/>
      <c r="L232" s="439"/>
      <c r="M232" s="440">
        <f>SUM(M226:M231)</f>
        <v>0</v>
      </c>
      <c r="N232" s="441"/>
      <c r="O232" s="439"/>
      <c r="P232" s="414">
        <f>SUM(P226:P231)</f>
        <v>0</v>
      </c>
      <c r="Q232" s="442"/>
      <c r="R232" s="439"/>
      <c r="S232" s="440">
        <f>SUM(S226:S231)</f>
        <v>0</v>
      </c>
      <c r="T232" s="441"/>
      <c r="U232" s="439"/>
      <c r="V232" s="414">
        <f>SUM(V226:V231)</f>
        <v>0</v>
      </c>
      <c r="W232" s="441"/>
      <c r="X232" s="439"/>
      <c r="Y232" s="414">
        <f>SUM(Y226:Y231)</f>
        <v>0</v>
      </c>
      <c r="Z232" s="441"/>
      <c r="AA232" s="439"/>
      <c r="AB232" s="414">
        <f>SUM(AB226:AB231)</f>
        <v>0</v>
      </c>
      <c r="AC232" s="441"/>
      <c r="AD232" s="439"/>
      <c r="AE232" s="414">
        <f>SUM(AE226:AE231)</f>
        <v>0</v>
      </c>
      <c r="AF232" s="441"/>
      <c r="AG232" s="439"/>
      <c r="AH232" s="414">
        <f>SUM(AH226:AH231)</f>
        <v>0</v>
      </c>
      <c r="AI232" s="441"/>
      <c r="AJ232" s="439"/>
      <c r="AK232" s="414">
        <f>SUM(AK226:AK231)</f>
        <v>0</v>
      </c>
      <c r="AL232" s="441"/>
      <c r="AM232" s="439"/>
      <c r="AN232" s="414">
        <f>SUM(AN226:AN231)</f>
        <v>0</v>
      </c>
      <c r="AO232" s="114"/>
      <c r="AP232" s="815">
        <f>SUM(AP226:AR231)</f>
        <v>0</v>
      </c>
      <c r="AQ232" s="816"/>
      <c r="AR232" s="817"/>
    </row>
    <row r="233" spans="2:44" s="21" customFormat="1" ht="15.75" customHeight="1">
      <c r="B233" s="35" t="s">
        <v>5</v>
      </c>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43"/>
      <c r="AP233" s="7"/>
      <c r="AQ233" s="7"/>
      <c r="AR233" s="7"/>
    </row>
  </sheetData>
  <sheetProtection password="D199" sheet="1" formatRows="0" insertRows="0" deleteRows="0"/>
  <mergeCells count="459">
    <mergeCell ref="AP222:AQ222"/>
    <mergeCell ref="AP232:AR232"/>
    <mergeCell ref="AP206:AR206"/>
    <mergeCell ref="AP225:AR225"/>
    <mergeCell ref="AP226:AR226"/>
    <mergeCell ref="AP227:AR227"/>
    <mergeCell ref="AP228:AR228"/>
    <mergeCell ref="AP229:AR229"/>
    <mergeCell ref="AP211:AQ211"/>
    <mergeCell ref="AP224:AR224"/>
    <mergeCell ref="AP221:AQ221"/>
    <mergeCell ref="AP200:AR200"/>
    <mergeCell ref="AP201:AR201"/>
    <mergeCell ref="AP202:AR202"/>
    <mergeCell ref="AP203:AR203"/>
    <mergeCell ref="AP204:AR204"/>
    <mergeCell ref="AP205:AR205"/>
    <mergeCell ref="AP212:AQ212"/>
    <mergeCell ref="AP213:AQ213"/>
    <mergeCell ref="AP215:AQ215"/>
    <mergeCell ref="AP166:AR166"/>
    <mergeCell ref="AP167:AR167"/>
    <mergeCell ref="AP168:AR168"/>
    <mergeCell ref="AP169:AR169"/>
    <mergeCell ref="AP170:AR170"/>
    <mergeCell ref="AP197:AR197"/>
    <mergeCell ref="AP161:AR161"/>
    <mergeCell ref="AP162:AR162"/>
    <mergeCell ref="AP163:AR163"/>
    <mergeCell ref="AP164:AR164"/>
    <mergeCell ref="AP165:AR165"/>
    <mergeCell ref="AP160:AR160"/>
    <mergeCell ref="AP129:AR129"/>
    <mergeCell ref="AP123:AR123"/>
    <mergeCell ref="AP127:AR127"/>
    <mergeCell ref="AP134:AR134"/>
    <mergeCell ref="AP130:AR130"/>
    <mergeCell ref="AP131:AR131"/>
    <mergeCell ref="AP132:AR132"/>
    <mergeCell ref="AP133:AR133"/>
    <mergeCell ref="AP93:AR93"/>
    <mergeCell ref="AP94:AR94"/>
    <mergeCell ref="AP95:AR95"/>
    <mergeCell ref="AP96:AR96"/>
    <mergeCell ref="AP97:AR97"/>
    <mergeCell ref="AP128:AR128"/>
    <mergeCell ref="AP88:AR88"/>
    <mergeCell ref="AP89:AR89"/>
    <mergeCell ref="AP90:AR90"/>
    <mergeCell ref="AP87:AR87"/>
    <mergeCell ref="AP91:AR91"/>
    <mergeCell ref="AP92:AR92"/>
    <mergeCell ref="AP50:AR50"/>
    <mergeCell ref="AP51:AR51"/>
    <mergeCell ref="AP52:AR52"/>
    <mergeCell ref="AP53:AR53"/>
    <mergeCell ref="AP55:AR55"/>
    <mergeCell ref="AP56:AR56"/>
    <mergeCell ref="B232:J232"/>
    <mergeCell ref="B208:C208"/>
    <mergeCell ref="B210:AN210"/>
    <mergeCell ref="AP210:AR210"/>
    <mergeCell ref="B222:J222"/>
    <mergeCell ref="AP214:AQ214"/>
    <mergeCell ref="B230:I230"/>
    <mergeCell ref="B227:I227"/>
    <mergeCell ref="B228:I228"/>
    <mergeCell ref="AP230:AR230"/>
    <mergeCell ref="B231:I231"/>
    <mergeCell ref="AP231:AR231"/>
    <mergeCell ref="B213:C213"/>
    <mergeCell ref="B214:C214"/>
    <mergeCell ref="B215:C215"/>
    <mergeCell ref="B220:C220"/>
    <mergeCell ref="K220:L220"/>
    <mergeCell ref="K221:L221"/>
    <mergeCell ref="E220:I220"/>
    <mergeCell ref="E221:I221"/>
    <mergeCell ref="B229:I229"/>
    <mergeCell ref="B226:I226"/>
    <mergeCell ref="B205:I205"/>
    <mergeCell ref="B206:J206"/>
    <mergeCell ref="B224:AN224"/>
    <mergeCell ref="B225:I225"/>
    <mergeCell ref="B221:C221"/>
    <mergeCell ref="B211:C211"/>
    <mergeCell ref="B212:C212"/>
    <mergeCell ref="K211:L211"/>
    <mergeCell ref="AP198:AR198"/>
    <mergeCell ref="AP199:AR199"/>
    <mergeCell ref="AP174:AR174"/>
    <mergeCell ref="E175:H175"/>
    <mergeCell ref="B194:J194"/>
    <mergeCell ref="B196:AN196"/>
    <mergeCell ref="AP196:AR196"/>
    <mergeCell ref="B188:C188"/>
    <mergeCell ref="B189:C189"/>
    <mergeCell ref="B190:C190"/>
    <mergeCell ref="AL13:AN13"/>
    <mergeCell ref="AL14:AN14"/>
    <mergeCell ref="AL11:AN11"/>
    <mergeCell ref="AF12:AH12"/>
    <mergeCell ref="AL12:AN12"/>
    <mergeCell ref="AI12:AK12"/>
    <mergeCell ref="AF14:AH14"/>
    <mergeCell ref="AI14:AK14"/>
    <mergeCell ref="AF13:AH13"/>
    <mergeCell ref="AI13:AK13"/>
    <mergeCell ref="AP11:AR11"/>
    <mergeCell ref="Z15:AB15"/>
    <mergeCell ref="AC15:AE15"/>
    <mergeCell ref="AF15:AH15"/>
    <mergeCell ref="AI15:AK15"/>
    <mergeCell ref="AL15:AN15"/>
    <mergeCell ref="AC11:AE11"/>
    <mergeCell ref="AF11:AH11"/>
    <mergeCell ref="AI11:AK11"/>
    <mergeCell ref="Z14:AB14"/>
    <mergeCell ref="B88:I88"/>
    <mergeCell ref="B89:I89"/>
    <mergeCell ref="AP23:AR23"/>
    <mergeCell ref="AP86:AR86"/>
    <mergeCell ref="B51:I51"/>
    <mergeCell ref="B52:I52"/>
    <mergeCell ref="AP46:AR46"/>
    <mergeCell ref="AP47:AR47"/>
    <mergeCell ref="AP48:AR48"/>
    <mergeCell ref="AP49:AR49"/>
    <mergeCell ref="W11:Y11"/>
    <mergeCell ref="B97:J97"/>
    <mergeCell ref="B94:I94"/>
    <mergeCell ref="B46:I46"/>
    <mergeCell ref="B56:J56"/>
    <mergeCell ref="B84:J84"/>
    <mergeCell ref="B86:AN86"/>
    <mergeCell ref="B47:I47"/>
    <mergeCell ref="B48:I48"/>
    <mergeCell ref="B49:I49"/>
    <mergeCell ref="T15:V15"/>
    <mergeCell ref="W15:Y15"/>
    <mergeCell ref="AC17:AD17"/>
    <mergeCell ref="T12:V12"/>
    <mergeCell ref="B96:I96"/>
    <mergeCell ref="N15:P15"/>
    <mergeCell ref="Q15:S15"/>
    <mergeCell ref="K18:L18"/>
    <mergeCell ref="B43:J43"/>
    <mergeCell ref="B45:AN45"/>
    <mergeCell ref="N11:P11"/>
    <mergeCell ref="K11:M11"/>
    <mergeCell ref="W13:Y13"/>
    <mergeCell ref="W14:Y14"/>
    <mergeCell ref="Z13:AB13"/>
    <mergeCell ref="N12:P12"/>
    <mergeCell ref="Q12:S12"/>
    <mergeCell ref="W12:Y12"/>
    <mergeCell ref="Q11:S11"/>
    <mergeCell ref="T11:V11"/>
    <mergeCell ref="AC18:AD18"/>
    <mergeCell ref="B99:C99"/>
    <mergeCell ref="B60:AN60"/>
    <mergeCell ref="B23:AN23"/>
    <mergeCell ref="W18:X18"/>
    <mergeCell ref="AF17:AG17"/>
    <mergeCell ref="K17:L17"/>
    <mergeCell ref="Q17:R17"/>
    <mergeCell ref="Z18:AA18"/>
    <mergeCell ref="B53:I53"/>
    <mergeCell ref="T13:V13"/>
    <mergeCell ref="AC13:AE13"/>
    <mergeCell ref="B160:AN160"/>
    <mergeCell ref="AL17:AM17"/>
    <mergeCell ref="AF18:AG18"/>
    <mergeCell ref="AI17:AJ17"/>
    <mergeCell ref="AI18:AJ18"/>
    <mergeCell ref="W17:X17"/>
    <mergeCell ref="AL18:AM18"/>
    <mergeCell ref="Z17:AA17"/>
    <mergeCell ref="AC14:AE14"/>
    <mergeCell ref="B11:J11"/>
    <mergeCell ref="B12:J12"/>
    <mergeCell ref="Z12:AB12"/>
    <mergeCell ref="AC12:AE12"/>
    <mergeCell ref="K12:M12"/>
    <mergeCell ref="B13:J13"/>
    <mergeCell ref="K13:M13"/>
    <mergeCell ref="N13:P13"/>
    <mergeCell ref="Q13:S13"/>
    <mergeCell ref="E139:H139"/>
    <mergeCell ref="B158:J158"/>
    <mergeCell ref="B101:AN101"/>
    <mergeCell ref="Z11:AB11"/>
    <mergeCell ref="B124:I124"/>
    <mergeCell ref="B128:I128"/>
    <mergeCell ref="B14:J14"/>
    <mergeCell ref="K14:M14"/>
    <mergeCell ref="T14:V14"/>
    <mergeCell ref="Q18:R18"/>
    <mergeCell ref="N17:O17"/>
    <mergeCell ref="N18:O18"/>
    <mergeCell ref="B34:C34"/>
    <mergeCell ref="N14:P14"/>
    <mergeCell ref="Q14:S14"/>
    <mergeCell ref="B21:C21"/>
    <mergeCell ref="B29:C29"/>
    <mergeCell ref="E24:H24"/>
    <mergeCell ref="B15:J15"/>
    <mergeCell ref="K15:M15"/>
    <mergeCell ref="AP45:AR45"/>
    <mergeCell ref="B3:AR3"/>
    <mergeCell ref="B93:I93"/>
    <mergeCell ref="B92:I92"/>
    <mergeCell ref="T17:U17"/>
    <mergeCell ref="T18:U18"/>
    <mergeCell ref="AP15:AR15"/>
    <mergeCell ref="AP54:AR54"/>
    <mergeCell ref="AP13:AR13"/>
    <mergeCell ref="AP17:AP18"/>
    <mergeCell ref="B121:J121"/>
    <mergeCell ref="B30:C30"/>
    <mergeCell ref="B31:C31"/>
    <mergeCell ref="B32:C32"/>
    <mergeCell ref="B33:C33"/>
    <mergeCell ref="B35:C35"/>
    <mergeCell ref="B58:C58"/>
    <mergeCell ref="E61:H61"/>
    <mergeCell ref="B54:I54"/>
    <mergeCell ref="B55:I55"/>
    <mergeCell ref="B126:I126"/>
    <mergeCell ref="B127:I127"/>
    <mergeCell ref="AP124:AR124"/>
    <mergeCell ref="AP125:AR125"/>
    <mergeCell ref="AP126:AR126"/>
    <mergeCell ref="B90:I90"/>
    <mergeCell ref="B95:I95"/>
    <mergeCell ref="B125:I125"/>
    <mergeCell ref="AP101:AR101"/>
    <mergeCell ref="E102:H102"/>
    <mergeCell ref="B155:C155"/>
    <mergeCell ref="B147:C147"/>
    <mergeCell ref="B148:C148"/>
    <mergeCell ref="B143:C143"/>
    <mergeCell ref="B123:AN123"/>
    <mergeCell ref="B132:I132"/>
    <mergeCell ref="B133:I133"/>
    <mergeCell ref="B144:C144"/>
    <mergeCell ref="B145:C145"/>
    <mergeCell ref="B134:J134"/>
    <mergeCell ref="B146:C146"/>
    <mergeCell ref="B129:I129"/>
    <mergeCell ref="B42:C42"/>
    <mergeCell ref="B36:C36"/>
    <mergeCell ref="B37:C37"/>
    <mergeCell ref="AP138:AR138"/>
    <mergeCell ref="B130:I130"/>
    <mergeCell ref="B131:I131"/>
    <mergeCell ref="B136:C136"/>
    <mergeCell ref="B138:AN138"/>
    <mergeCell ref="B153:C153"/>
    <mergeCell ref="B163:I163"/>
    <mergeCell ref="B164:I164"/>
    <mergeCell ref="B161:I161"/>
    <mergeCell ref="B162:I162"/>
    <mergeCell ref="B24:C24"/>
    <mergeCell ref="B25:C25"/>
    <mergeCell ref="B26:C26"/>
    <mergeCell ref="B27:C27"/>
    <mergeCell ref="B28:C28"/>
    <mergeCell ref="B184:C184"/>
    <mergeCell ref="B185:C185"/>
    <mergeCell ref="B139:C139"/>
    <mergeCell ref="B140:C140"/>
    <mergeCell ref="B141:C141"/>
    <mergeCell ref="B142:C142"/>
    <mergeCell ref="B167:I167"/>
    <mergeCell ref="B168:I168"/>
    <mergeCell ref="B169:I169"/>
    <mergeCell ref="B166:I166"/>
    <mergeCell ref="B186:C186"/>
    <mergeCell ref="B187:C187"/>
    <mergeCell ref="B202:I202"/>
    <mergeCell ref="B203:I203"/>
    <mergeCell ref="B201:I201"/>
    <mergeCell ref="B197:I197"/>
    <mergeCell ref="B198:I198"/>
    <mergeCell ref="B199:I199"/>
    <mergeCell ref="B200:I200"/>
    <mergeCell ref="B191:C191"/>
    <mergeCell ref="B204:I204"/>
    <mergeCell ref="E216:I216"/>
    <mergeCell ref="B216:C216"/>
    <mergeCell ref="B217:C217"/>
    <mergeCell ref="B218:C218"/>
    <mergeCell ref="B219:C219"/>
    <mergeCell ref="E217:I217"/>
    <mergeCell ref="E218:I218"/>
    <mergeCell ref="E219:I219"/>
    <mergeCell ref="K212:L212"/>
    <mergeCell ref="K213:L213"/>
    <mergeCell ref="K214:L214"/>
    <mergeCell ref="K215:L215"/>
    <mergeCell ref="E211:I211"/>
    <mergeCell ref="E212:I212"/>
    <mergeCell ref="E213:I213"/>
    <mergeCell ref="E214:I214"/>
    <mergeCell ref="E215:I215"/>
    <mergeCell ref="N217:O217"/>
    <mergeCell ref="N218:O218"/>
    <mergeCell ref="N219:O219"/>
    <mergeCell ref="K216:L216"/>
    <mergeCell ref="K217:L217"/>
    <mergeCell ref="K218:L218"/>
    <mergeCell ref="K219:L219"/>
    <mergeCell ref="N211:O211"/>
    <mergeCell ref="N212:O212"/>
    <mergeCell ref="N213:O213"/>
    <mergeCell ref="N214:O214"/>
    <mergeCell ref="N215:O215"/>
    <mergeCell ref="N216:O216"/>
    <mergeCell ref="N220:O220"/>
    <mergeCell ref="N221:O221"/>
    <mergeCell ref="Q211:R211"/>
    <mergeCell ref="Q212:R212"/>
    <mergeCell ref="Q213:R213"/>
    <mergeCell ref="Q214:R214"/>
    <mergeCell ref="Q215:R215"/>
    <mergeCell ref="Q216:R216"/>
    <mergeCell ref="Q217:R217"/>
    <mergeCell ref="Q218:R218"/>
    <mergeCell ref="Q219:R219"/>
    <mergeCell ref="Q220:R220"/>
    <mergeCell ref="Q221:R221"/>
    <mergeCell ref="T211:U211"/>
    <mergeCell ref="T212:U212"/>
    <mergeCell ref="T213:U213"/>
    <mergeCell ref="T214:U214"/>
    <mergeCell ref="T215:U215"/>
    <mergeCell ref="T216:U216"/>
    <mergeCell ref="T217:U217"/>
    <mergeCell ref="W211:X211"/>
    <mergeCell ref="W212:X212"/>
    <mergeCell ref="W213:X213"/>
    <mergeCell ref="W214:X214"/>
    <mergeCell ref="W215:X215"/>
    <mergeCell ref="W216:X216"/>
    <mergeCell ref="Z214:AA214"/>
    <mergeCell ref="Z215:AA215"/>
    <mergeCell ref="T218:U218"/>
    <mergeCell ref="T219:U219"/>
    <mergeCell ref="T220:U220"/>
    <mergeCell ref="T221:U221"/>
    <mergeCell ref="Z221:AA221"/>
    <mergeCell ref="W217:X217"/>
    <mergeCell ref="W218:X218"/>
    <mergeCell ref="W219:X219"/>
    <mergeCell ref="AC214:AD214"/>
    <mergeCell ref="AC215:AD215"/>
    <mergeCell ref="W220:X220"/>
    <mergeCell ref="W221:X221"/>
    <mergeCell ref="AC216:AD216"/>
    <mergeCell ref="Z216:AA216"/>
    <mergeCell ref="Z217:AA217"/>
    <mergeCell ref="Z218:AA218"/>
    <mergeCell ref="Z219:AA219"/>
    <mergeCell ref="Z220:AA220"/>
    <mergeCell ref="AF219:AG219"/>
    <mergeCell ref="AF220:AG220"/>
    <mergeCell ref="AI219:AJ219"/>
    <mergeCell ref="AI220:AJ220"/>
    <mergeCell ref="AF221:AG221"/>
    <mergeCell ref="AC217:AD217"/>
    <mergeCell ref="AC218:AD218"/>
    <mergeCell ref="AC219:AD219"/>
    <mergeCell ref="AC220:AD220"/>
    <mergeCell ref="AC221:AD221"/>
    <mergeCell ref="AL214:AM214"/>
    <mergeCell ref="AL215:AM215"/>
    <mergeCell ref="AI216:AJ216"/>
    <mergeCell ref="AF216:AG216"/>
    <mergeCell ref="AF217:AG217"/>
    <mergeCell ref="AF218:AG218"/>
    <mergeCell ref="AF214:AG214"/>
    <mergeCell ref="AF215:AG215"/>
    <mergeCell ref="B176:C176"/>
    <mergeCell ref="B177:C177"/>
    <mergeCell ref="B178:C178"/>
    <mergeCell ref="B179:C179"/>
    <mergeCell ref="B180:C180"/>
    <mergeCell ref="AI215:AJ215"/>
    <mergeCell ref="AF211:AG211"/>
    <mergeCell ref="AF212:AG212"/>
    <mergeCell ref="B192:C192"/>
    <mergeCell ref="B193:C193"/>
    <mergeCell ref="AL211:AM211"/>
    <mergeCell ref="AL212:AM212"/>
    <mergeCell ref="AL213:AM213"/>
    <mergeCell ref="AF213:AG213"/>
    <mergeCell ref="Z211:AA211"/>
    <mergeCell ref="Z212:AA212"/>
    <mergeCell ref="Z213:AA213"/>
    <mergeCell ref="AC211:AD211"/>
    <mergeCell ref="AC212:AD212"/>
    <mergeCell ref="AC213:AD213"/>
    <mergeCell ref="B87:I87"/>
    <mergeCell ref="AP60:AR60"/>
    <mergeCell ref="AQ17:AQ18"/>
    <mergeCell ref="AL216:AM216"/>
    <mergeCell ref="AI211:AJ211"/>
    <mergeCell ref="AI212:AJ212"/>
    <mergeCell ref="AI213:AJ213"/>
    <mergeCell ref="AI214:AJ214"/>
    <mergeCell ref="B182:C182"/>
    <mergeCell ref="B183:C183"/>
    <mergeCell ref="B170:J170"/>
    <mergeCell ref="B172:C172"/>
    <mergeCell ref="B174:AN174"/>
    <mergeCell ref="AP14:AR14"/>
    <mergeCell ref="B50:I50"/>
    <mergeCell ref="B91:I91"/>
    <mergeCell ref="B38:C38"/>
    <mergeCell ref="B39:C39"/>
    <mergeCell ref="B40:C40"/>
    <mergeCell ref="B41:C41"/>
    <mergeCell ref="B149:C149"/>
    <mergeCell ref="B150:C150"/>
    <mergeCell ref="B151:C151"/>
    <mergeCell ref="B152:C152"/>
    <mergeCell ref="B154:C154"/>
    <mergeCell ref="B181:C181"/>
    <mergeCell ref="B175:C175"/>
    <mergeCell ref="B156:C156"/>
    <mergeCell ref="B157:C157"/>
    <mergeCell ref="B165:I165"/>
    <mergeCell ref="AP219:AQ219"/>
    <mergeCell ref="AP220:AQ220"/>
    <mergeCell ref="AL220:AM220"/>
    <mergeCell ref="AL221:AM221"/>
    <mergeCell ref="AI217:AJ217"/>
    <mergeCell ref="AI218:AJ218"/>
    <mergeCell ref="AI221:AJ221"/>
    <mergeCell ref="AL217:AM217"/>
    <mergeCell ref="AL218:AM218"/>
    <mergeCell ref="AL219:AM219"/>
    <mergeCell ref="K222:L222"/>
    <mergeCell ref="N222:O222"/>
    <mergeCell ref="Q222:R222"/>
    <mergeCell ref="T222:U222"/>
    <mergeCell ref="W222:X222"/>
    <mergeCell ref="Z222:AA222"/>
    <mergeCell ref="AP19:AP20"/>
    <mergeCell ref="AQ19:AQ20"/>
    <mergeCell ref="AQ6:AR6"/>
    <mergeCell ref="AC222:AD222"/>
    <mergeCell ref="AF222:AG222"/>
    <mergeCell ref="AI222:AJ222"/>
    <mergeCell ref="AL222:AM222"/>
    <mergeCell ref="AP216:AQ216"/>
    <mergeCell ref="AP217:AQ217"/>
    <mergeCell ref="AP218:AQ218"/>
  </mergeCells>
  <dataValidations count="9">
    <dataValidation type="textLength" operator="equal" allowBlank="1" showInputMessage="1" showErrorMessage="1" errorTitle="文字数エラー" error="SII登録型番の８文字で登録してください。" imeMode="disabled" sqref="D140:D157 D25:D42 D103:D120 D62:D83 D176:D193">
      <formula1>8</formula1>
    </dataValidation>
    <dataValidation type="custom" allowBlank="1" showInputMessage="1" showErrorMessage="1" errorTitle="入力エラー" error="小数点は第二位まで、三位以下切り捨てで入力して下さい。" imeMode="disabled" sqref="I25:I42 L25:L42 O25:O42 R25:R42 U25:U42 X25:X42 AA25:AA42 AD25:AD42 AG25:AG42 AJ25:AJ42 AM25:AM42 AQ25:AQ42 I62:I83 L62:L83 O62:O83 R62:R83 U62:U83 X62:X83 AA62:AA83 AD62:AD83 AG62:AG83 AJ62:AJ83 AM62:AM83 AQ62:AQ83 I103:I120 L103:L120 O103:O120 R103:R120 U103:U120 X103:X120 AA103:AA120 AD103:AD120 AG103:AG120 AJ103:AJ120 AM103:AM120 AQ103:AQ120 I140:I157 L140:L157 O140:O157 R140:R157 U140:U157 X140:X157 AA140:AA157 AD140:AD157 AG140:AG157 AJ140:AJ157 AM140:AM157 AQ140:AQ157 I176:I193 L176:L193 O176:O193 R176:R193 U176:U193 X176:X193 AA176:AA193 AD176:AD193 AG176:AG193 AJ176:AJ193 AM176:AM193 AQ176:AQ193 K212:L221 N212:O221 Q212:R221 T212:U221 W212:X221 Z212:AA221 AC212:AD221 AF212:AG221 AI212:AJ221 AL212:AM221 AP212:AQ221">
      <formula1>I25-ROUNDDOWN(I25,2)=0</formula1>
    </dataValidation>
    <dataValidation type="custom" allowBlank="1" showInputMessage="1" showErrorMessage="1" errorTitle="入力エラー" error="小数点以下第一位を切り捨てで入力して下さい。" imeMode="disabled" sqref="AR62:AR83 AR25:AR42 AP25:AP42 J25:K42 G25:G42 E25:E42 AP103:AP120 AR103:AR120 J103:K120 G103:G120 E103:E120 AP62:AP83 J62:K83 G62:G83 E62:E83 AR176:AR193 AP176:AP193 J176:K193 G176:G193 E176:E193 AR140:AR157 AP140:AP157 J140:K157 G140:G157 E140:E157 M47:M55 P47:P55 S47:S55 V47:V55 Y47:Y55 AB47:AB55 AE47:AE55 AH47:AH55 AK47:AK55 J88:J96 AN47:AN55 AP47:AR55 M88:M96 P88:P96 S88:S96 V88:V96 Y88:Y96 AB88:AB96 AE88:AE96 AH88:AH96 AK88:AK96 J125:J133 AN88:AN96 AP88:AR96 M125:M133 P125:P133 S125:S133 V125:V133 Y125:Y133 AB125:AB133 AE125:AE133 AH125:AH133 AK125:AK133 J162:J169 AN125:AN133 AP125:AR133 M162:M169 P162:P169 S162:S169 V162:V169 Y162:Y169 AB162:AB169 AE162:AE169 AH162:AH169 AK162:AK169 J198:J205 AN162:AN169 AP162:AR169 M198:M205 P198:P205 S198:S205 V198:V205 Y198:Y205 AB198:AB205 AE198:AE205 AH198:AH205 AK198:AK205 J226:J231 AN198:AN205 AP198:AR205 M25:N42 P25:Q42 S25:T42 V25:W42 Y25:Z42 AB25:AC42 AE25:AF42 AH25:AI42 AK25:AL42 AN25:AN42 AN18:AN19 P62:Q83 S62:T83 V62:W83 Y62:Z83">
      <formula1>AR62-ROUNDDOWN(AR62,0)=0</formula1>
    </dataValidation>
    <dataValidation type="custom" allowBlank="1" showInputMessage="1" showErrorMessage="1" errorTitle="入力エラー" error="小数点以下第一位を切り捨てで入力して下さい。" imeMode="disabled" sqref="AB62:AC83 AE62:AF83 AH62:AI83 AK62:AL83 AN62:AN83 M103:N120 P103:Q120 S103:T120 V103:W120 Y103:Z120 AB103:AC120 AE103:AF120 AH103:AI120 AK103:AL120 AN103:AN120 M140:N157 P140:Q157 S140:T157 V140:W157 Y140:Z157 AB140:AC157 AE140:AF157 AH140:AI157 AK140:AL157 AN140:AN157 M176:N193 P176:Q193 S176:T193 V176:W193 Y176:Z193 AB176:AC193 AE176:AF193 AH176:AI193 AK176:AL193 AN176:AN193 M212:M221 P212:P221 S212:S221 V212:V221 Y212:Y221 AB212:AB221 AE212:AE221 AH212:AH221 AK212:AK221 AN212:AN221 J212:J221 AR212:AR221 M226:M231 V226:V231 P226:P231 AK18:AK19 Y226:Y231 AB226:AB231 AE226:AE231 AH226:AH231 AK226:AK231 M62:N83 AN226:AN231 AP226:AR231 M18:M19 P18:P19 S18:S19 V18:V19 Y18:Y19 AB18:AB19 AE18:AE19 AH18:AH19 J47:J55 S226:S231">
      <formula1>AR62-ROUNDDOWN(AR62,0)=0</formula1>
    </dataValidation>
    <dataValidation allowBlank="1" showInputMessage="1" showErrorMessage="1" errorTitle="入力エラー" error="小数点は第二位まで、三位以下切り捨てで入力して下さい。" imeMode="disabled" sqref="N211 AF211 Q211 T211 W211 Z211 AC211 AI211 K211 AL211 AJ206:AJ210 AG206:AG210 AD206:AD210 U158:U160 X206:X210 U206:U210 R206:R210 O206:O210 AM206:AM210 L206:L210 AJ232:AJ65536 AG232:AG65536 AD232:AD65536 AA232:AA65536 X232:X65536 U232:U65536 R232:R65536 O232:O65536 L232:L65536 AM121:AM123 L158:L160 O158:O160 R158:R160 AA206:AA210 X158:X160 AA158:AA160 AD158:AD160 AG158:AG160 AJ158:AJ160 AJ194:AJ196 AG194:AG196 AD194:AD196 AA194:AA196 X194:X196 U194:U196 R194:R196 O194:O196 L194:L196 AM158:AM160 L1:L24 L223:L224 O223:O224 R223:R224 U223:U224 X223:X224 AA223:AA224 AD223:AD224 AG223:AG224 AJ223:AJ224 AM232:AM65536 AG84:AG86 AD84:AD86 AA84:AA86 X84:X86 U84:U86 R84:R86 O84:O86 L84:L86 AM43:AM45 AM84:AM86 AJ84:AJ86 L121:L123 L43:L45 O121:O123 O43:O45 R121:R123 R43:R45 U121:U123 U43:U45 X121:X123 X43:X45 AA121:AA123 AA43:AA45 AD121:AD123 AD43:AD45 AG121:AG123 AG43:AG45 AJ121:AJ123 AJ43:AJ45 O1:O24 R1:R24 U1:U24 AM194:AM196 X1:X24 AA1:AA24 AD1:AD24 AG1:AG24 AJ1:AJ24 AM1:AM24 L56:L61"/>
    <dataValidation allowBlank="1" showInputMessage="1" showErrorMessage="1" errorTitle="入力エラー" error="小数点は第二位まで、三位以下切り捨てで入力して下さい。" imeMode="disabled" sqref="O56:O61 R56:R61 U56:U61 X56:X61 AA56:AA61 AD56:AD61 AG56:AG61 AJ56:AJ61 AM56:AM61 L97:L102 O97:O102 R97:R102 U97:U102 X97:X102 AA97:AA102 AD97:AD102 AG97:AG102 AJ97:AJ102 AM97:AM102 L134:L139 O134:O139 R134:R139 U134:U139 X134:X139 AA134:AA139 AD134:AD139 AG134:AG139 AJ134:AJ139 AM134:AM139 L170:L175 O170:O175 R170:R175 U170:U175 X171:X175 AA170:AA175 AD170:AD175 AG170:AG175 AJ170:AJ175 AM170:AM175 AM223:AM224"/>
    <dataValidation allowBlank="1" showInputMessage="1" showErrorMessage="1" errorTitle="入力エラー" error="小数点は第二位まで、三位以下切り捨てで入力して下さい。" sqref="AM225:AM231 AJ225:AJ231 AG225:AG231 AD225:AD231 AA225:AA231 X225:X231 U225:U231 R225:R231 O225:O231 L225:L231 L46:L55 R46:R55 AM87:AM96 O46:O55 X46:X55 AA46:AA55 AD46:AD55 AG46:AG55 AJ46:AJ55 AM46:AM55 AM124:AM133 AJ124:AJ133 AG124:AG133 AD124:AD133 AA124:AA133 X124:X133 U124:U133 R124:R133 O124:O133 L124:L133 AM161:AM169 AJ161:AJ169 AG161:AG169 AD161:AD169 AA161:AA169 X161:X170 U161:U169 R161:R169 O161:O169 L161:L169 L197:L205 O197:O205 R197:R205 U197:U205 X197:X205 AA197:AA205 AD197:AD205 AG197:AG205 AJ197:AJ205 AM197:AM205 L87:L96 O87:O96 R87:R96 U87:U96 X87:X96 AA87:AA96 AD87:AD96 AG87:AG96 AJ87:AJ96 U46:U55"/>
    <dataValidation type="textLength" operator="equal" allowBlank="1" showInputMessage="1" showErrorMessage="1" errorTitle="文字数エラー" error="SII登録型番の９文字で登録してください。" imeMode="disabled" sqref="B212:C221">
      <formula1>9</formula1>
    </dataValidation>
    <dataValidation allowBlank="1" showInputMessage="1" showErrorMessage="1" imeMode="disabled" sqref="K47:K55 N47:N55 Q47:Q55 T47:T55 W47:W55 Z47:Z55 AC47:AC55 AF47:AF55 AI47:AI55 AL47:AL55 K88:K96 N88:N96 Q88:Q96 T88:T96 W88:W96 Z88:Z96 AC88:AC96 AF88:AF96 AI88:AI96 AL88:AL96 K125:K133 N125:N133 Q125:Q133 T125:T133 W125:W133 Z125:Z133 AC125:AC133 AF125:AF133 AI125:AI133 AL125:AL133 K162:K169 N162:N169 Q162:Q169 T162:T169 W162:W169 Z162:Z169 AC162:AC169 AF162:AF169 AI162:AI169 AL162:AL169 K198:K205 N198:N205 Q198:Q205 T198:T205 W198:W205 Z198:Z205 AC198:AC205 AF198:AF205 AI198:AI205 AL198:AL205 K226:K231 N226:N231 Q226:Q231 T226:T231 W226:W231 Z226:Z231 AC226:AC231 AF226:AF231 AI226:AI231 AL226:AL231"/>
  </dataValidations>
  <printOptions horizontalCentered="1" verticalCentered="1"/>
  <pageMargins left="0" right="0" top="0.11811023622047245" bottom="0" header="0.11811023622047245" footer="0.31496062992125984"/>
  <pageSetup horizontalDpi="600" verticalDpi="600" orientation="landscape" paperSize="8" scale="47" r:id="rId2"/>
  <headerFooter>
    <oddHeader>&amp;RVERSION 1.0</oddHeader>
    <oddFooter>&amp;R&amp;P/&amp;N</oddFooter>
  </headerFooter>
  <rowBreaks count="2" manualBreakCount="2">
    <brk id="97" max="43" man="1"/>
    <brk id="170" max="4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O34"/>
  <sheetViews>
    <sheetView showGridLines="0" view="pageBreakPreview" zoomScale="85" zoomScaleSheetLayoutView="85" workbookViewId="0" topLeftCell="A1">
      <selection activeCell="A1" sqref="A1"/>
    </sheetView>
  </sheetViews>
  <sheetFormatPr defaultColWidth="9.140625" defaultRowHeight="15"/>
  <cols>
    <col min="1" max="37" width="3.140625" style="127" customWidth="1"/>
    <col min="38" max="129" width="1.57421875" style="127" customWidth="1"/>
    <col min="130" max="16384" width="9.00390625" style="127" customWidth="1"/>
  </cols>
  <sheetData>
    <row r="1" spans="1:37" ht="13.5">
      <c r="A1" s="121"/>
      <c r="B1" s="122"/>
      <c r="C1" s="123"/>
      <c r="D1" s="123"/>
      <c r="E1" s="123"/>
      <c r="F1" s="123"/>
      <c r="G1" s="121"/>
      <c r="H1" s="121"/>
      <c r="I1" s="121"/>
      <c r="J1" s="121"/>
      <c r="K1" s="124"/>
      <c r="L1" s="124"/>
      <c r="M1" s="124"/>
      <c r="N1" s="124"/>
      <c r="O1" s="124"/>
      <c r="P1" s="124"/>
      <c r="Q1" s="124"/>
      <c r="R1" s="124"/>
      <c r="S1" s="124"/>
      <c r="T1" s="124"/>
      <c r="U1" s="124"/>
      <c r="V1" s="124"/>
      <c r="W1" s="124"/>
      <c r="X1" s="125"/>
      <c r="Y1" s="125"/>
      <c r="Z1" s="125"/>
      <c r="AA1" s="126"/>
      <c r="AB1" s="126"/>
      <c r="AC1" s="125"/>
      <c r="AD1" s="125"/>
      <c r="AE1" s="126"/>
      <c r="AF1" s="126"/>
      <c r="AG1" s="125"/>
      <c r="AH1" s="125"/>
      <c r="AI1" s="125"/>
      <c r="AJ1" s="126"/>
      <c r="AK1" s="6" t="s">
        <v>223</v>
      </c>
    </row>
    <row r="2" spans="2:37" ht="13.5" customHeight="1">
      <c r="B2" s="128"/>
      <c r="C2" s="128"/>
      <c r="D2" s="128"/>
      <c r="E2" s="128"/>
      <c r="F2" s="128"/>
      <c r="J2" s="129"/>
      <c r="K2" s="129"/>
      <c r="L2" s="129"/>
      <c r="M2" s="129"/>
      <c r="N2" s="129"/>
      <c r="O2" s="129"/>
      <c r="P2" s="129"/>
      <c r="Q2" s="129"/>
      <c r="R2" s="129"/>
      <c r="S2" s="129"/>
      <c r="T2" s="129"/>
      <c r="U2" s="129"/>
      <c r="V2" s="129"/>
      <c r="W2" s="129"/>
      <c r="X2" s="130"/>
      <c r="Y2" s="130"/>
      <c r="Z2" s="130"/>
      <c r="AA2" s="130"/>
      <c r="AB2" s="130"/>
      <c r="AC2" s="130"/>
      <c r="AD2" s="130"/>
      <c r="AE2" s="130"/>
      <c r="AF2" s="130"/>
      <c r="AG2" s="130"/>
      <c r="AH2" s="130"/>
      <c r="AI2" s="130"/>
      <c r="AJ2" s="130"/>
      <c r="AK2" s="6" t="s">
        <v>299</v>
      </c>
    </row>
    <row r="3" spans="2:37" ht="9.75" customHeight="1">
      <c r="B3" s="131"/>
      <c r="C3" s="131"/>
      <c r="D3" s="131"/>
      <c r="E3" s="131"/>
      <c r="F3" s="131"/>
      <c r="G3" s="131"/>
      <c r="H3" s="131"/>
      <c r="I3" s="131"/>
      <c r="K3" s="129"/>
      <c r="L3" s="129"/>
      <c r="M3" s="129"/>
      <c r="N3" s="129"/>
      <c r="P3" s="129"/>
      <c r="Q3" s="129"/>
      <c r="R3" s="129"/>
      <c r="S3" s="129"/>
      <c r="T3" s="129"/>
      <c r="U3" s="129"/>
      <c r="V3" s="129"/>
      <c r="W3" s="129"/>
      <c r="AG3" s="132"/>
      <c r="AH3" s="132"/>
      <c r="AK3" s="269">
        <f>IF(OR('様式第７　補助事業実績報告書'!$BC$13&lt;&gt;"",'様式第７　補助事業実績報告書'!$M$69&lt;&gt;""),'様式第７　補助事業実績報告書'!$BC$13&amp;"_"&amp;RIGHT(TRIM('様式第７　補助事業実績報告書'!$M$69&amp;'様式第７　補助事業実績報告書'!$X$69&amp;'様式第７　補助事業実績報告書'!$AI$69),4),"")</f>
      </c>
    </row>
    <row r="4" spans="1:37" ht="21.75" customHeight="1">
      <c r="A4" s="836" t="s">
        <v>181</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8"/>
    </row>
    <row r="5" spans="1:37" ht="18" customHeight="1">
      <c r="A5" s="258"/>
      <c r="B5" s="259"/>
      <c r="C5" s="259"/>
      <c r="D5" s="259"/>
      <c r="E5" s="259"/>
      <c r="F5" s="259"/>
      <c r="G5" s="259"/>
      <c r="H5" s="259"/>
      <c r="I5" s="259"/>
      <c r="J5" s="260"/>
      <c r="K5" s="260"/>
      <c r="L5" s="260"/>
      <c r="M5" s="260"/>
      <c r="N5" s="261"/>
      <c r="O5" s="261"/>
      <c r="P5" s="261"/>
      <c r="Q5" s="261"/>
      <c r="R5" s="261"/>
      <c r="S5" s="261"/>
      <c r="T5" s="261"/>
      <c r="U5" s="261"/>
      <c r="V5" s="261"/>
      <c r="W5" s="261"/>
      <c r="X5" s="261"/>
      <c r="Y5" s="258"/>
      <c r="Z5" s="258"/>
      <c r="AA5" s="258"/>
      <c r="AB5" s="258"/>
      <c r="AC5" s="258"/>
      <c r="AD5" s="258"/>
      <c r="AE5" s="258"/>
      <c r="AF5" s="258"/>
      <c r="AG5" s="258"/>
      <c r="AH5" s="258"/>
      <c r="AI5" s="258"/>
      <c r="AJ5" s="258"/>
      <c r="AK5" s="258"/>
    </row>
    <row r="6" spans="1:37" ht="18" customHeight="1">
      <c r="A6" s="258"/>
      <c r="B6" s="259"/>
      <c r="C6" s="259"/>
      <c r="D6" s="259"/>
      <c r="E6" s="259"/>
      <c r="F6" s="259"/>
      <c r="G6" s="259"/>
      <c r="H6" s="259"/>
      <c r="I6" s="259"/>
      <c r="J6" s="260"/>
      <c r="K6" s="260"/>
      <c r="L6" s="260"/>
      <c r="M6" s="260"/>
      <c r="N6" s="260"/>
      <c r="O6" s="261"/>
      <c r="P6" s="260"/>
      <c r="Q6" s="260"/>
      <c r="R6" s="260"/>
      <c r="S6" s="260"/>
      <c r="T6" s="260"/>
      <c r="U6" s="260"/>
      <c r="V6" s="260"/>
      <c r="W6" s="260"/>
      <c r="X6" s="258"/>
      <c r="Y6" s="258"/>
      <c r="Z6" s="258"/>
      <c r="AA6" s="258"/>
      <c r="AB6" s="258"/>
      <c r="AC6" s="258"/>
      <c r="AD6" s="258"/>
      <c r="AE6" s="258"/>
      <c r="AF6" s="258"/>
      <c r="AG6" s="258"/>
      <c r="AH6" s="258"/>
      <c r="AI6" s="258"/>
      <c r="AJ6" s="258"/>
      <c r="AK6" s="258"/>
    </row>
    <row r="7" spans="1:37" ht="18" customHeight="1">
      <c r="A7" s="258"/>
      <c r="B7" s="259"/>
      <c r="C7" s="259"/>
      <c r="D7" s="259"/>
      <c r="E7" s="259"/>
      <c r="F7" s="259"/>
      <c r="G7" s="259"/>
      <c r="H7" s="259"/>
      <c r="I7" s="259"/>
      <c r="J7" s="260"/>
      <c r="K7" s="260"/>
      <c r="L7" s="260"/>
      <c r="M7" s="260"/>
      <c r="N7" s="260"/>
      <c r="O7" s="261"/>
      <c r="P7" s="260"/>
      <c r="Q7" s="260"/>
      <c r="R7" s="260"/>
      <c r="S7" s="260"/>
      <c r="T7" s="260"/>
      <c r="U7" s="260"/>
      <c r="V7" s="260"/>
      <c r="W7" s="260"/>
      <c r="X7" s="258"/>
      <c r="Y7" s="258"/>
      <c r="Z7" s="258"/>
      <c r="AA7" s="258"/>
      <c r="AB7" s="258"/>
      <c r="AC7" s="258"/>
      <c r="AD7" s="258"/>
      <c r="AE7" s="258"/>
      <c r="AF7" s="258"/>
      <c r="AG7" s="258"/>
      <c r="AH7" s="258"/>
      <c r="AI7" s="258"/>
      <c r="AJ7" s="258"/>
      <c r="AK7" s="258"/>
    </row>
    <row r="8" spans="1:37" ht="9.75" customHeight="1">
      <c r="A8" s="258"/>
      <c r="B8" s="259"/>
      <c r="C8" s="259"/>
      <c r="D8" s="259"/>
      <c r="E8" s="259"/>
      <c r="F8" s="259"/>
      <c r="G8" s="259"/>
      <c r="H8" s="259"/>
      <c r="I8" s="259"/>
      <c r="J8" s="260"/>
      <c r="K8" s="260"/>
      <c r="L8" s="260"/>
      <c r="M8" s="260"/>
      <c r="N8" s="260"/>
      <c r="O8" s="261"/>
      <c r="P8" s="260"/>
      <c r="Q8" s="260"/>
      <c r="R8" s="260"/>
      <c r="S8" s="260"/>
      <c r="T8" s="260"/>
      <c r="U8" s="260"/>
      <c r="V8" s="260"/>
      <c r="W8" s="260"/>
      <c r="X8" s="258"/>
      <c r="Y8" s="258"/>
      <c r="Z8" s="258"/>
      <c r="AA8" s="258"/>
      <c r="AB8" s="258"/>
      <c r="AC8" s="258"/>
      <c r="AD8" s="258"/>
      <c r="AE8" s="258"/>
      <c r="AF8" s="258"/>
      <c r="AG8" s="258"/>
      <c r="AH8" s="258"/>
      <c r="AI8" s="258"/>
      <c r="AJ8" s="258"/>
      <c r="AK8" s="258"/>
    </row>
    <row r="9" spans="1:37" ht="19.5" customHeight="1">
      <c r="A9" s="839" t="s">
        <v>231</v>
      </c>
      <c r="B9" s="839"/>
      <c r="C9" s="839"/>
      <c r="D9" s="839"/>
      <c r="E9" s="839"/>
      <c r="F9" s="839"/>
      <c r="G9" s="839"/>
      <c r="H9" s="839"/>
      <c r="I9" s="839"/>
      <c r="J9" s="839"/>
      <c r="K9" s="841"/>
      <c r="L9" s="841"/>
      <c r="M9" s="841"/>
      <c r="N9" s="841"/>
      <c r="O9" s="841"/>
      <c r="P9" s="841"/>
      <c r="Q9" s="841"/>
      <c r="R9" s="841"/>
      <c r="S9" s="841"/>
      <c r="T9" s="841"/>
      <c r="U9" s="841"/>
      <c r="V9" s="841"/>
      <c r="W9" s="841"/>
      <c r="X9" s="841"/>
      <c r="Y9" s="841"/>
      <c r="Z9" s="841"/>
      <c r="AA9" s="841"/>
      <c r="AB9" s="841"/>
      <c r="AC9" s="841"/>
      <c r="AD9" s="841"/>
      <c r="AE9" s="841"/>
      <c r="AF9" s="841"/>
      <c r="AG9" s="258"/>
      <c r="AH9" s="258"/>
      <c r="AI9" s="258"/>
      <c r="AJ9" s="258"/>
      <c r="AK9" s="258"/>
    </row>
    <row r="10" spans="1:37" ht="19.5" customHeight="1">
      <c r="A10" s="262"/>
      <c r="B10" s="262"/>
      <c r="C10" s="262"/>
      <c r="D10" s="262"/>
      <c r="E10" s="262"/>
      <c r="F10" s="262"/>
      <c r="G10" s="262"/>
      <c r="H10" s="262"/>
      <c r="I10" s="262"/>
      <c r="J10" s="262"/>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58"/>
      <c r="AH10" s="258"/>
      <c r="AI10" s="258"/>
      <c r="AJ10" s="258"/>
      <c r="AK10" s="258"/>
    </row>
    <row r="11" spans="1:37" ht="19.5" customHeight="1">
      <c r="A11" s="262"/>
      <c r="B11" s="262"/>
      <c r="C11" s="262"/>
      <c r="D11" s="262"/>
      <c r="E11" s="262"/>
      <c r="F11" s="262"/>
      <c r="G11" s="262"/>
      <c r="H11" s="262"/>
      <c r="I11" s="262"/>
      <c r="J11" s="262"/>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58"/>
      <c r="AH11" s="258"/>
      <c r="AI11" s="258"/>
      <c r="AJ11" s="258"/>
      <c r="AK11" s="258"/>
    </row>
    <row r="12" spans="1:37" ht="19.5" customHeight="1">
      <c r="A12" s="265"/>
      <c r="B12" s="265"/>
      <c r="C12" s="265"/>
      <c r="D12" s="265"/>
      <c r="E12" s="265"/>
      <c r="F12" s="265"/>
      <c r="G12" s="265"/>
      <c r="H12" s="265"/>
      <c r="I12" s="265"/>
      <c r="J12" s="265"/>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258"/>
      <c r="AH12" s="258"/>
      <c r="AI12" s="258"/>
      <c r="AJ12" s="258"/>
      <c r="AK12" s="258"/>
    </row>
    <row r="13" spans="1:37" ht="19.5" customHeight="1">
      <c r="A13" s="839" t="s">
        <v>65</v>
      </c>
      <c r="B13" s="839"/>
      <c r="C13" s="839"/>
      <c r="D13" s="839"/>
      <c r="E13" s="839"/>
      <c r="F13" s="839"/>
      <c r="G13" s="839"/>
      <c r="H13" s="839"/>
      <c r="I13" s="839"/>
      <c r="J13" s="839"/>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258"/>
      <c r="AH13" s="258"/>
      <c r="AI13" s="258"/>
      <c r="AJ13" s="258"/>
      <c r="AK13" s="258"/>
    </row>
    <row r="14" spans="1:37" ht="19.5" customHeight="1">
      <c r="A14" s="265"/>
      <c r="B14" s="265"/>
      <c r="C14" s="265"/>
      <c r="D14" s="265"/>
      <c r="E14" s="265"/>
      <c r="F14" s="265"/>
      <c r="G14" s="265"/>
      <c r="H14" s="265"/>
      <c r="I14" s="265"/>
      <c r="J14" s="265"/>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58"/>
      <c r="AH14" s="258"/>
      <c r="AI14" s="258"/>
      <c r="AJ14" s="258"/>
      <c r="AK14" s="258"/>
    </row>
    <row r="15" spans="1:37" ht="19.5" customHeight="1">
      <c r="A15" s="265"/>
      <c r="B15" s="265"/>
      <c r="C15" s="265"/>
      <c r="D15" s="265"/>
      <c r="E15" s="265"/>
      <c r="F15" s="265"/>
      <c r="G15" s="265"/>
      <c r="H15" s="265"/>
      <c r="I15" s="265"/>
      <c r="J15" s="265"/>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58"/>
      <c r="AH15" s="258"/>
      <c r="AI15" s="258"/>
      <c r="AJ15" s="258"/>
      <c r="AK15" s="258"/>
    </row>
    <row r="16" spans="1:37" ht="19.5" customHeight="1">
      <c r="A16" s="265"/>
      <c r="B16" s="265"/>
      <c r="C16" s="265"/>
      <c r="D16" s="265"/>
      <c r="E16" s="265"/>
      <c r="F16" s="265"/>
      <c r="G16" s="265"/>
      <c r="H16" s="265"/>
      <c r="I16" s="265"/>
      <c r="J16" s="265"/>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58"/>
      <c r="AH16" s="258"/>
      <c r="AI16" s="258"/>
      <c r="AJ16" s="258"/>
      <c r="AK16" s="258"/>
    </row>
    <row r="17" spans="1:37" ht="19.5" customHeight="1">
      <c r="A17" s="265"/>
      <c r="B17" s="265"/>
      <c r="C17" s="265"/>
      <c r="D17" s="265"/>
      <c r="E17" s="265"/>
      <c r="F17" s="265"/>
      <c r="G17" s="265"/>
      <c r="H17" s="265"/>
      <c r="I17" s="265"/>
      <c r="J17" s="265"/>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58"/>
      <c r="AH17" s="258"/>
      <c r="AI17" s="258"/>
      <c r="AJ17" s="258"/>
      <c r="AK17" s="258"/>
    </row>
    <row r="18" spans="1:41" ht="9.75" customHeight="1">
      <c r="A18" s="267"/>
      <c r="B18" s="267"/>
      <c r="C18" s="267"/>
      <c r="D18" s="267"/>
      <c r="E18" s="267"/>
      <c r="F18" s="267"/>
      <c r="G18" s="267"/>
      <c r="H18" s="267"/>
      <c r="I18" s="267"/>
      <c r="J18" s="267"/>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58"/>
      <c r="AK18" s="258"/>
      <c r="AL18" s="130"/>
      <c r="AO18" s="130"/>
    </row>
    <row r="19" spans="1:41" ht="17.25">
      <c r="A19" s="264" t="s">
        <v>61</v>
      </c>
      <c r="B19" s="267"/>
      <c r="C19" s="267"/>
      <c r="D19" s="267"/>
      <c r="E19" s="267"/>
      <c r="F19" s="267"/>
      <c r="G19" s="267"/>
      <c r="H19" s="267"/>
      <c r="I19" s="267"/>
      <c r="J19" s="267"/>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58"/>
      <c r="AK19" s="258"/>
      <c r="AL19" s="130"/>
      <c r="AO19" s="130"/>
    </row>
    <row r="20" spans="1:41" ht="12" customHeight="1">
      <c r="A20" s="264"/>
      <c r="B20" s="267"/>
      <c r="C20" s="267"/>
      <c r="D20" s="267"/>
      <c r="E20" s="267"/>
      <c r="F20" s="267"/>
      <c r="G20" s="267"/>
      <c r="H20" s="267"/>
      <c r="I20" s="267"/>
      <c r="J20" s="267"/>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58"/>
      <c r="AK20" s="258"/>
      <c r="AL20" s="130"/>
      <c r="AO20" s="130"/>
    </row>
    <row r="21" spans="1:41" ht="22.5" customHeight="1">
      <c r="A21" s="830" t="s">
        <v>62</v>
      </c>
      <c r="B21" s="831"/>
      <c r="C21" s="831"/>
      <c r="D21" s="831"/>
      <c r="E21" s="831"/>
      <c r="F21" s="831"/>
      <c r="G21" s="831"/>
      <c r="H21" s="831"/>
      <c r="I21" s="831"/>
      <c r="J21" s="831"/>
      <c r="K21" s="831"/>
      <c r="L21" s="831"/>
      <c r="M21" s="831"/>
      <c r="N21" s="831"/>
      <c r="O21" s="831"/>
      <c r="P21" s="831"/>
      <c r="Q21" s="831"/>
      <c r="R21" s="831"/>
      <c r="S21" s="831"/>
      <c r="T21" s="831"/>
      <c r="U21" s="831"/>
      <c r="V21" s="831"/>
      <c r="W21" s="830" t="s">
        <v>63</v>
      </c>
      <c r="X21" s="831"/>
      <c r="Y21" s="831"/>
      <c r="Z21" s="831"/>
      <c r="AA21" s="831"/>
      <c r="AB21" s="831"/>
      <c r="AC21" s="831"/>
      <c r="AD21" s="831"/>
      <c r="AE21" s="831"/>
      <c r="AF21" s="834"/>
      <c r="AG21" s="829" t="s">
        <v>64</v>
      </c>
      <c r="AH21" s="829"/>
      <c r="AI21" s="829"/>
      <c r="AJ21" s="829"/>
      <c r="AK21" s="829"/>
      <c r="AL21" s="130"/>
      <c r="AO21" s="130"/>
    </row>
    <row r="22" spans="1:41" ht="19.5" customHeight="1">
      <c r="A22" s="832"/>
      <c r="B22" s="833"/>
      <c r="C22" s="833"/>
      <c r="D22" s="833"/>
      <c r="E22" s="833"/>
      <c r="F22" s="833"/>
      <c r="G22" s="833"/>
      <c r="H22" s="833"/>
      <c r="I22" s="833"/>
      <c r="J22" s="833"/>
      <c r="K22" s="833"/>
      <c r="L22" s="833"/>
      <c r="M22" s="833"/>
      <c r="N22" s="833"/>
      <c r="O22" s="833"/>
      <c r="P22" s="833"/>
      <c r="Q22" s="833"/>
      <c r="R22" s="833"/>
      <c r="S22" s="833"/>
      <c r="T22" s="833"/>
      <c r="U22" s="833"/>
      <c r="V22" s="833"/>
      <c r="W22" s="832"/>
      <c r="X22" s="833"/>
      <c r="Y22" s="833"/>
      <c r="Z22" s="833"/>
      <c r="AA22" s="833"/>
      <c r="AB22" s="833"/>
      <c r="AC22" s="833"/>
      <c r="AD22" s="833"/>
      <c r="AE22" s="833"/>
      <c r="AF22" s="835"/>
      <c r="AG22" s="829"/>
      <c r="AH22" s="829"/>
      <c r="AI22" s="829"/>
      <c r="AJ22" s="829"/>
      <c r="AK22" s="829"/>
      <c r="AL22" s="130"/>
      <c r="AO22" s="130"/>
    </row>
    <row r="23" spans="1:38" ht="40.5" customHeight="1">
      <c r="A23" s="826"/>
      <c r="B23" s="827"/>
      <c r="C23" s="827"/>
      <c r="D23" s="827"/>
      <c r="E23" s="827"/>
      <c r="F23" s="827"/>
      <c r="G23" s="827"/>
      <c r="H23" s="827"/>
      <c r="I23" s="827"/>
      <c r="J23" s="827"/>
      <c r="K23" s="827"/>
      <c r="L23" s="827"/>
      <c r="M23" s="827"/>
      <c r="N23" s="827"/>
      <c r="O23" s="827"/>
      <c r="P23" s="827"/>
      <c r="Q23" s="827"/>
      <c r="R23" s="827"/>
      <c r="S23" s="827"/>
      <c r="T23" s="827"/>
      <c r="U23" s="827"/>
      <c r="V23" s="828"/>
      <c r="W23" s="826"/>
      <c r="X23" s="827"/>
      <c r="Y23" s="827"/>
      <c r="Z23" s="827"/>
      <c r="AA23" s="827"/>
      <c r="AB23" s="827"/>
      <c r="AC23" s="827"/>
      <c r="AD23" s="827"/>
      <c r="AE23" s="827"/>
      <c r="AF23" s="828"/>
      <c r="AG23" s="825" t="s">
        <v>26</v>
      </c>
      <c r="AH23" s="825"/>
      <c r="AI23" s="825"/>
      <c r="AJ23" s="825"/>
      <c r="AK23" s="825"/>
      <c r="AL23" s="130"/>
    </row>
    <row r="24" spans="1:37" ht="40.5" customHeight="1">
      <c r="A24" s="826"/>
      <c r="B24" s="827"/>
      <c r="C24" s="827"/>
      <c r="D24" s="827"/>
      <c r="E24" s="827"/>
      <c r="F24" s="827"/>
      <c r="G24" s="827"/>
      <c r="H24" s="827"/>
      <c r="I24" s="827"/>
      <c r="J24" s="827"/>
      <c r="K24" s="827"/>
      <c r="L24" s="827"/>
      <c r="M24" s="827"/>
      <c r="N24" s="827"/>
      <c r="O24" s="827"/>
      <c r="P24" s="827"/>
      <c r="Q24" s="827"/>
      <c r="R24" s="827"/>
      <c r="S24" s="827"/>
      <c r="T24" s="827"/>
      <c r="U24" s="827"/>
      <c r="V24" s="828"/>
      <c r="W24" s="826"/>
      <c r="X24" s="827"/>
      <c r="Y24" s="827"/>
      <c r="Z24" s="827"/>
      <c r="AA24" s="827"/>
      <c r="AB24" s="827"/>
      <c r="AC24" s="827"/>
      <c r="AD24" s="827"/>
      <c r="AE24" s="827"/>
      <c r="AF24" s="828"/>
      <c r="AG24" s="825" t="s">
        <v>26</v>
      </c>
      <c r="AH24" s="825"/>
      <c r="AI24" s="825"/>
      <c r="AJ24" s="825"/>
      <c r="AK24" s="825"/>
    </row>
    <row r="25" spans="1:37" ht="40.5" customHeight="1">
      <c r="A25" s="826"/>
      <c r="B25" s="827"/>
      <c r="C25" s="827"/>
      <c r="D25" s="827"/>
      <c r="E25" s="827"/>
      <c r="F25" s="827"/>
      <c r="G25" s="827"/>
      <c r="H25" s="827"/>
      <c r="I25" s="827"/>
      <c r="J25" s="827"/>
      <c r="K25" s="827"/>
      <c r="L25" s="827"/>
      <c r="M25" s="827"/>
      <c r="N25" s="827"/>
      <c r="O25" s="827"/>
      <c r="P25" s="827"/>
      <c r="Q25" s="827"/>
      <c r="R25" s="827"/>
      <c r="S25" s="827"/>
      <c r="T25" s="827"/>
      <c r="U25" s="827"/>
      <c r="V25" s="828"/>
      <c r="W25" s="826"/>
      <c r="X25" s="827"/>
      <c r="Y25" s="827"/>
      <c r="Z25" s="827"/>
      <c r="AA25" s="827"/>
      <c r="AB25" s="827"/>
      <c r="AC25" s="827"/>
      <c r="AD25" s="827"/>
      <c r="AE25" s="827"/>
      <c r="AF25" s="828"/>
      <c r="AG25" s="825" t="s">
        <v>26</v>
      </c>
      <c r="AH25" s="825"/>
      <c r="AI25" s="825"/>
      <c r="AJ25" s="825"/>
      <c r="AK25" s="825"/>
    </row>
    <row r="26" spans="1:37" ht="40.5" customHeight="1">
      <c r="A26" s="826"/>
      <c r="B26" s="827"/>
      <c r="C26" s="827"/>
      <c r="D26" s="827"/>
      <c r="E26" s="827"/>
      <c r="F26" s="827"/>
      <c r="G26" s="827"/>
      <c r="H26" s="827"/>
      <c r="I26" s="827"/>
      <c r="J26" s="827"/>
      <c r="K26" s="827"/>
      <c r="L26" s="827"/>
      <c r="M26" s="827"/>
      <c r="N26" s="827"/>
      <c r="O26" s="827"/>
      <c r="P26" s="827"/>
      <c r="Q26" s="827"/>
      <c r="R26" s="827"/>
      <c r="S26" s="827"/>
      <c r="T26" s="827"/>
      <c r="U26" s="827"/>
      <c r="V26" s="828"/>
      <c r="W26" s="826"/>
      <c r="X26" s="827"/>
      <c r="Y26" s="827"/>
      <c r="Z26" s="827"/>
      <c r="AA26" s="827"/>
      <c r="AB26" s="827"/>
      <c r="AC26" s="827"/>
      <c r="AD26" s="827"/>
      <c r="AE26" s="827"/>
      <c r="AF26" s="828"/>
      <c r="AG26" s="825" t="s">
        <v>26</v>
      </c>
      <c r="AH26" s="825"/>
      <c r="AI26" s="825"/>
      <c r="AJ26" s="825"/>
      <c r="AK26" s="825"/>
    </row>
    <row r="27" spans="1:37" ht="40.5" customHeight="1">
      <c r="A27" s="826"/>
      <c r="B27" s="827"/>
      <c r="C27" s="827"/>
      <c r="D27" s="827"/>
      <c r="E27" s="827"/>
      <c r="F27" s="827"/>
      <c r="G27" s="827"/>
      <c r="H27" s="827"/>
      <c r="I27" s="827"/>
      <c r="J27" s="827"/>
      <c r="K27" s="827"/>
      <c r="L27" s="827"/>
      <c r="M27" s="827"/>
      <c r="N27" s="827"/>
      <c r="O27" s="827"/>
      <c r="P27" s="827"/>
      <c r="Q27" s="827"/>
      <c r="R27" s="827"/>
      <c r="S27" s="827"/>
      <c r="T27" s="827"/>
      <c r="U27" s="827"/>
      <c r="V27" s="828"/>
      <c r="W27" s="826"/>
      <c r="X27" s="827"/>
      <c r="Y27" s="827"/>
      <c r="Z27" s="827"/>
      <c r="AA27" s="827"/>
      <c r="AB27" s="827"/>
      <c r="AC27" s="827"/>
      <c r="AD27" s="827"/>
      <c r="AE27" s="827"/>
      <c r="AF27" s="828"/>
      <c r="AG27" s="825" t="s">
        <v>26</v>
      </c>
      <c r="AH27" s="825"/>
      <c r="AI27" s="825"/>
      <c r="AJ27" s="825"/>
      <c r="AK27" s="825"/>
    </row>
    <row r="28" spans="1:37" ht="40.5" customHeight="1">
      <c r="A28" s="826"/>
      <c r="B28" s="827"/>
      <c r="C28" s="827"/>
      <c r="D28" s="827"/>
      <c r="E28" s="827"/>
      <c r="F28" s="827"/>
      <c r="G28" s="827"/>
      <c r="H28" s="827"/>
      <c r="I28" s="827"/>
      <c r="J28" s="827"/>
      <c r="K28" s="827"/>
      <c r="L28" s="827"/>
      <c r="M28" s="827"/>
      <c r="N28" s="827"/>
      <c r="O28" s="827"/>
      <c r="P28" s="827"/>
      <c r="Q28" s="827"/>
      <c r="R28" s="827"/>
      <c r="S28" s="827"/>
      <c r="T28" s="827"/>
      <c r="U28" s="827"/>
      <c r="V28" s="828"/>
      <c r="W28" s="826"/>
      <c r="X28" s="827"/>
      <c r="Y28" s="827"/>
      <c r="Z28" s="827"/>
      <c r="AA28" s="827"/>
      <c r="AB28" s="827"/>
      <c r="AC28" s="827"/>
      <c r="AD28" s="827"/>
      <c r="AE28" s="827"/>
      <c r="AF28" s="828"/>
      <c r="AG28" s="825" t="s">
        <v>26</v>
      </c>
      <c r="AH28" s="825"/>
      <c r="AI28" s="825"/>
      <c r="AJ28" s="825"/>
      <c r="AK28" s="825"/>
    </row>
    <row r="29" spans="1:37" ht="40.5" customHeight="1">
      <c r="A29" s="826"/>
      <c r="B29" s="827"/>
      <c r="C29" s="827"/>
      <c r="D29" s="827"/>
      <c r="E29" s="827"/>
      <c r="F29" s="827"/>
      <c r="G29" s="827"/>
      <c r="H29" s="827"/>
      <c r="I29" s="827"/>
      <c r="J29" s="827"/>
      <c r="K29" s="827"/>
      <c r="L29" s="827"/>
      <c r="M29" s="827"/>
      <c r="N29" s="827"/>
      <c r="O29" s="827"/>
      <c r="P29" s="827"/>
      <c r="Q29" s="827"/>
      <c r="R29" s="827"/>
      <c r="S29" s="827"/>
      <c r="T29" s="827"/>
      <c r="U29" s="827"/>
      <c r="V29" s="828"/>
      <c r="W29" s="826"/>
      <c r="X29" s="827"/>
      <c r="Y29" s="827"/>
      <c r="Z29" s="827"/>
      <c r="AA29" s="827"/>
      <c r="AB29" s="827"/>
      <c r="AC29" s="827"/>
      <c r="AD29" s="827"/>
      <c r="AE29" s="827"/>
      <c r="AF29" s="828"/>
      <c r="AG29" s="825" t="s">
        <v>26</v>
      </c>
      <c r="AH29" s="825"/>
      <c r="AI29" s="825"/>
      <c r="AJ29" s="825"/>
      <c r="AK29" s="825"/>
    </row>
    <row r="30" spans="1:37" ht="40.5" customHeight="1">
      <c r="A30" s="826"/>
      <c r="B30" s="827"/>
      <c r="C30" s="827"/>
      <c r="D30" s="827"/>
      <c r="E30" s="827"/>
      <c r="F30" s="827"/>
      <c r="G30" s="827"/>
      <c r="H30" s="827"/>
      <c r="I30" s="827"/>
      <c r="J30" s="827"/>
      <c r="K30" s="827"/>
      <c r="L30" s="827"/>
      <c r="M30" s="827"/>
      <c r="N30" s="827"/>
      <c r="O30" s="827"/>
      <c r="P30" s="827"/>
      <c r="Q30" s="827"/>
      <c r="R30" s="827"/>
      <c r="S30" s="827"/>
      <c r="T30" s="827"/>
      <c r="U30" s="827"/>
      <c r="V30" s="828"/>
      <c r="W30" s="826"/>
      <c r="X30" s="827"/>
      <c r="Y30" s="827"/>
      <c r="Z30" s="827"/>
      <c r="AA30" s="827"/>
      <c r="AB30" s="827"/>
      <c r="AC30" s="827"/>
      <c r="AD30" s="827"/>
      <c r="AE30" s="827"/>
      <c r="AF30" s="828"/>
      <c r="AG30" s="825" t="s">
        <v>26</v>
      </c>
      <c r="AH30" s="825"/>
      <c r="AI30" s="825"/>
      <c r="AJ30" s="825"/>
      <c r="AK30" s="825"/>
    </row>
    <row r="31" spans="1:37" ht="40.5" customHeight="1">
      <c r="A31" s="826"/>
      <c r="B31" s="827"/>
      <c r="C31" s="827"/>
      <c r="D31" s="827"/>
      <c r="E31" s="827"/>
      <c r="F31" s="827"/>
      <c r="G31" s="827"/>
      <c r="H31" s="827"/>
      <c r="I31" s="827"/>
      <c r="J31" s="827"/>
      <c r="K31" s="827"/>
      <c r="L31" s="827"/>
      <c r="M31" s="827"/>
      <c r="N31" s="827"/>
      <c r="O31" s="827"/>
      <c r="P31" s="827"/>
      <c r="Q31" s="827"/>
      <c r="R31" s="827"/>
      <c r="S31" s="827"/>
      <c r="T31" s="827"/>
      <c r="U31" s="827"/>
      <c r="V31" s="828"/>
      <c r="W31" s="826"/>
      <c r="X31" s="827"/>
      <c r="Y31" s="827"/>
      <c r="Z31" s="827"/>
      <c r="AA31" s="827"/>
      <c r="AB31" s="827"/>
      <c r="AC31" s="827"/>
      <c r="AD31" s="827"/>
      <c r="AE31" s="827"/>
      <c r="AF31" s="828"/>
      <c r="AG31" s="825" t="s">
        <v>26</v>
      </c>
      <c r="AH31" s="825"/>
      <c r="AI31" s="825"/>
      <c r="AJ31" s="825"/>
      <c r="AK31" s="825"/>
    </row>
    <row r="32" spans="1:37" ht="40.5" customHeight="1">
      <c r="A32" s="826"/>
      <c r="B32" s="827"/>
      <c r="C32" s="827"/>
      <c r="D32" s="827"/>
      <c r="E32" s="827"/>
      <c r="F32" s="827"/>
      <c r="G32" s="827"/>
      <c r="H32" s="827"/>
      <c r="I32" s="827"/>
      <c r="J32" s="827"/>
      <c r="K32" s="827"/>
      <c r="L32" s="827"/>
      <c r="M32" s="827"/>
      <c r="N32" s="827"/>
      <c r="O32" s="827"/>
      <c r="P32" s="827"/>
      <c r="Q32" s="827"/>
      <c r="R32" s="827"/>
      <c r="S32" s="827"/>
      <c r="T32" s="827"/>
      <c r="U32" s="827"/>
      <c r="V32" s="828"/>
      <c r="W32" s="826"/>
      <c r="X32" s="827"/>
      <c r="Y32" s="827"/>
      <c r="Z32" s="827"/>
      <c r="AA32" s="827"/>
      <c r="AB32" s="827"/>
      <c r="AC32" s="827"/>
      <c r="AD32" s="827"/>
      <c r="AE32" s="827"/>
      <c r="AF32" s="828"/>
      <c r="AG32" s="825" t="s">
        <v>26</v>
      </c>
      <c r="AH32" s="825"/>
      <c r="AI32" s="825"/>
      <c r="AJ32" s="825"/>
      <c r="AK32" s="825"/>
    </row>
    <row r="33" spans="1:37" ht="40.5" customHeight="1">
      <c r="A33" s="826"/>
      <c r="B33" s="827"/>
      <c r="C33" s="827"/>
      <c r="D33" s="827"/>
      <c r="E33" s="827"/>
      <c r="F33" s="827"/>
      <c r="G33" s="827"/>
      <c r="H33" s="827"/>
      <c r="I33" s="827"/>
      <c r="J33" s="827"/>
      <c r="K33" s="827"/>
      <c r="L33" s="827"/>
      <c r="M33" s="827"/>
      <c r="N33" s="827"/>
      <c r="O33" s="827"/>
      <c r="P33" s="827"/>
      <c r="Q33" s="827"/>
      <c r="R33" s="827"/>
      <c r="S33" s="827"/>
      <c r="T33" s="827"/>
      <c r="U33" s="827"/>
      <c r="V33" s="828"/>
      <c r="W33" s="826"/>
      <c r="X33" s="827"/>
      <c r="Y33" s="827"/>
      <c r="Z33" s="827"/>
      <c r="AA33" s="827"/>
      <c r="AB33" s="827"/>
      <c r="AC33" s="827"/>
      <c r="AD33" s="827"/>
      <c r="AE33" s="827"/>
      <c r="AF33" s="828"/>
      <c r="AG33" s="825" t="s">
        <v>26</v>
      </c>
      <c r="AH33" s="825"/>
      <c r="AI33" s="825"/>
      <c r="AJ33" s="825"/>
      <c r="AK33" s="825"/>
    </row>
    <row r="34" spans="1:37" ht="40.5" customHeight="1">
      <c r="A34" s="826"/>
      <c r="B34" s="827"/>
      <c r="C34" s="827"/>
      <c r="D34" s="827"/>
      <c r="E34" s="827"/>
      <c r="F34" s="827"/>
      <c r="G34" s="827"/>
      <c r="H34" s="827"/>
      <c r="I34" s="827"/>
      <c r="J34" s="827"/>
      <c r="K34" s="827"/>
      <c r="L34" s="827"/>
      <c r="M34" s="827"/>
      <c r="N34" s="827"/>
      <c r="O34" s="827"/>
      <c r="P34" s="827"/>
      <c r="Q34" s="827"/>
      <c r="R34" s="827"/>
      <c r="S34" s="827"/>
      <c r="T34" s="827"/>
      <c r="U34" s="827"/>
      <c r="V34" s="828"/>
      <c r="W34" s="826"/>
      <c r="X34" s="827"/>
      <c r="Y34" s="827"/>
      <c r="Z34" s="827"/>
      <c r="AA34" s="827"/>
      <c r="AB34" s="827"/>
      <c r="AC34" s="827"/>
      <c r="AD34" s="827"/>
      <c r="AE34" s="827"/>
      <c r="AF34" s="828"/>
      <c r="AG34" s="825" t="s">
        <v>26</v>
      </c>
      <c r="AH34" s="825"/>
      <c r="AI34" s="825"/>
      <c r="AJ34" s="825"/>
      <c r="AK34" s="825"/>
    </row>
    <row r="35" ht="24.75" customHeight="1"/>
    <row r="36" ht="24.75" customHeight="1"/>
    <row r="37" ht="24.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sheetData>
  <sheetProtection password="D199" sheet="1"/>
  <mergeCells count="45">
    <mergeCell ref="A4:AK4"/>
    <mergeCell ref="A9:J9"/>
    <mergeCell ref="K12:AF12"/>
    <mergeCell ref="A13:J13"/>
    <mergeCell ref="K13:AF13"/>
    <mergeCell ref="K9:AF9"/>
    <mergeCell ref="AG21:AK22"/>
    <mergeCell ref="AG23:AK23"/>
    <mergeCell ref="A21:V22"/>
    <mergeCell ref="W21:AF22"/>
    <mergeCell ref="A23:V23"/>
    <mergeCell ref="W23:AF23"/>
    <mergeCell ref="A26:V26"/>
    <mergeCell ref="A27:V27"/>
    <mergeCell ref="AG24:AK24"/>
    <mergeCell ref="AG25:AK25"/>
    <mergeCell ref="A24:V24"/>
    <mergeCell ref="A25:V25"/>
    <mergeCell ref="W24:AF24"/>
    <mergeCell ref="W25:AF25"/>
    <mergeCell ref="W26:AF26"/>
    <mergeCell ref="W27:AF27"/>
    <mergeCell ref="AG28:AK28"/>
    <mergeCell ref="AG29:AK29"/>
    <mergeCell ref="A28:V28"/>
    <mergeCell ref="A29:V29"/>
    <mergeCell ref="W29:AF29"/>
    <mergeCell ref="W28:AF28"/>
    <mergeCell ref="AG34:AK34"/>
    <mergeCell ref="A30:V30"/>
    <mergeCell ref="A31:V31"/>
    <mergeCell ref="W30:AF30"/>
    <mergeCell ref="W31:AF31"/>
    <mergeCell ref="AG30:AK30"/>
    <mergeCell ref="AG31:AK31"/>
    <mergeCell ref="AG26:AK26"/>
    <mergeCell ref="AG27:AK27"/>
    <mergeCell ref="A34:V34"/>
    <mergeCell ref="W34:AF34"/>
    <mergeCell ref="AG32:AK32"/>
    <mergeCell ref="AG33:AK33"/>
    <mergeCell ref="A32:V32"/>
    <mergeCell ref="A33:V33"/>
    <mergeCell ref="W32:AF32"/>
    <mergeCell ref="W33:AF33"/>
  </mergeCells>
  <dataValidations count="1">
    <dataValidation type="list" allowBlank="1" showInputMessage="1" showErrorMessage="1" sqref="AG23:AK34">
      <formula1>"□,■"</formula1>
    </dataValidation>
  </dataValidations>
  <printOptions horizontalCentered="1"/>
  <pageMargins left="0.7086614173228347" right="0.7086614173228347" top="0.5511811023622047" bottom="0.15748031496062992" header="0.31496062992125984" footer="0.31496062992125984"/>
  <pageSetup fitToHeight="1" fitToWidth="1" horizontalDpi="600" verticalDpi="600" orientation="portrait" paperSize="9" scale="75" r:id="rId1"/>
  <headerFooter>
    <oddHeader>&amp;RVERSION 1.0</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I59"/>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1" width="2.00390625" style="7" customWidth="1"/>
    <col min="2" max="50" width="3.57421875" style="7" customWidth="1"/>
    <col min="51" max="51" width="2.00390625" style="7" customWidth="1"/>
    <col min="52" max="16384" width="9.00390625" style="7" customWidth="1"/>
  </cols>
  <sheetData>
    <row r="1" ht="15">
      <c r="AX1" s="338" t="s">
        <v>223</v>
      </c>
    </row>
    <row r="2" ht="15">
      <c r="AX2" s="346" t="s">
        <v>292</v>
      </c>
    </row>
    <row r="3" ht="15">
      <c r="AX3" s="338">
        <f>IF(OR('様式第７　補助事業実績報告書'!$BC$13&lt;&gt;"",'様式第７　補助事業実績報告書'!$M$69&lt;&gt;""),'様式第７　補助事業実績報告書'!$BC$13&amp;"_"&amp;RIGHT(TRIM('様式第７　補助事業実績報告書'!$M$69&amp;'様式第７　補助事業実績報告書'!$X$69&amp;'様式第７　補助事業実績報告書'!$AI$69),4),"")</f>
      </c>
    </row>
    <row r="4" spans="2:50" s="347" customFormat="1" ht="26.25" customHeight="1">
      <c r="B4" s="848" t="s">
        <v>204</v>
      </c>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50"/>
    </row>
    <row r="5" spans="3:50" ht="9.75" customHeight="1">
      <c r="C5" s="348"/>
      <c r="D5" s="349"/>
      <c r="E5" s="349"/>
      <c r="F5" s="349"/>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row>
    <row r="6" spans="2:50" ht="19.5" customHeight="1">
      <c r="B6" s="7" t="s">
        <v>236</v>
      </c>
      <c r="C6" s="351"/>
      <c r="D6" s="352"/>
      <c r="E6" s="352"/>
      <c r="F6" s="352"/>
      <c r="AX6" s="353"/>
    </row>
    <row r="7" spans="2:50" ht="24" customHeight="1">
      <c r="B7" s="7" t="s">
        <v>302</v>
      </c>
      <c r="C7" s="351"/>
      <c r="D7" s="352"/>
      <c r="E7" s="352"/>
      <c r="F7" s="352"/>
      <c r="AR7" s="851" t="s">
        <v>238</v>
      </c>
      <c r="AS7" s="851"/>
      <c r="AT7" s="851"/>
      <c r="AU7" s="851"/>
      <c r="AV7" s="851"/>
      <c r="AW7" s="851"/>
      <c r="AX7" s="851"/>
    </row>
    <row r="8" spans="3:50" ht="9.75" customHeight="1" thickBot="1">
      <c r="C8" s="351"/>
      <c r="D8" s="352"/>
      <c r="E8" s="352"/>
      <c r="F8" s="352"/>
      <c r="AX8" s="353"/>
    </row>
    <row r="9" spans="2:50" ht="39.75" customHeight="1" thickBot="1">
      <c r="B9" s="852" t="s">
        <v>239</v>
      </c>
      <c r="C9" s="853"/>
      <c r="D9" s="853"/>
      <c r="E9" s="853"/>
      <c r="F9" s="853"/>
      <c r="G9" s="854"/>
      <c r="H9" s="855"/>
      <c r="I9" s="856"/>
      <c r="J9" s="856"/>
      <c r="K9" s="856"/>
      <c r="L9" s="856"/>
      <c r="M9" s="856"/>
      <c r="N9" s="856"/>
      <c r="O9" s="857"/>
      <c r="P9" s="858" t="s">
        <v>240</v>
      </c>
      <c r="Q9" s="853"/>
      <c r="R9" s="853"/>
      <c r="S9" s="853"/>
      <c r="T9" s="853"/>
      <c r="U9" s="853"/>
      <c r="V9" s="854"/>
      <c r="W9" s="855"/>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3:50" ht="15" customHeight="1" thickBot="1">
      <c r="C10" s="354"/>
      <c r="D10" s="354"/>
      <c r="E10" s="354"/>
      <c r="F10" s="354"/>
      <c r="G10" s="354"/>
      <c r="H10" s="355"/>
      <c r="I10" s="355"/>
      <c r="J10" s="355"/>
      <c r="K10" s="355"/>
      <c r="L10" s="355"/>
      <c r="M10" s="355"/>
      <c r="N10" s="355"/>
      <c r="O10" s="355"/>
      <c r="P10" s="355"/>
      <c r="Q10" s="355"/>
      <c r="R10" s="355"/>
      <c r="S10" s="355"/>
      <c r="T10" s="355"/>
      <c r="U10" s="355"/>
      <c r="V10" s="355"/>
      <c r="W10" s="355"/>
      <c r="X10" s="355"/>
      <c r="Y10" s="354"/>
      <c r="Z10" s="354"/>
      <c r="AA10" s="354"/>
      <c r="AB10" s="354"/>
      <c r="AC10" s="354"/>
      <c r="AD10" s="354"/>
      <c r="AE10" s="354"/>
      <c r="AF10" s="354"/>
      <c r="AG10" s="355"/>
      <c r="AH10" s="355"/>
      <c r="AI10" s="355"/>
      <c r="AJ10" s="355"/>
      <c r="AK10" s="355"/>
      <c r="AL10" s="355"/>
      <c r="AM10" s="355"/>
      <c r="AN10" s="355"/>
      <c r="AO10" s="355"/>
      <c r="AP10" s="355"/>
      <c r="AQ10" s="355"/>
      <c r="AR10" s="355"/>
      <c r="AS10" s="355"/>
      <c r="AT10" s="355"/>
      <c r="AU10" s="355"/>
      <c r="AV10" s="355"/>
      <c r="AW10" s="355"/>
      <c r="AX10" s="355"/>
    </row>
    <row r="11" spans="2:61" ht="23.25" customHeight="1">
      <c r="B11" s="866" t="s">
        <v>241</v>
      </c>
      <c r="C11" s="867"/>
      <c r="D11" s="867"/>
      <c r="E11" s="867"/>
      <c r="F11" s="867"/>
      <c r="G11" s="868"/>
      <c r="H11" s="863" t="s">
        <v>242</v>
      </c>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c r="AY11" s="356"/>
      <c r="AZ11" s="357"/>
      <c r="BA11" s="357"/>
      <c r="BB11" s="357"/>
      <c r="BC11" s="357"/>
      <c r="BD11" s="357"/>
      <c r="BE11" s="357"/>
      <c r="BF11" s="357"/>
      <c r="BG11" s="357"/>
      <c r="BH11" s="357"/>
      <c r="BI11" s="357"/>
    </row>
    <row r="12" spans="2:61" ht="23.25" customHeight="1">
      <c r="B12" s="869"/>
      <c r="C12" s="870"/>
      <c r="D12" s="870"/>
      <c r="E12" s="870"/>
      <c r="F12" s="870"/>
      <c r="G12" s="871"/>
      <c r="H12" s="842" t="s">
        <v>243</v>
      </c>
      <c r="I12" s="843"/>
      <c r="J12" s="843"/>
      <c r="K12" s="843"/>
      <c r="L12" s="843"/>
      <c r="M12" s="843"/>
      <c r="N12" s="843"/>
      <c r="O12" s="843"/>
      <c r="P12" s="843"/>
      <c r="Q12" s="843"/>
      <c r="R12" s="843"/>
      <c r="S12" s="843"/>
      <c r="T12" s="843"/>
      <c r="U12" s="843"/>
      <c r="V12" s="843"/>
      <c r="W12" s="843"/>
      <c r="X12" s="843"/>
      <c r="Y12" s="844"/>
      <c r="Z12" s="859" t="s">
        <v>244</v>
      </c>
      <c r="AA12" s="843"/>
      <c r="AB12" s="843"/>
      <c r="AC12" s="843"/>
      <c r="AD12" s="843"/>
      <c r="AE12" s="843"/>
      <c r="AF12" s="843"/>
      <c r="AG12" s="843"/>
      <c r="AH12" s="843"/>
      <c r="AI12" s="844"/>
      <c r="AJ12" s="859" t="s">
        <v>245</v>
      </c>
      <c r="AK12" s="843"/>
      <c r="AL12" s="843"/>
      <c r="AM12" s="843"/>
      <c r="AN12" s="843"/>
      <c r="AO12" s="843"/>
      <c r="AP12" s="843"/>
      <c r="AQ12" s="843"/>
      <c r="AR12" s="843"/>
      <c r="AS12" s="843"/>
      <c r="AT12" s="843"/>
      <c r="AU12" s="843"/>
      <c r="AV12" s="843"/>
      <c r="AW12" s="843"/>
      <c r="AX12" s="860"/>
      <c r="AY12" s="398"/>
      <c r="AZ12" s="358"/>
      <c r="BA12" s="358"/>
      <c r="BB12" s="358"/>
      <c r="BC12" s="358"/>
      <c r="BD12" s="359"/>
      <c r="BE12" s="358"/>
      <c r="BF12" s="358"/>
      <c r="BG12" s="358"/>
      <c r="BH12" s="358"/>
      <c r="BI12" s="358"/>
    </row>
    <row r="13" spans="2:61" ht="39.75" customHeight="1" thickBot="1">
      <c r="B13" s="872"/>
      <c r="C13" s="873"/>
      <c r="D13" s="873"/>
      <c r="E13" s="873"/>
      <c r="F13" s="873"/>
      <c r="G13" s="874"/>
      <c r="H13" s="360" t="s">
        <v>26</v>
      </c>
      <c r="I13" s="845" t="s">
        <v>246</v>
      </c>
      <c r="J13" s="845"/>
      <c r="K13" s="845"/>
      <c r="L13" s="845"/>
      <c r="M13" s="847"/>
      <c r="N13" s="361" t="s">
        <v>26</v>
      </c>
      <c r="O13" s="845" t="s">
        <v>247</v>
      </c>
      <c r="P13" s="845"/>
      <c r="Q13" s="845"/>
      <c r="R13" s="845"/>
      <c r="S13" s="847"/>
      <c r="T13" s="361" t="s">
        <v>26</v>
      </c>
      <c r="U13" s="845" t="s">
        <v>248</v>
      </c>
      <c r="V13" s="845"/>
      <c r="W13" s="845"/>
      <c r="X13" s="845"/>
      <c r="Y13" s="894"/>
      <c r="Z13" s="360" t="s">
        <v>26</v>
      </c>
      <c r="AA13" s="845" t="s">
        <v>249</v>
      </c>
      <c r="AB13" s="845"/>
      <c r="AC13" s="845"/>
      <c r="AD13" s="847"/>
      <c r="AE13" s="361" t="s">
        <v>26</v>
      </c>
      <c r="AF13" s="845" t="s">
        <v>250</v>
      </c>
      <c r="AG13" s="845"/>
      <c r="AH13" s="845"/>
      <c r="AI13" s="894"/>
      <c r="AJ13" s="360" t="s">
        <v>26</v>
      </c>
      <c r="AK13" s="895" t="s">
        <v>251</v>
      </c>
      <c r="AL13" s="895"/>
      <c r="AM13" s="895"/>
      <c r="AN13" s="896"/>
      <c r="AO13" s="361" t="s">
        <v>26</v>
      </c>
      <c r="AP13" s="845" t="s">
        <v>252</v>
      </c>
      <c r="AQ13" s="845"/>
      <c r="AR13" s="845"/>
      <c r="AS13" s="847"/>
      <c r="AT13" s="361" t="s">
        <v>26</v>
      </c>
      <c r="AU13" s="845" t="s">
        <v>253</v>
      </c>
      <c r="AV13" s="845"/>
      <c r="AW13" s="845"/>
      <c r="AX13" s="846"/>
      <c r="AY13" s="398"/>
      <c r="AZ13" s="358"/>
      <c r="BA13" s="358"/>
      <c r="BB13" s="358"/>
      <c r="BC13" s="358"/>
      <c r="BD13" s="359"/>
      <c r="BE13" s="358"/>
      <c r="BF13" s="358"/>
      <c r="BG13" s="358"/>
      <c r="BH13" s="358"/>
      <c r="BI13" s="358"/>
    </row>
    <row r="14" spans="3:50" ht="21.75" customHeight="1">
      <c r="C14" s="354"/>
      <c r="D14" s="354"/>
      <c r="E14" s="354"/>
      <c r="F14" s="354"/>
      <c r="G14" s="354"/>
      <c r="H14" s="355"/>
      <c r="I14" s="355"/>
      <c r="J14" s="355"/>
      <c r="K14" s="355"/>
      <c r="L14" s="355"/>
      <c r="M14" s="355"/>
      <c r="N14" s="355"/>
      <c r="O14" s="355"/>
      <c r="P14" s="355"/>
      <c r="Q14" s="355"/>
      <c r="R14" s="355"/>
      <c r="S14" s="355"/>
      <c r="T14" s="355"/>
      <c r="U14" s="355"/>
      <c r="V14" s="355"/>
      <c r="W14" s="355"/>
      <c r="X14" s="355"/>
      <c r="Y14" s="354"/>
      <c r="Z14" s="354"/>
      <c r="AA14" s="354"/>
      <c r="AB14" s="354"/>
      <c r="AC14" s="354"/>
      <c r="AD14" s="354"/>
      <c r="AE14" s="354"/>
      <c r="AF14" s="354"/>
      <c r="AG14" s="355"/>
      <c r="AH14" s="355"/>
      <c r="AI14" s="355"/>
      <c r="AJ14" s="355"/>
      <c r="AK14" s="355"/>
      <c r="AL14" s="355"/>
      <c r="AM14" s="355"/>
      <c r="AN14" s="355"/>
      <c r="AO14" s="355"/>
      <c r="AP14" s="355"/>
      <c r="AQ14" s="355"/>
      <c r="AR14" s="355"/>
      <c r="AS14" s="355"/>
      <c r="AT14" s="355"/>
      <c r="AU14" s="355"/>
      <c r="AV14" s="355"/>
      <c r="AW14" s="355"/>
      <c r="AX14" s="355"/>
    </row>
    <row r="15" spans="2:50" ht="22.5" customHeight="1" thickBot="1">
      <c r="B15" s="362" t="s">
        <v>254</v>
      </c>
      <c r="C15" s="354"/>
      <c r="D15" s="354"/>
      <c r="E15" s="354"/>
      <c r="F15" s="354"/>
      <c r="G15" s="354"/>
      <c r="H15" s="355"/>
      <c r="I15" s="355"/>
      <c r="J15" s="355"/>
      <c r="K15" s="355"/>
      <c r="L15" s="355"/>
      <c r="M15" s="355"/>
      <c r="N15" s="355"/>
      <c r="O15" s="355"/>
      <c r="P15" s="355"/>
      <c r="Q15" s="355"/>
      <c r="R15" s="355"/>
      <c r="S15" s="355"/>
      <c r="T15" s="355"/>
      <c r="U15" s="355"/>
      <c r="V15" s="355"/>
      <c r="W15" s="355"/>
      <c r="X15" s="355"/>
      <c r="Y15" s="354"/>
      <c r="Z15" s="354"/>
      <c r="AA15" s="354"/>
      <c r="AB15" s="354"/>
      <c r="AC15" s="354"/>
      <c r="AD15" s="354"/>
      <c r="AE15" s="354"/>
      <c r="AF15" s="354"/>
      <c r="AG15" s="355"/>
      <c r="AH15" s="355"/>
      <c r="AI15" s="355"/>
      <c r="AJ15" s="355"/>
      <c r="AK15" s="355"/>
      <c r="AL15" s="355"/>
      <c r="AM15" s="355"/>
      <c r="AN15" s="355"/>
      <c r="AO15" s="355"/>
      <c r="AP15" s="355"/>
      <c r="AQ15" s="355"/>
      <c r="AR15" s="355"/>
      <c r="AS15" s="355"/>
      <c r="AT15" s="355"/>
      <c r="AU15" s="355"/>
      <c r="AV15" s="355"/>
      <c r="AW15" s="355"/>
      <c r="AX15" s="355"/>
    </row>
    <row r="16" spans="2:47" ht="39.75" customHeight="1" thickBot="1">
      <c r="B16" s="878" t="s">
        <v>255</v>
      </c>
      <c r="C16" s="879"/>
      <c r="D16" s="879"/>
      <c r="E16" s="879"/>
      <c r="F16" s="879"/>
      <c r="G16" s="880"/>
      <c r="H16" s="881"/>
      <c r="I16" s="882"/>
      <c r="J16" s="882"/>
      <c r="K16" s="882"/>
      <c r="L16" s="882"/>
      <c r="M16" s="882"/>
      <c r="N16" s="882"/>
      <c r="O16" s="882"/>
      <c r="P16" s="882"/>
      <c r="Q16" s="882"/>
      <c r="R16" s="882"/>
      <c r="S16" s="882"/>
      <c r="T16" s="882"/>
      <c r="U16" s="882"/>
      <c r="V16" s="882"/>
      <c r="W16" s="882"/>
      <c r="X16" s="883"/>
      <c r="Y16" s="884"/>
      <c r="Z16" s="884"/>
      <c r="AA16" s="884"/>
      <c r="AB16" s="884"/>
      <c r="AC16" s="884"/>
      <c r="AD16" s="884"/>
      <c r="AE16" s="893"/>
      <c r="AF16" s="893"/>
      <c r="AG16" s="893"/>
      <c r="AH16" s="893"/>
      <c r="AI16" s="893"/>
      <c r="AJ16" s="893"/>
      <c r="AK16" s="893"/>
      <c r="AL16" s="893"/>
      <c r="AM16" s="893"/>
      <c r="AN16" s="893"/>
      <c r="AO16" s="893"/>
      <c r="AP16" s="893"/>
      <c r="AQ16" s="893"/>
      <c r="AR16" s="893"/>
      <c r="AS16" s="893"/>
      <c r="AT16" s="893"/>
      <c r="AU16" s="893"/>
    </row>
    <row r="17" spans="1:51" ht="34.5" customHeight="1">
      <c r="A17" s="363"/>
      <c r="B17" s="364"/>
      <c r="C17" s="365"/>
      <c r="D17" s="365"/>
      <c r="E17" s="876" t="s">
        <v>256</v>
      </c>
      <c r="F17" s="876"/>
      <c r="G17" s="876"/>
      <c r="H17" s="876"/>
      <c r="I17" s="366"/>
      <c r="J17" s="366"/>
      <c r="K17" s="366"/>
      <c r="L17" s="366"/>
      <c r="M17" s="366"/>
      <c r="N17" s="366"/>
      <c r="O17" s="366"/>
      <c r="P17" s="366"/>
      <c r="Q17" s="366"/>
      <c r="R17" s="366"/>
      <c r="S17" s="366"/>
      <c r="T17" s="875"/>
      <c r="U17" s="875"/>
      <c r="V17" s="367"/>
      <c r="W17" s="368"/>
      <c r="X17" s="368"/>
      <c r="Y17" s="363"/>
      <c r="Z17" s="365"/>
      <c r="AA17" s="365"/>
      <c r="AB17" s="365"/>
      <c r="AC17" s="365"/>
      <c r="AD17" s="365"/>
      <c r="AE17" s="367"/>
      <c r="AF17" s="367"/>
      <c r="AG17" s="369"/>
      <c r="AH17" s="367"/>
      <c r="AI17" s="366"/>
      <c r="AJ17" s="366"/>
      <c r="AK17" s="366"/>
      <c r="AL17" s="366"/>
      <c r="AM17" s="366"/>
      <c r="AN17" s="366"/>
      <c r="AO17" s="366"/>
      <c r="AP17" s="366"/>
      <c r="AQ17" s="366"/>
      <c r="AR17" s="366"/>
      <c r="AS17" s="366"/>
      <c r="AT17" s="366"/>
      <c r="AU17" s="875"/>
      <c r="AV17" s="875"/>
      <c r="AW17" s="367"/>
      <c r="AX17" s="370"/>
      <c r="AY17" s="364"/>
    </row>
    <row r="18" spans="1:51" ht="36" customHeight="1">
      <c r="A18" s="364"/>
      <c r="B18" s="364"/>
      <c r="C18" s="364"/>
      <c r="D18" s="364"/>
      <c r="E18" s="885"/>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6"/>
      <c r="AN18" s="886"/>
      <c r="AO18" s="886"/>
      <c r="AP18" s="886"/>
      <c r="AQ18" s="886"/>
      <c r="AR18" s="886"/>
      <c r="AS18" s="886"/>
      <c r="AT18" s="887"/>
      <c r="AU18" s="368"/>
      <c r="AV18" s="368"/>
      <c r="AW18" s="368"/>
      <c r="AX18" s="368"/>
      <c r="AY18" s="364"/>
    </row>
    <row r="19" spans="1:51" ht="36" customHeight="1">
      <c r="A19" s="364"/>
      <c r="B19" s="364"/>
      <c r="C19" s="364"/>
      <c r="D19" s="364"/>
      <c r="E19" s="888"/>
      <c r="F19" s="875"/>
      <c r="G19" s="875"/>
      <c r="H19" s="875"/>
      <c r="I19" s="875"/>
      <c r="J19" s="875"/>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5"/>
      <c r="AM19" s="875"/>
      <c r="AN19" s="875"/>
      <c r="AO19" s="875"/>
      <c r="AP19" s="875"/>
      <c r="AQ19" s="875"/>
      <c r="AR19" s="875"/>
      <c r="AS19" s="875"/>
      <c r="AT19" s="889"/>
      <c r="AU19" s="368"/>
      <c r="AV19" s="368"/>
      <c r="AW19" s="368"/>
      <c r="AX19" s="368"/>
      <c r="AY19" s="364"/>
    </row>
    <row r="20" spans="1:51" ht="36" customHeight="1">
      <c r="A20" s="364"/>
      <c r="B20" s="364"/>
      <c r="C20" s="364"/>
      <c r="D20" s="364"/>
      <c r="E20" s="888"/>
      <c r="F20" s="875"/>
      <c r="G20" s="875"/>
      <c r="H20" s="875"/>
      <c r="I20" s="875"/>
      <c r="J20" s="875"/>
      <c r="K20" s="875"/>
      <c r="L20" s="875"/>
      <c r="M20" s="875"/>
      <c r="N20" s="875"/>
      <c r="O20" s="875"/>
      <c r="P20" s="875"/>
      <c r="Q20" s="875"/>
      <c r="R20" s="875"/>
      <c r="S20" s="875"/>
      <c r="T20" s="875"/>
      <c r="U20" s="875"/>
      <c r="V20" s="875"/>
      <c r="W20" s="875"/>
      <c r="X20" s="875"/>
      <c r="Y20" s="875"/>
      <c r="Z20" s="875"/>
      <c r="AA20" s="875"/>
      <c r="AB20" s="875"/>
      <c r="AC20" s="875"/>
      <c r="AD20" s="875"/>
      <c r="AE20" s="875"/>
      <c r="AF20" s="875"/>
      <c r="AG20" s="875"/>
      <c r="AH20" s="875"/>
      <c r="AI20" s="875"/>
      <c r="AJ20" s="875"/>
      <c r="AK20" s="875"/>
      <c r="AL20" s="875"/>
      <c r="AM20" s="875"/>
      <c r="AN20" s="875"/>
      <c r="AO20" s="875"/>
      <c r="AP20" s="875"/>
      <c r="AQ20" s="875"/>
      <c r="AR20" s="875"/>
      <c r="AS20" s="875"/>
      <c r="AT20" s="889"/>
      <c r="AU20" s="368"/>
      <c r="AV20" s="368"/>
      <c r="AW20" s="368"/>
      <c r="AX20" s="368"/>
      <c r="AY20" s="364"/>
    </row>
    <row r="21" spans="1:51" ht="36" customHeight="1">
      <c r="A21" s="364"/>
      <c r="B21" s="364"/>
      <c r="C21" s="364"/>
      <c r="D21" s="364"/>
      <c r="E21" s="888"/>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89"/>
      <c r="AU21" s="368"/>
      <c r="AV21" s="368"/>
      <c r="AW21" s="368"/>
      <c r="AX21" s="368"/>
      <c r="AY21" s="364"/>
    </row>
    <row r="22" spans="1:51" ht="36" customHeight="1">
      <c r="A22" s="364"/>
      <c r="B22" s="364"/>
      <c r="C22" s="364"/>
      <c r="D22" s="364"/>
      <c r="E22" s="888"/>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89"/>
      <c r="AU22" s="368"/>
      <c r="AV22" s="368"/>
      <c r="AW22" s="368"/>
      <c r="AX22" s="368"/>
      <c r="AY22" s="364"/>
    </row>
    <row r="23" spans="1:51" ht="36" customHeight="1">
      <c r="A23" s="364"/>
      <c r="B23" s="364"/>
      <c r="C23" s="364"/>
      <c r="D23" s="364"/>
      <c r="E23" s="888"/>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5"/>
      <c r="AM23" s="875"/>
      <c r="AN23" s="875"/>
      <c r="AO23" s="875"/>
      <c r="AP23" s="875"/>
      <c r="AQ23" s="875"/>
      <c r="AR23" s="875"/>
      <c r="AS23" s="875"/>
      <c r="AT23" s="889"/>
      <c r="AU23" s="368"/>
      <c r="AV23" s="368"/>
      <c r="AW23" s="368"/>
      <c r="AX23" s="368"/>
      <c r="AY23" s="364"/>
    </row>
    <row r="24" spans="1:51" ht="36" customHeight="1">
      <c r="A24" s="364"/>
      <c r="B24" s="364"/>
      <c r="C24" s="364"/>
      <c r="D24" s="364"/>
      <c r="E24" s="888"/>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89"/>
      <c r="AU24" s="368"/>
      <c r="AV24" s="368"/>
      <c r="AW24" s="368"/>
      <c r="AX24" s="368"/>
      <c r="AY24" s="364"/>
    </row>
    <row r="25" spans="1:51" ht="36" customHeight="1">
      <c r="A25" s="364"/>
      <c r="B25" s="364"/>
      <c r="C25" s="364"/>
      <c r="D25" s="364"/>
      <c r="E25" s="888"/>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5"/>
      <c r="AM25" s="875"/>
      <c r="AN25" s="875"/>
      <c r="AO25" s="875"/>
      <c r="AP25" s="875"/>
      <c r="AQ25" s="875"/>
      <c r="AR25" s="875"/>
      <c r="AS25" s="875"/>
      <c r="AT25" s="889"/>
      <c r="AU25" s="368"/>
      <c r="AV25" s="368"/>
      <c r="AW25" s="368"/>
      <c r="AX25" s="368"/>
      <c r="AY25" s="364"/>
    </row>
    <row r="26" spans="1:51" ht="36" customHeight="1">
      <c r="A26" s="364"/>
      <c r="B26" s="364"/>
      <c r="C26" s="364"/>
      <c r="D26" s="364"/>
      <c r="E26" s="888"/>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5"/>
      <c r="AI26" s="875"/>
      <c r="AJ26" s="875"/>
      <c r="AK26" s="875"/>
      <c r="AL26" s="875"/>
      <c r="AM26" s="875"/>
      <c r="AN26" s="875"/>
      <c r="AO26" s="875"/>
      <c r="AP26" s="875"/>
      <c r="AQ26" s="875"/>
      <c r="AR26" s="875"/>
      <c r="AS26" s="875"/>
      <c r="AT26" s="889"/>
      <c r="AU26" s="368"/>
      <c r="AV26" s="368"/>
      <c r="AW26" s="368"/>
      <c r="AX26" s="368"/>
      <c r="AY26" s="364"/>
    </row>
    <row r="27" spans="1:51" ht="36" customHeight="1">
      <c r="A27" s="364"/>
      <c r="B27" s="364"/>
      <c r="C27" s="364"/>
      <c r="D27" s="364"/>
      <c r="E27" s="888"/>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5"/>
      <c r="AI27" s="875"/>
      <c r="AJ27" s="875"/>
      <c r="AK27" s="875"/>
      <c r="AL27" s="875"/>
      <c r="AM27" s="875"/>
      <c r="AN27" s="875"/>
      <c r="AO27" s="875"/>
      <c r="AP27" s="875"/>
      <c r="AQ27" s="875"/>
      <c r="AR27" s="875"/>
      <c r="AS27" s="875"/>
      <c r="AT27" s="889"/>
      <c r="AU27" s="368"/>
      <c r="AV27" s="368"/>
      <c r="AW27" s="368"/>
      <c r="AX27" s="368"/>
      <c r="AY27" s="364"/>
    </row>
    <row r="28" spans="1:51" ht="36" customHeight="1">
      <c r="A28" s="364"/>
      <c r="B28" s="364"/>
      <c r="C28" s="364"/>
      <c r="D28" s="364"/>
      <c r="E28" s="888"/>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89"/>
      <c r="AU28" s="368"/>
      <c r="AV28" s="368"/>
      <c r="AW28" s="368"/>
      <c r="AX28" s="368"/>
      <c r="AY28" s="364"/>
    </row>
    <row r="29" spans="1:51" ht="36" customHeight="1">
      <c r="A29" s="364"/>
      <c r="B29" s="364"/>
      <c r="C29" s="364"/>
      <c r="D29" s="364"/>
      <c r="E29" s="888"/>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89"/>
      <c r="AU29" s="368"/>
      <c r="AV29" s="368"/>
      <c r="AW29" s="368"/>
      <c r="AX29" s="368"/>
      <c r="AY29" s="364"/>
    </row>
    <row r="30" spans="1:51" ht="12" customHeight="1">
      <c r="A30" s="364"/>
      <c r="B30" s="364"/>
      <c r="C30" s="364"/>
      <c r="D30" s="364"/>
      <c r="E30" s="888"/>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875"/>
      <c r="AO30" s="875"/>
      <c r="AP30" s="875"/>
      <c r="AQ30" s="875"/>
      <c r="AR30" s="875"/>
      <c r="AS30" s="875"/>
      <c r="AT30" s="889"/>
      <c r="AU30" s="370"/>
      <c r="AV30" s="370"/>
      <c r="AW30" s="370"/>
      <c r="AX30" s="370"/>
      <c r="AY30" s="364"/>
    </row>
    <row r="31" spans="1:51" ht="34.5" customHeight="1">
      <c r="A31" s="363"/>
      <c r="B31" s="364"/>
      <c r="C31" s="364"/>
      <c r="D31" s="364"/>
      <c r="E31" s="888"/>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875"/>
      <c r="AF31" s="875"/>
      <c r="AG31" s="875"/>
      <c r="AH31" s="875"/>
      <c r="AI31" s="875"/>
      <c r="AJ31" s="875"/>
      <c r="AK31" s="875"/>
      <c r="AL31" s="875"/>
      <c r="AM31" s="875"/>
      <c r="AN31" s="875"/>
      <c r="AO31" s="875"/>
      <c r="AP31" s="875"/>
      <c r="AQ31" s="875"/>
      <c r="AR31" s="875"/>
      <c r="AS31" s="875"/>
      <c r="AT31" s="889"/>
      <c r="AU31" s="365"/>
      <c r="AV31" s="370"/>
      <c r="AW31" s="370"/>
      <c r="AX31" s="370"/>
      <c r="AY31" s="364"/>
    </row>
    <row r="32" spans="1:51" ht="36" customHeight="1">
      <c r="A32" s="364"/>
      <c r="B32" s="364"/>
      <c r="C32" s="364"/>
      <c r="D32" s="364"/>
      <c r="E32" s="888"/>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875"/>
      <c r="AM32" s="875"/>
      <c r="AN32" s="875"/>
      <c r="AO32" s="875"/>
      <c r="AP32" s="875"/>
      <c r="AQ32" s="875"/>
      <c r="AR32" s="875"/>
      <c r="AS32" s="875"/>
      <c r="AT32" s="889"/>
      <c r="AU32" s="368"/>
      <c r="AV32" s="368"/>
      <c r="AW32" s="368"/>
      <c r="AX32" s="368"/>
      <c r="AY32" s="364"/>
    </row>
    <row r="33" spans="1:51" ht="36" customHeight="1">
      <c r="A33" s="364"/>
      <c r="B33" s="364"/>
      <c r="C33" s="364"/>
      <c r="D33" s="364"/>
      <c r="E33" s="890"/>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891"/>
      <c r="AM33" s="891"/>
      <c r="AN33" s="891"/>
      <c r="AO33" s="891"/>
      <c r="AP33" s="891"/>
      <c r="AQ33" s="891"/>
      <c r="AR33" s="891"/>
      <c r="AS33" s="891"/>
      <c r="AT33" s="892"/>
      <c r="AU33" s="368"/>
      <c r="AV33" s="368"/>
      <c r="AW33" s="368"/>
      <c r="AX33" s="368"/>
      <c r="AY33" s="364"/>
    </row>
    <row r="34" spans="1:51" ht="16.5" customHeight="1">
      <c r="A34" s="364"/>
      <c r="B34" s="368"/>
      <c r="C34" s="368"/>
      <c r="D34" s="368"/>
      <c r="E34" s="368"/>
      <c r="F34" s="368"/>
      <c r="G34" s="368"/>
      <c r="H34" s="368"/>
      <c r="I34" s="368"/>
      <c r="J34" s="368"/>
      <c r="K34" s="368"/>
      <c r="L34" s="368"/>
      <c r="M34" s="368"/>
      <c r="N34" s="368"/>
      <c r="O34" s="368"/>
      <c r="P34" s="368"/>
      <c r="Q34" s="368"/>
      <c r="R34" s="368"/>
      <c r="S34" s="368"/>
      <c r="T34" s="368"/>
      <c r="U34" s="368"/>
      <c r="V34" s="368"/>
      <c r="W34" s="368"/>
      <c r="X34" s="371"/>
      <c r="Y34" s="371"/>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4"/>
    </row>
    <row r="35" spans="1:51" ht="34.5" customHeight="1">
      <c r="A35" s="363"/>
      <c r="B35" s="364"/>
      <c r="C35" s="365"/>
      <c r="D35" s="365"/>
      <c r="E35" s="876" t="s">
        <v>257</v>
      </c>
      <c r="F35" s="876"/>
      <c r="G35" s="876"/>
      <c r="H35" s="876"/>
      <c r="I35" s="876"/>
      <c r="J35" s="876"/>
      <c r="K35" s="876"/>
      <c r="L35" s="365"/>
      <c r="M35" s="365"/>
      <c r="N35" s="365"/>
      <c r="O35" s="365"/>
      <c r="P35" s="365"/>
      <c r="Q35" s="365"/>
      <c r="R35" s="365"/>
      <c r="S35" s="365"/>
      <c r="T35" s="875"/>
      <c r="U35" s="875"/>
      <c r="V35" s="367"/>
      <c r="W35" s="368"/>
      <c r="X35" s="368"/>
      <c r="Y35" s="363"/>
      <c r="Z35" s="365"/>
      <c r="AA35" s="365"/>
      <c r="AB35" s="365"/>
      <c r="AC35" s="365"/>
      <c r="AD35" s="365"/>
      <c r="AE35" s="367"/>
      <c r="AF35" s="367"/>
      <c r="AG35" s="369"/>
      <c r="AH35" s="367"/>
      <c r="AI35" s="877"/>
      <c r="AJ35" s="877"/>
      <c r="AK35" s="877"/>
      <c r="AL35" s="877"/>
      <c r="AM35" s="877"/>
      <c r="AN35" s="877"/>
      <c r="AO35" s="877"/>
      <c r="AP35" s="877"/>
      <c r="AQ35" s="877"/>
      <c r="AR35" s="877"/>
      <c r="AS35" s="877"/>
      <c r="AT35" s="877"/>
      <c r="AU35" s="875"/>
      <c r="AV35" s="875"/>
      <c r="AW35" s="367"/>
      <c r="AX35" s="370"/>
      <c r="AY35" s="364"/>
    </row>
    <row r="36" spans="1:51" ht="36" customHeight="1">
      <c r="A36" s="364"/>
      <c r="B36" s="368"/>
      <c r="C36" s="368"/>
      <c r="D36" s="368"/>
      <c r="E36" s="885"/>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7"/>
      <c r="AU36" s="368"/>
      <c r="AV36" s="368"/>
      <c r="AW36" s="368"/>
      <c r="AX36" s="368"/>
      <c r="AY36" s="364"/>
    </row>
    <row r="37" spans="1:51" ht="36" customHeight="1">
      <c r="A37" s="364"/>
      <c r="B37" s="368"/>
      <c r="C37" s="368"/>
      <c r="D37" s="368"/>
      <c r="E37" s="888"/>
      <c r="F37" s="875"/>
      <c r="G37" s="875"/>
      <c r="H37" s="875"/>
      <c r="I37" s="875"/>
      <c r="J37" s="875"/>
      <c r="K37" s="875"/>
      <c r="L37" s="875"/>
      <c r="M37" s="875"/>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5"/>
      <c r="AM37" s="875"/>
      <c r="AN37" s="875"/>
      <c r="AO37" s="875"/>
      <c r="AP37" s="875"/>
      <c r="AQ37" s="875"/>
      <c r="AR37" s="875"/>
      <c r="AS37" s="875"/>
      <c r="AT37" s="889"/>
      <c r="AU37" s="368"/>
      <c r="AV37" s="368"/>
      <c r="AW37" s="368"/>
      <c r="AX37" s="368"/>
      <c r="AY37" s="364"/>
    </row>
    <row r="38" spans="1:51" ht="36" customHeight="1">
      <c r="A38" s="364"/>
      <c r="B38" s="368"/>
      <c r="C38" s="368"/>
      <c r="D38" s="368"/>
      <c r="E38" s="888"/>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c r="AQ38" s="875"/>
      <c r="AR38" s="875"/>
      <c r="AS38" s="875"/>
      <c r="AT38" s="889"/>
      <c r="AU38" s="368"/>
      <c r="AV38" s="368"/>
      <c r="AW38" s="368"/>
      <c r="AX38" s="368"/>
      <c r="AY38" s="364"/>
    </row>
    <row r="39" spans="1:51" ht="36" customHeight="1">
      <c r="A39" s="364"/>
      <c r="B39" s="368"/>
      <c r="C39" s="368"/>
      <c r="D39" s="368"/>
      <c r="E39" s="888"/>
      <c r="F39" s="875"/>
      <c r="G39" s="875"/>
      <c r="H39" s="875"/>
      <c r="I39" s="875"/>
      <c r="J39" s="875"/>
      <c r="K39" s="875"/>
      <c r="L39" s="875"/>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c r="AQ39" s="875"/>
      <c r="AR39" s="875"/>
      <c r="AS39" s="875"/>
      <c r="AT39" s="889"/>
      <c r="AU39" s="368"/>
      <c r="AV39" s="368"/>
      <c r="AW39" s="368"/>
      <c r="AX39" s="368"/>
      <c r="AY39" s="364"/>
    </row>
    <row r="40" spans="1:51" ht="36" customHeight="1">
      <c r="A40" s="364"/>
      <c r="B40" s="368"/>
      <c r="C40" s="368"/>
      <c r="D40" s="368"/>
      <c r="E40" s="888"/>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875"/>
      <c r="AP40" s="875"/>
      <c r="AQ40" s="875"/>
      <c r="AR40" s="875"/>
      <c r="AS40" s="875"/>
      <c r="AT40" s="889"/>
      <c r="AU40" s="368"/>
      <c r="AV40" s="368"/>
      <c r="AW40" s="368"/>
      <c r="AX40" s="368"/>
      <c r="AY40" s="364"/>
    </row>
    <row r="41" spans="1:51" ht="36" customHeight="1">
      <c r="A41" s="364"/>
      <c r="B41" s="368"/>
      <c r="C41" s="368"/>
      <c r="D41" s="368"/>
      <c r="E41" s="888"/>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875"/>
      <c r="AM41" s="875"/>
      <c r="AN41" s="875"/>
      <c r="AO41" s="875"/>
      <c r="AP41" s="875"/>
      <c r="AQ41" s="875"/>
      <c r="AR41" s="875"/>
      <c r="AS41" s="875"/>
      <c r="AT41" s="889"/>
      <c r="AU41" s="368"/>
      <c r="AV41" s="368"/>
      <c r="AW41" s="368"/>
      <c r="AX41" s="368"/>
      <c r="AY41" s="364"/>
    </row>
    <row r="42" spans="1:51" ht="36" customHeight="1">
      <c r="A42" s="364"/>
      <c r="B42" s="368"/>
      <c r="C42" s="368"/>
      <c r="D42" s="368"/>
      <c r="E42" s="888"/>
      <c r="F42" s="875"/>
      <c r="G42" s="875"/>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89"/>
      <c r="AU42" s="368"/>
      <c r="AV42" s="368"/>
      <c r="AW42" s="368"/>
      <c r="AX42" s="368"/>
      <c r="AY42" s="364"/>
    </row>
    <row r="43" spans="1:51" ht="36" customHeight="1">
      <c r="A43" s="364"/>
      <c r="B43" s="368"/>
      <c r="C43" s="368"/>
      <c r="D43" s="368"/>
      <c r="E43" s="888"/>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89"/>
      <c r="AU43" s="368"/>
      <c r="AV43" s="368"/>
      <c r="AW43" s="368"/>
      <c r="AX43" s="368"/>
      <c r="AY43" s="364"/>
    </row>
    <row r="44" spans="1:51" ht="36" customHeight="1">
      <c r="A44" s="364"/>
      <c r="B44" s="368"/>
      <c r="C44" s="368"/>
      <c r="D44" s="368"/>
      <c r="E44" s="888"/>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89"/>
      <c r="AU44" s="368"/>
      <c r="AV44" s="368"/>
      <c r="AW44" s="368"/>
      <c r="AX44" s="368"/>
      <c r="AY44" s="364"/>
    </row>
    <row r="45" spans="1:51" ht="36" customHeight="1">
      <c r="A45" s="364"/>
      <c r="B45" s="368"/>
      <c r="C45" s="368"/>
      <c r="D45" s="368"/>
      <c r="E45" s="888"/>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89"/>
      <c r="AU45" s="368"/>
      <c r="AV45" s="368"/>
      <c r="AW45" s="368"/>
      <c r="AX45" s="368"/>
      <c r="AY45" s="364"/>
    </row>
    <row r="46" spans="1:51" ht="36" customHeight="1">
      <c r="A46" s="364"/>
      <c r="B46" s="368"/>
      <c r="C46" s="368"/>
      <c r="D46" s="368"/>
      <c r="E46" s="888"/>
      <c r="F46" s="875"/>
      <c r="G46" s="875"/>
      <c r="H46" s="875"/>
      <c r="I46" s="875"/>
      <c r="J46" s="875"/>
      <c r="K46" s="875"/>
      <c r="L46" s="875"/>
      <c r="M46" s="875"/>
      <c r="N46" s="875"/>
      <c r="O46" s="875"/>
      <c r="P46" s="875"/>
      <c r="Q46" s="875"/>
      <c r="R46" s="875"/>
      <c r="S46" s="875"/>
      <c r="T46" s="875"/>
      <c r="U46" s="875"/>
      <c r="V46" s="875"/>
      <c r="W46" s="875"/>
      <c r="X46" s="875"/>
      <c r="Y46" s="875"/>
      <c r="Z46" s="875"/>
      <c r="AA46" s="875"/>
      <c r="AB46" s="875"/>
      <c r="AC46" s="875"/>
      <c r="AD46" s="875"/>
      <c r="AE46" s="875"/>
      <c r="AF46" s="875"/>
      <c r="AG46" s="875"/>
      <c r="AH46" s="875"/>
      <c r="AI46" s="875"/>
      <c r="AJ46" s="875"/>
      <c r="AK46" s="875"/>
      <c r="AL46" s="875"/>
      <c r="AM46" s="875"/>
      <c r="AN46" s="875"/>
      <c r="AO46" s="875"/>
      <c r="AP46" s="875"/>
      <c r="AQ46" s="875"/>
      <c r="AR46" s="875"/>
      <c r="AS46" s="875"/>
      <c r="AT46" s="889"/>
      <c r="AU46" s="368"/>
      <c r="AV46" s="368"/>
      <c r="AW46" s="368"/>
      <c r="AX46" s="368"/>
      <c r="AY46" s="364"/>
    </row>
    <row r="47" spans="1:51" ht="36" customHeight="1">
      <c r="A47" s="364"/>
      <c r="B47" s="368"/>
      <c r="C47" s="368"/>
      <c r="D47" s="368"/>
      <c r="E47" s="888"/>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875"/>
      <c r="AM47" s="875"/>
      <c r="AN47" s="875"/>
      <c r="AO47" s="875"/>
      <c r="AP47" s="875"/>
      <c r="AQ47" s="875"/>
      <c r="AR47" s="875"/>
      <c r="AS47" s="875"/>
      <c r="AT47" s="889"/>
      <c r="AU47" s="368"/>
      <c r="AV47" s="368"/>
      <c r="AW47" s="368"/>
      <c r="AX47" s="368"/>
      <c r="AY47" s="364"/>
    </row>
    <row r="48" spans="1:51" ht="12" customHeight="1">
      <c r="A48" s="364"/>
      <c r="B48" s="368"/>
      <c r="C48" s="368"/>
      <c r="D48" s="368"/>
      <c r="E48" s="888"/>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5"/>
      <c r="AL48" s="875"/>
      <c r="AM48" s="875"/>
      <c r="AN48" s="875"/>
      <c r="AO48" s="875"/>
      <c r="AP48" s="875"/>
      <c r="AQ48" s="875"/>
      <c r="AR48" s="875"/>
      <c r="AS48" s="875"/>
      <c r="AT48" s="889"/>
      <c r="AU48" s="370"/>
      <c r="AV48" s="370"/>
      <c r="AW48" s="370"/>
      <c r="AX48" s="370"/>
      <c r="AY48" s="364"/>
    </row>
    <row r="49" spans="1:51" ht="34.5" customHeight="1">
      <c r="A49" s="363"/>
      <c r="B49" s="368"/>
      <c r="C49" s="368"/>
      <c r="D49" s="368"/>
      <c r="E49" s="888"/>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89"/>
      <c r="AU49" s="365"/>
      <c r="AV49" s="370"/>
      <c r="AW49" s="370"/>
      <c r="AX49" s="370"/>
      <c r="AY49" s="364"/>
    </row>
    <row r="50" spans="1:51" ht="36" customHeight="1">
      <c r="A50" s="364"/>
      <c r="B50" s="368"/>
      <c r="C50" s="368"/>
      <c r="D50" s="368"/>
      <c r="E50" s="888"/>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89"/>
      <c r="AU50" s="368"/>
      <c r="AV50" s="368"/>
      <c r="AW50" s="368"/>
      <c r="AX50" s="368"/>
      <c r="AY50" s="364"/>
    </row>
    <row r="51" spans="1:51" ht="36" customHeight="1">
      <c r="A51" s="364"/>
      <c r="B51" s="368"/>
      <c r="C51" s="368"/>
      <c r="D51" s="368"/>
      <c r="E51" s="890"/>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c r="AH51" s="891"/>
      <c r="AI51" s="891"/>
      <c r="AJ51" s="891"/>
      <c r="AK51" s="891"/>
      <c r="AL51" s="891"/>
      <c r="AM51" s="891"/>
      <c r="AN51" s="891"/>
      <c r="AO51" s="891"/>
      <c r="AP51" s="891"/>
      <c r="AQ51" s="891"/>
      <c r="AR51" s="891"/>
      <c r="AS51" s="891"/>
      <c r="AT51" s="892"/>
      <c r="AU51" s="368"/>
      <c r="AV51" s="368"/>
      <c r="AW51" s="368"/>
      <c r="AX51" s="368"/>
      <c r="AY51" s="364"/>
    </row>
    <row r="52" spans="1:51" ht="36" customHeight="1">
      <c r="A52" s="364"/>
      <c r="B52" s="368"/>
      <c r="C52" s="368"/>
      <c r="D52" s="368"/>
      <c r="E52" s="368"/>
      <c r="F52" s="368"/>
      <c r="G52" s="368"/>
      <c r="H52" s="368"/>
      <c r="I52" s="368"/>
      <c r="J52" s="368"/>
      <c r="K52" s="368"/>
      <c r="L52" s="368"/>
      <c r="M52" s="368"/>
      <c r="N52" s="368"/>
      <c r="O52" s="368"/>
      <c r="P52" s="368"/>
      <c r="Q52" s="368"/>
      <c r="R52" s="368"/>
      <c r="S52" s="368"/>
      <c r="T52" s="368"/>
      <c r="U52" s="368"/>
      <c r="V52" s="368"/>
      <c r="W52" s="368"/>
      <c r="X52" s="371"/>
      <c r="Y52" s="371"/>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4"/>
    </row>
    <row r="53" spans="1:51" ht="36" customHeight="1">
      <c r="A53" s="364"/>
      <c r="B53" s="368"/>
      <c r="C53" s="368"/>
      <c r="D53" s="368"/>
      <c r="E53" s="368"/>
      <c r="F53" s="368"/>
      <c r="G53" s="368"/>
      <c r="H53" s="368"/>
      <c r="I53" s="368"/>
      <c r="J53" s="368"/>
      <c r="K53" s="368"/>
      <c r="L53" s="368"/>
      <c r="M53" s="368"/>
      <c r="N53" s="368"/>
      <c r="O53" s="368"/>
      <c r="P53" s="368"/>
      <c r="Q53" s="368"/>
      <c r="R53" s="368"/>
      <c r="S53" s="368"/>
      <c r="T53" s="368"/>
      <c r="U53" s="368"/>
      <c r="V53" s="368"/>
      <c r="W53" s="368"/>
      <c r="X53" s="371"/>
      <c r="Y53" s="371"/>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4"/>
    </row>
    <row r="54" spans="1:51" ht="36" customHeight="1">
      <c r="A54" s="364"/>
      <c r="B54" s="368"/>
      <c r="C54" s="368"/>
      <c r="D54" s="368"/>
      <c r="E54" s="368"/>
      <c r="F54" s="368"/>
      <c r="G54" s="368"/>
      <c r="H54" s="368"/>
      <c r="I54" s="368"/>
      <c r="J54" s="368"/>
      <c r="K54" s="368"/>
      <c r="L54" s="368"/>
      <c r="M54" s="368"/>
      <c r="N54" s="368"/>
      <c r="O54" s="368"/>
      <c r="P54" s="368"/>
      <c r="Q54" s="368"/>
      <c r="R54" s="368"/>
      <c r="S54" s="368"/>
      <c r="T54" s="368"/>
      <c r="U54" s="368"/>
      <c r="V54" s="368"/>
      <c r="W54" s="368"/>
      <c r="X54" s="371"/>
      <c r="Y54" s="371"/>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4"/>
    </row>
    <row r="55" spans="1:51" ht="36" customHeight="1">
      <c r="A55" s="364"/>
      <c r="B55" s="368"/>
      <c r="C55" s="368"/>
      <c r="D55" s="368"/>
      <c r="E55" s="368"/>
      <c r="F55" s="368"/>
      <c r="G55" s="368"/>
      <c r="H55" s="368"/>
      <c r="I55" s="368"/>
      <c r="J55" s="368"/>
      <c r="K55" s="368"/>
      <c r="L55" s="368"/>
      <c r="M55" s="368"/>
      <c r="N55" s="368"/>
      <c r="O55" s="368"/>
      <c r="P55" s="368"/>
      <c r="Q55" s="368"/>
      <c r="R55" s="368"/>
      <c r="S55" s="368"/>
      <c r="T55" s="368"/>
      <c r="U55" s="368"/>
      <c r="V55" s="368"/>
      <c r="W55" s="368"/>
      <c r="X55" s="371"/>
      <c r="Y55" s="371"/>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4"/>
    </row>
    <row r="56" spans="1:51" ht="36" customHeight="1">
      <c r="A56" s="364"/>
      <c r="B56" s="368"/>
      <c r="C56" s="368"/>
      <c r="D56" s="368"/>
      <c r="E56" s="368"/>
      <c r="F56" s="368"/>
      <c r="G56" s="368"/>
      <c r="H56" s="368"/>
      <c r="I56" s="368"/>
      <c r="J56" s="368"/>
      <c r="K56" s="368"/>
      <c r="L56" s="368"/>
      <c r="M56" s="368"/>
      <c r="N56" s="368"/>
      <c r="O56" s="368"/>
      <c r="P56" s="368"/>
      <c r="Q56" s="368"/>
      <c r="R56" s="368"/>
      <c r="S56" s="368"/>
      <c r="T56" s="368"/>
      <c r="U56" s="368"/>
      <c r="V56" s="368"/>
      <c r="W56" s="368"/>
      <c r="X56" s="371"/>
      <c r="Y56" s="371"/>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4"/>
    </row>
    <row r="57" spans="1:51" ht="36" customHeight="1">
      <c r="A57" s="364"/>
      <c r="B57" s="368"/>
      <c r="C57" s="368"/>
      <c r="D57" s="368"/>
      <c r="E57" s="368"/>
      <c r="F57" s="368"/>
      <c r="G57" s="368"/>
      <c r="H57" s="368"/>
      <c r="I57" s="368"/>
      <c r="J57" s="368"/>
      <c r="K57" s="368"/>
      <c r="L57" s="368"/>
      <c r="M57" s="368"/>
      <c r="N57" s="368"/>
      <c r="O57" s="368"/>
      <c r="P57" s="368"/>
      <c r="Q57" s="368"/>
      <c r="R57" s="368"/>
      <c r="S57" s="368"/>
      <c r="T57" s="368"/>
      <c r="U57" s="368"/>
      <c r="V57" s="368"/>
      <c r="W57" s="368"/>
      <c r="X57" s="371"/>
      <c r="Y57" s="371"/>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4"/>
    </row>
    <row r="58" spans="1:52" ht="21.75" customHeight="1">
      <c r="A58" s="364"/>
      <c r="B58" s="372"/>
      <c r="C58" s="372"/>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4"/>
      <c r="AS58" s="374"/>
      <c r="AT58" s="374"/>
      <c r="AU58" s="374"/>
      <c r="AV58" s="374"/>
      <c r="AW58" s="374"/>
      <c r="AX58" s="374"/>
      <c r="AY58" s="364"/>
      <c r="AZ58" s="375"/>
    </row>
    <row r="59" ht="16.5" customHeight="1">
      <c r="AZ59" s="375"/>
    </row>
  </sheetData>
  <sheetProtection password="D199" sheet="1"/>
  <mergeCells count="32">
    <mergeCell ref="O13:S13"/>
    <mergeCell ref="U13:Y13"/>
    <mergeCell ref="AA13:AD13"/>
    <mergeCell ref="AF13:AI13"/>
    <mergeCell ref="AK13:AN13"/>
    <mergeCell ref="AP13:AS13"/>
    <mergeCell ref="AU17:AV17"/>
    <mergeCell ref="E18:AT33"/>
    <mergeCell ref="AE16:AU16"/>
    <mergeCell ref="E36:AT51"/>
    <mergeCell ref="E17:H17"/>
    <mergeCell ref="T17:U17"/>
    <mergeCell ref="W9:AX9"/>
    <mergeCell ref="H11:AX11"/>
    <mergeCell ref="B11:G13"/>
    <mergeCell ref="AU35:AV35"/>
    <mergeCell ref="E35:K35"/>
    <mergeCell ref="AI35:AT35"/>
    <mergeCell ref="T35:U35"/>
    <mergeCell ref="B16:G16"/>
    <mergeCell ref="H16:X16"/>
    <mergeCell ref="Y16:AD16"/>
    <mergeCell ref="H12:Y12"/>
    <mergeCell ref="AU13:AX13"/>
    <mergeCell ref="I13:M13"/>
    <mergeCell ref="B4:AX4"/>
    <mergeCell ref="AR7:AX7"/>
    <mergeCell ref="B9:G9"/>
    <mergeCell ref="H9:O9"/>
    <mergeCell ref="P9:V9"/>
    <mergeCell ref="Z12:AI12"/>
    <mergeCell ref="AJ12:AX12"/>
  </mergeCells>
  <dataValidations count="2">
    <dataValidation type="textLength" operator="equal" allowBlank="1" showInputMessage="1" showErrorMessage="1" error="入力された桁数が不正です。&#10;5ケタで再度入力してください。" imeMode="disabled" sqref="H9:O9">
      <formula1>5</formula1>
    </dataValidation>
    <dataValidation type="list" allowBlank="1" showInputMessage="1" showErrorMessage="1" sqref="AE13 H13 N13 T13 Z13 AO13 AJ13 AT13">
      <formula1>"■,□"</formula1>
    </dataValidation>
  </dataValidations>
  <printOptions horizontalCentered="1" verticalCentered="1"/>
  <pageMargins left="0.31496062992125984" right="0.31496062992125984" top="0.4330708661417323" bottom="0.15748031496062992" header="0.31496062992125984" footer="0.31496062992125984"/>
  <pageSetup fitToHeight="1" fitToWidth="1" horizontalDpi="600" verticalDpi="600" orientation="portrait" paperSize="9" scale="55" r:id="rId1"/>
  <headerFooter>
    <oddHeader>&amp;RVERSION 1.0</oddHeader>
  </headerFooter>
</worksheet>
</file>

<file path=xl/worksheets/sheet7.xml><?xml version="1.0" encoding="utf-8"?>
<worksheet xmlns="http://schemas.openxmlformats.org/spreadsheetml/2006/main" xmlns:r="http://schemas.openxmlformats.org/officeDocument/2006/relationships">
  <dimension ref="A1:AW51"/>
  <sheetViews>
    <sheetView view="pageBreakPreview" zoomScale="75" zoomScaleNormal="70" zoomScaleSheetLayoutView="75" zoomScalePageLayoutView="0" workbookViewId="0" topLeftCell="A1">
      <selection activeCell="A1" sqref="A1"/>
    </sheetView>
  </sheetViews>
  <sheetFormatPr defaultColWidth="9.140625" defaultRowHeight="15"/>
  <cols>
    <col min="1" max="1" width="2.00390625" style="7" customWidth="1"/>
    <col min="2" max="47" width="3.57421875" style="7" customWidth="1"/>
    <col min="48" max="48" width="2.00390625" style="7" customWidth="1"/>
    <col min="49" max="16384" width="9.00390625" style="7" customWidth="1"/>
  </cols>
  <sheetData>
    <row r="1" ht="15">
      <c r="AU1" s="338" t="s">
        <v>223</v>
      </c>
    </row>
    <row r="2" ht="15">
      <c r="AU2" s="346" t="s">
        <v>292</v>
      </c>
    </row>
    <row r="3" ht="15">
      <c r="AU3" s="338">
        <f>IF(OR('様式第７　補助事業実績報告書'!$BC$13&lt;&gt;"",'様式第７　補助事業実績報告書'!$M$69&lt;&gt;""),'様式第７　補助事業実績報告書'!$BC$13&amp;"_"&amp;RIGHT(TRIM('様式第７　補助事業実績報告書'!$M$69&amp;'様式第７　補助事業実績報告書'!$X$69&amp;'様式第７　補助事業実績報告書'!$AI$69),4),"")</f>
      </c>
    </row>
    <row r="4" spans="2:47" s="347" customFormat="1" ht="26.25" customHeight="1">
      <c r="B4" s="848" t="s">
        <v>204</v>
      </c>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50"/>
    </row>
    <row r="5" spans="3:47" ht="9.75" customHeight="1">
      <c r="C5" s="348"/>
      <c r="D5" s="349"/>
      <c r="E5" s="349"/>
      <c r="F5" s="349"/>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row>
    <row r="6" spans="2:47" ht="19.5" customHeight="1">
      <c r="B6" s="7" t="s">
        <v>235</v>
      </c>
      <c r="C6" s="348"/>
      <c r="D6" s="349"/>
      <c r="E6" s="349"/>
      <c r="F6" s="349"/>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row>
    <row r="7" spans="2:47" ht="19.5" customHeight="1">
      <c r="B7" s="7" t="s">
        <v>302</v>
      </c>
      <c r="C7" s="351"/>
      <c r="D7" s="352"/>
      <c r="E7" s="352"/>
      <c r="F7" s="352"/>
      <c r="AO7" s="851" t="s">
        <v>237</v>
      </c>
      <c r="AP7" s="851"/>
      <c r="AQ7" s="851"/>
      <c r="AR7" s="851"/>
      <c r="AS7" s="851"/>
      <c r="AT7" s="851"/>
      <c r="AU7" s="851"/>
    </row>
    <row r="8" spans="3:6" ht="9.75" customHeight="1">
      <c r="C8" s="351"/>
      <c r="D8" s="352"/>
      <c r="E8" s="352"/>
      <c r="F8" s="352"/>
    </row>
    <row r="9" spans="2:47" ht="21" customHeight="1" thickBot="1">
      <c r="B9" s="362" t="s">
        <v>258</v>
      </c>
      <c r="C9" s="351"/>
      <c r="D9" s="352"/>
      <c r="E9" s="352"/>
      <c r="F9" s="352"/>
      <c r="Z9" s="362"/>
      <c r="AO9" s="376"/>
      <c r="AP9" s="376"/>
      <c r="AQ9" s="376"/>
      <c r="AR9" s="376"/>
      <c r="AS9" s="376"/>
      <c r="AT9" s="376"/>
      <c r="AU9" s="376"/>
    </row>
    <row r="10" spans="2:47" ht="30" customHeight="1">
      <c r="B10" s="897" t="s">
        <v>259</v>
      </c>
      <c r="C10" s="898"/>
      <c r="D10" s="898"/>
      <c r="E10" s="898"/>
      <c r="F10" s="898"/>
      <c r="G10" s="899"/>
      <c r="H10" s="900"/>
      <c r="I10" s="900"/>
      <c r="J10" s="900"/>
      <c r="K10" s="900"/>
      <c r="L10" s="900"/>
      <c r="M10" s="900"/>
      <c r="N10" s="900"/>
      <c r="O10" s="900"/>
      <c r="P10" s="900"/>
      <c r="Q10" s="900"/>
      <c r="R10" s="900"/>
      <c r="S10" s="900"/>
      <c r="T10" s="900"/>
      <c r="U10" s="900"/>
      <c r="V10" s="900"/>
      <c r="W10" s="901"/>
      <c r="X10" s="377"/>
      <c r="Y10" s="378"/>
      <c r="Z10" s="897" t="s">
        <v>259</v>
      </c>
      <c r="AA10" s="898"/>
      <c r="AB10" s="898"/>
      <c r="AC10" s="898"/>
      <c r="AD10" s="898"/>
      <c r="AE10" s="899"/>
      <c r="AF10" s="900"/>
      <c r="AG10" s="900"/>
      <c r="AH10" s="900"/>
      <c r="AI10" s="900"/>
      <c r="AJ10" s="900"/>
      <c r="AK10" s="900"/>
      <c r="AL10" s="900"/>
      <c r="AM10" s="900"/>
      <c r="AN10" s="900"/>
      <c r="AO10" s="900"/>
      <c r="AP10" s="900"/>
      <c r="AQ10" s="900"/>
      <c r="AR10" s="900"/>
      <c r="AS10" s="900"/>
      <c r="AT10" s="900"/>
      <c r="AU10" s="901"/>
    </row>
    <row r="11" spans="2:47" ht="29.25" customHeight="1">
      <c r="B11" s="902" t="s">
        <v>260</v>
      </c>
      <c r="C11" s="903"/>
      <c r="D11" s="903"/>
      <c r="E11" s="903"/>
      <c r="F11" s="903"/>
      <c r="G11" s="904"/>
      <c r="H11" s="905"/>
      <c r="I11" s="905"/>
      <c r="J11" s="905"/>
      <c r="K11" s="905"/>
      <c r="L11" s="905"/>
      <c r="M11" s="905"/>
      <c r="N11" s="905"/>
      <c r="O11" s="905"/>
      <c r="P11" s="905"/>
      <c r="Q11" s="905"/>
      <c r="R11" s="905"/>
      <c r="S11" s="905"/>
      <c r="T11" s="905"/>
      <c r="U11" s="905"/>
      <c r="V11" s="905"/>
      <c r="W11" s="906"/>
      <c r="X11" s="377"/>
      <c r="Y11" s="378"/>
      <c r="Z11" s="902" t="s">
        <v>260</v>
      </c>
      <c r="AA11" s="903"/>
      <c r="AB11" s="903"/>
      <c r="AC11" s="903"/>
      <c r="AD11" s="903"/>
      <c r="AE11" s="904"/>
      <c r="AF11" s="905"/>
      <c r="AG11" s="905"/>
      <c r="AH11" s="905"/>
      <c r="AI11" s="905"/>
      <c r="AJ11" s="905"/>
      <c r="AK11" s="905"/>
      <c r="AL11" s="905"/>
      <c r="AM11" s="905"/>
      <c r="AN11" s="905"/>
      <c r="AO11" s="905"/>
      <c r="AP11" s="905"/>
      <c r="AQ11" s="905"/>
      <c r="AR11" s="905"/>
      <c r="AS11" s="905"/>
      <c r="AT11" s="905"/>
      <c r="AU11" s="906"/>
    </row>
    <row r="12" spans="2:47" ht="29.25" customHeight="1">
      <c r="B12" s="902" t="s">
        <v>261</v>
      </c>
      <c r="C12" s="903"/>
      <c r="D12" s="903"/>
      <c r="E12" s="903"/>
      <c r="F12" s="903"/>
      <c r="G12" s="904"/>
      <c r="H12" s="907"/>
      <c r="I12" s="905"/>
      <c r="J12" s="905"/>
      <c r="K12" s="905"/>
      <c r="L12" s="905"/>
      <c r="M12" s="905"/>
      <c r="N12" s="905"/>
      <c r="O12" s="905"/>
      <c r="P12" s="905"/>
      <c r="Q12" s="905"/>
      <c r="R12" s="905"/>
      <c r="S12" s="905"/>
      <c r="T12" s="905"/>
      <c r="U12" s="905"/>
      <c r="V12" s="905"/>
      <c r="W12" s="906"/>
      <c r="X12" s="377"/>
      <c r="Y12" s="378"/>
      <c r="Z12" s="902" t="s">
        <v>261</v>
      </c>
      <c r="AA12" s="903"/>
      <c r="AB12" s="903"/>
      <c r="AC12" s="903"/>
      <c r="AD12" s="903"/>
      <c r="AE12" s="904"/>
      <c r="AF12" s="907"/>
      <c r="AG12" s="905"/>
      <c r="AH12" s="905"/>
      <c r="AI12" s="905"/>
      <c r="AJ12" s="905"/>
      <c r="AK12" s="905"/>
      <c r="AL12" s="905"/>
      <c r="AM12" s="905"/>
      <c r="AN12" s="905"/>
      <c r="AO12" s="905"/>
      <c r="AP12" s="905"/>
      <c r="AQ12" s="905"/>
      <c r="AR12" s="905"/>
      <c r="AS12" s="905"/>
      <c r="AT12" s="905"/>
      <c r="AU12" s="906"/>
    </row>
    <row r="13" spans="2:47" ht="29.25" customHeight="1" thickBot="1">
      <c r="B13" s="908" t="s">
        <v>262</v>
      </c>
      <c r="C13" s="909"/>
      <c r="D13" s="909"/>
      <c r="E13" s="909"/>
      <c r="F13" s="909"/>
      <c r="G13" s="910"/>
      <c r="H13" s="911"/>
      <c r="I13" s="911"/>
      <c r="J13" s="911"/>
      <c r="K13" s="911"/>
      <c r="L13" s="911"/>
      <c r="M13" s="911"/>
      <c r="N13" s="911"/>
      <c r="O13" s="911"/>
      <c r="P13" s="911"/>
      <c r="Q13" s="911"/>
      <c r="R13" s="911"/>
      <c r="S13" s="911"/>
      <c r="T13" s="911"/>
      <c r="U13" s="911"/>
      <c r="V13" s="911"/>
      <c r="W13" s="912"/>
      <c r="X13" s="377"/>
      <c r="Y13" s="378"/>
      <c r="Z13" s="908" t="s">
        <v>262</v>
      </c>
      <c r="AA13" s="909"/>
      <c r="AB13" s="909"/>
      <c r="AC13" s="909"/>
      <c r="AD13" s="909"/>
      <c r="AE13" s="910"/>
      <c r="AF13" s="911"/>
      <c r="AG13" s="911"/>
      <c r="AH13" s="911"/>
      <c r="AI13" s="911"/>
      <c r="AJ13" s="911"/>
      <c r="AK13" s="911"/>
      <c r="AL13" s="911"/>
      <c r="AM13" s="911"/>
      <c r="AN13" s="911"/>
      <c r="AO13" s="911"/>
      <c r="AP13" s="911"/>
      <c r="AQ13" s="911"/>
      <c r="AR13" s="911"/>
      <c r="AS13" s="911"/>
      <c r="AT13" s="911"/>
      <c r="AU13" s="912"/>
    </row>
    <row r="14" spans="2:47" ht="15" customHeight="1">
      <c r="B14" s="354"/>
      <c r="C14" s="354"/>
      <c r="D14" s="354"/>
      <c r="E14" s="354"/>
      <c r="F14" s="354"/>
      <c r="G14" s="354"/>
      <c r="H14" s="355"/>
      <c r="I14" s="355"/>
      <c r="J14" s="355"/>
      <c r="K14" s="355"/>
      <c r="L14" s="355"/>
      <c r="M14" s="355"/>
      <c r="N14" s="355"/>
      <c r="O14" s="355"/>
      <c r="P14" s="355"/>
      <c r="Q14" s="355"/>
      <c r="R14" s="355"/>
      <c r="S14" s="355"/>
      <c r="T14" s="355"/>
      <c r="U14" s="355"/>
      <c r="V14" s="355"/>
      <c r="W14" s="355"/>
      <c r="X14" s="355"/>
      <c r="Y14" s="354"/>
      <c r="Z14" s="354"/>
      <c r="AA14" s="354"/>
      <c r="AB14" s="354"/>
      <c r="AC14" s="354"/>
      <c r="AD14" s="354"/>
      <c r="AE14" s="355"/>
      <c r="AF14" s="355"/>
      <c r="AG14" s="355"/>
      <c r="AH14" s="355"/>
      <c r="AI14" s="355"/>
      <c r="AJ14" s="355"/>
      <c r="AK14" s="355"/>
      <c r="AL14" s="355"/>
      <c r="AM14" s="355"/>
      <c r="AN14" s="355"/>
      <c r="AO14" s="355"/>
      <c r="AP14" s="355"/>
      <c r="AQ14" s="355"/>
      <c r="AR14" s="355"/>
      <c r="AS14" s="355"/>
      <c r="AT14" s="355"/>
      <c r="AU14" s="355"/>
    </row>
    <row r="15" spans="1:48" ht="34.5" customHeight="1">
      <c r="A15" s="363"/>
      <c r="B15" s="913" t="s">
        <v>263</v>
      </c>
      <c r="C15" s="913"/>
      <c r="D15" s="913"/>
      <c r="E15" s="913"/>
      <c r="F15" s="367"/>
      <c r="G15" s="379"/>
      <c r="H15" s="367"/>
      <c r="I15" s="914"/>
      <c r="J15" s="914"/>
      <c r="K15" s="914"/>
      <c r="L15" s="914"/>
      <c r="M15" s="914"/>
      <c r="N15" s="914"/>
      <c r="O15" s="914"/>
      <c r="P15" s="914"/>
      <c r="Q15" s="914"/>
      <c r="R15" s="914"/>
      <c r="S15" s="914"/>
      <c r="T15" s="891"/>
      <c r="U15" s="891"/>
      <c r="V15" s="367"/>
      <c r="W15" s="368"/>
      <c r="X15" s="368"/>
      <c r="Y15" s="363"/>
      <c r="Z15" s="913" t="s">
        <v>263</v>
      </c>
      <c r="AA15" s="913"/>
      <c r="AB15" s="913"/>
      <c r="AC15" s="913"/>
      <c r="AD15" s="367"/>
      <c r="AE15" s="369"/>
      <c r="AF15" s="367"/>
      <c r="AG15" s="914"/>
      <c r="AH15" s="914"/>
      <c r="AI15" s="914"/>
      <c r="AJ15" s="914"/>
      <c r="AK15" s="914"/>
      <c r="AL15" s="914"/>
      <c r="AM15" s="914"/>
      <c r="AN15" s="914"/>
      <c r="AO15" s="914"/>
      <c r="AP15" s="914"/>
      <c r="AQ15" s="914"/>
      <c r="AR15" s="891"/>
      <c r="AS15" s="891"/>
      <c r="AT15" s="367"/>
      <c r="AU15" s="370"/>
      <c r="AV15" s="364"/>
    </row>
    <row r="16" spans="1:48" ht="36" customHeight="1">
      <c r="A16" s="364"/>
      <c r="B16" s="885"/>
      <c r="C16" s="886"/>
      <c r="D16" s="886"/>
      <c r="E16" s="886"/>
      <c r="F16" s="886"/>
      <c r="G16" s="886"/>
      <c r="H16" s="886"/>
      <c r="I16" s="886"/>
      <c r="J16" s="886"/>
      <c r="K16" s="886"/>
      <c r="L16" s="886"/>
      <c r="M16" s="886"/>
      <c r="N16" s="886"/>
      <c r="O16" s="886"/>
      <c r="P16" s="886"/>
      <c r="Q16" s="886"/>
      <c r="R16" s="886"/>
      <c r="S16" s="886"/>
      <c r="T16" s="886"/>
      <c r="U16" s="886"/>
      <c r="V16" s="886"/>
      <c r="W16" s="887"/>
      <c r="X16" s="371"/>
      <c r="Y16" s="371"/>
      <c r="Z16" s="885"/>
      <c r="AA16" s="886"/>
      <c r="AB16" s="886"/>
      <c r="AC16" s="886"/>
      <c r="AD16" s="886"/>
      <c r="AE16" s="886"/>
      <c r="AF16" s="886"/>
      <c r="AG16" s="886"/>
      <c r="AH16" s="886"/>
      <c r="AI16" s="886"/>
      <c r="AJ16" s="886"/>
      <c r="AK16" s="886"/>
      <c r="AL16" s="886"/>
      <c r="AM16" s="886"/>
      <c r="AN16" s="886"/>
      <c r="AO16" s="886"/>
      <c r="AP16" s="886"/>
      <c r="AQ16" s="886"/>
      <c r="AR16" s="886"/>
      <c r="AS16" s="886"/>
      <c r="AT16" s="886"/>
      <c r="AU16" s="887"/>
      <c r="AV16" s="364"/>
    </row>
    <row r="17" spans="1:48" ht="36" customHeight="1">
      <c r="A17" s="364"/>
      <c r="B17" s="888"/>
      <c r="C17" s="875"/>
      <c r="D17" s="875"/>
      <c r="E17" s="875"/>
      <c r="F17" s="875"/>
      <c r="G17" s="875"/>
      <c r="H17" s="875"/>
      <c r="I17" s="875"/>
      <c r="J17" s="875"/>
      <c r="K17" s="875"/>
      <c r="L17" s="875"/>
      <c r="M17" s="875"/>
      <c r="N17" s="875"/>
      <c r="O17" s="875"/>
      <c r="P17" s="875"/>
      <c r="Q17" s="875"/>
      <c r="R17" s="875"/>
      <c r="S17" s="875"/>
      <c r="T17" s="875"/>
      <c r="U17" s="875"/>
      <c r="V17" s="875"/>
      <c r="W17" s="889"/>
      <c r="X17" s="371"/>
      <c r="Y17" s="371"/>
      <c r="Z17" s="888"/>
      <c r="AA17" s="875"/>
      <c r="AB17" s="875"/>
      <c r="AC17" s="875"/>
      <c r="AD17" s="875"/>
      <c r="AE17" s="875"/>
      <c r="AF17" s="875"/>
      <c r="AG17" s="875"/>
      <c r="AH17" s="875"/>
      <c r="AI17" s="875"/>
      <c r="AJ17" s="875"/>
      <c r="AK17" s="875"/>
      <c r="AL17" s="875"/>
      <c r="AM17" s="875"/>
      <c r="AN17" s="875"/>
      <c r="AO17" s="875"/>
      <c r="AP17" s="875"/>
      <c r="AQ17" s="875"/>
      <c r="AR17" s="875"/>
      <c r="AS17" s="875"/>
      <c r="AT17" s="875"/>
      <c r="AU17" s="889"/>
      <c r="AV17" s="364"/>
    </row>
    <row r="18" spans="1:48" ht="36" customHeight="1">
      <c r="A18" s="364"/>
      <c r="B18" s="888"/>
      <c r="C18" s="875"/>
      <c r="D18" s="875"/>
      <c r="E18" s="875"/>
      <c r="F18" s="875"/>
      <c r="G18" s="875"/>
      <c r="H18" s="875"/>
      <c r="I18" s="875"/>
      <c r="J18" s="875"/>
      <c r="K18" s="875"/>
      <c r="L18" s="875"/>
      <c r="M18" s="875"/>
      <c r="N18" s="875"/>
      <c r="O18" s="875"/>
      <c r="P18" s="875"/>
      <c r="Q18" s="875"/>
      <c r="R18" s="875"/>
      <c r="S18" s="875"/>
      <c r="T18" s="875"/>
      <c r="U18" s="875"/>
      <c r="V18" s="875"/>
      <c r="W18" s="889"/>
      <c r="X18" s="371"/>
      <c r="Y18" s="371"/>
      <c r="Z18" s="888"/>
      <c r="AA18" s="875"/>
      <c r="AB18" s="875"/>
      <c r="AC18" s="875"/>
      <c r="AD18" s="875"/>
      <c r="AE18" s="875"/>
      <c r="AF18" s="875"/>
      <c r="AG18" s="875"/>
      <c r="AH18" s="875"/>
      <c r="AI18" s="875"/>
      <c r="AJ18" s="875"/>
      <c r="AK18" s="875"/>
      <c r="AL18" s="875"/>
      <c r="AM18" s="875"/>
      <c r="AN18" s="875"/>
      <c r="AO18" s="875"/>
      <c r="AP18" s="875"/>
      <c r="AQ18" s="875"/>
      <c r="AR18" s="875"/>
      <c r="AS18" s="875"/>
      <c r="AT18" s="875"/>
      <c r="AU18" s="889"/>
      <c r="AV18" s="364"/>
    </row>
    <row r="19" spans="1:48" ht="36" customHeight="1">
      <c r="A19" s="364"/>
      <c r="B19" s="888"/>
      <c r="C19" s="875"/>
      <c r="D19" s="875"/>
      <c r="E19" s="875"/>
      <c r="F19" s="875"/>
      <c r="G19" s="875"/>
      <c r="H19" s="875"/>
      <c r="I19" s="875"/>
      <c r="J19" s="875"/>
      <c r="K19" s="875"/>
      <c r="L19" s="875"/>
      <c r="M19" s="875"/>
      <c r="N19" s="875"/>
      <c r="O19" s="875"/>
      <c r="P19" s="875"/>
      <c r="Q19" s="875"/>
      <c r="R19" s="875"/>
      <c r="S19" s="875"/>
      <c r="T19" s="875"/>
      <c r="U19" s="875"/>
      <c r="V19" s="875"/>
      <c r="W19" s="889"/>
      <c r="X19" s="371"/>
      <c r="Y19" s="371"/>
      <c r="Z19" s="888"/>
      <c r="AA19" s="875"/>
      <c r="AB19" s="875"/>
      <c r="AC19" s="875"/>
      <c r="AD19" s="875"/>
      <c r="AE19" s="875"/>
      <c r="AF19" s="875"/>
      <c r="AG19" s="875"/>
      <c r="AH19" s="875"/>
      <c r="AI19" s="875"/>
      <c r="AJ19" s="875"/>
      <c r="AK19" s="875"/>
      <c r="AL19" s="875"/>
      <c r="AM19" s="875"/>
      <c r="AN19" s="875"/>
      <c r="AO19" s="875"/>
      <c r="AP19" s="875"/>
      <c r="AQ19" s="875"/>
      <c r="AR19" s="875"/>
      <c r="AS19" s="875"/>
      <c r="AT19" s="875"/>
      <c r="AU19" s="889"/>
      <c r="AV19" s="364"/>
    </row>
    <row r="20" spans="1:48" ht="36" customHeight="1">
      <c r="A20" s="364"/>
      <c r="B20" s="888"/>
      <c r="C20" s="875"/>
      <c r="D20" s="875"/>
      <c r="E20" s="875"/>
      <c r="F20" s="875"/>
      <c r="G20" s="875"/>
      <c r="H20" s="875"/>
      <c r="I20" s="875"/>
      <c r="J20" s="875"/>
      <c r="K20" s="875"/>
      <c r="L20" s="875"/>
      <c r="M20" s="875"/>
      <c r="N20" s="875"/>
      <c r="O20" s="875"/>
      <c r="P20" s="875"/>
      <c r="Q20" s="875"/>
      <c r="R20" s="875"/>
      <c r="S20" s="875"/>
      <c r="T20" s="875"/>
      <c r="U20" s="875"/>
      <c r="V20" s="875"/>
      <c r="W20" s="889"/>
      <c r="X20" s="371"/>
      <c r="Y20" s="371"/>
      <c r="Z20" s="888"/>
      <c r="AA20" s="875"/>
      <c r="AB20" s="875"/>
      <c r="AC20" s="875"/>
      <c r="AD20" s="875"/>
      <c r="AE20" s="875"/>
      <c r="AF20" s="875"/>
      <c r="AG20" s="875"/>
      <c r="AH20" s="875"/>
      <c r="AI20" s="875"/>
      <c r="AJ20" s="875"/>
      <c r="AK20" s="875"/>
      <c r="AL20" s="875"/>
      <c r="AM20" s="875"/>
      <c r="AN20" s="875"/>
      <c r="AO20" s="875"/>
      <c r="AP20" s="875"/>
      <c r="AQ20" s="875"/>
      <c r="AR20" s="875"/>
      <c r="AS20" s="875"/>
      <c r="AT20" s="875"/>
      <c r="AU20" s="889"/>
      <c r="AV20" s="364"/>
    </row>
    <row r="21" spans="1:48" ht="36" customHeight="1">
      <c r="A21" s="364"/>
      <c r="B21" s="888"/>
      <c r="C21" s="875"/>
      <c r="D21" s="875"/>
      <c r="E21" s="875"/>
      <c r="F21" s="875"/>
      <c r="G21" s="875"/>
      <c r="H21" s="875"/>
      <c r="I21" s="875"/>
      <c r="J21" s="875"/>
      <c r="K21" s="875"/>
      <c r="L21" s="875"/>
      <c r="M21" s="875"/>
      <c r="N21" s="875"/>
      <c r="O21" s="875"/>
      <c r="P21" s="875"/>
      <c r="Q21" s="875"/>
      <c r="R21" s="875"/>
      <c r="S21" s="875"/>
      <c r="T21" s="875"/>
      <c r="U21" s="875"/>
      <c r="V21" s="875"/>
      <c r="W21" s="889"/>
      <c r="X21" s="371"/>
      <c r="Y21" s="371"/>
      <c r="Z21" s="888"/>
      <c r="AA21" s="875"/>
      <c r="AB21" s="875"/>
      <c r="AC21" s="875"/>
      <c r="AD21" s="875"/>
      <c r="AE21" s="875"/>
      <c r="AF21" s="875"/>
      <c r="AG21" s="875"/>
      <c r="AH21" s="875"/>
      <c r="AI21" s="875"/>
      <c r="AJ21" s="875"/>
      <c r="AK21" s="875"/>
      <c r="AL21" s="875"/>
      <c r="AM21" s="875"/>
      <c r="AN21" s="875"/>
      <c r="AO21" s="875"/>
      <c r="AP21" s="875"/>
      <c r="AQ21" s="875"/>
      <c r="AR21" s="875"/>
      <c r="AS21" s="875"/>
      <c r="AT21" s="875"/>
      <c r="AU21" s="889"/>
      <c r="AV21" s="364"/>
    </row>
    <row r="22" spans="1:48" ht="36" customHeight="1">
      <c r="A22" s="364"/>
      <c r="B22" s="888"/>
      <c r="C22" s="875"/>
      <c r="D22" s="875"/>
      <c r="E22" s="875"/>
      <c r="F22" s="875"/>
      <c r="G22" s="875"/>
      <c r="H22" s="875"/>
      <c r="I22" s="875"/>
      <c r="J22" s="875"/>
      <c r="K22" s="875"/>
      <c r="L22" s="875"/>
      <c r="M22" s="875"/>
      <c r="N22" s="875"/>
      <c r="O22" s="875"/>
      <c r="P22" s="875"/>
      <c r="Q22" s="875"/>
      <c r="R22" s="875"/>
      <c r="S22" s="875"/>
      <c r="T22" s="875"/>
      <c r="U22" s="875"/>
      <c r="V22" s="875"/>
      <c r="W22" s="889"/>
      <c r="X22" s="371"/>
      <c r="Y22" s="371"/>
      <c r="Z22" s="888"/>
      <c r="AA22" s="875"/>
      <c r="AB22" s="875"/>
      <c r="AC22" s="875"/>
      <c r="AD22" s="875"/>
      <c r="AE22" s="875"/>
      <c r="AF22" s="875"/>
      <c r="AG22" s="875"/>
      <c r="AH22" s="875"/>
      <c r="AI22" s="875"/>
      <c r="AJ22" s="875"/>
      <c r="AK22" s="875"/>
      <c r="AL22" s="875"/>
      <c r="AM22" s="875"/>
      <c r="AN22" s="875"/>
      <c r="AO22" s="875"/>
      <c r="AP22" s="875"/>
      <c r="AQ22" s="875"/>
      <c r="AR22" s="875"/>
      <c r="AS22" s="875"/>
      <c r="AT22" s="875"/>
      <c r="AU22" s="889"/>
      <c r="AV22" s="364"/>
    </row>
    <row r="23" spans="1:48" ht="36" customHeight="1">
      <c r="A23" s="364"/>
      <c r="B23" s="888"/>
      <c r="C23" s="875"/>
      <c r="D23" s="875"/>
      <c r="E23" s="875"/>
      <c r="F23" s="875"/>
      <c r="G23" s="875"/>
      <c r="H23" s="875"/>
      <c r="I23" s="875"/>
      <c r="J23" s="875"/>
      <c r="K23" s="875"/>
      <c r="L23" s="875"/>
      <c r="M23" s="875"/>
      <c r="N23" s="875"/>
      <c r="O23" s="875"/>
      <c r="P23" s="875"/>
      <c r="Q23" s="875"/>
      <c r="R23" s="875"/>
      <c r="S23" s="875"/>
      <c r="T23" s="875"/>
      <c r="U23" s="875"/>
      <c r="V23" s="875"/>
      <c r="W23" s="889"/>
      <c r="X23" s="371"/>
      <c r="Y23" s="371"/>
      <c r="Z23" s="888"/>
      <c r="AA23" s="875"/>
      <c r="AB23" s="875"/>
      <c r="AC23" s="875"/>
      <c r="AD23" s="875"/>
      <c r="AE23" s="875"/>
      <c r="AF23" s="875"/>
      <c r="AG23" s="875"/>
      <c r="AH23" s="875"/>
      <c r="AI23" s="875"/>
      <c r="AJ23" s="875"/>
      <c r="AK23" s="875"/>
      <c r="AL23" s="875"/>
      <c r="AM23" s="875"/>
      <c r="AN23" s="875"/>
      <c r="AO23" s="875"/>
      <c r="AP23" s="875"/>
      <c r="AQ23" s="875"/>
      <c r="AR23" s="875"/>
      <c r="AS23" s="875"/>
      <c r="AT23" s="875"/>
      <c r="AU23" s="889"/>
      <c r="AV23" s="364"/>
    </row>
    <row r="24" spans="1:48" ht="36" customHeight="1">
      <c r="A24" s="364"/>
      <c r="B24" s="888"/>
      <c r="C24" s="875"/>
      <c r="D24" s="875"/>
      <c r="E24" s="875"/>
      <c r="F24" s="875"/>
      <c r="G24" s="875"/>
      <c r="H24" s="875"/>
      <c r="I24" s="875"/>
      <c r="J24" s="875"/>
      <c r="K24" s="875"/>
      <c r="L24" s="875"/>
      <c r="M24" s="875"/>
      <c r="N24" s="875"/>
      <c r="O24" s="875"/>
      <c r="P24" s="875"/>
      <c r="Q24" s="875"/>
      <c r="R24" s="875"/>
      <c r="S24" s="875"/>
      <c r="T24" s="875"/>
      <c r="U24" s="875"/>
      <c r="V24" s="875"/>
      <c r="W24" s="889"/>
      <c r="X24" s="371"/>
      <c r="Y24" s="371"/>
      <c r="Z24" s="888"/>
      <c r="AA24" s="875"/>
      <c r="AB24" s="875"/>
      <c r="AC24" s="875"/>
      <c r="AD24" s="875"/>
      <c r="AE24" s="875"/>
      <c r="AF24" s="875"/>
      <c r="AG24" s="875"/>
      <c r="AH24" s="875"/>
      <c r="AI24" s="875"/>
      <c r="AJ24" s="875"/>
      <c r="AK24" s="875"/>
      <c r="AL24" s="875"/>
      <c r="AM24" s="875"/>
      <c r="AN24" s="875"/>
      <c r="AO24" s="875"/>
      <c r="AP24" s="875"/>
      <c r="AQ24" s="875"/>
      <c r="AR24" s="875"/>
      <c r="AS24" s="875"/>
      <c r="AT24" s="875"/>
      <c r="AU24" s="889"/>
      <c r="AV24" s="364"/>
    </row>
    <row r="25" spans="1:48" ht="36" customHeight="1">
      <c r="A25" s="364"/>
      <c r="B25" s="890"/>
      <c r="C25" s="891"/>
      <c r="D25" s="891"/>
      <c r="E25" s="891"/>
      <c r="F25" s="891"/>
      <c r="G25" s="891"/>
      <c r="H25" s="891"/>
      <c r="I25" s="891"/>
      <c r="J25" s="891"/>
      <c r="K25" s="891"/>
      <c r="L25" s="891"/>
      <c r="M25" s="891"/>
      <c r="N25" s="891"/>
      <c r="O25" s="891"/>
      <c r="P25" s="891"/>
      <c r="Q25" s="891"/>
      <c r="R25" s="891"/>
      <c r="S25" s="891"/>
      <c r="T25" s="891"/>
      <c r="U25" s="891"/>
      <c r="V25" s="891"/>
      <c r="W25" s="892"/>
      <c r="X25" s="371"/>
      <c r="Y25" s="371"/>
      <c r="Z25" s="890"/>
      <c r="AA25" s="891"/>
      <c r="AB25" s="891"/>
      <c r="AC25" s="891"/>
      <c r="AD25" s="891"/>
      <c r="AE25" s="891"/>
      <c r="AF25" s="891"/>
      <c r="AG25" s="891"/>
      <c r="AH25" s="891"/>
      <c r="AI25" s="891"/>
      <c r="AJ25" s="891"/>
      <c r="AK25" s="891"/>
      <c r="AL25" s="891"/>
      <c r="AM25" s="891"/>
      <c r="AN25" s="891"/>
      <c r="AO25" s="891"/>
      <c r="AP25" s="891"/>
      <c r="AQ25" s="891"/>
      <c r="AR25" s="891"/>
      <c r="AS25" s="891"/>
      <c r="AT25" s="891"/>
      <c r="AU25" s="892"/>
      <c r="AV25" s="364"/>
    </row>
    <row r="26" spans="1:48" ht="12" customHeight="1">
      <c r="A26" s="364"/>
      <c r="B26" s="368"/>
      <c r="C26" s="368"/>
      <c r="D26" s="368"/>
      <c r="E26" s="368"/>
      <c r="F26" s="368"/>
      <c r="G26" s="368"/>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0"/>
      <c r="AJ26" s="371"/>
      <c r="AK26" s="371"/>
      <c r="AL26" s="371"/>
      <c r="AM26" s="370"/>
      <c r="AN26" s="370"/>
      <c r="AO26" s="370"/>
      <c r="AP26" s="370"/>
      <c r="AQ26" s="370"/>
      <c r="AR26" s="370"/>
      <c r="AS26" s="370"/>
      <c r="AT26" s="370"/>
      <c r="AU26" s="370"/>
      <c r="AV26" s="364"/>
    </row>
    <row r="27" spans="1:48" ht="34.5" customHeight="1">
      <c r="A27" s="363"/>
      <c r="B27" s="913" t="s">
        <v>264</v>
      </c>
      <c r="C27" s="913"/>
      <c r="D27" s="913"/>
      <c r="E27" s="913"/>
      <c r="F27" s="367"/>
      <c r="G27" s="379"/>
      <c r="H27" s="379"/>
      <c r="I27" s="379"/>
      <c r="J27" s="379"/>
      <c r="K27" s="379"/>
      <c r="L27" s="379"/>
      <c r="M27" s="379"/>
      <c r="N27" s="379"/>
      <c r="O27" s="379"/>
      <c r="P27" s="379"/>
      <c r="Q27" s="380"/>
      <c r="R27" s="368"/>
      <c r="S27" s="368"/>
      <c r="T27" s="368"/>
      <c r="U27" s="368"/>
      <c r="V27" s="368"/>
      <c r="W27" s="368"/>
      <c r="X27" s="368"/>
      <c r="Y27" s="363"/>
      <c r="Z27" s="913" t="s">
        <v>264</v>
      </c>
      <c r="AA27" s="913"/>
      <c r="AB27" s="913"/>
      <c r="AC27" s="913"/>
      <c r="AD27" s="367"/>
      <c r="AE27" s="369"/>
      <c r="AF27" s="370"/>
      <c r="AG27" s="370"/>
      <c r="AH27" s="370"/>
      <c r="AI27" s="370"/>
      <c r="AJ27" s="370"/>
      <c r="AK27" s="370"/>
      <c r="AL27" s="370"/>
      <c r="AM27" s="370"/>
      <c r="AN27" s="370"/>
      <c r="AO27" s="370"/>
      <c r="AP27" s="370"/>
      <c r="AQ27" s="370"/>
      <c r="AR27" s="370"/>
      <c r="AS27" s="370"/>
      <c r="AT27" s="370"/>
      <c r="AU27" s="370"/>
      <c r="AV27" s="364"/>
    </row>
    <row r="28" spans="1:48" ht="36" customHeight="1">
      <c r="A28" s="364"/>
      <c r="B28" s="885"/>
      <c r="C28" s="886"/>
      <c r="D28" s="886"/>
      <c r="E28" s="886"/>
      <c r="F28" s="886"/>
      <c r="G28" s="886"/>
      <c r="H28" s="886"/>
      <c r="I28" s="886"/>
      <c r="J28" s="886"/>
      <c r="K28" s="886"/>
      <c r="L28" s="886"/>
      <c r="M28" s="886"/>
      <c r="N28" s="886"/>
      <c r="O28" s="886"/>
      <c r="P28" s="886"/>
      <c r="Q28" s="886"/>
      <c r="R28" s="886"/>
      <c r="S28" s="886"/>
      <c r="T28" s="886"/>
      <c r="U28" s="886"/>
      <c r="V28" s="886"/>
      <c r="W28" s="887"/>
      <c r="X28" s="371"/>
      <c r="Y28" s="371"/>
      <c r="Z28" s="885"/>
      <c r="AA28" s="886"/>
      <c r="AB28" s="886"/>
      <c r="AC28" s="886"/>
      <c r="AD28" s="886"/>
      <c r="AE28" s="886"/>
      <c r="AF28" s="886"/>
      <c r="AG28" s="886"/>
      <c r="AH28" s="886"/>
      <c r="AI28" s="886"/>
      <c r="AJ28" s="886"/>
      <c r="AK28" s="886"/>
      <c r="AL28" s="886"/>
      <c r="AM28" s="886"/>
      <c r="AN28" s="886"/>
      <c r="AO28" s="886"/>
      <c r="AP28" s="886"/>
      <c r="AQ28" s="886"/>
      <c r="AR28" s="886"/>
      <c r="AS28" s="886"/>
      <c r="AT28" s="886"/>
      <c r="AU28" s="887"/>
      <c r="AV28" s="364"/>
    </row>
    <row r="29" spans="1:48" ht="36" customHeight="1">
      <c r="A29" s="364"/>
      <c r="B29" s="888"/>
      <c r="C29" s="875"/>
      <c r="D29" s="875"/>
      <c r="E29" s="875"/>
      <c r="F29" s="875"/>
      <c r="G29" s="875"/>
      <c r="H29" s="875"/>
      <c r="I29" s="875"/>
      <c r="J29" s="875"/>
      <c r="K29" s="875"/>
      <c r="L29" s="875"/>
      <c r="M29" s="875"/>
      <c r="N29" s="875"/>
      <c r="O29" s="875"/>
      <c r="P29" s="875"/>
      <c r="Q29" s="875"/>
      <c r="R29" s="875"/>
      <c r="S29" s="875"/>
      <c r="T29" s="875"/>
      <c r="U29" s="875"/>
      <c r="V29" s="875"/>
      <c r="W29" s="889"/>
      <c r="X29" s="371"/>
      <c r="Y29" s="371"/>
      <c r="Z29" s="888"/>
      <c r="AA29" s="875"/>
      <c r="AB29" s="875"/>
      <c r="AC29" s="875"/>
      <c r="AD29" s="875"/>
      <c r="AE29" s="875"/>
      <c r="AF29" s="875"/>
      <c r="AG29" s="875"/>
      <c r="AH29" s="875"/>
      <c r="AI29" s="875"/>
      <c r="AJ29" s="875"/>
      <c r="AK29" s="875"/>
      <c r="AL29" s="875"/>
      <c r="AM29" s="875"/>
      <c r="AN29" s="875"/>
      <c r="AO29" s="875"/>
      <c r="AP29" s="875"/>
      <c r="AQ29" s="875"/>
      <c r="AR29" s="875"/>
      <c r="AS29" s="875"/>
      <c r="AT29" s="875"/>
      <c r="AU29" s="889"/>
      <c r="AV29" s="364"/>
    </row>
    <row r="30" spans="1:48" ht="36" customHeight="1">
      <c r="A30" s="364"/>
      <c r="B30" s="888"/>
      <c r="C30" s="875"/>
      <c r="D30" s="875"/>
      <c r="E30" s="875"/>
      <c r="F30" s="875"/>
      <c r="G30" s="875"/>
      <c r="H30" s="875"/>
      <c r="I30" s="875"/>
      <c r="J30" s="875"/>
      <c r="K30" s="875"/>
      <c r="L30" s="875"/>
      <c r="M30" s="875"/>
      <c r="N30" s="875"/>
      <c r="O30" s="875"/>
      <c r="P30" s="875"/>
      <c r="Q30" s="875"/>
      <c r="R30" s="875"/>
      <c r="S30" s="875"/>
      <c r="T30" s="875"/>
      <c r="U30" s="875"/>
      <c r="V30" s="875"/>
      <c r="W30" s="889"/>
      <c r="X30" s="371"/>
      <c r="Y30" s="371"/>
      <c r="Z30" s="888"/>
      <c r="AA30" s="875"/>
      <c r="AB30" s="875"/>
      <c r="AC30" s="875"/>
      <c r="AD30" s="875"/>
      <c r="AE30" s="875"/>
      <c r="AF30" s="875"/>
      <c r="AG30" s="875"/>
      <c r="AH30" s="875"/>
      <c r="AI30" s="875"/>
      <c r="AJ30" s="875"/>
      <c r="AK30" s="875"/>
      <c r="AL30" s="875"/>
      <c r="AM30" s="875"/>
      <c r="AN30" s="875"/>
      <c r="AO30" s="875"/>
      <c r="AP30" s="875"/>
      <c r="AQ30" s="875"/>
      <c r="AR30" s="875"/>
      <c r="AS30" s="875"/>
      <c r="AT30" s="875"/>
      <c r="AU30" s="889"/>
      <c r="AV30" s="364"/>
    </row>
    <row r="31" spans="1:48" ht="36" customHeight="1">
      <c r="A31" s="364"/>
      <c r="B31" s="888"/>
      <c r="C31" s="875"/>
      <c r="D31" s="875"/>
      <c r="E31" s="875"/>
      <c r="F31" s="875"/>
      <c r="G31" s="875"/>
      <c r="H31" s="875"/>
      <c r="I31" s="875"/>
      <c r="J31" s="875"/>
      <c r="K31" s="875"/>
      <c r="L31" s="875"/>
      <c r="M31" s="875"/>
      <c r="N31" s="875"/>
      <c r="O31" s="875"/>
      <c r="P31" s="875"/>
      <c r="Q31" s="875"/>
      <c r="R31" s="875"/>
      <c r="S31" s="875"/>
      <c r="T31" s="875"/>
      <c r="U31" s="875"/>
      <c r="V31" s="875"/>
      <c r="W31" s="889"/>
      <c r="X31" s="371"/>
      <c r="Y31" s="371"/>
      <c r="Z31" s="888"/>
      <c r="AA31" s="875"/>
      <c r="AB31" s="875"/>
      <c r="AC31" s="875"/>
      <c r="AD31" s="875"/>
      <c r="AE31" s="875"/>
      <c r="AF31" s="875"/>
      <c r="AG31" s="875"/>
      <c r="AH31" s="875"/>
      <c r="AI31" s="875"/>
      <c r="AJ31" s="875"/>
      <c r="AK31" s="875"/>
      <c r="AL31" s="875"/>
      <c r="AM31" s="875"/>
      <c r="AN31" s="875"/>
      <c r="AO31" s="875"/>
      <c r="AP31" s="875"/>
      <c r="AQ31" s="875"/>
      <c r="AR31" s="875"/>
      <c r="AS31" s="875"/>
      <c r="AT31" s="875"/>
      <c r="AU31" s="889"/>
      <c r="AV31" s="364"/>
    </row>
    <row r="32" spans="1:48" ht="36" customHeight="1">
      <c r="A32" s="364"/>
      <c r="B32" s="888"/>
      <c r="C32" s="875"/>
      <c r="D32" s="875"/>
      <c r="E32" s="875"/>
      <c r="F32" s="875"/>
      <c r="G32" s="875"/>
      <c r="H32" s="875"/>
      <c r="I32" s="875"/>
      <c r="J32" s="875"/>
      <c r="K32" s="875"/>
      <c r="L32" s="875"/>
      <c r="M32" s="875"/>
      <c r="N32" s="875"/>
      <c r="O32" s="875"/>
      <c r="P32" s="875"/>
      <c r="Q32" s="875"/>
      <c r="R32" s="875"/>
      <c r="S32" s="875"/>
      <c r="T32" s="875"/>
      <c r="U32" s="875"/>
      <c r="V32" s="875"/>
      <c r="W32" s="889"/>
      <c r="X32" s="371"/>
      <c r="Y32" s="371"/>
      <c r="Z32" s="888"/>
      <c r="AA32" s="875"/>
      <c r="AB32" s="875"/>
      <c r="AC32" s="875"/>
      <c r="AD32" s="875"/>
      <c r="AE32" s="875"/>
      <c r="AF32" s="875"/>
      <c r="AG32" s="875"/>
      <c r="AH32" s="875"/>
      <c r="AI32" s="875"/>
      <c r="AJ32" s="875"/>
      <c r="AK32" s="875"/>
      <c r="AL32" s="875"/>
      <c r="AM32" s="875"/>
      <c r="AN32" s="875"/>
      <c r="AO32" s="875"/>
      <c r="AP32" s="875"/>
      <c r="AQ32" s="875"/>
      <c r="AR32" s="875"/>
      <c r="AS32" s="875"/>
      <c r="AT32" s="875"/>
      <c r="AU32" s="889"/>
      <c r="AV32" s="364"/>
    </row>
    <row r="33" spans="1:48" ht="36" customHeight="1">
      <c r="A33" s="364"/>
      <c r="B33" s="888"/>
      <c r="C33" s="875"/>
      <c r="D33" s="875"/>
      <c r="E33" s="875"/>
      <c r="F33" s="875"/>
      <c r="G33" s="875"/>
      <c r="H33" s="875"/>
      <c r="I33" s="875"/>
      <c r="J33" s="875"/>
      <c r="K33" s="875"/>
      <c r="L33" s="875"/>
      <c r="M33" s="875"/>
      <c r="N33" s="875"/>
      <c r="O33" s="875"/>
      <c r="P33" s="875"/>
      <c r="Q33" s="875"/>
      <c r="R33" s="875"/>
      <c r="S33" s="875"/>
      <c r="T33" s="875"/>
      <c r="U33" s="875"/>
      <c r="V33" s="875"/>
      <c r="W33" s="889"/>
      <c r="X33" s="371"/>
      <c r="Y33" s="371"/>
      <c r="Z33" s="888"/>
      <c r="AA33" s="875"/>
      <c r="AB33" s="875"/>
      <c r="AC33" s="875"/>
      <c r="AD33" s="875"/>
      <c r="AE33" s="875"/>
      <c r="AF33" s="875"/>
      <c r="AG33" s="875"/>
      <c r="AH33" s="875"/>
      <c r="AI33" s="875"/>
      <c r="AJ33" s="875"/>
      <c r="AK33" s="875"/>
      <c r="AL33" s="875"/>
      <c r="AM33" s="875"/>
      <c r="AN33" s="875"/>
      <c r="AO33" s="875"/>
      <c r="AP33" s="875"/>
      <c r="AQ33" s="875"/>
      <c r="AR33" s="875"/>
      <c r="AS33" s="875"/>
      <c r="AT33" s="875"/>
      <c r="AU33" s="889"/>
      <c r="AV33" s="364"/>
    </row>
    <row r="34" spans="1:48" ht="36" customHeight="1">
      <c r="A34" s="364"/>
      <c r="B34" s="888"/>
      <c r="C34" s="875"/>
      <c r="D34" s="875"/>
      <c r="E34" s="875"/>
      <c r="F34" s="875"/>
      <c r="G34" s="875"/>
      <c r="H34" s="875"/>
      <c r="I34" s="875"/>
      <c r="J34" s="875"/>
      <c r="K34" s="875"/>
      <c r="L34" s="875"/>
      <c r="M34" s="875"/>
      <c r="N34" s="875"/>
      <c r="O34" s="875"/>
      <c r="P34" s="875"/>
      <c r="Q34" s="875"/>
      <c r="R34" s="875"/>
      <c r="S34" s="875"/>
      <c r="T34" s="875"/>
      <c r="U34" s="875"/>
      <c r="V34" s="875"/>
      <c r="W34" s="889"/>
      <c r="X34" s="371"/>
      <c r="Y34" s="371"/>
      <c r="Z34" s="888"/>
      <c r="AA34" s="875"/>
      <c r="AB34" s="875"/>
      <c r="AC34" s="875"/>
      <c r="AD34" s="875"/>
      <c r="AE34" s="875"/>
      <c r="AF34" s="875"/>
      <c r="AG34" s="875"/>
      <c r="AH34" s="875"/>
      <c r="AI34" s="875"/>
      <c r="AJ34" s="875"/>
      <c r="AK34" s="875"/>
      <c r="AL34" s="875"/>
      <c r="AM34" s="875"/>
      <c r="AN34" s="875"/>
      <c r="AO34" s="875"/>
      <c r="AP34" s="875"/>
      <c r="AQ34" s="875"/>
      <c r="AR34" s="875"/>
      <c r="AS34" s="875"/>
      <c r="AT34" s="875"/>
      <c r="AU34" s="889"/>
      <c r="AV34" s="364"/>
    </row>
    <row r="35" spans="1:48" ht="36" customHeight="1">
      <c r="A35" s="364"/>
      <c r="B35" s="888"/>
      <c r="C35" s="875"/>
      <c r="D35" s="875"/>
      <c r="E35" s="875"/>
      <c r="F35" s="875"/>
      <c r="G35" s="875"/>
      <c r="H35" s="875"/>
      <c r="I35" s="875"/>
      <c r="J35" s="875"/>
      <c r="K35" s="875"/>
      <c r="L35" s="875"/>
      <c r="M35" s="875"/>
      <c r="N35" s="875"/>
      <c r="O35" s="875"/>
      <c r="P35" s="875"/>
      <c r="Q35" s="875"/>
      <c r="R35" s="875"/>
      <c r="S35" s="875"/>
      <c r="T35" s="875"/>
      <c r="U35" s="875"/>
      <c r="V35" s="875"/>
      <c r="W35" s="889"/>
      <c r="X35" s="371"/>
      <c r="Y35" s="371"/>
      <c r="Z35" s="888"/>
      <c r="AA35" s="875"/>
      <c r="AB35" s="875"/>
      <c r="AC35" s="875"/>
      <c r="AD35" s="875"/>
      <c r="AE35" s="875"/>
      <c r="AF35" s="875"/>
      <c r="AG35" s="875"/>
      <c r="AH35" s="875"/>
      <c r="AI35" s="875"/>
      <c r="AJ35" s="875"/>
      <c r="AK35" s="875"/>
      <c r="AL35" s="875"/>
      <c r="AM35" s="875"/>
      <c r="AN35" s="875"/>
      <c r="AO35" s="875"/>
      <c r="AP35" s="875"/>
      <c r="AQ35" s="875"/>
      <c r="AR35" s="875"/>
      <c r="AS35" s="875"/>
      <c r="AT35" s="875"/>
      <c r="AU35" s="889"/>
      <c r="AV35" s="364"/>
    </row>
    <row r="36" spans="1:48" ht="36" customHeight="1">
      <c r="A36" s="364"/>
      <c r="B36" s="888"/>
      <c r="C36" s="875"/>
      <c r="D36" s="875"/>
      <c r="E36" s="875"/>
      <c r="F36" s="875"/>
      <c r="G36" s="875"/>
      <c r="H36" s="875"/>
      <c r="I36" s="875"/>
      <c r="J36" s="875"/>
      <c r="K36" s="875"/>
      <c r="L36" s="875"/>
      <c r="M36" s="875"/>
      <c r="N36" s="875"/>
      <c r="O36" s="875"/>
      <c r="P36" s="875"/>
      <c r="Q36" s="875"/>
      <c r="R36" s="875"/>
      <c r="S36" s="875"/>
      <c r="T36" s="875"/>
      <c r="U36" s="875"/>
      <c r="V36" s="875"/>
      <c r="W36" s="889"/>
      <c r="X36" s="371"/>
      <c r="Y36" s="371"/>
      <c r="Z36" s="888"/>
      <c r="AA36" s="875"/>
      <c r="AB36" s="875"/>
      <c r="AC36" s="875"/>
      <c r="AD36" s="875"/>
      <c r="AE36" s="875"/>
      <c r="AF36" s="875"/>
      <c r="AG36" s="875"/>
      <c r="AH36" s="875"/>
      <c r="AI36" s="875"/>
      <c r="AJ36" s="875"/>
      <c r="AK36" s="875"/>
      <c r="AL36" s="875"/>
      <c r="AM36" s="875"/>
      <c r="AN36" s="875"/>
      <c r="AO36" s="875"/>
      <c r="AP36" s="875"/>
      <c r="AQ36" s="875"/>
      <c r="AR36" s="875"/>
      <c r="AS36" s="875"/>
      <c r="AT36" s="875"/>
      <c r="AU36" s="889"/>
      <c r="AV36" s="364"/>
    </row>
    <row r="37" spans="1:48" ht="36" customHeight="1">
      <c r="A37" s="364"/>
      <c r="B37" s="890"/>
      <c r="C37" s="891"/>
      <c r="D37" s="891"/>
      <c r="E37" s="891"/>
      <c r="F37" s="891"/>
      <c r="G37" s="891"/>
      <c r="H37" s="891"/>
      <c r="I37" s="891"/>
      <c r="J37" s="891"/>
      <c r="K37" s="891"/>
      <c r="L37" s="891"/>
      <c r="M37" s="891"/>
      <c r="N37" s="891"/>
      <c r="O37" s="891"/>
      <c r="P37" s="891"/>
      <c r="Q37" s="891"/>
      <c r="R37" s="891"/>
      <c r="S37" s="891"/>
      <c r="T37" s="891"/>
      <c r="U37" s="891"/>
      <c r="V37" s="891"/>
      <c r="W37" s="892"/>
      <c r="X37" s="371"/>
      <c r="Y37" s="371"/>
      <c r="Z37" s="890"/>
      <c r="AA37" s="891"/>
      <c r="AB37" s="891"/>
      <c r="AC37" s="891"/>
      <c r="AD37" s="891"/>
      <c r="AE37" s="891"/>
      <c r="AF37" s="891"/>
      <c r="AG37" s="891"/>
      <c r="AH37" s="891"/>
      <c r="AI37" s="891"/>
      <c r="AJ37" s="891"/>
      <c r="AK37" s="891"/>
      <c r="AL37" s="891"/>
      <c r="AM37" s="891"/>
      <c r="AN37" s="891"/>
      <c r="AO37" s="891"/>
      <c r="AP37" s="891"/>
      <c r="AQ37" s="891"/>
      <c r="AR37" s="891"/>
      <c r="AS37" s="891"/>
      <c r="AT37" s="891"/>
      <c r="AU37" s="892"/>
      <c r="AV37" s="364"/>
    </row>
    <row r="38" spans="1:48" ht="12" customHeight="1">
      <c r="A38" s="364"/>
      <c r="B38" s="368"/>
      <c r="C38" s="368"/>
      <c r="D38" s="368"/>
      <c r="E38" s="368"/>
      <c r="F38" s="368"/>
      <c r="G38" s="368"/>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0"/>
      <c r="AJ38" s="371"/>
      <c r="AK38" s="371"/>
      <c r="AL38" s="371"/>
      <c r="AM38" s="370"/>
      <c r="AN38" s="370"/>
      <c r="AO38" s="370"/>
      <c r="AP38" s="370"/>
      <c r="AQ38" s="370"/>
      <c r="AR38" s="370"/>
      <c r="AS38" s="370"/>
      <c r="AT38" s="370"/>
      <c r="AU38" s="370"/>
      <c r="AV38" s="364"/>
    </row>
    <row r="39" spans="1:48" ht="34.5" customHeight="1">
      <c r="A39" s="363"/>
      <c r="B39" s="913" t="s">
        <v>265</v>
      </c>
      <c r="C39" s="913"/>
      <c r="D39" s="913"/>
      <c r="E39" s="913"/>
      <c r="F39" s="381" t="s">
        <v>166</v>
      </c>
      <c r="G39" s="914"/>
      <c r="H39" s="914"/>
      <c r="I39" s="914"/>
      <c r="J39" s="914"/>
      <c r="K39" s="914"/>
      <c r="L39" s="914"/>
      <c r="M39" s="914"/>
      <c r="N39" s="914"/>
      <c r="O39" s="914"/>
      <c r="P39" s="914"/>
      <c r="Q39" s="914"/>
      <c r="R39" s="365" t="s">
        <v>167</v>
      </c>
      <c r="S39" s="368"/>
      <c r="T39" s="368"/>
      <c r="U39" s="368"/>
      <c r="V39" s="368"/>
      <c r="W39" s="368"/>
      <c r="X39" s="368"/>
      <c r="Y39" s="363"/>
      <c r="Z39" s="913" t="s">
        <v>265</v>
      </c>
      <c r="AA39" s="913"/>
      <c r="AB39" s="913"/>
      <c r="AC39" s="913"/>
      <c r="AD39" s="381" t="s">
        <v>166</v>
      </c>
      <c r="AE39" s="914"/>
      <c r="AF39" s="914"/>
      <c r="AG39" s="914"/>
      <c r="AH39" s="914"/>
      <c r="AI39" s="914"/>
      <c r="AJ39" s="914"/>
      <c r="AK39" s="914"/>
      <c r="AL39" s="914"/>
      <c r="AM39" s="914"/>
      <c r="AN39" s="914"/>
      <c r="AO39" s="914"/>
      <c r="AP39" s="365" t="s">
        <v>167</v>
      </c>
      <c r="AQ39" s="368"/>
      <c r="AR39" s="368"/>
      <c r="AS39" s="368"/>
      <c r="AT39" s="368"/>
      <c r="AU39" s="368"/>
      <c r="AV39" s="364"/>
    </row>
    <row r="40" spans="1:48" ht="36" customHeight="1">
      <c r="A40" s="364"/>
      <c r="B40" s="885"/>
      <c r="C40" s="886"/>
      <c r="D40" s="886"/>
      <c r="E40" s="886"/>
      <c r="F40" s="886"/>
      <c r="G40" s="886"/>
      <c r="H40" s="886"/>
      <c r="I40" s="886"/>
      <c r="J40" s="886"/>
      <c r="K40" s="886"/>
      <c r="L40" s="886"/>
      <c r="M40" s="886"/>
      <c r="N40" s="886"/>
      <c r="O40" s="886"/>
      <c r="P40" s="886"/>
      <c r="Q40" s="886"/>
      <c r="R40" s="886"/>
      <c r="S40" s="886"/>
      <c r="T40" s="886"/>
      <c r="U40" s="886"/>
      <c r="V40" s="886"/>
      <c r="W40" s="887"/>
      <c r="X40" s="371"/>
      <c r="Y40" s="371"/>
      <c r="Z40" s="885"/>
      <c r="AA40" s="886"/>
      <c r="AB40" s="886"/>
      <c r="AC40" s="886"/>
      <c r="AD40" s="886"/>
      <c r="AE40" s="886"/>
      <c r="AF40" s="886"/>
      <c r="AG40" s="886"/>
      <c r="AH40" s="886"/>
      <c r="AI40" s="886"/>
      <c r="AJ40" s="886"/>
      <c r="AK40" s="886"/>
      <c r="AL40" s="886"/>
      <c r="AM40" s="886"/>
      <c r="AN40" s="886"/>
      <c r="AO40" s="886"/>
      <c r="AP40" s="886"/>
      <c r="AQ40" s="886"/>
      <c r="AR40" s="886"/>
      <c r="AS40" s="886"/>
      <c r="AT40" s="886"/>
      <c r="AU40" s="887"/>
      <c r="AV40" s="364"/>
    </row>
    <row r="41" spans="1:48" ht="36" customHeight="1">
      <c r="A41" s="364"/>
      <c r="B41" s="888"/>
      <c r="C41" s="875"/>
      <c r="D41" s="875"/>
      <c r="E41" s="875"/>
      <c r="F41" s="875"/>
      <c r="G41" s="875"/>
      <c r="H41" s="875"/>
      <c r="I41" s="875"/>
      <c r="J41" s="875"/>
      <c r="K41" s="875"/>
      <c r="L41" s="875"/>
      <c r="M41" s="875"/>
      <c r="N41" s="875"/>
      <c r="O41" s="875"/>
      <c r="P41" s="875"/>
      <c r="Q41" s="875"/>
      <c r="R41" s="875"/>
      <c r="S41" s="875"/>
      <c r="T41" s="875"/>
      <c r="U41" s="875"/>
      <c r="V41" s="875"/>
      <c r="W41" s="889"/>
      <c r="X41" s="371"/>
      <c r="Y41" s="371"/>
      <c r="Z41" s="888"/>
      <c r="AA41" s="875"/>
      <c r="AB41" s="875"/>
      <c r="AC41" s="875"/>
      <c r="AD41" s="875"/>
      <c r="AE41" s="875"/>
      <c r="AF41" s="875"/>
      <c r="AG41" s="875"/>
      <c r="AH41" s="875"/>
      <c r="AI41" s="875"/>
      <c r="AJ41" s="875"/>
      <c r="AK41" s="875"/>
      <c r="AL41" s="875"/>
      <c r="AM41" s="875"/>
      <c r="AN41" s="875"/>
      <c r="AO41" s="875"/>
      <c r="AP41" s="875"/>
      <c r="AQ41" s="875"/>
      <c r="AR41" s="875"/>
      <c r="AS41" s="875"/>
      <c r="AT41" s="875"/>
      <c r="AU41" s="889"/>
      <c r="AV41" s="364"/>
    </row>
    <row r="42" spans="1:48" ht="36" customHeight="1">
      <c r="A42" s="364"/>
      <c r="B42" s="888"/>
      <c r="C42" s="875"/>
      <c r="D42" s="875"/>
      <c r="E42" s="875"/>
      <c r="F42" s="875"/>
      <c r="G42" s="875"/>
      <c r="H42" s="875"/>
      <c r="I42" s="875"/>
      <c r="J42" s="875"/>
      <c r="K42" s="875"/>
      <c r="L42" s="875"/>
      <c r="M42" s="875"/>
      <c r="N42" s="875"/>
      <c r="O42" s="875"/>
      <c r="P42" s="875"/>
      <c r="Q42" s="875"/>
      <c r="R42" s="875"/>
      <c r="S42" s="875"/>
      <c r="T42" s="875"/>
      <c r="U42" s="875"/>
      <c r="V42" s="875"/>
      <c r="W42" s="889"/>
      <c r="X42" s="371"/>
      <c r="Y42" s="371"/>
      <c r="Z42" s="888"/>
      <c r="AA42" s="875"/>
      <c r="AB42" s="875"/>
      <c r="AC42" s="875"/>
      <c r="AD42" s="875"/>
      <c r="AE42" s="875"/>
      <c r="AF42" s="875"/>
      <c r="AG42" s="875"/>
      <c r="AH42" s="875"/>
      <c r="AI42" s="875"/>
      <c r="AJ42" s="875"/>
      <c r="AK42" s="875"/>
      <c r="AL42" s="875"/>
      <c r="AM42" s="875"/>
      <c r="AN42" s="875"/>
      <c r="AO42" s="875"/>
      <c r="AP42" s="875"/>
      <c r="AQ42" s="875"/>
      <c r="AR42" s="875"/>
      <c r="AS42" s="875"/>
      <c r="AT42" s="875"/>
      <c r="AU42" s="889"/>
      <c r="AV42" s="364"/>
    </row>
    <row r="43" spans="1:48" ht="36" customHeight="1">
      <c r="A43" s="364"/>
      <c r="B43" s="888"/>
      <c r="C43" s="875"/>
      <c r="D43" s="875"/>
      <c r="E43" s="875"/>
      <c r="F43" s="875"/>
      <c r="G43" s="875"/>
      <c r="H43" s="875"/>
      <c r="I43" s="875"/>
      <c r="J43" s="875"/>
      <c r="K43" s="875"/>
      <c r="L43" s="875"/>
      <c r="M43" s="875"/>
      <c r="N43" s="875"/>
      <c r="O43" s="875"/>
      <c r="P43" s="875"/>
      <c r="Q43" s="875"/>
      <c r="R43" s="875"/>
      <c r="S43" s="875"/>
      <c r="T43" s="875"/>
      <c r="U43" s="875"/>
      <c r="V43" s="875"/>
      <c r="W43" s="889"/>
      <c r="X43" s="371"/>
      <c r="Y43" s="371"/>
      <c r="Z43" s="888"/>
      <c r="AA43" s="875"/>
      <c r="AB43" s="875"/>
      <c r="AC43" s="875"/>
      <c r="AD43" s="875"/>
      <c r="AE43" s="875"/>
      <c r="AF43" s="875"/>
      <c r="AG43" s="875"/>
      <c r="AH43" s="875"/>
      <c r="AI43" s="875"/>
      <c r="AJ43" s="875"/>
      <c r="AK43" s="875"/>
      <c r="AL43" s="875"/>
      <c r="AM43" s="875"/>
      <c r="AN43" s="875"/>
      <c r="AO43" s="875"/>
      <c r="AP43" s="875"/>
      <c r="AQ43" s="875"/>
      <c r="AR43" s="875"/>
      <c r="AS43" s="875"/>
      <c r="AT43" s="875"/>
      <c r="AU43" s="889"/>
      <c r="AV43" s="364"/>
    </row>
    <row r="44" spans="1:48" ht="36" customHeight="1">
      <c r="A44" s="364"/>
      <c r="B44" s="888"/>
      <c r="C44" s="875"/>
      <c r="D44" s="875"/>
      <c r="E44" s="875"/>
      <c r="F44" s="875"/>
      <c r="G44" s="875"/>
      <c r="H44" s="875"/>
      <c r="I44" s="875"/>
      <c r="J44" s="875"/>
      <c r="K44" s="875"/>
      <c r="L44" s="875"/>
      <c r="M44" s="875"/>
      <c r="N44" s="875"/>
      <c r="O44" s="875"/>
      <c r="P44" s="875"/>
      <c r="Q44" s="875"/>
      <c r="R44" s="875"/>
      <c r="S44" s="875"/>
      <c r="T44" s="875"/>
      <c r="U44" s="875"/>
      <c r="V44" s="875"/>
      <c r="W44" s="889"/>
      <c r="X44" s="371"/>
      <c r="Y44" s="371"/>
      <c r="Z44" s="888"/>
      <c r="AA44" s="875"/>
      <c r="AB44" s="875"/>
      <c r="AC44" s="875"/>
      <c r="AD44" s="875"/>
      <c r="AE44" s="875"/>
      <c r="AF44" s="875"/>
      <c r="AG44" s="875"/>
      <c r="AH44" s="875"/>
      <c r="AI44" s="875"/>
      <c r="AJ44" s="875"/>
      <c r="AK44" s="875"/>
      <c r="AL44" s="875"/>
      <c r="AM44" s="875"/>
      <c r="AN44" s="875"/>
      <c r="AO44" s="875"/>
      <c r="AP44" s="875"/>
      <c r="AQ44" s="875"/>
      <c r="AR44" s="875"/>
      <c r="AS44" s="875"/>
      <c r="AT44" s="875"/>
      <c r="AU44" s="889"/>
      <c r="AV44" s="364"/>
    </row>
    <row r="45" spans="1:48" ht="36" customHeight="1">
      <c r="A45" s="364"/>
      <c r="B45" s="888"/>
      <c r="C45" s="875"/>
      <c r="D45" s="875"/>
      <c r="E45" s="875"/>
      <c r="F45" s="875"/>
      <c r="G45" s="875"/>
      <c r="H45" s="875"/>
      <c r="I45" s="875"/>
      <c r="J45" s="875"/>
      <c r="K45" s="875"/>
      <c r="L45" s="875"/>
      <c r="M45" s="875"/>
      <c r="N45" s="875"/>
      <c r="O45" s="875"/>
      <c r="P45" s="875"/>
      <c r="Q45" s="875"/>
      <c r="R45" s="875"/>
      <c r="S45" s="875"/>
      <c r="T45" s="875"/>
      <c r="U45" s="875"/>
      <c r="V45" s="875"/>
      <c r="W45" s="889"/>
      <c r="X45" s="371"/>
      <c r="Y45" s="371"/>
      <c r="Z45" s="888"/>
      <c r="AA45" s="875"/>
      <c r="AB45" s="875"/>
      <c r="AC45" s="875"/>
      <c r="AD45" s="875"/>
      <c r="AE45" s="875"/>
      <c r="AF45" s="875"/>
      <c r="AG45" s="875"/>
      <c r="AH45" s="875"/>
      <c r="AI45" s="875"/>
      <c r="AJ45" s="875"/>
      <c r="AK45" s="875"/>
      <c r="AL45" s="875"/>
      <c r="AM45" s="875"/>
      <c r="AN45" s="875"/>
      <c r="AO45" s="875"/>
      <c r="AP45" s="875"/>
      <c r="AQ45" s="875"/>
      <c r="AR45" s="875"/>
      <c r="AS45" s="875"/>
      <c r="AT45" s="875"/>
      <c r="AU45" s="889"/>
      <c r="AV45" s="364"/>
    </row>
    <row r="46" spans="1:48" ht="36" customHeight="1">
      <c r="A46" s="364"/>
      <c r="B46" s="888"/>
      <c r="C46" s="875"/>
      <c r="D46" s="875"/>
      <c r="E46" s="875"/>
      <c r="F46" s="875"/>
      <c r="G46" s="875"/>
      <c r="H46" s="875"/>
      <c r="I46" s="875"/>
      <c r="J46" s="875"/>
      <c r="K46" s="875"/>
      <c r="L46" s="875"/>
      <c r="M46" s="875"/>
      <c r="N46" s="875"/>
      <c r="O46" s="875"/>
      <c r="P46" s="875"/>
      <c r="Q46" s="875"/>
      <c r="R46" s="875"/>
      <c r="S46" s="875"/>
      <c r="T46" s="875"/>
      <c r="U46" s="875"/>
      <c r="V46" s="875"/>
      <c r="W46" s="889"/>
      <c r="X46" s="371"/>
      <c r="Y46" s="371"/>
      <c r="Z46" s="888"/>
      <c r="AA46" s="875"/>
      <c r="AB46" s="875"/>
      <c r="AC46" s="875"/>
      <c r="AD46" s="875"/>
      <c r="AE46" s="875"/>
      <c r="AF46" s="875"/>
      <c r="AG46" s="875"/>
      <c r="AH46" s="875"/>
      <c r="AI46" s="875"/>
      <c r="AJ46" s="875"/>
      <c r="AK46" s="875"/>
      <c r="AL46" s="875"/>
      <c r="AM46" s="875"/>
      <c r="AN46" s="875"/>
      <c r="AO46" s="875"/>
      <c r="AP46" s="875"/>
      <c r="AQ46" s="875"/>
      <c r="AR46" s="875"/>
      <c r="AS46" s="875"/>
      <c r="AT46" s="875"/>
      <c r="AU46" s="889"/>
      <c r="AV46" s="364"/>
    </row>
    <row r="47" spans="1:48" ht="36" customHeight="1">
      <c r="A47" s="364"/>
      <c r="B47" s="888"/>
      <c r="C47" s="875"/>
      <c r="D47" s="875"/>
      <c r="E47" s="875"/>
      <c r="F47" s="875"/>
      <c r="G47" s="875"/>
      <c r="H47" s="875"/>
      <c r="I47" s="875"/>
      <c r="J47" s="875"/>
      <c r="K47" s="875"/>
      <c r="L47" s="875"/>
      <c r="M47" s="875"/>
      <c r="N47" s="875"/>
      <c r="O47" s="875"/>
      <c r="P47" s="875"/>
      <c r="Q47" s="875"/>
      <c r="R47" s="875"/>
      <c r="S47" s="875"/>
      <c r="T47" s="875"/>
      <c r="U47" s="875"/>
      <c r="V47" s="875"/>
      <c r="W47" s="889"/>
      <c r="X47" s="371"/>
      <c r="Y47" s="371"/>
      <c r="Z47" s="888"/>
      <c r="AA47" s="875"/>
      <c r="AB47" s="875"/>
      <c r="AC47" s="875"/>
      <c r="AD47" s="875"/>
      <c r="AE47" s="875"/>
      <c r="AF47" s="875"/>
      <c r="AG47" s="875"/>
      <c r="AH47" s="875"/>
      <c r="AI47" s="875"/>
      <c r="AJ47" s="875"/>
      <c r="AK47" s="875"/>
      <c r="AL47" s="875"/>
      <c r="AM47" s="875"/>
      <c r="AN47" s="875"/>
      <c r="AO47" s="875"/>
      <c r="AP47" s="875"/>
      <c r="AQ47" s="875"/>
      <c r="AR47" s="875"/>
      <c r="AS47" s="875"/>
      <c r="AT47" s="875"/>
      <c r="AU47" s="889"/>
      <c r="AV47" s="364"/>
    </row>
    <row r="48" spans="1:48" ht="36" customHeight="1">
      <c r="A48" s="364"/>
      <c r="B48" s="888"/>
      <c r="C48" s="875"/>
      <c r="D48" s="875"/>
      <c r="E48" s="875"/>
      <c r="F48" s="875"/>
      <c r="G48" s="875"/>
      <c r="H48" s="875"/>
      <c r="I48" s="875"/>
      <c r="J48" s="875"/>
      <c r="K48" s="875"/>
      <c r="L48" s="875"/>
      <c r="M48" s="875"/>
      <c r="N48" s="875"/>
      <c r="O48" s="875"/>
      <c r="P48" s="875"/>
      <c r="Q48" s="875"/>
      <c r="R48" s="875"/>
      <c r="S48" s="875"/>
      <c r="T48" s="875"/>
      <c r="U48" s="875"/>
      <c r="V48" s="875"/>
      <c r="W48" s="889"/>
      <c r="X48" s="371"/>
      <c r="Y48" s="371"/>
      <c r="Z48" s="888"/>
      <c r="AA48" s="875"/>
      <c r="AB48" s="875"/>
      <c r="AC48" s="875"/>
      <c r="AD48" s="875"/>
      <c r="AE48" s="875"/>
      <c r="AF48" s="875"/>
      <c r="AG48" s="875"/>
      <c r="AH48" s="875"/>
      <c r="AI48" s="875"/>
      <c r="AJ48" s="875"/>
      <c r="AK48" s="875"/>
      <c r="AL48" s="875"/>
      <c r="AM48" s="875"/>
      <c r="AN48" s="875"/>
      <c r="AO48" s="875"/>
      <c r="AP48" s="875"/>
      <c r="AQ48" s="875"/>
      <c r="AR48" s="875"/>
      <c r="AS48" s="875"/>
      <c r="AT48" s="875"/>
      <c r="AU48" s="889"/>
      <c r="AV48" s="364"/>
    </row>
    <row r="49" spans="1:48" ht="36" customHeight="1">
      <c r="A49" s="364"/>
      <c r="B49" s="890"/>
      <c r="C49" s="891"/>
      <c r="D49" s="891"/>
      <c r="E49" s="891"/>
      <c r="F49" s="891"/>
      <c r="G49" s="891"/>
      <c r="H49" s="891"/>
      <c r="I49" s="891"/>
      <c r="J49" s="891"/>
      <c r="K49" s="891"/>
      <c r="L49" s="891"/>
      <c r="M49" s="891"/>
      <c r="N49" s="891"/>
      <c r="O49" s="891"/>
      <c r="P49" s="891"/>
      <c r="Q49" s="891"/>
      <c r="R49" s="891"/>
      <c r="S49" s="891"/>
      <c r="T49" s="891"/>
      <c r="U49" s="891"/>
      <c r="V49" s="891"/>
      <c r="W49" s="892"/>
      <c r="X49" s="371"/>
      <c r="Y49" s="371"/>
      <c r="Z49" s="890"/>
      <c r="AA49" s="891"/>
      <c r="AB49" s="891"/>
      <c r="AC49" s="891"/>
      <c r="AD49" s="891"/>
      <c r="AE49" s="891"/>
      <c r="AF49" s="891"/>
      <c r="AG49" s="891"/>
      <c r="AH49" s="891"/>
      <c r="AI49" s="891"/>
      <c r="AJ49" s="891"/>
      <c r="AK49" s="891"/>
      <c r="AL49" s="891"/>
      <c r="AM49" s="891"/>
      <c r="AN49" s="891"/>
      <c r="AO49" s="891"/>
      <c r="AP49" s="891"/>
      <c r="AQ49" s="891"/>
      <c r="AR49" s="891"/>
      <c r="AS49" s="891"/>
      <c r="AT49" s="891"/>
      <c r="AU49" s="892"/>
      <c r="AV49" s="364"/>
    </row>
    <row r="50" spans="1:49" ht="21.75" customHeight="1">
      <c r="A50" s="364"/>
      <c r="B50" s="372"/>
      <c r="C50" s="372"/>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4"/>
      <c r="AP50" s="374"/>
      <c r="AQ50" s="374"/>
      <c r="AR50" s="374"/>
      <c r="AS50" s="374"/>
      <c r="AT50" s="374"/>
      <c r="AU50" s="374"/>
      <c r="AV50" s="364"/>
      <c r="AW50" s="375"/>
    </row>
    <row r="51" ht="16.5" customHeight="1">
      <c r="AW51" s="375"/>
    </row>
  </sheetData>
  <sheetProtection password="D199" sheet="1"/>
  <mergeCells count="36">
    <mergeCell ref="B39:E39"/>
    <mergeCell ref="G39:Q39"/>
    <mergeCell ref="Z39:AC39"/>
    <mergeCell ref="AE39:AO39"/>
    <mergeCell ref="B40:W49"/>
    <mergeCell ref="Z40:AU49"/>
    <mergeCell ref="B16:W25"/>
    <mergeCell ref="Z16:AU25"/>
    <mergeCell ref="B27:E27"/>
    <mergeCell ref="Z27:AC27"/>
    <mergeCell ref="B28:W37"/>
    <mergeCell ref="Z28:AU37"/>
    <mergeCell ref="B13:G13"/>
    <mergeCell ref="H13:W13"/>
    <mergeCell ref="Z13:AE13"/>
    <mergeCell ref="AF13:AU13"/>
    <mergeCell ref="B15:E15"/>
    <mergeCell ref="I15:S15"/>
    <mergeCell ref="T15:U15"/>
    <mergeCell ref="Z15:AC15"/>
    <mergeCell ref="AG15:AQ15"/>
    <mergeCell ref="AR15:AS15"/>
    <mergeCell ref="B11:G11"/>
    <mergeCell ref="H11:W11"/>
    <mergeCell ref="Z11:AE11"/>
    <mergeCell ref="AF11:AU11"/>
    <mergeCell ref="B12:G12"/>
    <mergeCell ref="H12:W12"/>
    <mergeCell ref="Z12:AE12"/>
    <mergeCell ref="AF12:AU12"/>
    <mergeCell ref="B4:AU4"/>
    <mergeCell ref="AO7:AU7"/>
    <mergeCell ref="B10:G10"/>
    <mergeCell ref="H10:W10"/>
    <mergeCell ref="Z10:AE10"/>
    <mergeCell ref="AF10:AU10"/>
  </mergeCells>
  <printOptions horizontalCentered="1" verticalCentered="1"/>
  <pageMargins left="0.31496062992125984" right="0.31496062992125984" top="0.4330708661417323" bottom="0.15748031496062992" header="0.31496062992125984" footer="0.31496062992125984"/>
  <pageSetup horizontalDpi="600" verticalDpi="600" orientation="portrait" paperSize="9" scale="57" r:id="rId2"/>
  <headerFooter>
    <oddHeader>&amp;RVERSION 1.0</oddHeader>
  </headerFooter>
  <drawing r:id="rId1"/>
</worksheet>
</file>

<file path=xl/worksheets/sheet8.xml><?xml version="1.0" encoding="utf-8"?>
<worksheet xmlns="http://schemas.openxmlformats.org/spreadsheetml/2006/main" xmlns:r="http://schemas.openxmlformats.org/officeDocument/2006/relationships">
  <dimension ref="A1:AW51"/>
  <sheetViews>
    <sheetView view="pageBreakPreview" zoomScale="75" zoomScaleNormal="70" zoomScaleSheetLayoutView="75" zoomScalePageLayoutView="0" workbookViewId="0" topLeftCell="A1">
      <selection activeCell="A1" sqref="A1"/>
    </sheetView>
  </sheetViews>
  <sheetFormatPr defaultColWidth="9.140625" defaultRowHeight="15"/>
  <cols>
    <col min="1" max="1" width="2.00390625" style="7" customWidth="1"/>
    <col min="2" max="47" width="3.57421875" style="7" customWidth="1"/>
    <col min="48" max="48" width="2.00390625" style="7" customWidth="1"/>
    <col min="49" max="16384" width="9.00390625" style="7" customWidth="1"/>
  </cols>
  <sheetData>
    <row r="1" ht="15">
      <c r="AU1" s="338" t="s">
        <v>223</v>
      </c>
    </row>
    <row r="2" ht="15">
      <c r="AU2" s="346" t="s">
        <v>292</v>
      </c>
    </row>
    <row r="3" ht="15">
      <c r="AU3" s="338">
        <f>IF(OR('様式第７　補助事業実績報告書'!$BC$13&lt;&gt;"",'様式第７　補助事業実績報告書'!$M$69&lt;&gt;""),'様式第７　補助事業実績報告書'!$BC$13&amp;"_"&amp;RIGHT(TRIM('様式第７　補助事業実績報告書'!$M$69&amp;'様式第７　補助事業実績報告書'!$X$69&amp;'様式第７　補助事業実績報告書'!$AI$69),4),"")</f>
      </c>
    </row>
    <row r="4" spans="2:47" s="347" customFormat="1" ht="26.25" customHeight="1">
      <c r="B4" s="848" t="s">
        <v>204</v>
      </c>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50"/>
    </row>
    <row r="5" spans="3:47" ht="9.75" customHeight="1">
      <c r="C5" s="348"/>
      <c r="D5" s="349"/>
      <c r="E5" s="349"/>
      <c r="F5" s="349"/>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row>
    <row r="6" spans="2:47" ht="19.5" customHeight="1">
      <c r="B6" s="7" t="s">
        <v>235</v>
      </c>
      <c r="C6" s="348"/>
      <c r="D6" s="349"/>
      <c r="E6" s="349"/>
      <c r="F6" s="349"/>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row>
    <row r="7" spans="2:47" ht="19.5" customHeight="1">
      <c r="B7" s="7" t="s">
        <v>302</v>
      </c>
      <c r="C7" s="351"/>
      <c r="D7" s="352"/>
      <c r="E7" s="352"/>
      <c r="F7" s="352"/>
      <c r="AO7" s="851" t="s">
        <v>237</v>
      </c>
      <c r="AP7" s="851"/>
      <c r="AQ7" s="851"/>
      <c r="AR7" s="851"/>
      <c r="AS7" s="851"/>
      <c r="AT7" s="851"/>
      <c r="AU7" s="851"/>
    </row>
    <row r="8" spans="3:6" ht="9.75" customHeight="1">
      <c r="C8" s="351"/>
      <c r="D8" s="352"/>
      <c r="E8" s="352"/>
      <c r="F8" s="352"/>
    </row>
    <row r="9" spans="2:47" ht="21" customHeight="1" thickBot="1">
      <c r="B9" s="362" t="s">
        <v>266</v>
      </c>
      <c r="C9" s="351"/>
      <c r="D9" s="352"/>
      <c r="E9" s="352"/>
      <c r="F9" s="352"/>
      <c r="Z9" s="362"/>
      <c r="AO9" s="376"/>
      <c r="AP9" s="376"/>
      <c r="AQ9" s="376"/>
      <c r="AR9" s="376"/>
      <c r="AS9" s="376"/>
      <c r="AT9" s="376"/>
      <c r="AU9" s="376"/>
    </row>
    <row r="10" spans="2:47" ht="30" customHeight="1">
      <c r="B10" s="897" t="s">
        <v>259</v>
      </c>
      <c r="C10" s="898"/>
      <c r="D10" s="898"/>
      <c r="E10" s="898"/>
      <c r="F10" s="898"/>
      <c r="G10" s="899"/>
      <c r="H10" s="900"/>
      <c r="I10" s="900"/>
      <c r="J10" s="900"/>
      <c r="K10" s="900"/>
      <c r="L10" s="900"/>
      <c r="M10" s="900"/>
      <c r="N10" s="900"/>
      <c r="O10" s="900"/>
      <c r="P10" s="900"/>
      <c r="Q10" s="900"/>
      <c r="R10" s="900"/>
      <c r="S10" s="900"/>
      <c r="T10" s="900"/>
      <c r="U10" s="900"/>
      <c r="V10" s="900"/>
      <c r="W10" s="901"/>
      <c r="X10" s="377"/>
      <c r="Y10" s="378"/>
      <c r="Z10" s="897" t="s">
        <v>259</v>
      </c>
      <c r="AA10" s="898"/>
      <c r="AB10" s="898"/>
      <c r="AC10" s="898"/>
      <c r="AD10" s="898"/>
      <c r="AE10" s="899"/>
      <c r="AF10" s="900"/>
      <c r="AG10" s="900"/>
      <c r="AH10" s="900"/>
      <c r="AI10" s="900"/>
      <c r="AJ10" s="900"/>
      <c r="AK10" s="900"/>
      <c r="AL10" s="900"/>
      <c r="AM10" s="900"/>
      <c r="AN10" s="900"/>
      <c r="AO10" s="900"/>
      <c r="AP10" s="900"/>
      <c r="AQ10" s="900"/>
      <c r="AR10" s="900"/>
      <c r="AS10" s="900"/>
      <c r="AT10" s="900"/>
      <c r="AU10" s="901"/>
    </row>
    <row r="11" spans="2:47" ht="29.25" customHeight="1">
      <c r="B11" s="902" t="s">
        <v>260</v>
      </c>
      <c r="C11" s="903"/>
      <c r="D11" s="903"/>
      <c r="E11" s="903"/>
      <c r="F11" s="903"/>
      <c r="G11" s="904"/>
      <c r="H11" s="905"/>
      <c r="I11" s="905"/>
      <c r="J11" s="905"/>
      <c r="K11" s="905"/>
      <c r="L11" s="905"/>
      <c r="M11" s="905"/>
      <c r="N11" s="905"/>
      <c r="O11" s="905"/>
      <c r="P11" s="905"/>
      <c r="Q11" s="905"/>
      <c r="R11" s="905"/>
      <c r="S11" s="905"/>
      <c r="T11" s="905"/>
      <c r="U11" s="905"/>
      <c r="V11" s="905"/>
      <c r="W11" s="906"/>
      <c r="X11" s="377"/>
      <c r="Y11" s="378"/>
      <c r="Z11" s="902" t="s">
        <v>260</v>
      </c>
      <c r="AA11" s="903"/>
      <c r="AB11" s="903"/>
      <c r="AC11" s="903"/>
      <c r="AD11" s="903"/>
      <c r="AE11" s="904"/>
      <c r="AF11" s="905"/>
      <c r="AG11" s="905"/>
      <c r="AH11" s="905"/>
      <c r="AI11" s="905"/>
      <c r="AJ11" s="905"/>
      <c r="AK11" s="905"/>
      <c r="AL11" s="905"/>
      <c r="AM11" s="905"/>
      <c r="AN11" s="905"/>
      <c r="AO11" s="905"/>
      <c r="AP11" s="905"/>
      <c r="AQ11" s="905"/>
      <c r="AR11" s="905"/>
      <c r="AS11" s="905"/>
      <c r="AT11" s="905"/>
      <c r="AU11" s="906"/>
    </row>
    <row r="12" spans="2:47" ht="29.25" customHeight="1">
      <c r="B12" s="902" t="s">
        <v>267</v>
      </c>
      <c r="C12" s="903"/>
      <c r="D12" s="903"/>
      <c r="E12" s="903"/>
      <c r="F12" s="903"/>
      <c r="G12" s="904"/>
      <c r="H12" s="907"/>
      <c r="I12" s="905"/>
      <c r="J12" s="905"/>
      <c r="K12" s="905"/>
      <c r="L12" s="905"/>
      <c r="M12" s="905"/>
      <c r="N12" s="905"/>
      <c r="O12" s="905"/>
      <c r="P12" s="905"/>
      <c r="Q12" s="905"/>
      <c r="R12" s="905"/>
      <c r="S12" s="905"/>
      <c r="T12" s="905"/>
      <c r="U12" s="905"/>
      <c r="V12" s="905"/>
      <c r="W12" s="906"/>
      <c r="X12" s="377"/>
      <c r="Y12" s="378"/>
      <c r="Z12" s="902" t="s">
        <v>267</v>
      </c>
      <c r="AA12" s="903"/>
      <c r="AB12" s="903"/>
      <c r="AC12" s="903"/>
      <c r="AD12" s="903"/>
      <c r="AE12" s="904"/>
      <c r="AF12" s="907"/>
      <c r="AG12" s="905"/>
      <c r="AH12" s="905"/>
      <c r="AI12" s="905"/>
      <c r="AJ12" s="905"/>
      <c r="AK12" s="905"/>
      <c r="AL12" s="905"/>
      <c r="AM12" s="905"/>
      <c r="AN12" s="905"/>
      <c r="AO12" s="905"/>
      <c r="AP12" s="905"/>
      <c r="AQ12" s="905"/>
      <c r="AR12" s="905"/>
      <c r="AS12" s="905"/>
      <c r="AT12" s="905"/>
      <c r="AU12" s="906"/>
    </row>
    <row r="13" spans="2:47" ht="29.25" customHeight="1" thickBot="1">
      <c r="B13" s="908" t="s">
        <v>268</v>
      </c>
      <c r="C13" s="909"/>
      <c r="D13" s="909"/>
      <c r="E13" s="909"/>
      <c r="F13" s="909"/>
      <c r="G13" s="910"/>
      <c r="H13" s="911"/>
      <c r="I13" s="911"/>
      <c r="J13" s="911"/>
      <c r="K13" s="911"/>
      <c r="L13" s="911"/>
      <c r="M13" s="911"/>
      <c r="N13" s="911"/>
      <c r="O13" s="911"/>
      <c r="P13" s="911"/>
      <c r="Q13" s="911"/>
      <c r="R13" s="911"/>
      <c r="S13" s="911"/>
      <c r="T13" s="911"/>
      <c r="U13" s="911"/>
      <c r="V13" s="911"/>
      <c r="W13" s="912"/>
      <c r="X13" s="377"/>
      <c r="Y13" s="378"/>
      <c r="Z13" s="908" t="s">
        <v>268</v>
      </c>
      <c r="AA13" s="909"/>
      <c r="AB13" s="909"/>
      <c r="AC13" s="909"/>
      <c r="AD13" s="909"/>
      <c r="AE13" s="910"/>
      <c r="AF13" s="911"/>
      <c r="AG13" s="911"/>
      <c r="AH13" s="911"/>
      <c r="AI13" s="911"/>
      <c r="AJ13" s="911"/>
      <c r="AK13" s="911"/>
      <c r="AL13" s="911"/>
      <c r="AM13" s="911"/>
      <c r="AN13" s="911"/>
      <c r="AO13" s="911"/>
      <c r="AP13" s="911"/>
      <c r="AQ13" s="911"/>
      <c r="AR13" s="911"/>
      <c r="AS13" s="911"/>
      <c r="AT13" s="911"/>
      <c r="AU13" s="912"/>
    </row>
    <row r="14" spans="2:47" ht="15" customHeight="1">
      <c r="B14" s="354"/>
      <c r="C14" s="354"/>
      <c r="D14" s="354"/>
      <c r="E14" s="354"/>
      <c r="F14" s="354"/>
      <c r="G14" s="354"/>
      <c r="H14" s="355"/>
      <c r="I14" s="355"/>
      <c r="J14" s="355"/>
      <c r="K14" s="355"/>
      <c r="L14" s="355"/>
      <c r="M14" s="355"/>
      <c r="N14" s="355"/>
      <c r="O14" s="355"/>
      <c r="P14" s="355"/>
      <c r="Q14" s="355"/>
      <c r="R14" s="355"/>
      <c r="S14" s="355"/>
      <c r="T14" s="355"/>
      <c r="U14" s="355"/>
      <c r="V14" s="355"/>
      <c r="W14" s="355"/>
      <c r="X14" s="355"/>
      <c r="Y14" s="354"/>
      <c r="Z14" s="354"/>
      <c r="AA14" s="354"/>
      <c r="AB14" s="354"/>
      <c r="AC14" s="354"/>
      <c r="AD14" s="354"/>
      <c r="AE14" s="355"/>
      <c r="AF14" s="355"/>
      <c r="AG14" s="355"/>
      <c r="AH14" s="355"/>
      <c r="AI14" s="355"/>
      <c r="AJ14" s="355"/>
      <c r="AK14" s="355"/>
      <c r="AL14" s="355"/>
      <c r="AM14" s="355"/>
      <c r="AN14" s="355"/>
      <c r="AO14" s="355"/>
      <c r="AP14" s="355"/>
      <c r="AQ14" s="355"/>
      <c r="AR14" s="355"/>
      <c r="AS14" s="355"/>
      <c r="AT14" s="355"/>
      <c r="AU14" s="355"/>
    </row>
    <row r="15" spans="1:48" ht="34.5" customHeight="1">
      <c r="A15" s="363"/>
      <c r="B15" s="913" t="s">
        <v>263</v>
      </c>
      <c r="C15" s="913"/>
      <c r="D15" s="913"/>
      <c r="E15" s="913"/>
      <c r="F15" s="367"/>
      <c r="G15" s="379"/>
      <c r="H15" s="367"/>
      <c r="I15" s="914"/>
      <c r="J15" s="914"/>
      <c r="K15" s="914"/>
      <c r="L15" s="914"/>
      <c r="M15" s="914"/>
      <c r="N15" s="914"/>
      <c r="O15" s="914"/>
      <c r="P15" s="914"/>
      <c r="Q15" s="914"/>
      <c r="R15" s="914"/>
      <c r="S15" s="914"/>
      <c r="T15" s="891"/>
      <c r="U15" s="891"/>
      <c r="V15" s="367"/>
      <c r="W15" s="368"/>
      <c r="X15" s="368"/>
      <c r="Y15" s="363"/>
      <c r="Z15" s="913" t="s">
        <v>263</v>
      </c>
      <c r="AA15" s="913"/>
      <c r="AB15" s="913"/>
      <c r="AC15" s="913"/>
      <c r="AD15" s="367"/>
      <c r="AE15" s="369"/>
      <c r="AF15" s="367"/>
      <c r="AG15" s="914"/>
      <c r="AH15" s="914"/>
      <c r="AI15" s="914"/>
      <c r="AJ15" s="914"/>
      <c r="AK15" s="914"/>
      <c r="AL15" s="914"/>
      <c r="AM15" s="914"/>
      <c r="AN15" s="914"/>
      <c r="AO15" s="914"/>
      <c r="AP15" s="914"/>
      <c r="AQ15" s="914"/>
      <c r="AR15" s="891"/>
      <c r="AS15" s="891"/>
      <c r="AT15" s="367"/>
      <c r="AU15" s="370"/>
      <c r="AV15" s="364"/>
    </row>
    <row r="16" spans="1:48" ht="36" customHeight="1">
      <c r="A16" s="364"/>
      <c r="B16" s="885"/>
      <c r="C16" s="886"/>
      <c r="D16" s="886"/>
      <c r="E16" s="886"/>
      <c r="F16" s="886"/>
      <c r="G16" s="886"/>
      <c r="H16" s="886"/>
      <c r="I16" s="886"/>
      <c r="J16" s="886"/>
      <c r="K16" s="886"/>
      <c r="L16" s="886"/>
      <c r="M16" s="886"/>
      <c r="N16" s="886"/>
      <c r="O16" s="886"/>
      <c r="P16" s="886"/>
      <c r="Q16" s="886"/>
      <c r="R16" s="886"/>
      <c r="S16" s="886"/>
      <c r="T16" s="886"/>
      <c r="U16" s="886"/>
      <c r="V16" s="886"/>
      <c r="W16" s="887"/>
      <c r="X16" s="371"/>
      <c r="Y16" s="371"/>
      <c r="Z16" s="885"/>
      <c r="AA16" s="886"/>
      <c r="AB16" s="886"/>
      <c r="AC16" s="886"/>
      <c r="AD16" s="886"/>
      <c r="AE16" s="886"/>
      <c r="AF16" s="886"/>
      <c r="AG16" s="886"/>
      <c r="AH16" s="886"/>
      <c r="AI16" s="886"/>
      <c r="AJ16" s="886"/>
      <c r="AK16" s="886"/>
      <c r="AL16" s="886"/>
      <c r="AM16" s="886"/>
      <c r="AN16" s="886"/>
      <c r="AO16" s="886"/>
      <c r="AP16" s="886"/>
      <c r="AQ16" s="886"/>
      <c r="AR16" s="886"/>
      <c r="AS16" s="886"/>
      <c r="AT16" s="886"/>
      <c r="AU16" s="887"/>
      <c r="AV16" s="364"/>
    </row>
    <row r="17" spans="1:48" ht="36" customHeight="1">
      <c r="A17" s="364"/>
      <c r="B17" s="888"/>
      <c r="C17" s="875"/>
      <c r="D17" s="875"/>
      <c r="E17" s="875"/>
      <c r="F17" s="875"/>
      <c r="G17" s="875"/>
      <c r="H17" s="875"/>
      <c r="I17" s="875"/>
      <c r="J17" s="875"/>
      <c r="K17" s="875"/>
      <c r="L17" s="875"/>
      <c r="M17" s="875"/>
      <c r="N17" s="875"/>
      <c r="O17" s="875"/>
      <c r="P17" s="875"/>
      <c r="Q17" s="875"/>
      <c r="R17" s="875"/>
      <c r="S17" s="875"/>
      <c r="T17" s="875"/>
      <c r="U17" s="875"/>
      <c r="V17" s="875"/>
      <c r="W17" s="889"/>
      <c r="X17" s="371"/>
      <c r="Y17" s="371"/>
      <c r="Z17" s="888"/>
      <c r="AA17" s="875"/>
      <c r="AB17" s="875"/>
      <c r="AC17" s="875"/>
      <c r="AD17" s="875"/>
      <c r="AE17" s="875"/>
      <c r="AF17" s="875"/>
      <c r="AG17" s="875"/>
      <c r="AH17" s="875"/>
      <c r="AI17" s="875"/>
      <c r="AJ17" s="875"/>
      <c r="AK17" s="875"/>
      <c r="AL17" s="875"/>
      <c r="AM17" s="875"/>
      <c r="AN17" s="875"/>
      <c r="AO17" s="875"/>
      <c r="AP17" s="875"/>
      <c r="AQ17" s="875"/>
      <c r="AR17" s="875"/>
      <c r="AS17" s="875"/>
      <c r="AT17" s="875"/>
      <c r="AU17" s="889"/>
      <c r="AV17" s="364"/>
    </row>
    <row r="18" spans="1:48" ht="36" customHeight="1">
      <c r="A18" s="364"/>
      <c r="B18" s="888"/>
      <c r="C18" s="875"/>
      <c r="D18" s="875"/>
      <c r="E18" s="875"/>
      <c r="F18" s="875"/>
      <c r="G18" s="875"/>
      <c r="H18" s="875"/>
      <c r="I18" s="875"/>
      <c r="J18" s="875"/>
      <c r="K18" s="875"/>
      <c r="L18" s="875"/>
      <c r="M18" s="875"/>
      <c r="N18" s="875"/>
      <c r="O18" s="875"/>
      <c r="P18" s="875"/>
      <c r="Q18" s="875"/>
      <c r="R18" s="875"/>
      <c r="S18" s="875"/>
      <c r="T18" s="875"/>
      <c r="U18" s="875"/>
      <c r="V18" s="875"/>
      <c r="W18" s="889"/>
      <c r="X18" s="371"/>
      <c r="Y18" s="371"/>
      <c r="Z18" s="888"/>
      <c r="AA18" s="875"/>
      <c r="AB18" s="875"/>
      <c r="AC18" s="875"/>
      <c r="AD18" s="875"/>
      <c r="AE18" s="875"/>
      <c r="AF18" s="875"/>
      <c r="AG18" s="875"/>
      <c r="AH18" s="875"/>
      <c r="AI18" s="875"/>
      <c r="AJ18" s="875"/>
      <c r="AK18" s="875"/>
      <c r="AL18" s="875"/>
      <c r="AM18" s="875"/>
      <c r="AN18" s="875"/>
      <c r="AO18" s="875"/>
      <c r="AP18" s="875"/>
      <c r="AQ18" s="875"/>
      <c r="AR18" s="875"/>
      <c r="AS18" s="875"/>
      <c r="AT18" s="875"/>
      <c r="AU18" s="889"/>
      <c r="AV18" s="364"/>
    </row>
    <row r="19" spans="1:48" ht="36" customHeight="1">
      <c r="A19" s="364"/>
      <c r="B19" s="888"/>
      <c r="C19" s="875"/>
      <c r="D19" s="875"/>
      <c r="E19" s="875"/>
      <c r="F19" s="875"/>
      <c r="G19" s="875"/>
      <c r="H19" s="875"/>
      <c r="I19" s="875"/>
      <c r="J19" s="875"/>
      <c r="K19" s="875"/>
      <c r="L19" s="875"/>
      <c r="M19" s="875"/>
      <c r="N19" s="875"/>
      <c r="O19" s="875"/>
      <c r="P19" s="875"/>
      <c r="Q19" s="875"/>
      <c r="R19" s="875"/>
      <c r="S19" s="875"/>
      <c r="T19" s="875"/>
      <c r="U19" s="875"/>
      <c r="V19" s="875"/>
      <c r="W19" s="889"/>
      <c r="X19" s="371"/>
      <c r="Y19" s="371"/>
      <c r="Z19" s="888"/>
      <c r="AA19" s="875"/>
      <c r="AB19" s="875"/>
      <c r="AC19" s="875"/>
      <c r="AD19" s="875"/>
      <c r="AE19" s="875"/>
      <c r="AF19" s="875"/>
      <c r="AG19" s="875"/>
      <c r="AH19" s="875"/>
      <c r="AI19" s="875"/>
      <c r="AJ19" s="875"/>
      <c r="AK19" s="875"/>
      <c r="AL19" s="875"/>
      <c r="AM19" s="875"/>
      <c r="AN19" s="875"/>
      <c r="AO19" s="875"/>
      <c r="AP19" s="875"/>
      <c r="AQ19" s="875"/>
      <c r="AR19" s="875"/>
      <c r="AS19" s="875"/>
      <c r="AT19" s="875"/>
      <c r="AU19" s="889"/>
      <c r="AV19" s="364"/>
    </row>
    <row r="20" spans="1:48" ht="36" customHeight="1">
      <c r="A20" s="364"/>
      <c r="B20" s="888"/>
      <c r="C20" s="875"/>
      <c r="D20" s="875"/>
      <c r="E20" s="875"/>
      <c r="F20" s="875"/>
      <c r="G20" s="875"/>
      <c r="H20" s="875"/>
      <c r="I20" s="875"/>
      <c r="J20" s="875"/>
      <c r="K20" s="875"/>
      <c r="L20" s="875"/>
      <c r="M20" s="875"/>
      <c r="N20" s="875"/>
      <c r="O20" s="875"/>
      <c r="P20" s="875"/>
      <c r="Q20" s="875"/>
      <c r="R20" s="875"/>
      <c r="S20" s="875"/>
      <c r="T20" s="875"/>
      <c r="U20" s="875"/>
      <c r="V20" s="875"/>
      <c r="W20" s="889"/>
      <c r="X20" s="371"/>
      <c r="Y20" s="371"/>
      <c r="Z20" s="888"/>
      <c r="AA20" s="875"/>
      <c r="AB20" s="875"/>
      <c r="AC20" s="875"/>
      <c r="AD20" s="875"/>
      <c r="AE20" s="875"/>
      <c r="AF20" s="875"/>
      <c r="AG20" s="875"/>
      <c r="AH20" s="875"/>
      <c r="AI20" s="875"/>
      <c r="AJ20" s="875"/>
      <c r="AK20" s="875"/>
      <c r="AL20" s="875"/>
      <c r="AM20" s="875"/>
      <c r="AN20" s="875"/>
      <c r="AO20" s="875"/>
      <c r="AP20" s="875"/>
      <c r="AQ20" s="875"/>
      <c r="AR20" s="875"/>
      <c r="AS20" s="875"/>
      <c r="AT20" s="875"/>
      <c r="AU20" s="889"/>
      <c r="AV20" s="364"/>
    </row>
    <row r="21" spans="1:48" ht="36" customHeight="1">
      <c r="A21" s="364"/>
      <c r="B21" s="888"/>
      <c r="C21" s="875"/>
      <c r="D21" s="875"/>
      <c r="E21" s="875"/>
      <c r="F21" s="875"/>
      <c r="G21" s="875"/>
      <c r="H21" s="875"/>
      <c r="I21" s="875"/>
      <c r="J21" s="875"/>
      <c r="K21" s="875"/>
      <c r="L21" s="875"/>
      <c r="M21" s="875"/>
      <c r="N21" s="875"/>
      <c r="O21" s="875"/>
      <c r="P21" s="875"/>
      <c r="Q21" s="875"/>
      <c r="R21" s="875"/>
      <c r="S21" s="875"/>
      <c r="T21" s="875"/>
      <c r="U21" s="875"/>
      <c r="V21" s="875"/>
      <c r="W21" s="889"/>
      <c r="X21" s="371"/>
      <c r="Y21" s="371"/>
      <c r="Z21" s="888"/>
      <c r="AA21" s="875"/>
      <c r="AB21" s="875"/>
      <c r="AC21" s="875"/>
      <c r="AD21" s="875"/>
      <c r="AE21" s="875"/>
      <c r="AF21" s="875"/>
      <c r="AG21" s="875"/>
      <c r="AH21" s="875"/>
      <c r="AI21" s="875"/>
      <c r="AJ21" s="875"/>
      <c r="AK21" s="875"/>
      <c r="AL21" s="875"/>
      <c r="AM21" s="875"/>
      <c r="AN21" s="875"/>
      <c r="AO21" s="875"/>
      <c r="AP21" s="875"/>
      <c r="AQ21" s="875"/>
      <c r="AR21" s="875"/>
      <c r="AS21" s="875"/>
      <c r="AT21" s="875"/>
      <c r="AU21" s="889"/>
      <c r="AV21" s="364"/>
    </row>
    <row r="22" spans="1:48" ht="36" customHeight="1">
      <c r="A22" s="364"/>
      <c r="B22" s="888"/>
      <c r="C22" s="875"/>
      <c r="D22" s="875"/>
      <c r="E22" s="875"/>
      <c r="F22" s="875"/>
      <c r="G22" s="875"/>
      <c r="H22" s="875"/>
      <c r="I22" s="875"/>
      <c r="J22" s="875"/>
      <c r="K22" s="875"/>
      <c r="L22" s="875"/>
      <c r="M22" s="875"/>
      <c r="N22" s="875"/>
      <c r="O22" s="875"/>
      <c r="P22" s="875"/>
      <c r="Q22" s="875"/>
      <c r="R22" s="875"/>
      <c r="S22" s="875"/>
      <c r="T22" s="875"/>
      <c r="U22" s="875"/>
      <c r="V22" s="875"/>
      <c r="W22" s="889"/>
      <c r="X22" s="371"/>
      <c r="Y22" s="371"/>
      <c r="Z22" s="888"/>
      <c r="AA22" s="875"/>
      <c r="AB22" s="875"/>
      <c r="AC22" s="875"/>
      <c r="AD22" s="875"/>
      <c r="AE22" s="875"/>
      <c r="AF22" s="875"/>
      <c r="AG22" s="875"/>
      <c r="AH22" s="875"/>
      <c r="AI22" s="875"/>
      <c r="AJ22" s="875"/>
      <c r="AK22" s="875"/>
      <c r="AL22" s="875"/>
      <c r="AM22" s="875"/>
      <c r="AN22" s="875"/>
      <c r="AO22" s="875"/>
      <c r="AP22" s="875"/>
      <c r="AQ22" s="875"/>
      <c r="AR22" s="875"/>
      <c r="AS22" s="875"/>
      <c r="AT22" s="875"/>
      <c r="AU22" s="889"/>
      <c r="AV22" s="364"/>
    </row>
    <row r="23" spans="1:48" ht="36" customHeight="1">
      <c r="A23" s="364"/>
      <c r="B23" s="888"/>
      <c r="C23" s="875"/>
      <c r="D23" s="875"/>
      <c r="E23" s="875"/>
      <c r="F23" s="875"/>
      <c r="G23" s="875"/>
      <c r="H23" s="875"/>
      <c r="I23" s="875"/>
      <c r="J23" s="875"/>
      <c r="K23" s="875"/>
      <c r="L23" s="875"/>
      <c r="M23" s="875"/>
      <c r="N23" s="875"/>
      <c r="O23" s="875"/>
      <c r="P23" s="875"/>
      <c r="Q23" s="875"/>
      <c r="R23" s="875"/>
      <c r="S23" s="875"/>
      <c r="T23" s="875"/>
      <c r="U23" s="875"/>
      <c r="V23" s="875"/>
      <c r="W23" s="889"/>
      <c r="X23" s="371"/>
      <c r="Y23" s="371"/>
      <c r="Z23" s="888"/>
      <c r="AA23" s="875"/>
      <c r="AB23" s="875"/>
      <c r="AC23" s="875"/>
      <c r="AD23" s="875"/>
      <c r="AE23" s="875"/>
      <c r="AF23" s="875"/>
      <c r="AG23" s="875"/>
      <c r="AH23" s="875"/>
      <c r="AI23" s="875"/>
      <c r="AJ23" s="875"/>
      <c r="AK23" s="875"/>
      <c r="AL23" s="875"/>
      <c r="AM23" s="875"/>
      <c r="AN23" s="875"/>
      <c r="AO23" s="875"/>
      <c r="AP23" s="875"/>
      <c r="AQ23" s="875"/>
      <c r="AR23" s="875"/>
      <c r="AS23" s="875"/>
      <c r="AT23" s="875"/>
      <c r="AU23" s="889"/>
      <c r="AV23" s="364"/>
    </row>
    <row r="24" spans="1:48" ht="36" customHeight="1">
      <c r="A24" s="364"/>
      <c r="B24" s="888"/>
      <c r="C24" s="875"/>
      <c r="D24" s="875"/>
      <c r="E24" s="875"/>
      <c r="F24" s="875"/>
      <c r="G24" s="875"/>
      <c r="H24" s="875"/>
      <c r="I24" s="875"/>
      <c r="J24" s="875"/>
      <c r="K24" s="875"/>
      <c r="L24" s="875"/>
      <c r="M24" s="875"/>
      <c r="N24" s="875"/>
      <c r="O24" s="875"/>
      <c r="P24" s="875"/>
      <c r="Q24" s="875"/>
      <c r="R24" s="875"/>
      <c r="S24" s="875"/>
      <c r="T24" s="875"/>
      <c r="U24" s="875"/>
      <c r="V24" s="875"/>
      <c r="W24" s="889"/>
      <c r="X24" s="371"/>
      <c r="Y24" s="371"/>
      <c r="Z24" s="888"/>
      <c r="AA24" s="875"/>
      <c r="AB24" s="875"/>
      <c r="AC24" s="875"/>
      <c r="AD24" s="875"/>
      <c r="AE24" s="875"/>
      <c r="AF24" s="875"/>
      <c r="AG24" s="875"/>
      <c r="AH24" s="875"/>
      <c r="AI24" s="875"/>
      <c r="AJ24" s="875"/>
      <c r="AK24" s="875"/>
      <c r="AL24" s="875"/>
      <c r="AM24" s="875"/>
      <c r="AN24" s="875"/>
      <c r="AO24" s="875"/>
      <c r="AP24" s="875"/>
      <c r="AQ24" s="875"/>
      <c r="AR24" s="875"/>
      <c r="AS24" s="875"/>
      <c r="AT24" s="875"/>
      <c r="AU24" s="889"/>
      <c r="AV24" s="364"/>
    </row>
    <row r="25" spans="1:48" ht="36" customHeight="1">
      <c r="A25" s="364"/>
      <c r="B25" s="890"/>
      <c r="C25" s="891"/>
      <c r="D25" s="891"/>
      <c r="E25" s="891"/>
      <c r="F25" s="891"/>
      <c r="G25" s="891"/>
      <c r="H25" s="891"/>
      <c r="I25" s="891"/>
      <c r="J25" s="891"/>
      <c r="K25" s="891"/>
      <c r="L25" s="891"/>
      <c r="M25" s="891"/>
      <c r="N25" s="891"/>
      <c r="O25" s="891"/>
      <c r="P25" s="891"/>
      <c r="Q25" s="891"/>
      <c r="R25" s="891"/>
      <c r="S25" s="891"/>
      <c r="T25" s="891"/>
      <c r="U25" s="891"/>
      <c r="V25" s="891"/>
      <c r="W25" s="892"/>
      <c r="X25" s="371"/>
      <c r="Y25" s="371"/>
      <c r="Z25" s="890"/>
      <c r="AA25" s="891"/>
      <c r="AB25" s="891"/>
      <c r="AC25" s="891"/>
      <c r="AD25" s="891"/>
      <c r="AE25" s="891"/>
      <c r="AF25" s="891"/>
      <c r="AG25" s="891"/>
      <c r="AH25" s="891"/>
      <c r="AI25" s="891"/>
      <c r="AJ25" s="891"/>
      <c r="AK25" s="891"/>
      <c r="AL25" s="891"/>
      <c r="AM25" s="891"/>
      <c r="AN25" s="891"/>
      <c r="AO25" s="891"/>
      <c r="AP25" s="891"/>
      <c r="AQ25" s="891"/>
      <c r="AR25" s="891"/>
      <c r="AS25" s="891"/>
      <c r="AT25" s="891"/>
      <c r="AU25" s="892"/>
      <c r="AV25" s="364"/>
    </row>
    <row r="26" spans="1:48" ht="12" customHeight="1">
      <c r="A26" s="364"/>
      <c r="B26" s="368"/>
      <c r="C26" s="368"/>
      <c r="D26" s="368"/>
      <c r="E26" s="368"/>
      <c r="F26" s="368"/>
      <c r="G26" s="368"/>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0"/>
      <c r="AJ26" s="371"/>
      <c r="AK26" s="371"/>
      <c r="AL26" s="371"/>
      <c r="AM26" s="370"/>
      <c r="AN26" s="370"/>
      <c r="AO26" s="370"/>
      <c r="AP26" s="370"/>
      <c r="AQ26" s="370"/>
      <c r="AR26" s="370"/>
      <c r="AS26" s="370"/>
      <c r="AT26" s="370"/>
      <c r="AU26" s="370"/>
      <c r="AV26" s="364"/>
    </row>
    <row r="27" spans="1:48" ht="34.5" customHeight="1">
      <c r="A27" s="363"/>
      <c r="B27" s="913" t="s">
        <v>264</v>
      </c>
      <c r="C27" s="913"/>
      <c r="D27" s="913"/>
      <c r="E27" s="913"/>
      <c r="F27" s="367"/>
      <c r="G27" s="379"/>
      <c r="H27" s="379"/>
      <c r="I27" s="379"/>
      <c r="J27" s="379"/>
      <c r="K27" s="379"/>
      <c r="L27" s="379"/>
      <c r="M27" s="379"/>
      <c r="N27" s="379"/>
      <c r="O27" s="379"/>
      <c r="P27" s="379"/>
      <c r="Q27" s="380"/>
      <c r="R27" s="368"/>
      <c r="S27" s="368"/>
      <c r="T27" s="368"/>
      <c r="U27" s="368"/>
      <c r="V27" s="368"/>
      <c r="W27" s="368"/>
      <c r="X27" s="368"/>
      <c r="Y27" s="363"/>
      <c r="Z27" s="913" t="s">
        <v>264</v>
      </c>
      <c r="AA27" s="913"/>
      <c r="AB27" s="913"/>
      <c r="AC27" s="913"/>
      <c r="AD27" s="367"/>
      <c r="AE27" s="369"/>
      <c r="AF27" s="370"/>
      <c r="AG27" s="370"/>
      <c r="AH27" s="370"/>
      <c r="AI27" s="370"/>
      <c r="AJ27" s="370"/>
      <c r="AK27" s="370"/>
      <c r="AL27" s="370"/>
      <c r="AM27" s="370"/>
      <c r="AN27" s="370"/>
      <c r="AO27" s="370"/>
      <c r="AP27" s="370"/>
      <c r="AQ27" s="370"/>
      <c r="AR27" s="370"/>
      <c r="AS27" s="370"/>
      <c r="AT27" s="370"/>
      <c r="AU27" s="370"/>
      <c r="AV27" s="364"/>
    </row>
    <row r="28" spans="1:48" ht="36" customHeight="1">
      <c r="A28" s="364"/>
      <c r="B28" s="885"/>
      <c r="C28" s="886"/>
      <c r="D28" s="886"/>
      <c r="E28" s="886"/>
      <c r="F28" s="886"/>
      <c r="G28" s="886"/>
      <c r="H28" s="886"/>
      <c r="I28" s="886"/>
      <c r="J28" s="886"/>
      <c r="K28" s="886"/>
      <c r="L28" s="886"/>
      <c r="M28" s="886"/>
      <c r="N28" s="886"/>
      <c r="O28" s="886"/>
      <c r="P28" s="886"/>
      <c r="Q28" s="886"/>
      <c r="R28" s="886"/>
      <c r="S28" s="886"/>
      <c r="T28" s="886"/>
      <c r="U28" s="886"/>
      <c r="V28" s="886"/>
      <c r="W28" s="887"/>
      <c r="X28" s="371"/>
      <c r="Y28" s="371"/>
      <c r="Z28" s="885"/>
      <c r="AA28" s="886"/>
      <c r="AB28" s="886"/>
      <c r="AC28" s="886"/>
      <c r="AD28" s="886"/>
      <c r="AE28" s="886"/>
      <c r="AF28" s="886"/>
      <c r="AG28" s="886"/>
      <c r="AH28" s="886"/>
      <c r="AI28" s="886"/>
      <c r="AJ28" s="886"/>
      <c r="AK28" s="886"/>
      <c r="AL28" s="886"/>
      <c r="AM28" s="886"/>
      <c r="AN28" s="886"/>
      <c r="AO28" s="886"/>
      <c r="AP28" s="886"/>
      <c r="AQ28" s="886"/>
      <c r="AR28" s="886"/>
      <c r="AS28" s="886"/>
      <c r="AT28" s="886"/>
      <c r="AU28" s="887"/>
      <c r="AV28" s="364"/>
    </row>
    <row r="29" spans="1:48" ht="36" customHeight="1">
      <c r="A29" s="364"/>
      <c r="B29" s="888"/>
      <c r="C29" s="875"/>
      <c r="D29" s="875"/>
      <c r="E29" s="875"/>
      <c r="F29" s="875"/>
      <c r="G29" s="875"/>
      <c r="H29" s="875"/>
      <c r="I29" s="875"/>
      <c r="J29" s="875"/>
      <c r="K29" s="875"/>
      <c r="L29" s="875"/>
      <c r="M29" s="875"/>
      <c r="N29" s="875"/>
      <c r="O29" s="875"/>
      <c r="P29" s="875"/>
      <c r="Q29" s="875"/>
      <c r="R29" s="875"/>
      <c r="S29" s="875"/>
      <c r="T29" s="875"/>
      <c r="U29" s="875"/>
      <c r="V29" s="875"/>
      <c r="W29" s="889"/>
      <c r="X29" s="371"/>
      <c r="Y29" s="371"/>
      <c r="Z29" s="888"/>
      <c r="AA29" s="875"/>
      <c r="AB29" s="875"/>
      <c r="AC29" s="875"/>
      <c r="AD29" s="875"/>
      <c r="AE29" s="875"/>
      <c r="AF29" s="875"/>
      <c r="AG29" s="875"/>
      <c r="AH29" s="875"/>
      <c r="AI29" s="875"/>
      <c r="AJ29" s="875"/>
      <c r="AK29" s="875"/>
      <c r="AL29" s="875"/>
      <c r="AM29" s="875"/>
      <c r="AN29" s="875"/>
      <c r="AO29" s="875"/>
      <c r="AP29" s="875"/>
      <c r="AQ29" s="875"/>
      <c r="AR29" s="875"/>
      <c r="AS29" s="875"/>
      <c r="AT29" s="875"/>
      <c r="AU29" s="889"/>
      <c r="AV29" s="364"/>
    </row>
    <row r="30" spans="1:48" ht="36" customHeight="1">
      <c r="A30" s="364"/>
      <c r="B30" s="888"/>
      <c r="C30" s="875"/>
      <c r="D30" s="875"/>
      <c r="E30" s="875"/>
      <c r="F30" s="875"/>
      <c r="G30" s="875"/>
      <c r="H30" s="875"/>
      <c r="I30" s="875"/>
      <c r="J30" s="875"/>
      <c r="K30" s="875"/>
      <c r="L30" s="875"/>
      <c r="M30" s="875"/>
      <c r="N30" s="875"/>
      <c r="O30" s="875"/>
      <c r="P30" s="875"/>
      <c r="Q30" s="875"/>
      <c r="R30" s="875"/>
      <c r="S30" s="875"/>
      <c r="T30" s="875"/>
      <c r="U30" s="875"/>
      <c r="V30" s="875"/>
      <c r="W30" s="889"/>
      <c r="X30" s="371"/>
      <c r="Y30" s="371"/>
      <c r="Z30" s="888"/>
      <c r="AA30" s="875"/>
      <c r="AB30" s="875"/>
      <c r="AC30" s="875"/>
      <c r="AD30" s="875"/>
      <c r="AE30" s="875"/>
      <c r="AF30" s="875"/>
      <c r="AG30" s="875"/>
      <c r="AH30" s="875"/>
      <c r="AI30" s="875"/>
      <c r="AJ30" s="875"/>
      <c r="AK30" s="875"/>
      <c r="AL30" s="875"/>
      <c r="AM30" s="875"/>
      <c r="AN30" s="875"/>
      <c r="AO30" s="875"/>
      <c r="AP30" s="875"/>
      <c r="AQ30" s="875"/>
      <c r="AR30" s="875"/>
      <c r="AS30" s="875"/>
      <c r="AT30" s="875"/>
      <c r="AU30" s="889"/>
      <c r="AV30" s="364"/>
    </row>
    <row r="31" spans="1:48" ht="36" customHeight="1">
      <c r="A31" s="364"/>
      <c r="B31" s="888"/>
      <c r="C31" s="875"/>
      <c r="D31" s="875"/>
      <c r="E31" s="875"/>
      <c r="F31" s="875"/>
      <c r="G31" s="875"/>
      <c r="H31" s="875"/>
      <c r="I31" s="875"/>
      <c r="J31" s="875"/>
      <c r="K31" s="875"/>
      <c r="L31" s="875"/>
      <c r="M31" s="875"/>
      <c r="N31" s="875"/>
      <c r="O31" s="875"/>
      <c r="P31" s="875"/>
      <c r="Q31" s="875"/>
      <c r="R31" s="875"/>
      <c r="S31" s="875"/>
      <c r="T31" s="875"/>
      <c r="U31" s="875"/>
      <c r="V31" s="875"/>
      <c r="W31" s="889"/>
      <c r="X31" s="371"/>
      <c r="Y31" s="371"/>
      <c r="Z31" s="888"/>
      <c r="AA31" s="875"/>
      <c r="AB31" s="875"/>
      <c r="AC31" s="875"/>
      <c r="AD31" s="875"/>
      <c r="AE31" s="875"/>
      <c r="AF31" s="875"/>
      <c r="AG31" s="875"/>
      <c r="AH31" s="875"/>
      <c r="AI31" s="875"/>
      <c r="AJ31" s="875"/>
      <c r="AK31" s="875"/>
      <c r="AL31" s="875"/>
      <c r="AM31" s="875"/>
      <c r="AN31" s="875"/>
      <c r="AO31" s="875"/>
      <c r="AP31" s="875"/>
      <c r="AQ31" s="875"/>
      <c r="AR31" s="875"/>
      <c r="AS31" s="875"/>
      <c r="AT31" s="875"/>
      <c r="AU31" s="889"/>
      <c r="AV31" s="364"/>
    </row>
    <row r="32" spans="1:48" ht="36" customHeight="1">
      <c r="A32" s="364"/>
      <c r="B32" s="888"/>
      <c r="C32" s="875"/>
      <c r="D32" s="875"/>
      <c r="E32" s="875"/>
      <c r="F32" s="875"/>
      <c r="G32" s="875"/>
      <c r="H32" s="875"/>
      <c r="I32" s="875"/>
      <c r="J32" s="875"/>
      <c r="K32" s="875"/>
      <c r="L32" s="875"/>
      <c r="M32" s="875"/>
      <c r="N32" s="875"/>
      <c r="O32" s="875"/>
      <c r="P32" s="875"/>
      <c r="Q32" s="875"/>
      <c r="R32" s="875"/>
      <c r="S32" s="875"/>
      <c r="T32" s="875"/>
      <c r="U32" s="875"/>
      <c r="V32" s="875"/>
      <c r="W32" s="889"/>
      <c r="X32" s="371"/>
      <c r="Y32" s="371"/>
      <c r="Z32" s="888"/>
      <c r="AA32" s="875"/>
      <c r="AB32" s="875"/>
      <c r="AC32" s="875"/>
      <c r="AD32" s="875"/>
      <c r="AE32" s="875"/>
      <c r="AF32" s="875"/>
      <c r="AG32" s="875"/>
      <c r="AH32" s="875"/>
      <c r="AI32" s="875"/>
      <c r="AJ32" s="875"/>
      <c r="AK32" s="875"/>
      <c r="AL32" s="875"/>
      <c r="AM32" s="875"/>
      <c r="AN32" s="875"/>
      <c r="AO32" s="875"/>
      <c r="AP32" s="875"/>
      <c r="AQ32" s="875"/>
      <c r="AR32" s="875"/>
      <c r="AS32" s="875"/>
      <c r="AT32" s="875"/>
      <c r="AU32" s="889"/>
      <c r="AV32" s="364"/>
    </row>
    <row r="33" spans="1:48" ht="36" customHeight="1">
      <c r="A33" s="364"/>
      <c r="B33" s="888"/>
      <c r="C33" s="875"/>
      <c r="D33" s="875"/>
      <c r="E33" s="875"/>
      <c r="F33" s="875"/>
      <c r="G33" s="875"/>
      <c r="H33" s="875"/>
      <c r="I33" s="875"/>
      <c r="J33" s="875"/>
      <c r="K33" s="875"/>
      <c r="L33" s="875"/>
      <c r="M33" s="875"/>
      <c r="N33" s="875"/>
      <c r="O33" s="875"/>
      <c r="P33" s="875"/>
      <c r="Q33" s="875"/>
      <c r="R33" s="875"/>
      <c r="S33" s="875"/>
      <c r="T33" s="875"/>
      <c r="U33" s="875"/>
      <c r="V33" s="875"/>
      <c r="W33" s="889"/>
      <c r="X33" s="371"/>
      <c r="Y33" s="371"/>
      <c r="Z33" s="888"/>
      <c r="AA33" s="875"/>
      <c r="AB33" s="875"/>
      <c r="AC33" s="875"/>
      <c r="AD33" s="875"/>
      <c r="AE33" s="875"/>
      <c r="AF33" s="875"/>
      <c r="AG33" s="875"/>
      <c r="AH33" s="875"/>
      <c r="AI33" s="875"/>
      <c r="AJ33" s="875"/>
      <c r="AK33" s="875"/>
      <c r="AL33" s="875"/>
      <c r="AM33" s="875"/>
      <c r="AN33" s="875"/>
      <c r="AO33" s="875"/>
      <c r="AP33" s="875"/>
      <c r="AQ33" s="875"/>
      <c r="AR33" s="875"/>
      <c r="AS33" s="875"/>
      <c r="AT33" s="875"/>
      <c r="AU33" s="889"/>
      <c r="AV33" s="364"/>
    </row>
    <row r="34" spans="1:48" ht="36" customHeight="1">
      <c r="A34" s="364"/>
      <c r="B34" s="888"/>
      <c r="C34" s="875"/>
      <c r="D34" s="875"/>
      <c r="E34" s="875"/>
      <c r="F34" s="875"/>
      <c r="G34" s="875"/>
      <c r="H34" s="875"/>
      <c r="I34" s="875"/>
      <c r="J34" s="875"/>
      <c r="K34" s="875"/>
      <c r="L34" s="875"/>
      <c r="M34" s="875"/>
      <c r="N34" s="875"/>
      <c r="O34" s="875"/>
      <c r="P34" s="875"/>
      <c r="Q34" s="875"/>
      <c r="R34" s="875"/>
      <c r="S34" s="875"/>
      <c r="T34" s="875"/>
      <c r="U34" s="875"/>
      <c r="V34" s="875"/>
      <c r="W34" s="889"/>
      <c r="X34" s="371"/>
      <c r="Y34" s="371"/>
      <c r="Z34" s="888"/>
      <c r="AA34" s="875"/>
      <c r="AB34" s="875"/>
      <c r="AC34" s="875"/>
      <c r="AD34" s="875"/>
      <c r="AE34" s="875"/>
      <c r="AF34" s="875"/>
      <c r="AG34" s="875"/>
      <c r="AH34" s="875"/>
      <c r="AI34" s="875"/>
      <c r="AJ34" s="875"/>
      <c r="AK34" s="875"/>
      <c r="AL34" s="875"/>
      <c r="AM34" s="875"/>
      <c r="AN34" s="875"/>
      <c r="AO34" s="875"/>
      <c r="AP34" s="875"/>
      <c r="AQ34" s="875"/>
      <c r="AR34" s="875"/>
      <c r="AS34" s="875"/>
      <c r="AT34" s="875"/>
      <c r="AU34" s="889"/>
      <c r="AV34" s="364"/>
    </row>
    <row r="35" spans="1:48" ht="36" customHeight="1">
      <c r="A35" s="364"/>
      <c r="B35" s="888"/>
      <c r="C35" s="875"/>
      <c r="D35" s="875"/>
      <c r="E35" s="875"/>
      <c r="F35" s="875"/>
      <c r="G35" s="875"/>
      <c r="H35" s="875"/>
      <c r="I35" s="875"/>
      <c r="J35" s="875"/>
      <c r="K35" s="875"/>
      <c r="L35" s="875"/>
      <c r="M35" s="875"/>
      <c r="N35" s="875"/>
      <c r="O35" s="875"/>
      <c r="P35" s="875"/>
      <c r="Q35" s="875"/>
      <c r="R35" s="875"/>
      <c r="S35" s="875"/>
      <c r="T35" s="875"/>
      <c r="U35" s="875"/>
      <c r="V35" s="875"/>
      <c r="W35" s="889"/>
      <c r="X35" s="371"/>
      <c r="Y35" s="371"/>
      <c r="Z35" s="888"/>
      <c r="AA35" s="875"/>
      <c r="AB35" s="875"/>
      <c r="AC35" s="875"/>
      <c r="AD35" s="875"/>
      <c r="AE35" s="875"/>
      <c r="AF35" s="875"/>
      <c r="AG35" s="875"/>
      <c r="AH35" s="875"/>
      <c r="AI35" s="875"/>
      <c r="AJ35" s="875"/>
      <c r="AK35" s="875"/>
      <c r="AL35" s="875"/>
      <c r="AM35" s="875"/>
      <c r="AN35" s="875"/>
      <c r="AO35" s="875"/>
      <c r="AP35" s="875"/>
      <c r="AQ35" s="875"/>
      <c r="AR35" s="875"/>
      <c r="AS35" s="875"/>
      <c r="AT35" s="875"/>
      <c r="AU35" s="889"/>
      <c r="AV35" s="364"/>
    </row>
    <row r="36" spans="1:48" ht="36" customHeight="1">
      <c r="A36" s="364"/>
      <c r="B36" s="888"/>
      <c r="C36" s="875"/>
      <c r="D36" s="875"/>
      <c r="E36" s="875"/>
      <c r="F36" s="875"/>
      <c r="G36" s="875"/>
      <c r="H36" s="875"/>
      <c r="I36" s="875"/>
      <c r="J36" s="875"/>
      <c r="K36" s="875"/>
      <c r="L36" s="875"/>
      <c r="M36" s="875"/>
      <c r="N36" s="875"/>
      <c r="O36" s="875"/>
      <c r="P36" s="875"/>
      <c r="Q36" s="875"/>
      <c r="R36" s="875"/>
      <c r="S36" s="875"/>
      <c r="T36" s="875"/>
      <c r="U36" s="875"/>
      <c r="V36" s="875"/>
      <c r="W36" s="889"/>
      <c r="X36" s="371"/>
      <c r="Y36" s="371"/>
      <c r="Z36" s="888"/>
      <c r="AA36" s="875"/>
      <c r="AB36" s="875"/>
      <c r="AC36" s="875"/>
      <c r="AD36" s="875"/>
      <c r="AE36" s="875"/>
      <c r="AF36" s="875"/>
      <c r="AG36" s="875"/>
      <c r="AH36" s="875"/>
      <c r="AI36" s="875"/>
      <c r="AJ36" s="875"/>
      <c r="AK36" s="875"/>
      <c r="AL36" s="875"/>
      <c r="AM36" s="875"/>
      <c r="AN36" s="875"/>
      <c r="AO36" s="875"/>
      <c r="AP36" s="875"/>
      <c r="AQ36" s="875"/>
      <c r="AR36" s="875"/>
      <c r="AS36" s="875"/>
      <c r="AT36" s="875"/>
      <c r="AU36" s="889"/>
      <c r="AV36" s="364"/>
    </row>
    <row r="37" spans="1:48" ht="36" customHeight="1">
      <c r="A37" s="364"/>
      <c r="B37" s="890"/>
      <c r="C37" s="891"/>
      <c r="D37" s="891"/>
      <c r="E37" s="891"/>
      <c r="F37" s="891"/>
      <c r="G37" s="891"/>
      <c r="H37" s="891"/>
      <c r="I37" s="891"/>
      <c r="J37" s="891"/>
      <c r="K37" s="891"/>
      <c r="L37" s="891"/>
      <c r="M37" s="891"/>
      <c r="N37" s="891"/>
      <c r="O37" s="891"/>
      <c r="P37" s="891"/>
      <c r="Q37" s="891"/>
      <c r="R37" s="891"/>
      <c r="S37" s="891"/>
      <c r="T37" s="891"/>
      <c r="U37" s="891"/>
      <c r="V37" s="891"/>
      <c r="W37" s="892"/>
      <c r="X37" s="371"/>
      <c r="Y37" s="371"/>
      <c r="Z37" s="890"/>
      <c r="AA37" s="891"/>
      <c r="AB37" s="891"/>
      <c r="AC37" s="891"/>
      <c r="AD37" s="891"/>
      <c r="AE37" s="891"/>
      <c r="AF37" s="891"/>
      <c r="AG37" s="891"/>
      <c r="AH37" s="891"/>
      <c r="AI37" s="891"/>
      <c r="AJ37" s="891"/>
      <c r="AK37" s="891"/>
      <c r="AL37" s="891"/>
      <c r="AM37" s="891"/>
      <c r="AN37" s="891"/>
      <c r="AO37" s="891"/>
      <c r="AP37" s="891"/>
      <c r="AQ37" s="891"/>
      <c r="AR37" s="891"/>
      <c r="AS37" s="891"/>
      <c r="AT37" s="891"/>
      <c r="AU37" s="892"/>
      <c r="AV37" s="364"/>
    </row>
    <row r="38" spans="1:48" ht="12" customHeight="1">
      <c r="A38" s="364"/>
      <c r="B38" s="368"/>
      <c r="C38" s="368"/>
      <c r="D38" s="368"/>
      <c r="E38" s="368"/>
      <c r="F38" s="368"/>
      <c r="G38" s="368"/>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0"/>
      <c r="AJ38" s="371"/>
      <c r="AK38" s="371"/>
      <c r="AL38" s="371"/>
      <c r="AM38" s="370"/>
      <c r="AN38" s="370"/>
      <c r="AO38" s="370"/>
      <c r="AP38" s="370"/>
      <c r="AQ38" s="370"/>
      <c r="AR38" s="370"/>
      <c r="AS38" s="370"/>
      <c r="AT38" s="370"/>
      <c r="AU38" s="370"/>
      <c r="AV38" s="364"/>
    </row>
    <row r="39" spans="1:48" ht="34.5" customHeight="1">
      <c r="A39" s="363"/>
      <c r="B39" s="913" t="s">
        <v>269</v>
      </c>
      <c r="C39" s="913"/>
      <c r="D39" s="913"/>
      <c r="E39" s="913"/>
      <c r="F39" s="913"/>
      <c r="G39" s="913"/>
      <c r="H39" s="913"/>
      <c r="I39" s="913"/>
      <c r="J39" s="381" t="s">
        <v>166</v>
      </c>
      <c r="K39" s="914"/>
      <c r="L39" s="914"/>
      <c r="M39" s="914"/>
      <c r="N39" s="914"/>
      <c r="O39" s="914"/>
      <c r="P39" s="914"/>
      <c r="Q39" s="914"/>
      <c r="R39" s="914"/>
      <c r="S39" s="914"/>
      <c r="T39" s="914"/>
      <c r="U39" s="914"/>
      <c r="V39" s="914"/>
      <c r="W39" s="365" t="s">
        <v>167</v>
      </c>
      <c r="X39" s="368"/>
      <c r="Y39" s="363"/>
      <c r="Z39" s="913" t="s">
        <v>269</v>
      </c>
      <c r="AA39" s="913"/>
      <c r="AB39" s="913"/>
      <c r="AC39" s="913"/>
      <c r="AD39" s="913"/>
      <c r="AE39" s="913"/>
      <c r="AF39" s="913"/>
      <c r="AG39" s="913"/>
      <c r="AH39" s="381" t="s">
        <v>166</v>
      </c>
      <c r="AI39" s="914"/>
      <c r="AJ39" s="914"/>
      <c r="AK39" s="914"/>
      <c r="AL39" s="914"/>
      <c r="AM39" s="914"/>
      <c r="AN39" s="914"/>
      <c r="AO39" s="914"/>
      <c r="AP39" s="914"/>
      <c r="AQ39" s="914"/>
      <c r="AR39" s="914"/>
      <c r="AS39" s="914"/>
      <c r="AT39" s="914"/>
      <c r="AU39" s="365" t="s">
        <v>167</v>
      </c>
      <c r="AV39" s="364"/>
    </row>
    <row r="40" spans="1:48" ht="36" customHeight="1">
      <c r="A40" s="364"/>
      <c r="B40" s="885"/>
      <c r="C40" s="886"/>
      <c r="D40" s="886"/>
      <c r="E40" s="886"/>
      <c r="F40" s="886"/>
      <c r="G40" s="886"/>
      <c r="H40" s="886"/>
      <c r="I40" s="886"/>
      <c r="J40" s="886"/>
      <c r="K40" s="886"/>
      <c r="L40" s="886"/>
      <c r="M40" s="886"/>
      <c r="N40" s="886"/>
      <c r="O40" s="886"/>
      <c r="P40" s="886"/>
      <c r="Q40" s="886"/>
      <c r="R40" s="886"/>
      <c r="S40" s="886"/>
      <c r="T40" s="886"/>
      <c r="U40" s="886"/>
      <c r="V40" s="886"/>
      <c r="W40" s="887"/>
      <c r="X40" s="371"/>
      <c r="Y40" s="371"/>
      <c r="Z40" s="885"/>
      <c r="AA40" s="886"/>
      <c r="AB40" s="886"/>
      <c r="AC40" s="886"/>
      <c r="AD40" s="886"/>
      <c r="AE40" s="886"/>
      <c r="AF40" s="886"/>
      <c r="AG40" s="886"/>
      <c r="AH40" s="886"/>
      <c r="AI40" s="886"/>
      <c r="AJ40" s="886"/>
      <c r="AK40" s="886"/>
      <c r="AL40" s="886"/>
      <c r="AM40" s="886"/>
      <c r="AN40" s="886"/>
      <c r="AO40" s="886"/>
      <c r="AP40" s="886"/>
      <c r="AQ40" s="886"/>
      <c r="AR40" s="886"/>
      <c r="AS40" s="886"/>
      <c r="AT40" s="886"/>
      <c r="AU40" s="887"/>
      <c r="AV40" s="364"/>
    </row>
    <row r="41" spans="1:48" ht="36" customHeight="1">
      <c r="A41" s="364"/>
      <c r="B41" s="888"/>
      <c r="C41" s="875"/>
      <c r="D41" s="875"/>
      <c r="E41" s="875"/>
      <c r="F41" s="875"/>
      <c r="G41" s="875"/>
      <c r="H41" s="875"/>
      <c r="I41" s="875"/>
      <c r="J41" s="875"/>
      <c r="K41" s="875"/>
      <c r="L41" s="875"/>
      <c r="M41" s="875"/>
      <c r="N41" s="875"/>
      <c r="O41" s="875"/>
      <c r="P41" s="875"/>
      <c r="Q41" s="875"/>
      <c r="R41" s="875"/>
      <c r="S41" s="875"/>
      <c r="T41" s="875"/>
      <c r="U41" s="875"/>
      <c r="V41" s="875"/>
      <c r="W41" s="889"/>
      <c r="X41" s="371"/>
      <c r="Y41" s="371"/>
      <c r="Z41" s="888"/>
      <c r="AA41" s="875"/>
      <c r="AB41" s="875"/>
      <c r="AC41" s="875"/>
      <c r="AD41" s="875"/>
      <c r="AE41" s="875"/>
      <c r="AF41" s="875"/>
      <c r="AG41" s="875"/>
      <c r="AH41" s="875"/>
      <c r="AI41" s="875"/>
      <c r="AJ41" s="875"/>
      <c r="AK41" s="875"/>
      <c r="AL41" s="875"/>
      <c r="AM41" s="875"/>
      <c r="AN41" s="875"/>
      <c r="AO41" s="875"/>
      <c r="AP41" s="875"/>
      <c r="AQ41" s="875"/>
      <c r="AR41" s="875"/>
      <c r="AS41" s="875"/>
      <c r="AT41" s="875"/>
      <c r="AU41" s="889"/>
      <c r="AV41" s="364"/>
    </row>
    <row r="42" spans="1:48" ht="36" customHeight="1">
      <c r="A42" s="364"/>
      <c r="B42" s="888"/>
      <c r="C42" s="875"/>
      <c r="D42" s="875"/>
      <c r="E42" s="875"/>
      <c r="F42" s="875"/>
      <c r="G42" s="875"/>
      <c r="H42" s="875"/>
      <c r="I42" s="875"/>
      <c r="J42" s="875"/>
      <c r="K42" s="875"/>
      <c r="L42" s="875"/>
      <c r="M42" s="875"/>
      <c r="N42" s="875"/>
      <c r="O42" s="875"/>
      <c r="P42" s="875"/>
      <c r="Q42" s="875"/>
      <c r="R42" s="875"/>
      <c r="S42" s="875"/>
      <c r="T42" s="875"/>
      <c r="U42" s="875"/>
      <c r="V42" s="875"/>
      <c r="W42" s="889"/>
      <c r="X42" s="371"/>
      <c r="Y42" s="371"/>
      <c r="Z42" s="888"/>
      <c r="AA42" s="875"/>
      <c r="AB42" s="875"/>
      <c r="AC42" s="875"/>
      <c r="AD42" s="875"/>
      <c r="AE42" s="875"/>
      <c r="AF42" s="875"/>
      <c r="AG42" s="875"/>
      <c r="AH42" s="875"/>
      <c r="AI42" s="875"/>
      <c r="AJ42" s="875"/>
      <c r="AK42" s="875"/>
      <c r="AL42" s="875"/>
      <c r="AM42" s="875"/>
      <c r="AN42" s="875"/>
      <c r="AO42" s="875"/>
      <c r="AP42" s="875"/>
      <c r="AQ42" s="875"/>
      <c r="AR42" s="875"/>
      <c r="AS42" s="875"/>
      <c r="AT42" s="875"/>
      <c r="AU42" s="889"/>
      <c r="AV42" s="364"/>
    </row>
    <row r="43" spans="1:48" ht="36" customHeight="1">
      <c r="A43" s="364"/>
      <c r="B43" s="888"/>
      <c r="C43" s="875"/>
      <c r="D43" s="875"/>
      <c r="E43" s="875"/>
      <c r="F43" s="875"/>
      <c r="G43" s="875"/>
      <c r="H43" s="875"/>
      <c r="I43" s="875"/>
      <c r="J43" s="875"/>
      <c r="K43" s="875"/>
      <c r="L43" s="875"/>
      <c r="M43" s="875"/>
      <c r="N43" s="875"/>
      <c r="O43" s="875"/>
      <c r="P43" s="875"/>
      <c r="Q43" s="875"/>
      <c r="R43" s="875"/>
      <c r="S43" s="875"/>
      <c r="T43" s="875"/>
      <c r="U43" s="875"/>
      <c r="V43" s="875"/>
      <c r="W43" s="889"/>
      <c r="X43" s="371"/>
      <c r="Y43" s="371"/>
      <c r="Z43" s="888"/>
      <c r="AA43" s="875"/>
      <c r="AB43" s="875"/>
      <c r="AC43" s="875"/>
      <c r="AD43" s="875"/>
      <c r="AE43" s="875"/>
      <c r="AF43" s="875"/>
      <c r="AG43" s="875"/>
      <c r="AH43" s="875"/>
      <c r="AI43" s="875"/>
      <c r="AJ43" s="875"/>
      <c r="AK43" s="875"/>
      <c r="AL43" s="875"/>
      <c r="AM43" s="875"/>
      <c r="AN43" s="875"/>
      <c r="AO43" s="875"/>
      <c r="AP43" s="875"/>
      <c r="AQ43" s="875"/>
      <c r="AR43" s="875"/>
      <c r="AS43" s="875"/>
      <c r="AT43" s="875"/>
      <c r="AU43" s="889"/>
      <c r="AV43" s="364"/>
    </row>
    <row r="44" spans="1:48" ht="36" customHeight="1">
      <c r="A44" s="364"/>
      <c r="B44" s="888"/>
      <c r="C44" s="875"/>
      <c r="D44" s="875"/>
      <c r="E44" s="875"/>
      <c r="F44" s="875"/>
      <c r="G44" s="875"/>
      <c r="H44" s="875"/>
      <c r="I44" s="875"/>
      <c r="J44" s="875"/>
      <c r="K44" s="875"/>
      <c r="L44" s="875"/>
      <c r="M44" s="875"/>
      <c r="N44" s="875"/>
      <c r="O44" s="875"/>
      <c r="P44" s="875"/>
      <c r="Q44" s="875"/>
      <c r="R44" s="875"/>
      <c r="S44" s="875"/>
      <c r="T44" s="875"/>
      <c r="U44" s="875"/>
      <c r="V44" s="875"/>
      <c r="W44" s="889"/>
      <c r="X44" s="371"/>
      <c r="Y44" s="371"/>
      <c r="Z44" s="888"/>
      <c r="AA44" s="875"/>
      <c r="AB44" s="875"/>
      <c r="AC44" s="875"/>
      <c r="AD44" s="875"/>
      <c r="AE44" s="875"/>
      <c r="AF44" s="875"/>
      <c r="AG44" s="875"/>
      <c r="AH44" s="875"/>
      <c r="AI44" s="875"/>
      <c r="AJ44" s="875"/>
      <c r="AK44" s="875"/>
      <c r="AL44" s="875"/>
      <c r="AM44" s="875"/>
      <c r="AN44" s="875"/>
      <c r="AO44" s="875"/>
      <c r="AP44" s="875"/>
      <c r="AQ44" s="875"/>
      <c r="AR44" s="875"/>
      <c r="AS44" s="875"/>
      <c r="AT44" s="875"/>
      <c r="AU44" s="889"/>
      <c r="AV44" s="364"/>
    </row>
    <row r="45" spans="1:48" ht="36" customHeight="1">
      <c r="A45" s="364"/>
      <c r="B45" s="888"/>
      <c r="C45" s="875"/>
      <c r="D45" s="875"/>
      <c r="E45" s="875"/>
      <c r="F45" s="875"/>
      <c r="G45" s="875"/>
      <c r="H45" s="875"/>
      <c r="I45" s="875"/>
      <c r="J45" s="875"/>
      <c r="K45" s="875"/>
      <c r="L45" s="875"/>
      <c r="M45" s="875"/>
      <c r="N45" s="875"/>
      <c r="O45" s="875"/>
      <c r="P45" s="875"/>
      <c r="Q45" s="875"/>
      <c r="R45" s="875"/>
      <c r="S45" s="875"/>
      <c r="T45" s="875"/>
      <c r="U45" s="875"/>
      <c r="V45" s="875"/>
      <c r="W45" s="889"/>
      <c r="X45" s="371"/>
      <c r="Y45" s="371"/>
      <c r="Z45" s="888"/>
      <c r="AA45" s="875"/>
      <c r="AB45" s="875"/>
      <c r="AC45" s="875"/>
      <c r="AD45" s="875"/>
      <c r="AE45" s="875"/>
      <c r="AF45" s="875"/>
      <c r="AG45" s="875"/>
      <c r="AH45" s="875"/>
      <c r="AI45" s="875"/>
      <c r="AJ45" s="875"/>
      <c r="AK45" s="875"/>
      <c r="AL45" s="875"/>
      <c r="AM45" s="875"/>
      <c r="AN45" s="875"/>
      <c r="AO45" s="875"/>
      <c r="AP45" s="875"/>
      <c r="AQ45" s="875"/>
      <c r="AR45" s="875"/>
      <c r="AS45" s="875"/>
      <c r="AT45" s="875"/>
      <c r="AU45" s="889"/>
      <c r="AV45" s="364"/>
    </row>
    <row r="46" spans="1:48" ht="36" customHeight="1">
      <c r="A46" s="364"/>
      <c r="B46" s="888"/>
      <c r="C46" s="875"/>
      <c r="D46" s="875"/>
      <c r="E46" s="875"/>
      <c r="F46" s="875"/>
      <c r="G46" s="875"/>
      <c r="H46" s="875"/>
      <c r="I46" s="875"/>
      <c r="J46" s="875"/>
      <c r="K46" s="875"/>
      <c r="L46" s="875"/>
      <c r="M46" s="875"/>
      <c r="N46" s="875"/>
      <c r="O46" s="875"/>
      <c r="P46" s="875"/>
      <c r="Q46" s="875"/>
      <c r="R46" s="875"/>
      <c r="S46" s="875"/>
      <c r="T46" s="875"/>
      <c r="U46" s="875"/>
      <c r="V46" s="875"/>
      <c r="W46" s="889"/>
      <c r="X46" s="371"/>
      <c r="Y46" s="371"/>
      <c r="Z46" s="888"/>
      <c r="AA46" s="875"/>
      <c r="AB46" s="875"/>
      <c r="AC46" s="875"/>
      <c r="AD46" s="875"/>
      <c r="AE46" s="875"/>
      <c r="AF46" s="875"/>
      <c r="AG46" s="875"/>
      <c r="AH46" s="875"/>
      <c r="AI46" s="875"/>
      <c r="AJ46" s="875"/>
      <c r="AK46" s="875"/>
      <c r="AL46" s="875"/>
      <c r="AM46" s="875"/>
      <c r="AN46" s="875"/>
      <c r="AO46" s="875"/>
      <c r="AP46" s="875"/>
      <c r="AQ46" s="875"/>
      <c r="AR46" s="875"/>
      <c r="AS46" s="875"/>
      <c r="AT46" s="875"/>
      <c r="AU46" s="889"/>
      <c r="AV46" s="364"/>
    </row>
    <row r="47" spans="1:48" ht="36" customHeight="1">
      <c r="A47" s="364"/>
      <c r="B47" s="888"/>
      <c r="C47" s="875"/>
      <c r="D47" s="875"/>
      <c r="E47" s="875"/>
      <c r="F47" s="875"/>
      <c r="G47" s="875"/>
      <c r="H47" s="875"/>
      <c r="I47" s="875"/>
      <c r="J47" s="875"/>
      <c r="K47" s="875"/>
      <c r="L47" s="875"/>
      <c r="M47" s="875"/>
      <c r="N47" s="875"/>
      <c r="O47" s="875"/>
      <c r="P47" s="875"/>
      <c r="Q47" s="875"/>
      <c r="R47" s="875"/>
      <c r="S47" s="875"/>
      <c r="T47" s="875"/>
      <c r="U47" s="875"/>
      <c r="V47" s="875"/>
      <c r="W47" s="889"/>
      <c r="X47" s="371"/>
      <c r="Y47" s="371"/>
      <c r="Z47" s="888"/>
      <c r="AA47" s="875"/>
      <c r="AB47" s="875"/>
      <c r="AC47" s="875"/>
      <c r="AD47" s="875"/>
      <c r="AE47" s="875"/>
      <c r="AF47" s="875"/>
      <c r="AG47" s="875"/>
      <c r="AH47" s="875"/>
      <c r="AI47" s="875"/>
      <c r="AJ47" s="875"/>
      <c r="AK47" s="875"/>
      <c r="AL47" s="875"/>
      <c r="AM47" s="875"/>
      <c r="AN47" s="875"/>
      <c r="AO47" s="875"/>
      <c r="AP47" s="875"/>
      <c r="AQ47" s="875"/>
      <c r="AR47" s="875"/>
      <c r="AS47" s="875"/>
      <c r="AT47" s="875"/>
      <c r="AU47" s="889"/>
      <c r="AV47" s="364"/>
    </row>
    <row r="48" spans="1:48" ht="36" customHeight="1">
      <c r="A48" s="364"/>
      <c r="B48" s="888"/>
      <c r="C48" s="875"/>
      <c r="D48" s="875"/>
      <c r="E48" s="875"/>
      <c r="F48" s="875"/>
      <c r="G48" s="875"/>
      <c r="H48" s="875"/>
      <c r="I48" s="875"/>
      <c r="J48" s="875"/>
      <c r="K48" s="875"/>
      <c r="L48" s="875"/>
      <c r="M48" s="875"/>
      <c r="N48" s="875"/>
      <c r="O48" s="875"/>
      <c r="P48" s="875"/>
      <c r="Q48" s="875"/>
      <c r="R48" s="875"/>
      <c r="S48" s="875"/>
      <c r="T48" s="875"/>
      <c r="U48" s="875"/>
      <c r="V48" s="875"/>
      <c r="W48" s="889"/>
      <c r="X48" s="371"/>
      <c r="Y48" s="371"/>
      <c r="Z48" s="888"/>
      <c r="AA48" s="875"/>
      <c r="AB48" s="875"/>
      <c r="AC48" s="875"/>
      <c r="AD48" s="875"/>
      <c r="AE48" s="875"/>
      <c r="AF48" s="875"/>
      <c r="AG48" s="875"/>
      <c r="AH48" s="875"/>
      <c r="AI48" s="875"/>
      <c r="AJ48" s="875"/>
      <c r="AK48" s="875"/>
      <c r="AL48" s="875"/>
      <c r="AM48" s="875"/>
      <c r="AN48" s="875"/>
      <c r="AO48" s="875"/>
      <c r="AP48" s="875"/>
      <c r="AQ48" s="875"/>
      <c r="AR48" s="875"/>
      <c r="AS48" s="875"/>
      <c r="AT48" s="875"/>
      <c r="AU48" s="889"/>
      <c r="AV48" s="364"/>
    </row>
    <row r="49" spans="1:48" ht="36" customHeight="1">
      <c r="A49" s="364"/>
      <c r="B49" s="890"/>
      <c r="C49" s="891"/>
      <c r="D49" s="891"/>
      <c r="E49" s="891"/>
      <c r="F49" s="891"/>
      <c r="G49" s="891"/>
      <c r="H49" s="891"/>
      <c r="I49" s="891"/>
      <c r="J49" s="891"/>
      <c r="K49" s="891"/>
      <c r="L49" s="891"/>
      <c r="M49" s="891"/>
      <c r="N49" s="891"/>
      <c r="O49" s="891"/>
      <c r="P49" s="891"/>
      <c r="Q49" s="891"/>
      <c r="R49" s="891"/>
      <c r="S49" s="891"/>
      <c r="T49" s="891"/>
      <c r="U49" s="891"/>
      <c r="V49" s="891"/>
      <c r="W49" s="892"/>
      <c r="X49" s="371"/>
      <c r="Y49" s="371"/>
      <c r="Z49" s="890"/>
      <c r="AA49" s="891"/>
      <c r="AB49" s="891"/>
      <c r="AC49" s="891"/>
      <c r="AD49" s="891"/>
      <c r="AE49" s="891"/>
      <c r="AF49" s="891"/>
      <c r="AG49" s="891"/>
      <c r="AH49" s="891"/>
      <c r="AI49" s="891"/>
      <c r="AJ49" s="891"/>
      <c r="AK49" s="891"/>
      <c r="AL49" s="891"/>
      <c r="AM49" s="891"/>
      <c r="AN49" s="891"/>
      <c r="AO49" s="891"/>
      <c r="AP49" s="891"/>
      <c r="AQ49" s="891"/>
      <c r="AR49" s="891"/>
      <c r="AS49" s="891"/>
      <c r="AT49" s="891"/>
      <c r="AU49" s="892"/>
      <c r="AV49" s="364"/>
    </row>
    <row r="50" spans="1:49" ht="21.75" customHeight="1">
      <c r="A50" s="364"/>
      <c r="B50" s="372"/>
      <c r="C50" s="372"/>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4"/>
      <c r="AP50" s="374"/>
      <c r="AQ50" s="374"/>
      <c r="AR50" s="374"/>
      <c r="AS50" s="374"/>
      <c r="AT50" s="374"/>
      <c r="AU50" s="374"/>
      <c r="AV50" s="364"/>
      <c r="AW50" s="375"/>
    </row>
    <row r="51" ht="16.5" customHeight="1">
      <c r="AW51" s="375"/>
    </row>
  </sheetData>
  <sheetProtection password="D199" sheet="1"/>
  <mergeCells count="36">
    <mergeCell ref="B39:I39"/>
    <mergeCell ref="K39:V39"/>
    <mergeCell ref="Z39:AG39"/>
    <mergeCell ref="AI39:AT39"/>
    <mergeCell ref="B40:W49"/>
    <mergeCell ref="Z40:AU49"/>
    <mergeCell ref="B16:W25"/>
    <mergeCell ref="Z16:AU25"/>
    <mergeCell ref="B27:E27"/>
    <mergeCell ref="Z27:AC27"/>
    <mergeCell ref="B28:W37"/>
    <mergeCell ref="Z28:AU37"/>
    <mergeCell ref="B13:G13"/>
    <mergeCell ref="H13:W13"/>
    <mergeCell ref="Z13:AE13"/>
    <mergeCell ref="AF13:AU13"/>
    <mergeCell ref="B15:E15"/>
    <mergeCell ref="I15:S15"/>
    <mergeCell ref="T15:U15"/>
    <mergeCell ref="Z15:AC15"/>
    <mergeCell ref="AG15:AQ15"/>
    <mergeCell ref="AR15:AS15"/>
    <mergeCell ref="B11:G11"/>
    <mergeCell ref="H11:W11"/>
    <mergeCell ref="Z11:AE11"/>
    <mergeCell ref="AF11:AU11"/>
    <mergeCell ref="B12:G12"/>
    <mergeCell ref="H12:W12"/>
    <mergeCell ref="Z12:AE12"/>
    <mergeCell ref="AF12:AU12"/>
    <mergeCell ref="B4:AU4"/>
    <mergeCell ref="AO7:AU7"/>
    <mergeCell ref="B10:G10"/>
    <mergeCell ref="H10:W10"/>
    <mergeCell ref="Z10:AE10"/>
    <mergeCell ref="AF10:AU10"/>
  </mergeCells>
  <printOptions horizontalCentered="1" verticalCentered="1"/>
  <pageMargins left="0.31496062992125984" right="0.31496062992125984" top="0.4330708661417323" bottom="0.15748031496062992" header="0.31496062992125984" footer="0.31496062992125984"/>
  <pageSetup horizontalDpi="600" verticalDpi="600" orientation="portrait" paperSize="9" scale="57" r:id="rId2"/>
  <headerFooter>
    <oddHeader>&amp;RVERSION 1.0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2017-07-07T02:14:42Z</cp:lastPrinted>
  <dcterms:created xsi:type="dcterms:W3CDTF">2017-02-22T05:02:20Z</dcterms:created>
  <dcterms:modified xsi:type="dcterms:W3CDTF">2017-07-07T02:14:46Z</dcterms:modified>
  <cp:category/>
  <cp:version/>
  <cp:contentType/>
  <cp:contentStatus/>
</cp:coreProperties>
</file>