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1580" tabRatio="990" activeTab="0"/>
  </bookViews>
  <sheets>
    <sheet name="はじめに" sheetId="1" r:id="rId1"/>
    <sheet name="提出書類確認表" sheetId="2" r:id="rId2"/>
    <sheet name="チェックリスト" sheetId="3" r:id="rId3"/>
    <sheet name="交付申請書（カガミ）" sheetId="4" r:id="rId4"/>
    <sheet name="交付申請書（本文）" sheetId="5" r:id="rId5"/>
    <sheet name="別紙１" sheetId="6" r:id="rId6"/>
    <sheet name="別紙２" sheetId="7" r:id="rId7"/>
    <sheet name="ｼｽﾃﾑ提案概要1" sheetId="8" r:id="rId8"/>
    <sheet name="ｼｽﾃﾑ提案概要2" sheetId="9" r:id="rId9"/>
    <sheet name="実施計画書1-9" sheetId="10" r:id="rId10"/>
    <sheet name="（別添１）課税事業者届出書" sheetId="11" r:id="rId11"/>
    <sheet name="（別添２）システム概念図" sheetId="12" r:id="rId12"/>
    <sheet name="（別添３）省エネルギー計算書" sheetId="13" r:id="rId13"/>
    <sheet name="省エネルギー計算の根拠" sheetId="14" r:id="rId14"/>
    <sheet name="節電効果計算書【既築】" sheetId="15" r:id="rId15"/>
    <sheet name="工事概略予算書" sheetId="16" r:id="rId16"/>
    <sheet name="設備設置承諾書" sheetId="17" r:id="rId17"/>
    <sheet name="委任状" sheetId="18" r:id="rId18"/>
    <sheet name="申請者概要一覧" sheetId="19" r:id="rId19"/>
    <sheet name="建物概要一覧" sheetId="20" r:id="rId20"/>
    <sheet name="交付申請書（カガミ） 【複数の場合】" sheetId="21" r:id="rId21"/>
  </sheets>
  <definedNames>
    <definedName name="OLE_LINK1" localSheetId="3">'交付申請書（カガミ）'!#REF!</definedName>
    <definedName name="OLE_LINK1" localSheetId="20">'交付申請書（カガミ） 【複数の場合】'!#REF!</definedName>
    <definedName name="OLE_LINK2" localSheetId="5">'別紙１'!$B$7</definedName>
    <definedName name="_xlnm.Print_Area" localSheetId="10">'（別添１）課税事業者届出書'!$B$3:$J$55</definedName>
    <definedName name="_xlnm.Print_Area" localSheetId="11">'（別添２）システム概念図'!$B$3:$K$62</definedName>
    <definedName name="_xlnm.Print_Area" localSheetId="12">'（別添３）省エネルギー計算書'!$B$3:$F$21</definedName>
    <definedName name="_xlnm.Print_Area" localSheetId="7">'ｼｽﾃﾑ提案概要1'!$B$3:$M$47</definedName>
    <definedName name="_xlnm.Print_Area" localSheetId="8">'ｼｽﾃﾑ提案概要2'!$B$3:$O$46</definedName>
    <definedName name="_xlnm.Print_Area" localSheetId="2">'チェックリスト'!$A$3:$F$99</definedName>
    <definedName name="_xlnm.Print_Area" localSheetId="0">'はじめに'!$A$1:$E$68</definedName>
    <definedName name="_xlnm.Print_Area" localSheetId="17">'委任状'!$B$4:$J$38</definedName>
    <definedName name="_xlnm.Print_Area" localSheetId="19">'建物概要一覧'!$B$3:$M$42</definedName>
    <definedName name="_xlnm.Print_Area" localSheetId="3">'交付申請書（カガミ）'!$B$3:$J$32</definedName>
    <definedName name="_xlnm.Print_Area" localSheetId="20">'交付申請書（カガミ） 【複数の場合】'!$B$3:$J$43</definedName>
    <definedName name="_xlnm.Print_Area" localSheetId="4">'交付申請書（本文）'!$B$3:$I$43</definedName>
    <definedName name="_xlnm.Print_Area" localSheetId="15">'工事概略予算書'!$B$4:$K$43</definedName>
    <definedName name="_xlnm.Print_Area" localSheetId="9">'実施計画書1-9'!$B$3:$M$402</definedName>
    <definedName name="_xlnm.Print_Area" localSheetId="13">'省エネルギー計算の根拠'!$A$4:$H$183</definedName>
    <definedName name="_xlnm.Print_Area" localSheetId="18">'申請者概要一覧'!$B$3:$M$44</definedName>
    <definedName name="_xlnm.Print_Area" localSheetId="16">'設備設置承諾書'!$B$4:$J$50</definedName>
    <definedName name="_xlnm.Print_Area" localSheetId="14">'節電効果計算書【既築】'!$A$3:$G$24</definedName>
    <definedName name="_xlnm.Print_Area" localSheetId="1">'提出書類確認表'!$A$3:$G$68</definedName>
    <definedName name="_xlnm.Print_Area" localSheetId="5">'別紙１'!$B$3:$F$13</definedName>
    <definedName name="_xlnm.Print_Area" localSheetId="6">'別紙２'!$B$3:$G$14</definedName>
    <definedName name="_xlnm.Print_Titles" localSheetId="15">'工事概略予算書'!$5:$7</definedName>
  </definedNames>
  <calcPr fullCalcOnLoad="1"/>
</workbook>
</file>

<file path=xl/comments14.xml><?xml version="1.0" encoding="utf-8"?>
<comments xmlns="http://schemas.openxmlformats.org/spreadsheetml/2006/main">
  <authors>
    <author>NEDO技術開発機構</author>
  </authors>
  <commentList>
    <comment ref="F40" authorId="0">
      <text>
        <r>
          <rPr>
            <b/>
            <sz val="9"/>
            <color indexed="10"/>
            <rFont val="ＭＳ Ｐゴシック"/>
            <family val="3"/>
          </rPr>
          <t>上記省エネ手法のNo.を記入する。</t>
        </r>
      </text>
    </comment>
  </commentList>
</comments>
</file>

<file path=xl/comments2.xml><?xml version="1.0" encoding="utf-8"?>
<comments xmlns="http://schemas.openxmlformats.org/spreadsheetml/2006/main">
  <authors>
    <author>pc18</author>
  </authors>
  <commentList>
    <comment ref="G10" authorId="0">
      <text>
        <r>
          <rPr>
            <b/>
            <sz val="9"/>
            <rFont val="ＭＳ Ｐゴシック"/>
            <family val="3"/>
          </rPr>
          <t>印刷後ㇾ点を入れてご確認ください。</t>
        </r>
      </text>
    </comment>
  </commentList>
</comments>
</file>

<file path=xl/comments20.xml><?xml version="1.0" encoding="utf-8"?>
<comments xmlns="http://schemas.openxmlformats.org/spreadsheetml/2006/main">
  <authors>
    <author>ISID</author>
  </authors>
  <commentList>
    <comment ref="F6" authorId="0">
      <text>
        <r>
          <rPr>
            <sz val="12"/>
            <rFont val="ＭＳ Ｐゴシック"/>
            <family val="3"/>
          </rPr>
          <t>・建物一棟 ・設備区分単位 ・複数店一括
のいずれかを記載</t>
        </r>
      </text>
    </comment>
    <comment ref="F13" authorId="0">
      <text>
        <r>
          <rPr>
            <sz val="12"/>
            <rFont val="ＭＳ Ｐゴシック"/>
            <family val="3"/>
          </rPr>
          <t>単位標記に書式設定あり。数字のみ入力のこと！</t>
        </r>
      </text>
    </comment>
    <comment ref="F26" authorId="0">
      <text>
        <r>
          <rPr>
            <sz val="12"/>
            <rFont val="ＭＳ Ｐゴシック"/>
            <family val="3"/>
          </rPr>
          <t>単位標記に書式設定あり。数字のみ入力のこと！</t>
        </r>
      </text>
    </comment>
    <comment ref="F39" authorId="0">
      <text>
        <r>
          <rPr>
            <sz val="12"/>
            <rFont val="ＭＳ Ｐゴシック"/>
            <family val="3"/>
          </rPr>
          <t>単位標記に書式設定あり。数字のみ入力のこと！</t>
        </r>
      </text>
    </comment>
    <comment ref="F19" authorId="0">
      <text>
        <r>
          <rPr>
            <sz val="12"/>
            <rFont val="ＭＳ Ｐゴシック"/>
            <family val="3"/>
          </rPr>
          <t>・建物一棟 ・設備区分単位 ・複数店一括
のいずれかを記載</t>
        </r>
      </text>
    </comment>
    <comment ref="F32" authorId="0">
      <text>
        <r>
          <rPr>
            <sz val="12"/>
            <rFont val="ＭＳ Ｐゴシック"/>
            <family val="3"/>
          </rPr>
          <t>・建物一棟 ・設備区分単位 ・複数店一括
のいずれかを記載</t>
        </r>
      </text>
    </comment>
  </commentList>
</comments>
</file>

<file path=xl/comments3.xml><?xml version="1.0" encoding="utf-8"?>
<comments xmlns="http://schemas.openxmlformats.org/spreadsheetml/2006/main">
  <authors>
    <author>pc18</author>
  </authors>
  <commentList>
    <comment ref="F4" authorId="0">
      <text>
        <r>
          <rPr>
            <b/>
            <sz val="12"/>
            <color indexed="10"/>
            <rFont val="ＭＳ Ｐゴシック"/>
            <family val="3"/>
          </rPr>
          <t>確認欄に記述するレ点は、本紙を印刷後に手書きすること</t>
        </r>
      </text>
    </comment>
  </commentList>
</comments>
</file>

<file path=xl/comments8.xml><?xml version="1.0" encoding="utf-8"?>
<comments xmlns="http://schemas.openxmlformats.org/spreadsheetml/2006/main">
  <authors>
    <author>ISID</author>
    <author>pc18</author>
  </authors>
  <commentList>
    <comment ref="C5" authorId="0">
      <text>
        <r>
          <rPr>
            <sz val="12"/>
            <rFont val="ＭＳ Ｐゴシック"/>
            <family val="3"/>
          </rPr>
          <t>該当部分に○</t>
        </r>
      </text>
    </comment>
    <comment ref="C8" authorId="0">
      <text>
        <r>
          <rPr>
            <sz val="12"/>
            <rFont val="ＭＳ Ｐゴシック"/>
            <family val="3"/>
          </rPr>
          <t>入力不要。
提出書類確認表参照</t>
        </r>
      </text>
    </comment>
    <comment ref="C11" authorId="0">
      <text>
        <r>
          <rPr>
            <sz val="12"/>
            <rFont val="ＭＳ Ｐゴシック"/>
            <family val="3"/>
          </rPr>
          <t>入力不要。
提出書類確認表参照</t>
        </r>
        <r>
          <rPr>
            <sz val="9"/>
            <rFont val="ＭＳ Ｐゴシック"/>
            <family val="3"/>
          </rPr>
          <t xml:space="preserve">
</t>
        </r>
      </text>
    </comment>
    <comment ref="G5" authorId="0">
      <text>
        <r>
          <rPr>
            <sz val="12"/>
            <rFont val="ＭＳ Ｐゴシック"/>
            <family val="3"/>
          </rPr>
          <t>該当部分に○</t>
        </r>
      </text>
    </comment>
    <comment ref="G8" authorId="0">
      <text>
        <r>
          <rPr>
            <sz val="12"/>
            <rFont val="ＭＳ Ｐゴシック"/>
            <family val="3"/>
          </rPr>
          <t xml:space="preserve">数値のみ記入
</t>
        </r>
      </text>
    </comment>
    <comment ref="L5" authorId="0">
      <text>
        <r>
          <rPr>
            <sz val="12"/>
            <rFont val="ＭＳ Ｐゴシック"/>
            <family val="3"/>
          </rPr>
          <t>入力不要。
別紙１を参照</t>
        </r>
        <r>
          <rPr>
            <sz val="9"/>
            <rFont val="ＭＳ Ｐゴシック"/>
            <family val="3"/>
          </rPr>
          <t xml:space="preserve">
</t>
        </r>
      </text>
    </comment>
    <comment ref="D16" authorId="0">
      <text>
        <r>
          <rPr>
            <sz val="12"/>
            <rFont val="ＭＳ Ｐゴシック"/>
            <family val="3"/>
          </rPr>
          <t>入力不要。
実施計画書より参照</t>
        </r>
        <r>
          <rPr>
            <sz val="9"/>
            <rFont val="ＭＳ Ｐゴシック"/>
            <family val="3"/>
          </rPr>
          <t xml:space="preserve">
</t>
        </r>
      </text>
    </comment>
    <comment ref="D17" authorId="0">
      <text>
        <r>
          <rPr>
            <sz val="12"/>
            <rFont val="ＭＳ Ｐゴシック"/>
            <family val="3"/>
          </rPr>
          <t>参照不要。
交付申請書より参照</t>
        </r>
      </text>
    </comment>
    <comment ref="D18" authorId="0">
      <text>
        <r>
          <rPr>
            <sz val="12"/>
            <rFont val="ＭＳ Ｐゴシック"/>
            <family val="3"/>
          </rPr>
          <t>参照不要。
交付申請書より参照</t>
        </r>
      </text>
    </comment>
    <comment ref="D21" authorId="0">
      <text>
        <r>
          <rPr>
            <sz val="12"/>
            <rFont val="ＭＳ Ｐゴシック"/>
            <family val="3"/>
          </rPr>
          <t>入力不要。
実施計画書より参照</t>
        </r>
      </text>
    </comment>
    <comment ref="D23" authorId="0">
      <text>
        <r>
          <rPr>
            <sz val="12"/>
            <rFont val="ＭＳ Ｐゴシック"/>
            <family val="3"/>
          </rPr>
          <t>入力不要。
実施計画書より参照</t>
        </r>
      </text>
    </comment>
    <comment ref="D28" authorId="0">
      <text>
        <r>
          <rPr>
            <sz val="12"/>
            <rFont val="ＭＳ Ｐゴシック"/>
            <family val="3"/>
          </rPr>
          <t>入力不要。
実施計画書より参照</t>
        </r>
      </text>
    </comment>
    <comment ref="D29" authorId="0">
      <text>
        <r>
          <rPr>
            <sz val="12"/>
            <rFont val="ＭＳ Ｐゴシック"/>
            <family val="3"/>
          </rPr>
          <t>入力不要。
実施計画書より参照</t>
        </r>
      </text>
    </comment>
    <comment ref="D35" authorId="0">
      <text>
        <r>
          <rPr>
            <sz val="12"/>
            <rFont val="ＭＳ Ｐゴシック"/>
            <family val="3"/>
          </rPr>
          <t>入力不要。
（別添３）省エネルギー計算書を参照</t>
        </r>
      </text>
    </comment>
    <comment ref="D37" authorId="0">
      <text>
        <r>
          <rPr>
            <sz val="12"/>
            <rFont val="ＭＳ Ｐゴシック"/>
            <family val="3"/>
          </rPr>
          <t>入力不要。
（別添３）省エネルギー計算書を参照</t>
        </r>
      </text>
    </comment>
    <comment ref="D39" authorId="0">
      <text>
        <r>
          <rPr>
            <sz val="12"/>
            <rFont val="ＭＳ Ｐゴシック"/>
            <family val="3"/>
          </rPr>
          <t>入力不要。
（別添３）省エネルギー計算書を参照</t>
        </r>
      </text>
    </comment>
    <comment ref="D41" authorId="0">
      <text>
        <r>
          <rPr>
            <sz val="12"/>
            <rFont val="ＭＳ Ｐゴシック"/>
            <family val="3"/>
          </rPr>
          <t>入力不要。
（別添３）省エネルギー計算書を参照</t>
        </r>
      </text>
    </comment>
    <comment ref="D43" authorId="0">
      <text>
        <r>
          <rPr>
            <sz val="12"/>
            <rFont val="ＭＳ Ｐゴシック"/>
            <family val="3"/>
          </rPr>
          <t>入力不要。
（別添３）省エネルギー計算書を参照</t>
        </r>
      </text>
    </comment>
    <comment ref="D32" authorId="0">
      <text>
        <r>
          <rPr>
            <sz val="12"/>
            <rFont val="ＭＳ Ｐゴシック"/>
            <family val="3"/>
          </rPr>
          <t>PAL値は入力のこと</t>
        </r>
      </text>
    </comment>
    <comment ref="K5" authorId="0">
      <text>
        <r>
          <rPr>
            <sz val="12"/>
            <rFont val="ＭＳ Ｐゴシック"/>
            <family val="3"/>
          </rPr>
          <t>事業全体の経費は入力のこと</t>
        </r>
        <r>
          <rPr>
            <sz val="9"/>
            <rFont val="ＭＳ Ｐゴシック"/>
            <family val="3"/>
          </rPr>
          <t xml:space="preserve">
</t>
        </r>
      </text>
    </comment>
    <comment ref="G7" authorId="1">
      <text>
        <r>
          <rPr>
            <sz val="12"/>
            <rFont val="ＭＳ Ｐゴシック"/>
            <family val="3"/>
          </rPr>
          <t>プルダウンより選択。
その他の場合は、枠外の
その他（　　　　）内に内容を記載して選択してください。
　</t>
        </r>
      </text>
    </comment>
  </commentList>
</comments>
</file>

<file path=xl/sharedStrings.xml><?xml version="1.0" encoding="utf-8"?>
<sst xmlns="http://schemas.openxmlformats.org/spreadsheetml/2006/main" count="1880" uniqueCount="1066">
  <si>
    <t>申請区分</t>
  </si>
  <si>
    <t>・建物一棟 ・設備区分単位 ・複数店一括</t>
  </si>
  <si>
    <t>システム仕様</t>
  </si>
  <si>
    <t>補助対象経費</t>
  </si>
  <si>
    <t>省エネ基準に対する性能と措置</t>
  </si>
  <si>
    <t>設備区分</t>
  </si>
  <si>
    <t>Ⅰ　設計費</t>
  </si>
  <si>
    <t>Ⅱ　設備費</t>
  </si>
  <si>
    <t>Ⅲ　計測装置費</t>
  </si>
  <si>
    <t>Ⅳ　工事費</t>
  </si>
  <si>
    <t>Ⅴ　諸経費</t>
  </si>
  <si>
    <t>　　消費税</t>
  </si>
  <si>
    <t>合　  計</t>
  </si>
  <si>
    <t>住宅・建築物高効率エネルギーシステム</t>
  </si>
  <si>
    <r>
      <t>特　徴</t>
    </r>
    <r>
      <rPr>
        <sz val="10"/>
        <rFont val="ＭＳ ゴシック"/>
        <family val="3"/>
      </rPr>
      <t>　</t>
    </r>
  </si>
  <si>
    <t>省エネルギーに対する取組</t>
  </si>
  <si>
    <t>根拠</t>
  </si>
  <si>
    <t>機器及び断熱部材の性能</t>
  </si>
  <si>
    <t>先進性</t>
  </si>
  <si>
    <t>汎用性</t>
  </si>
  <si>
    <t>省エネルギーに対する取組</t>
  </si>
  <si>
    <t>工事種別</t>
  </si>
  <si>
    <t>工事種別</t>
  </si>
  <si>
    <t>・新　築　・増改築　・既　築</t>
  </si>
  <si>
    <t>用途</t>
  </si>
  <si>
    <t>延床面積</t>
  </si>
  <si>
    <t>階　数</t>
  </si>
  <si>
    <t>構　造</t>
  </si>
  <si>
    <t>交通機関</t>
  </si>
  <si>
    <t>補助事業者</t>
  </si>
  <si>
    <t>補助事業名</t>
  </si>
  <si>
    <t>　下車徒歩　　    分</t>
  </si>
  <si>
    <t>・空調 ・ 換気 ・ 照明 ・ 給湯 ・ 冷凍</t>
  </si>
  <si>
    <t>様式第１</t>
  </si>
  <si>
    <t>住　　　所</t>
  </si>
  <si>
    <t>申請者</t>
  </si>
  <si>
    <t>名　　　称</t>
  </si>
  <si>
    <t>代表者等名</t>
  </si>
  <si>
    <t>（建築物に係るもの）交付申請書</t>
  </si>
  <si>
    <t>　住宅・建築物高効率エネルギーシステム導入促進事業費補助金（建築物に係るもの）交付規程第５条第１項の規定に基づき、下記のとおり経済産業省からの住宅・建築物高効率エネルギーシステム導入促進事業費補助金(先導的システム支援事業)交付要綱第３条に基づく国庫補助金の交付を申請します。</t>
  </si>
  <si>
    <t>　</t>
  </si>
  <si>
    <t>　一般社団法人 環境共創イニシアチブ</t>
  </si>
  <si>
    <t>　　代　表　理　事　　　赤池　　学　殿</t>
  </si>
  <si>
    <t>記</t>
  </si>
  <si>
    <t>1．</t>
  </si>
  <si>
    <t>補助事業の名称</t>
  </si>
  <si>
    <t>2．</t>
  </si>
  <si>
    <t>補助事業の目的及び内容</t>
  </si>
  <si>
    <t>3．</t>
  </si>
  <si>
    <t>補助事業の実施計画</t>
  </si>
  <si>
    <t>空 ・ 換 ・ 照　・　給　・　冷　・　他</t>
  </si>
  <si>
    <t>←該当部分に○印</t>
  </si>
  <si>
    <t>採用システム</t>
  </si>
  <si>
    <t>エネルギー削減率</t>
  </si>
  <si>
    <t>％（設備用途区分での削減率）</t>
  </si>
  <si>
    <t>4．</t>
  </si>
  <si>
    <t>補助金交付申請額</t>
  </si>
  <si>
    <t>(1)</t>
  </si>
  <si>
    <t>　補助事業に要する経費</t>
  </si>
  <si>
    <t>円</t>
  </si>
  <si>
    <t>(2)</t>
  </si>
  <si>
    <t>　補助対象経費</t>
  </si>
  <si>
    <t>(3)</t>
  </si>
  <si>
    <t>　補助金交付申請額</t>
  </si>
  <si>
    <t>5．</t>
  </si>
  <si>
    <t>補助事業に要する経費、補助対象経費及び補助金の額並びに区分ごとの配分（別紙１）</t>
  </si>
  <si>
    <t>6．</t>
  </si>
  <si>
    <t>補助事業に要する経費の区分ごとの四半期別発生予定額（別紙２）</t>
  </si>
  <si>
    <t>7．</t>
  </si>
  <si>
    <t>補助事業の開始及び完了予定</t>
  </si>
  <si>
    <t>　開始年月日</t>
  </si>
  <si>
    <t>　完了予定年月日</t>
  </si>
  <si>
    <t>新築 ・ 増改築 ・ 既築</t>
  </si>
  <si>
    <t>※一般社団法人 環境共創イニシアチブの住宅・建築物高効率エネルギーシステム導入促進事業費補助金は、経済産業省が定めた住宅・建築物高効率エネルギーシステム導入促進事業費補助金(先導的システム支援事業)交付要綱第３条に基づく国庫補助金を住宅・建築物に係る高効率エネルギーシステムを住宅・建築物に導入しようとする方に交付するものです。</t>
  </si>
  <si>
    <t>（別紙１）</t>
  </si>
  <si>
    <t>補助事業に要する経費、補助対象経費及び補助金の額並びに区分ごとの配分</t>
  </si>
  <si>
    <t>（単位：円）</t>
  </si>
  <si>
    <t>補助対象経費の区分</t>
  </si>
  <si>
    <t>補助事業に要する経費</t>
  </si>
  <si>
    <t>補助対象経費</t>
  </si>
  <si>
    <t>補助率</t>
  </si>
  <si>
    <t>補助金の額</t>
  </si>
  <si>
    <t>１／３</t>
  </si>
  <si>
    <t>Ⅲ　計測装置費</t>
  </si>
  <si>
    <t>Ⅳ　工事費</t>
  </si>
  <si>
    <t>Ⅴ　諸経費</t>
  </si>
  <si>
    <t>　　消費税</t>
  </si>
  <si>
    <t>（別紙２）</t>
  </si>
  <si>
    <t>補助事業に要する経費の区分ごとの四半期別発生予定額</t>
  </si>
  <si>
    <t>（単位：円）</t>
  </si>
  <si>
    <t>補助事業に要する経費の区分</t>
  </si>
  <si>
    <t>第１・
四半期</t>
  </si>
  <si>
    <t>第２・
四半期</t>
  </si>
  <si>
    <t>第３・
四半期</t>
  </si>
  <si>
    <t>第４・
四半期</t>
  </si>
  <si>
    <t>計</t>
  </si>
  <si>
    <t>合   計</t>
  </si>
  <si>
    <t>実施計画書</t>
  </si>
  <si>
    <t>１．</t>
  </si>
  <si>
    <t>会社所在地（申請者所在地）</t>
  </si>
  <si>
    <t>住    所</t>
  </si>
  <si>
    <t>２．</t>
  </si>
  <si>
    <t>連絡先</t>
  </si>
  <si>
    <t>補助事業担当</t>
  </si>
  <si>
    <t>所属、役職</t>
  </si>
  <si>
    <t>氏名</t>
  </si>
  <si>
    <t>住所</t>
  </si>
  <si>
    <t>ＴＥＬ</t>
  </si>
  <si>
    <t>ＦＡＸ</t>
  </si>
  <si>
    <t>E-MAIL</t>
  </si>
  <si>
    <t>経理担当</t>
  </si>
  <si>
    <t>３．</t>
  </si>
  <si>
    <t>申請者の消費税法の区分</t>
  </si>
  <si>
    <t>区分</t>
  </si>
  <si>
    <t>該当欄に○印</t>
  </si>
  <si>
    <t>課税事業者届出書
（別添１）の提出</t>
  </si>
  <si>
    <t>・消費税法による課税事業者である</t>
  </si>
  <si>
    <t>必要</t>
  </si>
  <si>
    <t>・消費税法による課税事業者となる予定である</t>
  </si>
  <si>
    <t>・消費税法による課税事業者でない</t>
  </si>
  <si>
    <t>不必要</t>
  </si>
  <si>
    <t>※課税事業者もしくは、課税事業者となる予定である場合は課税事業者届出書（別添１）を添付すること。</t>
  </si>
  <si>
    <t>名    称</t>
  </si>
  <si>
    <t>所 在 地</t>
  </si>
  <si>
    <t>用    途</t>
  </si>
  <si>
    <t>階    数</t>
  </si>
  <si>
    <t>構    造</t>
  </si>
  <si>
    <t>延床面積</t>
  </si>
  <si>
    <t>竣工年月</t>
  </si>
  <si>
    <t>最寄り駅</t>
  </si>
  <si>
    <t>事業内容</t>
  </si>
  <si>
    <t>採用システム</t>
  </si>
  <si>
    <t>内容</t>
  </si>
  <si>
    <t>(1)</t>
  </si>
  <si>
    <t>エネルギー消費効率</t>
  </si>
  <si>
    <t>単位：ＧＪ／年</t>
  </si>
  <si>
    <t>システム導入前標準年間エネルギー消費量　Ａ</t>
  </si>
  <si>
    <t>システム導入後年間エネルギー消費量　Ｂ</t>
  </si>
  <si>
    <t>削減量（Ａ－Ｂ）</t>
  </si>
  <si>
    <t>単位：ＭＪ／㎡年</t>
  </si>
  <si>
    <t>システム導入後のエネルギー消費原単位</t>
  </si>
  <si>
    <t>延床面積</t>
  </si>
  <si>
    <t>(2)</t>
  </si>
  <si>
    <t>普及性（費用対効果）</t>
  </si>
  <si>
    <t>単位：円／（ＧＪ／年）</t>
  </si>
  <si>
    <t>費用対効果（１）（＝補助対象経費÷（Ａ－Ｂ））</t>
  </si>
  <si>
    <t>費用対効果（２）（＝補助事業に要する経費÷（Ａ－Ｂ））</t>
  </si>
  <si>
    <t>(3)</t>
  </si>
  <si>
    <t>先進性</t>
  </si>
  <si>
    <t>(4)</t>
  </si>
  <si>
    <t>汎用性</t>
  </si>
  <si>
    <t>(5)</t>
  </si>
  <si>
    <t>(6)</t>
  </si>
  <si>
    <t>事業実施工程</t>
  </si>
  <si>
    <t>　開始年月日</t>
  </si>
  <si>
    <t>　完了予定年月日</t>
  </si>
  <si>
    <t>所要資金計画及び資金調達計画</t>
  </si>
  <si>
    <t>区分</t>
  </si>
  <si>
    <t>項目</t>
  </si>
  <si>
    <t>補助事業に要する
経費（円）</t>
  </si>
  <si>
    <t>補助対象経費
（円）</t>
  </si>
  <si>
    <t>備考</t>
  </si>
  <si>
    <t>消費税</t>
  </si>
  <si>
    <t>合　計</t>
  </si>
  <si>
    <t>事業実施に関する事項</t>
  </si>
  <si>
    <t>他の補助金との関係</t>
  </si>
  <si>
    <t>その他実施上問題となる事項</t>
  </si>
  <si>
    <t>（単位：千円）</t>
  </si>
  <si>
    <t>事業報告期間</t>
  </si>
  <si>
    <t>資産合計</t>
  </si>
  <si>
    <t>負債合計</t>
  </si>
  <si>
    <t>システム概要図（全体システムがわかるもの）</t>
  </si>
  <si>
    <t>（　　/　　）</t>
  </si>
  <si>
    <t>←事業内容の （現在のページ数 / 全体ページ数）</t>
  </si>
  <si>
    <t>申請者の概要</t>
  </si>
  <si>
    <t>申請者の業務実績に関する事項</t>
  </si>
  <si>
    <t>合　計（平米単価）</t>
  </si>
  <si>
    <t>←所要資金計画の （現在のページ数 / 全体ページ数）</t>
  </si>
  <si>
    <t>資金調達計画</t>
  </si>
  <si>
    <t>補助金</t>
  </si>
  <si>
    <t>自己資金</t>
  </si>
  <si>
    <t>借入金</t>
  </si>
  <si>
    <t>資金（円）</t>
  </si>
  <si>
    <t>工事費参考情報</t>
  </si>
  <si>
    <t>事業全体の工事費</t>
  </si>
  <si>
    <t>工事費
（円）</t>
  </si>
  <si>
    <t>平米単価
（円/㎡）</t>
  </si>
  <si>
    <t>うち設備工事費</t>
  </si>
  <si>
    <t>※新築の場合は補助対象外工事を含めた全体工事費となります</t>
  </si>
  <si>
    <t>補助事業（全体）の開始及び完了予定日</t>
  </si>
  <si>
    <t>７．</t>
  </si>
  <si>
    <t>８．</t>
  </si>
  <si>
    <t>（別添１）</t>
  </si>
  <si>
    <t>課税事業者届出書</t>
  </si>
  <si>
    <t>　下記の期間については、消費税法の課税事業者（同法第９条第１項本文の規定により消費税を納める義務が免除される事業者でない）である（となる予定である）ので、その旨届出します。</t>
  </si>
  <si>
    <t>記</t>
  </si>
  <si>
    <t>課税期間</t>
  </si>
  <si>
    <t>自</t>
  </si>
  <si>
    <t>至</t>
  </si>
  <si>
    <t>（別添２）</t>
  </si>
  <si>
    <t>システム名</t>
  </si>
  <si>
    <t>システム概念図</t>
  </si>
  <si>
    <t>導入前（新築の場合不要）</t>
  </si>
  <si>
    <t>導入後</t>
  </si>
  <si>
    <t>←省エネシステムを導入使用とする対象機器を列記すること。</t>
  </si>
  <si>
    <t>例：</t>
  </si>
  <si>
    <t>対象機器</t>
  </si>
  <si>
    <t>AHU-1</t>
  </si>
  <si>
    <t>1階事務所系統</t>
  </si>
  <si>
    <t>AHU-2</t>
  </si>
  <si>
    <t>2階事務所系統</t>
  </si>
  <si>
    <t>AHU-3</t>
  </si>
  <si>
    <t>3階事務所系統</t>
  </si>
  <si>
    <t>：</t>
  </si>
  <si>
    <t>（別添３）</t>
  </si>
  <si>
    <t>省エネルギー計算書</t>
  </si>
  <si>
    <t>建物用途：</t>
  </si>
  <si>
    <t>工事区分：</t>
  </si>
  <si>
    <t>設備用途区分</t>
  </si>
  <si>
    <t>システム導入前
標準年間エネルギー消費量
ＭＪ／年</t>
  </si>
  <si>
    <t>ＣＥＣ
基準値
（新築）</t>
  </si>
  <si>
    <t>システム導入後
年間エネルギー消費量
ＭＪ／年</t>
  </si>
  <si>
    <t>ＣＥＣ
計算値
（新築）</t>
  </si>
  <si>
    <t>空調</t>
  </si>
  <si>
    <t>換気</t>
  </si>
  <si>
    <t>照明</t>
  </si>
  <si>
    <t>給湯</t>
  </si>
  <si>
    <t>昇降機</t>
  </si>
  <si>
    <t>その他</t>
  </si>
  <si>
    <t>合計</t>
  </si>
  <si>
    <t>合計×0.95
（新築）</t>
  </si>
  <si>
    <t>１．実績値（過去3年間）の集計</t>
  </si>
  <si>
    <t>次頁の集計表を作成の上、過去３年間の平均を求める</t>
  </si>
  <si>
    <t>MJ/年</t>
  </si>
  <si>
    <t>3年間の平均</t>
  </si>
  <si>
    <t>２．設備用途区分毎のエネルギー消費量の算出</t>
  </si>
  <si>
    <t>設備用途区分（空調、換気、照明、給湯、昇降機、その他）別に集計し、エネルギー消費量を求める</t>
  </si>
  <si>
    <t>エネルギー消費量（MJ/年）</t>
  </si>
  <si>
    <t>比率（％）</t>
  </si>
  <si>
    <t>空調</t>
  </si>
  <si>
    <t>換気</t>
  </si>
  <si>
    <t>照明</t>
  </si>
  <si>
    <t>給湯</t>
  </si>
  <si>
    <t>昇降機</t>
  </si>
  <si>
    <t>その他</t>
  </si>
  <si>
    <t>合計</t>
  </si>
  <si>
    <t>３．省エネルギー量の算出</t>
  </si>
  <si>
    <t>導入するシステム毎に削減量を集計する</t>
  </si>
  <si>
    <t>No.</t>
  </si>
  <si>
    <t>省エネルギー手法</t>
  </si>
  <si>
    <t>削減量（MJ/年）</t>
  </si>
  <si>
    <t>削減率（％）</t>
  </si>
  <si>
    <t>備考
（計算書参照
ページ）</t>
  </si>
  <si>
    <t>①</t>
  </si>
  <si>
    <t>②</t>
  </si>
  <si>
    <t>③</t>
  </si>
  <si>
    <t>④</t>
  </si>
  <si>
    <t>⑤</t>
  </si>
  <si>
    <t>⑥</t>
  </si>
  <si>
    <t>⑦</t>
  </si>
  <si>
    <t>⑧</t>
  </si>
  <si>
    <t>注：別紙にて各省エネ手法の計算書を必ず添付すること</t>
  </si>
  <si>
    <t>４．総合評価</t>
  </si>
  <si>
    <t>導入前</t>
  </si>
  <si>
    <t>削減量</t>
  </si>
  <si>
    <t>省エネ手法</t>
  </si>
  <si>
    <t>建物全体のエネルギー消費量　実績値</t>
  </si>
  <si>
    <t>月</t>
  </si>
  <si>
    <t>電力（一般）
kWh</t>
  </si>
  <si>
    <t>電力（昼間）
kWh</t>
  </si>
  <si>
    <t>電力（夜間）
kWh</t>
  </si>
  <si>
    <r>
      <t>ガス（種別）
m</t>
    </r>
    <r>
      <rPr>
        <vertAlign val="superscript"/>
        <sz val="10"/>
        <rFont val="ＭＳ 明朝"/>
        <family val="1"/>
      </rPr>
      <t>3</t>
    </r>
  </si>
  <si>
    <t>油（種別）
Ｌ</t>
  </si>
  <si>
    <t>備考</t>
  </si>
  <si>
    <t>原単位</t>
  </si>
  <si>
    <t>←導入前に昼間と夜間の電力原単位を用いる場合、導入後も、昼間と夜間の原単位を用いること。導入後の効果を昼間、夜間に区分できない場合は、全電力を一般値（9.76MJ/kWh）を用いること。</t>
  </si>
  <si>
    <t>換算単位</t>
  </si>
  <si>
    <t>MJ/kWh</t>
  </si>
  <si>
    <t>　夜間の原単位を用いること。導入後の効果を昼間、夜間に区分できない場合は、</t>
  </si>
  <si>
    <t>一次エネルギー量
MＪ／年</t>
  </si>
  <si>
    <t>　全電力を一般値（9.76MJ/kWh）を用いること。</t>
  </si>
  <si>
    <t>一次エネルギー合計値　MＪ／年</t>
  </si>
  <si>
    <t>←設備区分単位の省エネルギー事業で申請の場合は必須</t>
  </si>
  <si>
    <t>MJ/kWh</t>
  </si>
  <si>
    <t>導入前に昼間と夜間の電力原単位を用いる場合、導入後も、昼間と夜間の原単位を用いること。導入後の効果を昼間、夜間に区分できない場合は、全電力を一般値（9.76MJ/kWh）を用いること。</t>
  </si>
  <si>
    <t>名称</t>
  </si>
  <si>
    <t>補助対象</t>
  </si>
  <si>
    <t>交付申請時</t>
  </si>
  <si>
    <t>単価</t>
  </si>
  <si>
    <t>数量</t>
  </si>
  <si>
    <t>単位</t>
  </si>
  <si>
    <t>設備費金額</t>
  </si>
  <si>
    <t>計測装置費金額</t>
  </si>
  <si>
    <t>工事費金額</t>
  </si>
  <si>
    <t>（設備）</t>
  </si>
  <si>
    <t>（計測装置）</t>
  </si>
  <si>
    <t>（工事）</t>
  </si>
  <si>
    <t>集計</t>
  </si>
  <si>
    <t>（補助事業に要する経費）</t>
  </si>
  <si>
    <t>総合計</t>
  </si>
  <si>
    <t>補助事業に要する経費  合計</t>
  </si>
  <si>
    <t>(補助対象経費）</t>
  </si>
  <si>
    <t>補助対象設備  合計</t>
  </si>
  <si>
    <t>（補助対象外経費）</t>
  </si>
  <si>
    <t>補助対象外設備  合計</t>
  </si>
  <si>
    <t>設備設置承諾書</t>
  </si>
  <si>
    <t>１．</t>
  </si>
  <si>
    <t>建物の所在地および名称</t>
  </si>
  <si>
    <t>住  所</t>
  </si>
  <si>
    <t>名  称</t>
  </si>
  <si>
    <t>２．</t>
  </si>
  <si>
    <t>設備の設置者</t>
  </si>
  <si>
    <t>３．</t>
  </si>
  <si>
    <t>補助事業の名称</t>
  </si>
  <si>
    <t>４．</t>
  </si>
  <si>
    <t>設置される設備の概要</t>
  </si>
  <si>
    <t>５．</t>
  </si>
  <si>
    <t>処分の制限を受ける期間（設備の法廷耐用年数を記載する）</t>
  </si>
  <si>
    <t>年</t>
  </si>
  <si>
    <t>平成　年</t>
  </si>
  <si>
    <t xml:space="preserve">  住宅・建築物高効率エネルギーシステム導入促進事業費補助金（建築物に係るもの）交付規程第２０条及び第２１条の規程により財産処分の制限を受け、一般社団法人 環境共創イニシアチブの承認なしに財産処分できない設備が、下記の通り設置されることを承諾します。</t>
  </si>
  <si>
    <t>補助事業（該当年度）の開始及び完了予定日</t>
  </si>
  <si>
    <t>建物一棟 ・ 設備用途区分単位 ・ 複数店舗一括</t>
  </si>
  <si>
    <t>←実施計画書には主たる申請者のみ記述</t>
  </si>
  <si>
    <t>導入効果</t>
  </si>
  <si>
    <t>　　削減量</t>
  </si>
  <si>
    <t>　費用対効果</t>
  </si>
  <si>
    <t>　エネルギー消費効率　</t>
  </si>
  <si>
    <t>事業全体</t>
  </si>
  <si>
    <t>当該年度</t>
  </si>
  <si>
    <t>７月</t>
  </si>
  <si>
    <t>８月</t>
  </si>
  <si>
    <t>９月</t>
  </si>
  <si>
    <t>１０月</t>
  </si>
  <si>
    <t>１１月</t>
  </si>
  <si>
    <t>１２月</t>
  </si>
  <si>
    <t>１月</t>
  </si>
  <si>
    <t>２月</t>
  </si>
  <si>
    <t>３月</t>
  </si>
  <si>
    <t>スケジュール表＜全体＞</t>
  </si>
  <si>
    <t>（単年度事業の場合は省略）</t>
  </si>
  <si>
    <t>←実状に合わせた体制を標記のこと</t>
  </si>
  <si>
    <t>※ 組織図等で事業体制を示すこと</t>
  </si>
  <si>
    <t xml:space="preserve">■ </t>
  </si>
  <si>
    <t xml:space="preserve">■ </t>
  </si>
  <si>
    <t>システム導入前後がわかる図面（別添２）等を添付すること。複数枚になってもよい。</t>
  </si>
  <si>
    <t>補助金交付申請範囲を明示すること。</t>
  </si>
  <si>
    <t>経費発生項目毎に記載のこと。</t>
  </si>
  <si>
    <t>上記経費は当該補助事業と類似の事業において同程度の規模、性能を有すると認められるものの標準価格等を参考として算定すること。</t>
  </si>
  <si>
    <t>工事予算書の根拠となる、設計事務所、建設業者、管工事業、メーカー等により作成された参考見積書を添付すること。</t>
  </si>
  <si>
    <t>補助事業者は、各区分の概算予算書（補助対象・対象外）を記した工事予算書を作成し添付すること。</t>
  </si>
  <si>
    <t>（注）用紙の大きさは、日本工業規格Ａ列４判とする。</t>
  </si>
  <si>
    <t>【注意事項】
・印刷範囲を設定済み。
・申請者が複数の場合は全員署名捺印により申請。</t>
  </si>
  <si>
    <t>番 号</t>
  </si>
  <si>
    <t>←申請者が管理するために付す番号</t>
  </si>
  <si>
    <t>←交付申請書の提出日</t>
  </si>
  <si>
    <t>←対象年度を記入すること</t>
  </si>
  <si>
    <t>　↑</t>
  </si>
  <si>
    <t>別紙２、提案概要書へ反映</t>
  </si>
  <si>
    <t>※補助事業に要する経費は、一つの工事発注単位（省エネルギー化工事）とする。</t>
  </si>
  <si>
    <t>※補助対象経費は、補助事業に要する経費の内、補助対象とする機器、工事の経費をいう。</t>
  </si>
  <si>
    <t>←「取得予定日」もしくは「予定なし」を入力</t>
  </si>
  <si>
    <t>交付決定日</t>
  </si>
  <si>
    <t>←借入金がある場合、銀行名をカッコ内に記述</t>
  </si>
  <si>
    <t>所要資金計画＜　全体　＞</t>
  </si>
  <si>
    <t>所要資金計画＜平成○○年度＞</t>
  </si>
  <si>
    <t>←事業年度に留意</t>
  </si>
  <si>
    <t>←他補助金事業に係わっている場合は必ず記入</t>
  </si>
  <si>
    <t>←懸念事項がある場合は記入</t>
  </si>
  <si>
    <t>←申請者が複数の場合、申請者毎に作成</t>
  </si>
  <si>
    <t>←明らかに課税事業者の場合は</t>
  </si>
  <si>
    <t>　"（となる予定である）”の文言は不要（削除する）</t>
  </si>
  <si>
    <t>下表を参考に適宜実績値による一次エネルギー消費量をまとめること。
単位等に誤りがないように注意（ｋＪ、ＭＪ、ＧＪ等）。
用途区分（空調、換気、照明、etc.）が判明している場合は、適宜実績をまとめる。</t>
  </si>
  <si>
    <t>設備区分単位のエネルギー消費量　実績値　（設備区分：○○）</t>
  </si>
  <si>
    <t>建物所有者と設備設置者が違う場合で、設備所有者のみで申請する場合に作成</t>
  </si>
  <si>
    <t>補助事業体制</t>
  </si>
  <si>
    <t>←別紙　申請者概要一覧には、2人目の申請者から記入すること</t>
  </si>
  <si>
    <t>No.</t>
  </si>
  <si>
    <t>書類名</t>
  </si>
  <si>
    <t>別紙</t>
  </si>
  <si>
    <t>項目</t>
  </si>
  <si>
    <t>内容</t>
  </si>
  <si>
    <t>確認欄</t>
  </si>
  <si>
    <t>ﾁｪｯｸﾘｽﾄ</t>
  </si>
  <si>
    <t>本紙</t>
  </si>
  <si>
    <t>自らチェックしたチェックリストがついているか</t>
  </si>
  <si>
    <t>中仕切り</t>
  </si>
  <si>
    <t>書類名ごとに挿入しているか</t>
  </si>
  <si>
    <t>②</t>
  </si>
  <si>
    <t>交付申請書</t>
  </si>
  <si>
    <t>本文</t>
  </si>
  <si>
    <t>申請者住所</t>
  </si>
  <si>
    <t>実施計画書１．の住所と一致しているか</t>
  </si>
  <si>
    <t>事業者登記簿に記載の住所及び氏名と一致しているか</t>
  </si>
  <si>
    <t>共同申請の場合は全員が申請書に記入されているか</t>
  </si>
  <si>
    <t>申請者名称</t>
  </si>
  <si>
    <t>（株）等の略表示になっていないか</t>
  </si>
  <si>
    <t>押印</t>
  </si>
  <si>
    <t>朱印であるか（個人の場合は印鑑証明印）</t>
  </si>
  <si>
    <t>代表者氏名</t>
  </si>
  <si>
    <t>共同申請者の場合、すべての捺印があるか</t>
  </si>
  <si>
    <t>二つ以上の項目に○がつけられているか</t>
  </si>
  <si>
    <r>
      <t>省ｴﾈｼｽﾃﾑ提案概要の</t>
    </r>
    <r>
      <rPr>
        <sz val="10"/>
        <rFont val="ＭＳ 明朝"/>
        <family val="1"/>
      </rPr>
      <t>「設備区分」と一致しているか</t>
    </r>
  </si>
  <si>
    <t>省エネ率は25％程度であるか</t>
  </si>
  <si>
    <t>建物全体エネルギーの30％程度であるか</t>
  </si>
  <si>
    <t>申請設備区分の省エネ率が30％程度であるか</t>
  </si>
  <si>
    <t>省ｴﾈｼｽﾃﾑ提案概要の「設備区分」と一致しているか</t>
  </si>
  <si>
    <t>ｴﾈﾙｷﾞｰ削減率</t>
  </si>
  <si>
    <r>
      <t>別紙１</t>
    </r>
    <r>
      <rPr>
        <sz val="10"/>
        <rFont val="ＭＳ 明朝"/>
        <family val="1"/>
      </rPr>
      <t>、</t>
    </r>
    <r>
      <rPr>
        <sz val="10"/>
        <rFont val="ＭＳ ゴシック"/>
        <family val="3"/>
      </rPr>
      <t>別紙２</t>
    </r>
    <r>
      <rPr>
        <sz val="10"/>
        <rFont val="ＭＳ 明朝"/>
        <family val="1"/>
      </rPr>
      <t>、</t>
    </r>
    <r>
      <rPr>
        <sz val="10"/>
        <rFont val="ＭＳ ゴシック"/>
        <family val="3"/>
      </rPr>
      <t>実施計画書８.</t>
    </r>
    <r>
      <rPr>
        <sz val="10"/>
        <rFont val="ＭＳ 明朝"/>
        <family val="1"/>
      </rPr>
      <t>の金額と一致しているか</t>
    </r>
  </si>
  <si>
    <t>事業完了予定年月日が事業完了期限日以前となっているか</t>
  </si>
  <si>
    <r>
      <t>実施計画書７．</t>
    </r>
    <r>
      <rPr>
        <sz val="10"/>
        <rFont val="ＭＳ 明朝"/>
        <family val="1"/>
      </rPr>
      <t>の日付と一致しているか</t>
    </r>
  </si>
  <si>
    <t>別紙１</t>
  </si>
  <si>
    <t>計算間違いがないか</t>
  </si>
  <si>
    <r>
      <t>省ｴﾈｼｽﾃﾑ提案概要、実施計画書８．</t>
    </r>
    <r>
      <rPr>
        <sz val="10"/>
        <rFont val="ＭＳ 明朝"/>
        <family val="1"/>
      </rPr>
      <t>の金額と一致しているか</t>
    </r>
  </si>
  <si>
    <t>消費税</t>
  </si>
  <si>
    <t>小数点以下で切り捨てされているか</t>
  </si>
  <si>
    <t>③</t>
  </si>
  <si>
    <t>ｼｽﾃﾑ提案概要</t>
  </si>
  <si>
    <t>〃(延床面積)</t>
  </si>
  <si>
    <t>〃（階数、構造）</t>
  </si>
  <si>
    <t>ｼｽﾃﾑ仕様</t>
  </si>
  <si>
    <t>実施計画書５．の事業内容の項目と一致しているか</t>
  </si>
  <si>
    <t>交付申請書（別紙１）の補助対象経費と一致しているか</t>
  </si>
  <si>
    <t>省ｴﾈ基準</t>
  </si>
  <si>
    <t>実施計画書（別添３）導入後のＣＥＣと一致しているか（新築の場合）</t>
  </si>
  <si>
    <t>エネルギー削減量</t>
  </si>
  <si>
    <t>ｼｽﾃﾑ概要図</t>
  </si>
  <si>
    <t>④</t>
  </si>
  <si>
    <t>実施計画書</t>
  </si>
  <si>
    <t>課税事業（予定）者の場合、課税事業者届出書が添付されているか</t>
  </si>
  <si>
    <t>５.</t>
  </si>
  <si>
    <t>事業内容</t>
  </si>
  <si>
    <t>採用した設備用途区分が２つ以上記載されているか（建物一棟での省エネルギー事業の場合）</t>
  </si>
  <si>
    <t>導入効果等</t>
  </si>
  <si>
    <r>
      <t>別添３</t>
    </r>
    <r>
      <rPr>
        <sz val="10"/>
        <rFont val="ＭＳ 明朝"/>
        <family val="1"/>
      </rPr>
      <t>の合計値とＡ，Ｂの値が一致しているか</t>
    </r>
  </si>
  <si>
    <t>省エネ率の計算間違いがないか</t>
  </si>
  <si>
    <t>消費原単位がＢ／延床面積になっているか</t>
  </si>
  <si>
    <t>費用対効果の計算間違いがないか</t>
  </si>
  <si>
    <t>７.</t>
  </si>
  <si>
    <t>事業実施工程</t>
  </si>
  <si>
    <t>８.</t>
  </si>
  <si>
    <t>所要資金計画</t>
  </si>
  <si>
    <t>補助金額が交付申請書（別紙１）と一致しているか</t>
  </si>
  <si>
    <t>自己資金または借入金が記載されているか</t>
  </si>
  <si>
    <t>備考欄の㎡単価が（補助事業に要する経費／延床面積）になっているか</t>
  </si>
  <si>
    <t>９.</t>
  </si>
  <si>
    <t>実施体制</t>
  </si>
  <si>
    <t>申請者が複数の場合、申請者間の関係が記されているか</t>
  </si>
  <si>
    <t>添付の決算報告書と一致しているか。</t>
  </si>
  <si>
    <t>別添１</t>
  </si>
  <si>
    <t>課税事業者届出書</t>
  </si>
  <si>
    <t>申請者もしくは所有者が複数の場合、各申請者もしくは所有者の届出書があるか</t>
  </si>
  <si>
    <t>交付申請書の日付と一致しているか</t>
  </si>
  <si>
    <t>申請者もしくは所有者の標記が交付申請書と一致しているか</t>
  </si>
  <si>
    <r>
      <t>課税期間が</t>
    </r>
    <r>
      <rPr>
        <sz val="10"/>
        <rFont val="ＭＳ ゴシック"/>
        <family val="3"/>
      </rPr>
      <t>決算報告書等</t>
    </r>
    <r>
      <rPr>
        <sz val="10"/>
        <rFont val="ＭＳ 明朝"/>
        <family val="1"/>
      </rPr>
      <t>に記載の事業年度と一致しているか</t>
    </r>
  </si>
  <si>
    <t>別添３</t>
  </si>
  <si>
    <t>省エネルギー計算書</t>
  </si>
  <si>
    <r>
      <t>建物用途が</t>
    </r>
    <r>
      <rPr>
        <sz val="10"/>
        <rFont val="ＭＳ ゴシック"/>
        <family val="3"/>
      </rPr>
      <t>ｼｽﾃﾑ提案概要</t>
    </r>
    <r>
      <rPr>
        <sz val="10"/>
        <rFont val="ＭＳ 明朝"/>
        <family val="1"/>
      </rPr>
      <t>の用途と一致しているか</t>
    </r>
  </si>
  <si>
    <t>計算間違がないか</t>
  </si>
  <si>
    <t>｢その他」のエネルギー量は導入前後で同じ値となっているか</t>
  </si>
  <si>
    <t>新築の場合、ＣＥＣの値が記述されているか</t>
  </si>
  <si>
    <t>ＣＥＣ基準値に間違いがないか</t>
  </si>
  <si>
    <t>資料</t>
  </si>
  <si>
    <t>省エネルギー計算の根拠</t>
  </si>
  <si>
    <t>省エネルギー計算の計算根拠が添付されているか</t>
  </si>
  <si>
    <t>（実測値、機器能力を示したカタログ等）</t>
  </si>
  <si>
    <t>工事予算書</t>
  </si>
  <si>
    <t>参考見積書</t>
  </si>
  <si>
    <t>⑤</t>
  </si>
  <si>
    <t>会社概要</t>
  </si>
  <si>
    <t>会社案内等が添付されているか</t>
  </si>
  <si>
    <t>申請者もしくは所有者が複数の場合、申請者もしくは所有者ごとに添付されているか</t>
  </si>
  <si>
    <t>事業実績</t>
  </si>
  <si>
    <t>直近の決算報告書等が添付されているか</t>
  </si>
  <si>
    <t>事業者登記簿謄本</t>
  </si>
  <si>
    <t>原本が添付されているか</t>
  </si>
  <si>
    <t>申請者が個人の場合</t>
  </si>
  <si>
    <t>印鑑証明、確定申告の写しが添付されているか</t>
  </si>
  <si>
    <t>建物登記簿謄本(既築)</t>
  </si>
  <si>
    <t>既築の場合、原本が添付されているか</t>
  </si>
  <si>
    <t>所有者全員が申請者となっているか</t>
  </si>
  <si>
    <t>設備所有者と建物所有者が違う場合、建物所有者全員の設備設置承諾書が添付されているか</t>
  </si>
  <si>
    <t>区分所有の建物で管理者もしくは管理組合法人が申請者の場合､建物全員の委任状と規約､集会決議が添付されているか</t>
  </si>
  <si>
    <t>分譲集合住宅で管理組合法人が申請の場合、管理組合法人と共用部分の登記簿謄本、規約、集会決議が添付されているか</t>
  </si>
  <si>
    <t>ﾘｰｽ契約書（案）</t>
  </si>
  <si>
    <t>案文として作成</t>
  </si>
  <si>
    <t>（ﾘｰｽの場合）</t>
  </si>
  <si>
    <t>ﾘｰｽ期間が耐用年数と同等か</t>
  </si>
  <si>
    <t>ﾘｰｽ料計算書</t>
  </si>
  <si>
    <t>ﾘｰｽ料から補助金相当分が減額されているか</t>
  </si>
  <si>
    <t xml:space="preserve">ESCO契約書(案) </t>
  </si>
  <si>
    <t>省エネに係るパフォーマンスの記述があるか</t>
  </si>
  <si>
    <t>（ESCOの場合）</t>
  </si>
  <si>
    <t>補助対象設備の耐用年数と同等の契約年数になっているか</t>
  </si>
  <si>
    <t>ESCO料計算書</t>
  </si>
  <si>
    <t>ESCO料から補助金相当分が減額されているか</t>
  </si>
  <si>
    <t>案内図､配置図</t>
  </si>
  <si>
    <t>スケール（縮尺）、方位の表現があるか</t>
  </si>
  <si>
    <t>基準階平面図</t>
  </si>
  <si>
    <t>建物の平面図が添付されているか</t>
  </si>
  <si>
    <t>ｼｽﾃﾑ系統図等</t>
  </si>
  <si>
    <t>熱源や空調ｼｽﾃﾑ等の全体像が表現されているか</t>
  </si>
  <si>
    <t>計測装置の設置図等</t>
  </si>
  <si>
    <t>計測装置が、導入したシステムの省エネ効果を確認できる位置に設置されているか</t>
  </si>
  <si>
    <t>計測内容が記述されているか</t>
  </si>
  <si>
    <t>事業の説明に必要と思われる補足説明資料</t>
  </si>
  <si>
    <t>省エネルギーへの取組が記載された根拠書類</t>
  </si>
  <si>
    <t>(注1) 建物一棟での省エネルギー事業の申請。</t>
  </si>
  <si>
    <t>(注2) 設備用途区分単位での省エネルギー事業の申請。</t>
  </si>
  <si>
    <r>
      <t>実施計画書３．の</t>
    </r>
    <r>
      <rPr>
        <sz val="10"/>
        <rFont val="ＭＳ 明朝"/>
        <family val="1"/>
      </rPr>
      <t>用途と一致しているか</t>
    </r>
  </si>
  <si>
    <r>
      <t>実施計画書３．の</t>
    </r>
    <r>
      <rPr>
        <sz val="10"/>
        <rFont val="ＭＳ 明朝"/>
        <family val="1"/>
      </rPr>
      <t>延床面積と一致しているか</t>
    </r>
  </si>
  <si>
    <r>
      <t>実施計画書３．の</t>
    </r>
    <r>
      <rPr>
        <sz val="10"/>
        <rFont val="ＭＳ 明朝"/>
        <family val="1"/>
      </rPr>
      <t>階数、構造と一致しているか</t>
    </r>
  </si>
  <si>
    <t>ｼｽﾃﾑ提案概要2にｼｽﾃﾑ概要図が記載されているか</t>
  </si>
  <si>
    <t>１.</t>
  </si>
  <si>
    <t>委  任  状</t>
  </si>
  <si>
    <t>以上</t>
  </si>
  <si>
    <t>平成    年    月     日</t>
  </si>
  <si>
    <t>住      所</t>
  </si>
  <si>
    <t>委任者</t>
  </si>
  <si>
    <t>名      称</t>
  </si>
  <si>
    <t>代表者等名</t>
  </si>
  <si>
    <t>印</t>
  </si>
  <si>
    <t>設備区分
(注1)</t>
  </si>
  <si>
    <t>設備区分
(注2)</t>
  </si>
  <si>
    <t>％（建物全体での削減率）</t>
  </si>
  <si>
    <t>申請者名</t>
  </si>
  <si>
    <t>別添２</t>
  </si>
  <si>
    <t>システム概念図</t>
  </si>
  <si>
    <t>採用システム毎に作成されているか</t>
  </si>
  <si>
    <t>※申請者が複数の場合は、申請者概要一覧に追記のうえ、本ページの後ろに添付すること</t>
  </si>
  <si>
    <t>申請者１　</t>
  </si>
  <si>
    <t>売上高</t>
  </si>
  <si>
    <t>経常利益</t>
  </si>
  <si>
    <t>当期純利益</t>
  </si>
  <si>
    <t>会社名</t>
  </si>
  <si>
    <t>←複数棟の場合は合計の延床面積を記載すること</t>
  </si>
  <si>
    <t>削減率（Ａ－Ｂ）×１００÷Ａ　</t>
  </si>
  <si>
    <t>９．</t>
  </si>
  <si>
    <t>建物所有者</t>
  </si>
  <si>
    <t>受任者</t>
  </si>
  <si>
    <t xml:space="preserve">　　費用対効果（１） </t>
  </si>
  <si>
    <t xml:space="preserve">　　費用対効果（２） </t>
  </si>
  <si>
    <t>　　削減率（建物全体）</t>
  </si>
  <si>
    <t>　　削減率（設備用途区分）</t>
  </si>
  <si>
    <t>　　　　（補助事業に要する経費÷削減量）</t>
  </si>
  <si>
    <t>　　　　（補助対象経費÷削減量）</t>
  </si>
  <si>
    <t>←帯色は勝手に変更しないこと！</t>
  </si>
  <si>
    <t>←帯色は勝手に変更しないこと！</t>
  </si>
  <si>
    <t>←ガス（種別）、油（種別）を明記すること</t>
  </si>
  <si>
    <t>←採用システム毎に記述(データコピーして添付）</t>
  </si>
  <si>
    <t xml:space="preserve">←申請日を含む申請者の事業年度期間を記入する。
　例）事業期間が４月～３月なら、
　平成２３年４月１日
　平成２４年３月31日
と記述。
</t>
  </si>
  <si>
    <t>・その他（                          ）</t>
  </si>
  <si>
    <t>担当者</t>
  </si>
  <si>
    <t>所属</t>
  </si>
  <si>
    <t>TEL</t>
  </si>
  <si>
    <t>e-mail</t>
  </si>
  <si>
    <t>委任者及び受任者はＳＩＩが定めた「住宅・建築物高効率エネルギーシステム導入促進事業費補助金（建築物に係るもの）交付規程」を遵守し、協議事項について双方が誠意をもって問題解決に努める。</t>
  </si>
  <si>
    <t>万一、委任者、受任者間に係争が生じた場合においても、委任者は受任者の行った行為に対し、ＳＩＩに一切の苦情・請求は行わない。</t>
  </si>
  <si>
    <t xml:space="preserve">   上記事項の締結を証するため、本書２通を作成し、双方記名捺印し、原本１通をＳＩＩに提出するとともに、残り１通は受任者が保管し、受任者は写しを委任者に配布する。</t>
  </si>
  <si>
    <t>スケジュール表に完了予定日が記述されているか</t>
  </si>
  <si>
    <t>事業実施工程にスケジュールが記載もしくは添付されているか</t>
  </si>
  <si>
    <t>３．</t>
  </si>
  <si>
    <t>建物の概要</t>
  </si>
  <si>
    <t>建物概要</t>
  </si>
  <si>
    <t>←実施計画書には主たる建物のみ記述</t>
  </si>
  <si>
    <t>　 申請区分が一棟申請の場合は、当該建物の概要を記載。</t>
  </si>
  <si>
    <t>　 複数の建物が事業に係る場合は、その旨が分かるように、</t>
  </si>
  <si>
    <t>※対象となる建物が複数の場合は、建物概要一覧を記載し、本ページの後ろに添付すること</t>
  </si>
  <si>
    <t>複数棟の場合、主たる建物の情報が記載され、延床面積に
ついては、全建物の延床面積の合計が記載されているか</t>
  </si>
  <si>
    <t>複数棟の場合、建物名称に「全３棟」など、申請対象の棟数
がわかるように記載されているか</t>
  </si>
  <si>
    <t>複数棟の場合、個々の全建物の概要を「建物概要一覧」に
記載し、添付されているか</t>
  </si>
  <si>
    <t>（３）事業者の業務実績</t>
  </si>
  <si>
    <t>複数の申請者が存在する場合、申請者概要一覧を記載し、
添付されているか</t>
  </si>
  <si>
    <t>建物概要</t>
  </si>
  <si>
    <t>建物概要(用途)</t>
  </si>
  <si>
    <t>建築物総合環境性能評価認証（CASBEE）</t>
  </si>
  <si>
    <t>事業期間区分</t>
  </si>
  <si>
    <t>補助事業者</t>
  </si>
  <si>
    <t>補助事業名</t>
  </si>
  <si>
    <t>（Ａ）</t>
  </si>
  <si>
    <t>（Ｂ）</t>
  </si>
  <si>
    <t>その他（冷設）</t>
  </si>
  <si>
    <t>←設備用途区分単位の事業で、冷凍・冷蔵の場合のみ記載</t>
  </si>
  <si>
    <t>その他（冷設）</t>
  </si>
  <si>
    <t>　</t>
  </si>
  <si>
    <t>単年度 ・ 複数年度(１年目) ・ 複数年度(２年目)</t>
  </si>
  <si>
    <t>←該当部分に○印　複数年度事業の場合、本年度申請が1年目か2年目かで区分が異なるので注意</t>
  </si>
  <si>
    <t>・単年度・複数年度(1年目)・複数年度(2年目)</t>
  </si>
  <si>
    <t>（注）１．この申請書には、以下の書面を添付すること。</t>
  </si>
  <si>
    <t>(1) 申請者の経理の状況及び補助事業に係る資金計画を記載した書面</t>
  </si>
  <si>
    <t>(2) 申請者が申請者以外の者と共同して補助事業を行おうとする場合にあっては、当該事業に係る契約書の写し</t>
  </si>
  <si>
    <t>(3) そのＳＩＩが指示する書面</t>
  </si>
  <si>
    <t>　　　２．消費税及び地方消費税に係る仕入控除税額を減額して申請する場合は、次の算式を明記すること。　　　　</t>
  </si>
  <si>
    <t>※</t>
  </si>
  <si>
    <t>計算根拠を添付すること。</t>
  </si>
  <si>
    <t>エネルギー消費量は一次エネルギー換算値とする。</t>
  </si>
  <si>
    <t>既築の場合、ＣＥＣ値は記入しなくてもよい（新築時のＣＥＣ値がある場合は記入のこと）。</t>
  </si>
  <si>
    <t>既築の場合、過去３年間の実績一覧表（月別、エネルギー種類別）を添付すること。</t>
  </si>
  <si>
    <t>申請者の採用システム毎に記載した概略予算書が添付されているか</t>
  </si>
  <si>
    <t>機器、工事等の採用システム毎に記載した参考見積書が添付されているか</t>
  </si>
  <si>
    <t>携帯電話番号</t>
  </si>
  <si>
    <t>純資産合計</t>
  </si>
  <si>
    <t>６－１．導入効果等</t>
  </si>
  <si>
    <t>システム導入前電力消費量　Ｃ</t>
  </si>
  <si>
    <t>システム導入後電力消費量　Ｄ</t>
  </si>
  <si>
    <t>低減量（Ｃ－Ｄ）</t>
  </si>
  <si>
    <t>低減率（Ｃ－Ｄ）×１００÷Ｃ　</t>
  </si>
  <si>
    <t>地　域</t>
  </si>
  <si>
    <t>節電効果</t>
  </si>
  <si>
    <t>　　低減量</t>
  </si>
  <si>
    <t>　　低減率</t>
  </si>
  <si>
    <t xml:space="preserve">ＣＥＣ／ＡＣ </t>
  </si>
  <si>
    <t>ＣＥＣ／Ｖ</t>
  </si>
  <si>
    <t>ＣＥＣ／Ｌ</t>
  </si>
  <si>
    <t>ＣＥＣ／ＨＷ</t>
  </si>
  <si>
    <t>ＣＥＣ／ＥＶ</t>
  </si>
  <si>
    <t>ＰＡＬ：</t>
  </si>
  <si>
    <r>
      <t>省ｴﾈｼｽﾃﾑ提案概要</t>
    </r>
    <r>
      <rPr>
        <sz val="10"/>
        <rFont val="ＭＳ 明朝"/>
        <family val="1"/>
      </rPr>
      <t>、</t>
    </r>
    <r>
      <rPr>
        <sz val="10"/>
        <rFont val="ＭＳ ゴシック"/>
        <family val="3"/>
      </rPr>
      <t>実施計画書６－１.</t>
    </r>
    <r>
      <rPr>
        <sz val="10"/>
        <rFont val="ＭＳ 明朝"/>
        <family val="1"/>
      </rPr>
      <t>の削減率と一致しているか</t>
    </r>
  </si>
  <si>
    <r>
      <t>実施計画書６－１．の</t>
    </r>
    <r>
      <rPr>
        <sz val="10"/>
        <rFont val="ＭＳ 明朝"/>
        <family val="1"/>
      </rPr>
      <t>削減量（Ａ－Ｂ）と一致しているか</t>
    </r>
  </si>
  <si>
    <t>６－１.</t>
  </si>
  <si>
    <t>６－２．節電効果</t>
  </si>
  <si>
    <t>６－２.</t>
  </si>
  <si>
    <t>節電効果等</t>
  </si>
  <si>
    <t>低減率の計算間違いがないか</t>
  </si>
  <si>
    <t>単位：ｋＷｈ／年</t>
  </si>
  <si>
    <t>システム導入前年間電力消費量（ｋＷｈ/年）</t>
  </si>
  <si>
    <t>システム導入後年間電力消費量（ｋＷｈ/年）</t>
  </si>
  <si>
    <t>電力消費低減量（ｋＷｈ/年）</t>
  </si>
  <si>
    <t>低減率（％）</t>
  </si>
  <si>
    <t>節電効果の根拠</t>
  </si>
  <si>
    <t>節電効果の根拠が添付されているか</t>
  </si>
  <si>
    <t>節電効果の根拠の消費電力値と一致しているか</t>
  </si>
  <si>
    <t>　電力低減効果　</t>
  </si>
  <si>
    <t>節電効果の計算書</t>
  </si>
  <si>
    <t>実施計画書6-2における節電効果の内訳</t>
  </si>
  <si>
    <t>※今回導入したシステムのうち節電効果のある項目のみ記入すること。</t>
  </si>
  <si>
    <t>※計算根拠を添付すること。</t>
  </si>
  <si>
    <t>※給湯など、電気からガス等への切り替えを行った場合は、その削減分も認める。</t>
  </si>
  <si>
    <t>※節電効果を記載する場合、節電効果の根拠を記入のうえ、本ページの後ろに添付すること</t>
  </si>
  <si>
    <t>節電効果が見込める場合、ｋＷｈ／年の単位での消費電力量が記載されているか</t>
  </si>
  <si>
    <t>Ⅰ　設計費</t>
  </si>
  <si>
    <t>Ⅱ 設備費</t>
  </si>
  <si>
    <t>Ⅲ 計測装置費</t>
  </si>
  <si>
    <t>Ⅳ 工事費</t>
  </si>
  <si>
    <t>Ⅴ 諸経費</t>
  </si>
  <si>
    <t>小計</t>
  </si>
  <si>
    <t>平成23年度　住宅・建築物高効率エネルギーシステム導入促進事業（建築物に係るもの）</t>
  </si>
  <si>
    <t>事業者名</t>
  </si>
  <si>
    <t>補助事業名称</t>
  </si>
  <si>
    <t>事業期間区分</t>
  </si>
  <si>
    <t>申請者区分</t>
  </si>
  <si>
    <t>申請区分</t>
  </si>
  <si>
    <t>提出書類確認表</t>
  </si>
  <si>
    <t>Ｎｏ．</t>
  </si>
  <si>
    <t>区分</t>
  </si>
  <si>
    <t>書類名</t>
  </si>
  <si>
    <t>備考</t>
  </si>
  <si>
    <t>資料区分</t>
  </si>
  <si>
    <t>ＷＥＢ出力</t>
  </si>
  <si>
    <t>確認欄</t>
  </si>
  <si>
    <t>①</t>
  </si>
  <si>
    <t>チェックシート</t>
  </si>
  <si>
    <t>全</t>
  </si>
  <si>
    <t>-</t>
  </si>
  <si>
    <t>チェックリスト</t>
  </si>
  <si>
    <t>全</t>
  </si>
  <si>
    <t>②</t>
  </si>
  <si>
    <t>交付申請書</t>
  </si>
  <si>
    <t>カガミ</t>
  </si>
  <si>
    <t>記載例１参照</t>
  </si>
  <si>
    <t>有</t>
  </si>
  <si>
    <t>本文</t>
  </si>
  <si>
    <t>別紙１</t>
  </si>
  <si>
    <t>補助事業に要する経費、補助対象経費及び補助金の
額並びに区分ごとの配分</t>
  </si>
  <si>
    <t>別紙１参照</t>
  </si>
  <si>
    <t>別紙２</t>
  </si>
  <si>
    <t>補助事業に要する経費の区分ごとの四半期別発生予定額</t>
  </si>
  <si>
    <t>別紙２参照</t>
  </si>
  <si>
    <t>③</t>
  </si>
  <si>
    <t>システム提案概要書</t>
  </si>
  <si>
    <t>システム提案概要１</t>
  </si>
  <si>
    <t>記載例２参照</t>
  </si>
  <si>
    <t>システム提案概要２</t>
  </si>
  <si>
    <t>-</t>
  </si>
  <si>
    <t>④</t>
  </si>
  <si>
    <t>実施計画書</t>
  </si>
  <si>
    <t>１．申請者の概要</t>
  </si>
  <si>
    <t>記載例３参照</t>
  </si>
  <si>
    <t>申請者が複数の場合</t>
  </si>
  <si>
    <t>該</t>
  </si>
  <si>
    <t>２．連絡先</t>
  </si>
  <si>
    <t>３．建物の概要、４．事業実施に関する事項</t>
  </si>
  <si>
    <t>　　建物概要一覧</t>
  </si>
  <si>
    <t>事業対象の建物が複数存在する場合</t>
  </si>
  <si>
    <t>５．事業内容</t>
  </si>
  <si>
    <t>記載例３参照　（既築のみ）</t>
  </si>
  <si>
    <t>７．事業実施工程</t>
  </si>
  <si>
    <t>有</t>
  </si>
  <si>
    <t>８．所要資金計画及び資金調達計画</t>
  </si>
  <si>
    <t>　　所要資金計画＜全体＞</t>
  </si>
  <si>
    <t>　　所要資金計画＜１年度＞＜２年度＞</t>
  </si>
  <si>
    <t>単年度事業の場合は省略</t>
  </si>
  <si>
    <t>９．補助事業体制</t>
  </si>
  <si>
    <t>別添１</t>
  </si>
  <si>
    <t>課税事業者届出書</t>
  </si>
  <si>
    <t>記載例４参照</t>
  </si>
  <si>
    <t>別添２</t>
  </si>
  <si>
    <t>システム概念図</t>
  </si>
  <si>
    <t>記載例５参照</t>
  </si>
  <si>
    <t>別添３</t>
  </si>
  <si>
    <t>省エネルギー計算書</t>
  </si>
  <si>
    <t>記載例６参照</t>
  </si>
  <si>
    <t>資料</t>
  </si>
  <si>
    <t>省エネルギー計算書の計算根拠</t>
  </si>
  <si>
    <t>過去３年間のエネルギー消費実績</t>
  </si>
  <si>
    <t>既築のみ</t>
  </si>
  <si>
    <t>節電効果計算書</t>
  </si>
  <si>
    <t>節電効果計算書の計算根拠</t>
  </si>
  <si>
    <t>工事概略予算書（補助事業者が作成した概略内訳書）</t>
  </si>
  <si>
    <t>主要機器、工事の参考見積書</t>
  </si>
  <si>
    <t>⑤</t>
  </si>
  <si>
    <t>その他</t>
  </si>
  <si>
    <t>（１）会社概要書（会社案内等）</t>
  </si>
  <si>
    <t>（２）事業実績（決算報告書等）</t>
  </si>
  <si>
    <t>（３）事業者の登記簿謄本（原本）</t>
  </si>
  <si>
    <t>（４）印鑑証明</t>
  </si>
  <si>
    <t>個人の場合</t>
  </si>
  <si>
    <t>（５）確定申告の写し</t>
  </si>
  <si>
    <t>（６）建物の登記簿謄本（原本）</t>
  </si>
  <si>
    <t>（７）設備所有者全員の設備設置承諾書</t>
  </si>
  <si>
    <t>（９）管理規約</t>
  </si>
  <si>
    <t>（１０）集会の決議</t>
  </si>
  <si>
    <t>（１１）管理組合法人の登記簿謄本</t>
  </si>
  <si>
    <t>分譲集合住宅で管理組合法人が申請の場合</t>
  </si>
  <si>
    <t>（１２）建物共用部分の登記簿謄本</t>
  </si>
  <si>
    <t>（１３）修繕積立金の預金残高等を証明する書類</t>
  </si>
  <si>
    <t>（１４）管理規約</t>
  </si>
  <si>
    <t>（１５）集会の決議</t>
  </si>
  <si>
    <t>-</t>
  </si>
  <si>
    <t>（１６）リース契約書（案）</t>
  </si>
  <si>
    <t>リースのみ</t>
  </si>
  <si>
    <t>該</t>
  </si>
  <si>
    <t>（１７）リース料計算書</t>
  </si>
  <si>
    <t>（１８）ＥＳＣＯ契約書（案）</t>
  </si>
  <si>
    <t>ＥＳＣＯのみ</t>
  </si>
  <si>
    <t>（１９）ＥＳＣＯ料計算書</t>
  </si>
  <si>
    <t>（２０）建物案内図</t>
  </si>
  <si>
    <t>（２１）建物配置図</t>
  </si>
  <si>
    <t>（２２）建物平面図</t>
  </si>
  <si>
    <t>（２３）建物立面図</t>
  </si>
  <si>
    <t>（２４）システム系統図面（機器配置が分かる図面）</t>
  </si>
  <si>
    <t>（２５）システムの省エネ効果、配置を確認できる図面</t>
  </si>
  <si>
    <t>（２６）その他事業説明に必要な書類</t>
  </si>
  <si>
    <t>全：全事業に対して提出が必要。　　　該：該当する事業に対して提出が必要。</t>
  </si>
  <si>
    <t>別紙１とリンクあり入力不要</t>
  </si>
  <si>
    <t>↑</t>
  </si>
  <si>
    <t>　システム提案概要１参照</t>
  </si>
  <si>
    <t>←用途、階数、構造、延床面積、最寄駅については入力不要</t>
  </si>
  <si>
    <t>←計算式あり</t>
  </si>
  <si>
    <t>←集計欄計算式あり</t>
  </si>
  <si>
    <t>←MJ→GJへ換算した値を、実施計画書の６．導入効果（１）エネルギー消費効率 のＡ、Ｂにそれぞれ転記</t>
  </si>
  <si>
    <t>■工事概略予算書</t>
  </si>
  <si>
    <t>（８）建築物所有者全員の委任状</t>
  </si>
  <si>
    <t>　　申請者概要一覧</t>
  </si>
  <si>
    <t>６－１．導入効果等</t>
  </si>
  <si>
    <t>６－２.節電効果</t>
  </si>
  <si>
    <t>　　事業実施工程スケジュール</t>
  </si>
  <si>
    <t>設備所有者と建物所有者が違う場合
(記載例参照）</t>
  </si>
  <si>
    <t>区分所有建物で管理者
もしくは管理組合法人で申請の場合
(記載例８参照）</t>
  </si>
  <si>
    <t>チェックリスト</t>
  </si>
  <si>
    <t>産業財産権の有無、機能の詳細内容等がわかるよう、導入システム毎に記載のこと。</t>
  </si>
  <si>
    <t>既築</t>
  </si>
  <si>
    <t>円/㎡</t>
  </si>
  <si>
    <t>用途分類</t>
  </si>
  <si>
    <t>事務所</t>
  </si>
  <si>
    <t>電算</t>
  </si>
  <si>
    <t>官公庁</t>
  </si>
  <si>
    <t>複合施設</t>
  </si>
  <si>
    <t>デパート</t>
  </si>
  <si>
    <t>スーパー</t>
  </si>
  <si>
    <t>その他物販</t>
  </si>
  <si>
    <t>コンビニ</t>
  </si>
  <si>
    <t>家電量販店</t>
  </si>
  <si>
    <t>郊外型大型店舗</t>
  </si>
  <si>
    <t>飲食店</t>
  </si>
  <si>
    <t>ホテル、旅館</t>
  </si>
  <si>
    <t>病院</t>
  </si>
  <si>
    <t>福祉施設</t>
  </si>
  <si>
    <t>幼稚園、保育園</t>
  </si>
  <si>
    <t>小・中学校</t>
  </si>
  <si>
    <t>高校</t>
  </si>
  <si>
    <t>大学、専門学校</t>
  </si>
  <si>
    <t>研究施設</t>
  </si>
  <si>
    <t>劇場、ホール</t>
  </si>
  <si>
    <t>展示施設</t>
  </si>
  <si>
    <t>スポーツ施設</t>
  </si>
  <si>
    <t>温浴施設</t>
  </si>
  <si>
    <t>集合住宅</t>
  </si>
  <si>
    <t>その他(　　　　　　　　）</t>
  </si>
  <si>
    <t>株式会社○○</t>
  </si>
  <si>
    <t>株式会社○○本社ビル省エネルギー工事</t>
  </si>
  <si>
    <r>
      <t>平成</t>
    </r>
    <r>
      <rPr>
        <sz val="10.5"/>
        <color indexed="10"/>
        <rFont val="ＭＳ 明朝"/>
        <family val="1"/>
      </rPr>
      <t>２３</t>
    </r>
    <r>
      <rPr>
        <sz val="10.5"/>
        <rFont val="ＭＳ 明朝"/>
        <family val="1"/>
      </rPr>
      <t>年</t>
    </r>
    <r>
      <rPr>
        <sz val="10.5"/>
        <color indexed="10"/>
        <rFont val="ＭＳ 明朝"/>
        <family val="1"/>
      </rPr>
      <t>○○</t>
    </r>
    <r>
      <rPr>
        <sz val="10.5"/>
        <rFont val="ＭＳ 明朝"/>
        <family val="1"/>
      </rPr>
      <t>月</t>
    </r>
    <r>
      <rPr>
        <sz val="10.5"/>
        <color indexed="10"/>
        <rFont val="ＭＳ 明朝"/>
        <family val="1"/>
      </rPr>
      <t>○○</t>
    </r>
    <r>
      <rPr>
        <sz val="10.5"/>
        <rFont val="ＭＳ 明朝"/>
        <family val="1"/>
      </rPr>
      <t>日</t>
    </r>
  </si>
  <si>
    <t>東京都中央区○○町○○丁目○番○号</t>
  </si>
  <si>
    <t>株式会社○○</t>
  </si>
  <si>
    <t>代表取締役 　環境　太郎</t>
  </si>
  <si>
    <r>
      <t>平成</t>
    </r>
    <r>
      <rPr>
        <sz val="10.5"/>
        <color indexed="10"/>
        <rFont val="ＭＳ 明朝"/>
        <family val="1"/>
      </rPr>
      <t>２３</t>
    </r>
    <r>
      <rPr>
        <sz val="10.5"/>
        <rFont val="ＭＳ 明朝"/>
        <family val="1"/>
      </rPr>
      <t>年度住宅・建築物高効率エネルギーシステム導入促進事業費補助金</t>
    </r>
  </si>
  <si>
    <t>高効率機器の採用、搬送動力の低減、BEMSによる最適制御などの高効率エネルギーシステムの
組み合わせにより、エネルギー消費量の低減と環境負荷の低減を実現する。</t>
  </si>
  <si>
    <t xml:space="preserve">
空調   ①高効率熱源機器の更新
　　   ②冷却水変流量制御
       ③冷温水変流量制御
   　  ④空調機ファン変風量制御
換気   ⑤排気ファン変風量制御
照明   ⑥高効率照明
       ⑦人感センサーによる照明制御
冷凍/冷蔵　⑧インバータ制御
その他　⑨BEMS導入</t>
  </si>
  <si>
    <t>平成２４年　１月３１日</t>
  </si>
  <si>
    <t>東京都　中央区</t>
  </si>
  <si>
    <t>　地上１２階、　地下２階、　塔屋２階</t>
  </si>
  <si>
    <t>ＳＲＣ造</t>
  </si>
  <si>
    <t>○○線○○駅</t>
  </si>
  <si>
    <t>冷蔵／冷凍</t>
  </si>
  <si>
    <r>
      <t>平成</t>
    </r>
    <r>
      <rPr>
        <b/>
        <sz val="14"/>
        <color indexed="10"/>
        <rFont val="ＭＳ ゴシック"/>
        <family val="3"/>
      </rPr>
      <t>２３</t>
    </r>
    <r>
      <rPr>
        <b/>
        <sz val="14"/>
        <rFont val="ＭＳ ゴシック"/>
        <family val="3"/>
      </rPr>
      <t>年度住宅・建築物高効率エネルギーシステム導入促進事業（建築物に係るもの）システム提案概要</t>
    </r>
  </si>
  <si>
    <t>環境　太郎</t>
  </si>
  <si>
    <r>
      <t xml:space="preserve">〒
</t>
    </r>
    <r>
      <rPr>
        <sz val="10.5"/>
        <color indexed="10"/>
        <rFont val="ＭＳ 明朝"/>
        <family val="1"/>
      </rPr>
      <t>○○○-○○○○</t>
    </r>
  </si>
  <si>
    <t>東京都中央区○○町○丁目○番○号</t>
  </si>
  <si>
    <t>○</t>
  </si>
  <si>
    <r>
      <t>平成</t>
    </r>
    <r>
      <rPr>
        <sz val="10.5"/>
        <color indexed="10"/>
        <rFont val="ＭＳ 明朝"/>
        <family val="1"/>
      </rPr>
      <t>２２</t>
    </r>
    <r>
      <rPr>
        <sz val="10.5"/>
        <rFont val="ＭＳ 明朝"/>
        <family val="1"/>
      </rPr>
      <t>年</t>
    </r>
    <r>
      <rPr>
        <sz val="10.5"/>
        <color indexed="10"/>
        <rFont val="ＭＳ 明朝"/>
        <family val="1"/>
      </rPr>
      <t>４月１日</t>
    </r>
    <r>
      <rPr>
        <sz val="10.5"/>
        <rFont val="ＭＳ 明朝"/>
        <family val="1"/>
      </rPr>
      <t>～平成</t>
    </r>
    <r>
      <rPr>
        <sz val="10.5"/>
        <color indexed="10"/>
        <rFont val="ＭＳ 明朝"/>
        <family val="1"/>
      </rPr>
      <t>２３</t>
    </r>
    <r>
      <rPr>
        <sz val="10.5"/>
        <rFont val="ＭＳ 明朝"/>
        <family val="1"/>
      </rPr>
      <t>年</t>
    </r>
    <r>
      <rPr>
        <sz val="10.5"/>
        <color indexed="10"/>
        <rFont val="ＭＳ 明朝"/>
        <family val="1"/>
      </rPr>
      <t>３月３１日</t>
    </r>
  </si>
  <si>
    <t>株式会社○○</t>
  </si>
  <si>
    <t>建築開発部　開発第三課　課長</t>
  </si>
  <si>
    <t>○○　○○</t>
  </si>
  <si>
    <r>
      <t>〒</t>
    </r>
    <r>
      <rPr>
        <sz val="10.5"/>
        <color indexed="10"/>
        <rFont val="ＭＳ 明朝"/>
        <family val="1"/>
      </rPr>
      <t>　　　○○○‐○○○○　　　　　</t>
    </r>
  </si>
  <si>
    <t>東京都中央区○町　○丁目○番○号</t>
  </si>
  <si>
    <t>○○‐○○○‐○○○○（内線　○○○）</t>
  </si>
  <si>
    <t>○○○‐○○○○‐○○○○</t>
  </si>
  <si>
    <t>○○‐○○○‐○○○○</t>
  </si>
  <si>
    <t>○○○@○○○.co.jp</t>
  </si>
  <si>
    <t>総務部　経理課　課長代理</t>
  </si>
  <si>
    <t>株式会社○○本社ビル</t>
  </si>
  <si>
    <r>
      <rPr>
        <sz val="10.5"/>
        <color indexed="10"/>
        <rFont val="ＭＳ 明朝"/>
        <family val="1"/>
      </rPr>
      <t>なし</t>
    </r>
    <r>
      <rPr>
        <sz val="10.5"/>
        <rFont val="ＭＳ 明朝"/>
        <family val="1"/>
      </rPr>
      <t xml:space="preserve">
　（注）当該事業と直接あるいは間接に関係する他の補助金を受けている又は受ける
　　　　予定がある場合は、その補助金の内容を記載のこと。</t>
    </r>
  </si>
  <si>
    <r>
      <rPr>
        <sz val="10.5"/>
        <color indexed="10"/>
        <rFont val="ＭＳ 明朝"/>
        <family val="1"/>
      </rPr>
      <t>なし</t>
    </r>
    <r>
      <rPr>
        <sz val="10.5"/>
        <rFont val="ＭＳ 明朝"/>
        <family val="1"/>
      </rPr>
      <t xml:space="preserve">
　（注）実施上問題となる事項があれば、その内容と解決の見通しを記載のこと。</t>
    </r>
  </si>
  <si>
    <t>　　　　　　　空調</t>
  </si>
  <si>
    <t>①高効率熱源機器の更新</t>
  </si>
  <si>
    <t>年間負荷パターンに合わせて空調熱源機器を分割し、高効率熱源機器への更新を行う。</t>
  </si>
  <si>
    <t>②冷却水変流量制御</t>
  </si>
  <si>
    <t>夏期の夜間、中間期の冷却熱量が少ないにもかかわらず、一定水量運転を行っている。負荷に応じてインバータで流量を制御し、低負荷時の搬送動力の低減を図る。</t>
  </si>
  <si>
    <t>③冷温水変流量制御</t>
  </si>
  <si>
    <t>負荷に応じてインバータで流量を制御し、低負荷時の搬送動力の低減を図る。</t>
  </si>
  <si>
    <t>④空調機ファンの変風量制御</t>
  </si>
  <si>
    <t>空調機ファンにインバーター装置を設け、室内使用状況に合わせて風量を制御することにより、低負荷時の搬送動力の低減を図る。</t>
  </si>
  <si>
    <t>　　　　　　　換気</t>
  </si>
  <si>
    <t>⑤排気ファンの変風量制御</t>
  </si>
  <si>
    <t xml:space="preserve"> 厨房系統にガスメータを設置し、そこからのパルス信号で厨房排気ファンのインバータ制御により、法定換気量を遵守しながら最小限の排気とし、搬送動力を低減する。</t>
  </si>
  <si>
    <t>　　　　　　　照明</t>
  </si>
  <si>
    <t>⑥高効率照明</t>
  </si>
  <si>
    <t>既設蛍光灯設備の安定器と蛍光管をインバータ式の高効率型に更新する。また蛍光管についても省エネ型蛍光管に更新する。</t>
  </si>
  <si>
    <t>⑦人感センサーによる照明制御</t>
  </si>
  <si>
    <t xml:space="preserve"> 人の在不在を人感センサーで感知し、ブロック毎に点灯及び消灯を管理することにより、照明エネルギーの削減を図る。</t>
  </si>
  <si>
    <t>冷蔵／冷凍</t>
  </si>
  <si>
    <t>⑧インバータ制御</t>
  </si>
  <si>
    <t xml:space="preserve"> 冷蔵・冷凍負荷に応じて圧縮機の回転数をインバータ制御し、起動時の負荷の低減を図る。</t>
  </si>
  <si>
    <t>その他</t>
  </si>
  <si>
    <t>⑨ＢＥＭＳ導入</t>
  </si>
  <si>
    <t>システムの運転状況、負荷の頻度分布などをモニターし、改善前の電力量と改善後の電力量を同時に比較することにより、省エネルギー効果の分析が可能となり、運転管理者に省エネルギー運転のためのデータを提示することができる。</t>
  </si>
  <si>
    <t>○○○○○○○○○○○○○○○○○○○○○○○○○○○○○○○○○○○○○○○○○○○○○○○○○○○○○○○○○○○○○○○○○○○○○○○○○○○○○○○○○○</t>
  </si>
  <si>
    <t>○○○○○○○○○○○○○○○○○○○○○○○○○○○○○○○○○○○○○○○○○○○○○○○○○○○○○○○○○○○○○○○○○○○○○○○○○○○○○○○○○○</t>
  </si>
  <si>
    <t>平成２３年１２月取得予定</t>
  </si>
  <si>
    <r>
      <t>スケジュール表＜平成</t>
    </r>
    <r>
      <rPr>
        <sz val="10.5"/>
        <color indexed="10"/>
        <rFont val="ＭＳ 明朝"/>
        <family val="1"/>
      </rPr>
      <t>２３</t>
    </r>
    <r>
      <rPr>
        <sz val="10.5"/>
        <rFont val="ＭＳ 明朝"/>
        <family val="1"/>
      </rPr>
      <t>年度＞</t>
    </r>
  </si>
  <si>
    <t>業者選定、契約</t>
  </si>
  <si>
    <t>熱源工事</t>
  </si>
  <si>
    <t>空調換気工事</t>
  </si>
  <si>
    <t>照明工事</t>
  </si>
  <si>
    <t>BEMS工事</t>
  </si>
  <si>
    <t>試運転調整</t>
  </si>
  <si>
    <r>
      <t>平成</t>
    </r>
    <r>
      <rPr>
        <sz val="10.5"/>
        <color indexed="10"/>
        <rFont val="ＭＳ 明朝"/>
        <family val="1"/>
      </rPr>
      <t>２３</t>
    </r>
    <r>
      <rPr>
        <sz val="10.5"/>
        <rFont val="ＭＳ 明朝"/>
        <family val="1"/>
      </rPr>
      <t>年度</t>
    </r>
  </si>
  <si>
    <r>
      <t>平成</t>
    </r>
    <r>
      <rPr>
        <sz val="10.5"/>
        <color indexed="10"/>
        <rFont val="ＭＳ 明朝"/>
        <family val="1"/>
      </rPr>
      <t>２４</t>
    </r>
    <r>
      <rPr>
        <sz val="10.5"/>
        <rFont val="ＭＳ 明朝"/>
        <family val="1"/>
      </rPr>
      <t>年度</t>
    </r>
  </si>
  <si>
    <t>高効率熱源機器への更新</t>
  </si>
  <si>
    <t>冷却水変流量制御</t>
  </si>
  <si>
    <t>冷温水変流量制御</t>
  </si>
  <si>
    <t>空調機ファンの変風量制御</t>
  </si>
  <si>
    <t>排気ファンの変風量制御</t>
  </si>
  <si>
    <t>高効率照明</t>
  </si>
  <si>
    <t>人感センサーによる照明制御</t>
  </si>
  <si>
    <t>ＢＥＭＳ導入</t>
  </si>
  <si>
    <t>冷却水変流量制御</t>
  </si>
  <si>
    <t>冷温水変流量制御</t>
  </si>
  <si>
    <t>空調機ファンの変風量制御</t>
  </si>
  <si>
    <t>排気ファンの変風量制御</t>
  </si>
  <si>
    <t>人感センサーによる照明制御</t>
  </si>
  <si>
    <t>代表取締役　環境　太郎</t>
  </si>
  <si>
    <t>統括責任者
建設開発部長
○○　○○</t>
  </si>
  <si>
    <t>事業担当</t>
  </si>
  <si>
    <t>建築開発部　開発第三課
課長　○○　○○
係長　○○　○○</t>
  </si>
  <si>
    <t>総務部経理課
課長代理
○○　○○</t>
  </si>
  <si>
    <r>
      <t>平成</t>
    </r>
    <r>
      <rPr>
        <sz val="10.5"/>
        <color indexed="10"/>
        <rFont val="ＭＳ 明朝"/>
        <family val="1"/>
      </rPr>
      <t>２３</t>
    </r>
    <r>
      <rPr>
        <sz val="10.5"/>
        <rFont val="ＭＳ 明朝"/>
        <family val="1"/>
      </rPr>
      <t>年</t>
    </r>
    <r>
      <rPr>
        <sz val="10.5"/>
        <color indexed="10"/>
        <rFont val="ＭＳ 明朝"/>
        <family val="1"/>
      </rPr>
      <t>○</t>
    </r>
    <r>
      <rPr>
        <sz val="10.5"/>
        <rFont val="ＭＳ 明朝"/>
        <family val="1"/>
      </rPr>
      <t>月</t>
    </r>
    <r>
      <rPr>
        <sz val="10.5"/>
        <color indexed="10"/>
        <rFont val="ＭＳ 明朝"/>
        <family val="1"/>
      </rPr>
      <t>○</t>
    </r>
    <r>
      <rPr>
        <sz val="10.5"/>
        <rFont val="ＭＳ 明朝"/>
        <family val="1"/>
      </rPr>
      <t>日</t>
    </r>
  </si>
  <si>
    <t>東京都中央区○町○丁目○番○号</t>
  </si>
  <si>
    <t>株式会社　○○</t>
  </si>
  <si>
    <t>代表取締役　環境　太郎　　　　　　　　印</t>
  </si>
  <si>
    <r>
      <t>平成</t>
    </r>
    <r>
      <rPr>
        <sz val="10.5"/>
        <color indexed="10"/>
        <rFont val="ＭＳ 明朝"/>
        <family val="1"/>
      </rPr>
      <t>２３</t>
    </r>
    <r>
      <rPr>
        <sz val="10.5"/>
        <rFont val="ＭＳ 明朝"/>
        <family val="1"/>
      </rPr>
      <t>年</t>
    </r>
    <r>
      <rPr>
        <sz val="10.5"/>
        <color indexed="10"/>
        <rFont val="ＭＳ 明朝"/>
        <family val="1"/>
      </rPr>
      <t>○</t>
    </r>
    <r>
      <rPr>
        <sz val="10.5"/>
        <rFont val="ＭＳ 明朝"/>
        <family val="1"/>
      </rPr>
      <t>月</t>
    </r>
    <r>
      <rPr>
        <sz val="10.5"/>
        <color indexed="10"/>
        <rFont val="ＭＳ 明朝"/>
        <family val="1"/>
      </rPr>
      <t>○</t>
    </r>
    <r>
      <rPr>
        <sz val="10.5"/>
        <rFont val="ＭＳ 明朝"/>
        <family val="1"/>
      </rPr>
      <t>日</t>
    </r>
  </si>
  <si>
    <r>
      <t>平成</t>
    </r>
    <r>
      <rPr>
        <sz val="10.5"/>
        <color indexed="10"/>
        <rFont val="ＭＳ 明朝"/>
        <family val="1"/>
      </rPr>
      <t>２４</t>
    </r>
    <r>
      <rPr>
        <sz val="10.5"/>
        <rFont val="ＭＳ 明朝"/>
        <family val="1"/>
      </rPr>
      <t>年</t>
    </r>
    <r>
      <rPr>
        <sz val="10.5"/>
        <color indexed="10"/>
        <rFont val="ＭＳ 明朝"/>
        <family val="1"/>
      </rPr>
      <t>○</t>
    </r>
    <r>
      <rPr>
        <sz val="10.5"/>
        <rFont val="ＭＳ 明朝"/>
        <family val="1"/>
      </rPr>
      <t>月</t>
    </r>
    <r>
      <rPr>
        <sz val="10.5"/>
        <color indexed="10"/>
        <rFont val="ＭＳ 明朝"/>
        <family val="1"/>
      </rPr>
      <t>○</t>
    </r>
    <r>
      <rPr>
        <sz val="10.5"/>
        <rFont val="ＭＳ 明朝"/>
        <family val="1"/>
      </rPr>
      <t>日</t>
    </r>
  </si>
  <si>
    <t>-</t>
  </si>
  <si>
    <t>１、高効率熱源機器への更新</t>
  </si>
  <si>
    <t>式</t>
  </si>
  <si>
    <t>２、冷却水変流量制御</t>
  </si>
  <si>
    <t>３、冷温水変流量制御</t>
  </si>
  <si>
    <t>４、空調機ファンの変風量制御</t>
  </si>
  <si>
    <t>５、排気ファンの変風量制御</t>
  </si>
  <si>
    <t>６、高効率照明</t>
  </si>
  <si>
    <t>７、人感センサーによる照明制御</t>
  </si>
  <si>
    <t>８、BEMS導入</t>
  </si>
  <si>
    <r>
      <t>平成</t>
    </r>
    <r>
      <rPr>
        <sz val="10.5"/>
        <color indexed="10"/>
        <rFont val="ＭＳ 明朝"/>
        <family val="1"/>
      </rPr>
      <t>２３</t>
    </r>
    <r>
      <rPr>
        <sz val="10.5"/>
        <rFont val="ＭＳ 明朝"/>
        <family val="1"/>
      </rPr>
      <t>年</t>
    </r>
    <r>
      <rPr>
        <sz val="10.5"/>
        <color indexed="10"/>
        <rFont val="ＭＳ 明朝"/>
        <family val="1"/>
      </rPr>
      <t>○</t>
    </r>
    <r>
      <rPr>
        <sz val="10.5"/>
        <rFont val="ＭＳ 明朝"/>
        <family val="1"/>
      </rPr>
      <t>月</t>
    </r>
    <r>
      <rPr>
        <sz val="10.5"/>
        <color indexed="10"/>
        <rFont val="ＭＳ 明朝"/>
        <family val="1"/>
      </rPr>
      <t>○</t>
    </r>
    <r>
      <rPr>
        <sz val="10.5"/>
        <rFont val="ＭＳ 明朝"/>
        <family val="1"/>
      </rPr>
      <t>日</t>
    </r>
  </si>
  <si>
    <t>代表取締役　○○　○○　　　　　　　　　　印</t>
  </si>
  <si>
    <t>○○○○○○○○○○○○○○○○○○○○○○</t>
  </si>
  <si>
    <t>○○○○○○○○○○ビルディング</t>
  </si>
  <si>
    <t>○○○○○○○○○○○○○○○○○○○○○○</t>
  </si>
  <si>
    <t>○○○○株式会社</t>
  </si>
  <si>
    <t>設備の仕様、台数等の概要を記載する</t>
  </si>
  <si>
    <t>○○</t>
  </si>
  <si>
    <r>
      <t>一般社団法人 環境共創イニシアチブ（以下「ＳＩＩ」という。）より公募があった「住宅・建築物高効率エネルギーシステム導入促進事業（建築物に係るもの）」に申請する「</t>
    </r>
    <r>
      <rPr>
        <sz val="10.5"/>
        <color indexed="10"/>
        <rFont val="ＭＳ 明朝"/>
        <family val="1"/>
      </rPr>
      <t>○○○○○○○○○○○</t>
    </r>
    <r>
      <rPr>
        <sz val="10.5"/>
        <rFont val="ＭＳ 明朝"/>
        <family val="1"/>
      </rPr>
      <t>省エネルギー工事」の補助事業に関し、当該建物の区分所有者である</t>
    </r>
    <r>
      <rPr>
        <sz val="10.5"/>
        <color indexed="10"/>
        <rFont val="ＭＳ 明朝"/>
        <family val="1"/>
      </rPr>
      <t>○○○○○○</t>
    </r>
    <r>
      <rPr>
        <sz val="10.5"/>
        <rFont val="ＭＳ 明朝"/>
        <family val="1"/>
      </rPr>
      <t>（以下「委任者」という。）は区分所有法に規定される（管理者・管理組合法人）である</t>
    </r>
    <r>
      <rPr>
        <sz val="10.5"/>
        <color indexed="10"/>
        <rFont val="ＭＳ 明朝"/>
        <family val="1"/>
      </rPr>
      <t>○○○○○○</t>
    </r>
    <r>
      <rPr>
        <sz val="10.5"/>
        <rFont val="ＭＳ 明朝"/>
        <family val="1"/>
      </rPr>
      <t>（以下「受任者」という。）を申請者として専任することに同意し、今後の補助事業の遂行にかかわる一切の業務について委任者は受任者に委任するものとする。</t>
    </r>
  </si>
  <si>
    <t>「はじめに」戻る</t>
  </si>
  <si>
    <t>過去３年間のエネルギー消費実績</t>
  </si>
  <si>
    <r>
      <rPr>
        <sz val="11"/>
        <color indexed="12"/>
        <rFont val="ＭＳ Ｐゴシック"/>
        <family val="3"/>
      </rPr>
      <t>　　</t>
    </r>
    <r>
      <rPr>
        <u val="single"/>
        <sz val="11"/>
        <color indexed="12"/>
        <rFont val="ＭＳ Ｐゴシック"/>
        <family val="3"/>
      </rPr>
      <t>所要資金計画＜全体＞</t>
    </r>
  </si>
  <si>
    <t>　　　　建物一棟　　　　　　　　設備区分単位　　　　 　　　　複数店一括</t>
  </si>
  <si>
    <t>　　　　単年度　　　 　　　　　　複数年度（１年目）　  　　　　複数年度（２年目）</t>
  </si>
  <si>
    <t>　　　　建築主等　　　　　　　　管理組合法人　　　　　　　　 ＥＳＣＯ　　　  　　　　　　リース</t>
  </si>
  <si>
    <r>
      <rPr>
        <sz val="11"/>
        <color indexed="12"/>
        <rFont val="ＭＳ Ｐゴシック"/>
        <family val="3"/>
      </rPr>
      <t>　　</t>
    </r>
    <r>
      <rPr>
        <u val="single"/>
        <sz val="11"/>
        <color indexed="12"/>
        <rFont val="ＭＳ Ｐゴシック"/>
        <family val="3"/>
      </rPr>
      <t>所要資金計画＜１年度＞＜２年度＞</t>
    </r>
  </si>
  <si>
    <t>このページのトップに戻る</t>
  </si>
  <si>
    <r>
      <rPr>
        <sz val="11"/>
        <color indexed="12"/>
        <rFont val="ＭＳ Ｐゴシック"/>
        <family val="3"/>
      </rPr>
      <t>　　</t>
    </r>
    <r>
      <rPr>
        <u val="single"/>
        <sz val="11"/>
        <color indexed="12"/>
        <rFont val="ＭＳ Ｐゴシック"/>
        <family val="3"/>
      </rPr>
      <t>事業実施工程スケジュール</t>
    </r>
  </si>
  <si>
    <t>９．補助事業体制へ</t>
  </si>
  <si>
    <t>公募に際しての申請様式一覧</t>
  </si>
  <si>
    <r>
      <t>↓</t>
    </r>
    <r>
      <rPr>
        <b/>
        <u val="single"/>
        <sz val="12"/>
        <color indexed="10"/>
        <rFont val="ＭＳ Ｐゴシック"/>
        <family val="3"/>
      </rPr>
      <t>アンダーライン</t>
    </r>
    <r>
      <rPr>
        <b/>
        <sz val="12"/>
        <color indexed="12"/>
        <rFont val="ＭＳ Ｐゴシック"/>
        <family val="3"/>
      </rPr>
      <t>の付いた様式ををクリックすると各シートに移動します。</t>
    </r>
  </si>
  <si>
    <t xml:space="preserve">【注意事項】
※印刷範囲を設定済み。
</t>
  </si>
  <si>
    <r>
      <t>←</t>
    </r>
    <r>
      <rPr>
        <b/>
        <sz val="11"/>
        <color indexed="13"/>
        <rFont val="ＭＳ 明朝"/>
        <family val="1"/>
      </rPr>
      <t>申請者が複数の場合はすべて記載ください。</t>
    </r>
  </si>
  <si>
    <r>
      <t>←事業名は簡潔に分かりやすいタイトルとすること
　 （概ね25文字以内）</t>
    </r>
    <r>
      <rPr>
        <b/>
        <sz val="11"/>
        <color indexed="13"/>
        <rFont val="ＭＳ 明朝"/>
        <family val="1"/>
      </rPr>
      <t>○○新築工事、仮称○○等の表現は不可</t>
    </r>
  </si>
  <si>
    <t>←</t>
  </si>
  <si>
    <t>←代表者の役職名を忘れずに記載すること。
　出力後に捺印を忘れずに！</t>
  </si>
  <si>
    <t>【注意事項】
※印刷範囲を設定済み。</t>
  </si>
  <si>
    <t>←提出書類確認書を参照するので、基本的に入力不要。</t>
  </si>
  <si>
    <t>←実施計画書を参照するので、基本的に入力不要。</t>
  </si>
  <si>
    <t>←</t>
  </si>
  <si>
    <t>←別紙１を参照するので、基本的に入力不要（先に別紙１を入力ください）</t>
  </si>
  <si>
    <t>←※の文書は削除しないこと</t>
  </si>
  <si>
    <t>←設備用途区分単位での申請では、削減率を計算し、入力のこと</t>
  </si>
  <si>
    <r>
      <t>←空調 ①高効率熱源機器の更新
　 空調 ②空調機ファン変風量制御
　 照明 ③高効率照明
　</t>
    </r>
    <r>
      <rPr>
        <b/>
        <sz val="12"/>
        <color indexed="13"/>
        <rFont val="ＭＳ 明朝"/>
        <family val="1"/>
      </rPr>
      <t>のように設備区分とシステム名を記入
　システム番号を連番で記入すること</t>
    </r>
  </si>
  <si>
    <t>【注意事項】
※印刷範囲を設定済み。
※補助事業に要する経費、補助対象経費の各経費区分欄に金額を入力。</t>
  </si>
  <si>
    <t>↑</t>
  </si>
  <si>
    <t>計算式あり。自動計算します。</t>
  </si>
  <si>
    <t>←原則０円計上として下さい。</t>
  </si>
  <si>
    <t>←計算式あり。自動計算します。</t>
  </si>
  <si>
    <t>【注意事項】
※印刷範囲を設定済み。
※別紙１を入力すると自動入力になります。</t>
  </si>
  <si>
    <t>←別紙１を参照するので、基本的に入力不要。</t>
  </si>
  <si>
    <t>１２月末までに支払が発生する</t>
  </si>
  <si>
    <t>場合は第３・四半期に記述</t>
  </si>
  <si>
    <t>すること</t>
  </si>
  <si>
    <r>
      <t xml:space="preserve">【注意事項】
※印刷範囲を設定済み
</t>
    </r>
    <r>
      <rPr>
        <b/>
        <sz val="14"/>
        <color indexed="13"/>
        <rFont val="ＭＳ 明朝"/>
        <family val="1"/>
      </rPr>
      <t>※提出書類はＡ３版とし、１枚でまとめること</t>
    </r>
  </si>
  <si>
    <t>←提出書類確認書を参照するので、基本的に入力不要</t>
  </si>
  <si>
    <t>注　必ずシステム概要図面等で事業全体を表現すること</t>
  </si>
  <si>
    <r>
      <t>【注意事項】
※印刷範囲を設定済み
※</t>
    </r>
    <r>
      <rPr>
        <b/>
        <sz val="14"/>
        <color indexed="13"/>
        <rFont val="ＭＳ 明朝"/>
        <family val="1"/>
      </rPr>
      <t>行間挿入等工夫して、ページ毎で項目が表現印刷できるように調整すること。</t>
    </r>
  </si>
  <si>
    <r>
      <t>【注意事項】
※印刷範囲を設定済み。
※</t>
    </r>
    <r>
      <rPr>
        <b/>
        <sz val="16"/>
        <rFont val="ＭＳ Ｐゴシック"/>
        <family val="3"/>
      </rPr>
      <t>申請者が複数存在する場合、2人目以降の全申請者の概要を記載</t>
    </r>
    <r>
      <rPr>
        <b/>
        <sz val="11"/>
        <rFont val="ＭＳ Ｐゴシック"/>
        <family val="3"/>
      </rPr>
      <t xml:space="preserve">
※</t>
    </r>
    <r>
      <rPr>
        <b/>
        <sz val="16"/>
        <rFont val="ＭＳ Ｐゴシック"/>
        <family val="3"/>
      </rPr>
      <t>実施計画書の１．申請者概要の用紙の後ろに添付すること</t>
    </r>
  </si>
  <si>
    <t>実施計画書へ</t>
  </si>
  <si>
    <t>申請者概要一覧</t>
  </si>
  <si>
    <t>（　　/　　）</t>
  </si>
  <si>
    <t>←申請者概要一覧が複数ページにわたる場合は、申請者概要一覧の全体ページ数とページ番号を記入すること</t>
  </si>
  <si>
    <t>(1)</t>
  </si>
  <si>
    <t>←申請者概要一覧には、申請者２から記入すること</t>
  </si>
  <si>
    <t>申請者２　</t>
  </si>
  <si>
    <t>←申請者が4人以上いる際はこの表をコピーしてお使いください。</t>
  </si>
  <si>
    <t>〒</t>
  </si>
  <si>
    <t>(2)</t>
  </si>
  <si>
    <t>(3)</t>
  </si>
  <si>
    <t>平成　　年   月   日～平成　　年   月   日</t>
  </si>
  <si>
    <t>(1)</t>
  </si>
  <si>
    <t>申請者３　</t>
  </si>
  <si>
    <t>〒</t>
  </si>
  <si>
    <t>(2)</t>
  </si>
  <si>
    <r>
      <t>【注意事項】
※印刷範囲を設定済み。
※</t>
    </r>
    <r>
      <rPr>
        <b/>
        <sz val="16"/>
        <rFont val="ＭＳ Ｐゴシック"/>
        <family val="3"/>
      </rPr>
      <t>事業対象の建物が複数存在する場合、全建物の概要を記載</t>
    </r>
    <r>
      <rPr>
        <b/>
        <sz val="11"/>
        <rFont val="ＭＳ Ｐゴシック"/>
        <family val="3"/>
      </rPr>
      <t xml:space="preserve">
※</t>
    </r>
    <r>
      <rPr>
        <b/>
        <sz val="16"/>
        <rFont val="ＭＳ Ｐゴシック"/>
        <family val="3"/>
      </rPr>
      <t>実施計画書の３．建物概要の用紙の後ろに添付すること</t>
    </r>
  </si>
  <si>
    <t>建物概要一覧</t>
  </si>
  <si>
    <t>←建物概要一覧が複数ページにわたる場合は、建物概要一覧の全体ページ数とページ番号を記入すること</t>
  </si>
  <si>
    <t>建物１</t>
  </si>
  <si>
    <r>
      <t xml:space="preserve">←用途分類はプルダウンから選択。
</t>
    </r>
    <r>
      <rPr>
        <b/>
        <sz val="12"/>
        <color indexed="13"/>
        <rFont val="ＭＳ 明朝"/>
        <family val="1"/>
      </rPr>
      <t>　 その他の場合は右記その他の（　　　）内に内容を明記</t>
    </r>
    <r>
      <rPr>
        <b/>
        <sz val="12"/>
        <rFont val="ＭＳ 明朝"/>
        <family val="1"/>
      </rPr>
      <t xml:space="preserve">　　
</t>
    </r>
  </si>
  <si>
    <t>　地上　　階、　地下　　階、　塔屋　　階</t>
  </si>
  <si>
    <t>用途分類</t>
  </si>
  <si>
    <t>事務所</t>
  </si>
  <si>
    <t>電算</t>
  </si>
  <si>
    <t>複合施設</t>
  </si>
  <si>
    <t>　　　　　　　　　　　　　　　　駅</t>
  </si>
  <si>
    <t>←交通手段は大切です</t>
  </si>
  <si>
    <t>　下車徒歩　　    分</t>
  </si>
  <si>
    <t>その他物販</t>
  </si>
  <si>
    <t>建物２</t>
  </si>
  <si>
    <t>家電量販店</t>
  </si>
  <si>
    <t>郊外型大型店舗</t>
  </si>
  <si>
    <t>飲食店</t>
  </si>
  <si>
    <t>ホテル、旅館</t>
  </si>
  <si>
    <t>病院</t>
  </si>
  <si>
    <t>福祉施設</t>
  </si>
  <si>
    <t>　地上　　階、　地下　　階、　塔屋　　階</t>
  </si>
  <si>
    <t>幼稚園、保育園</t>
  </si>
  <si>
    <t>小・中学校</t>
  </si>
  <si>
    <t>大学、専門学校</t>
  </si>
  <si>
    <t>研究施設</t>
  </si>
  <si>
    <t>　　　　　　　　　　　　　　　　駅</t>
  </si>
  <si>
    <t>劇場、ホール</t>
  </si>
  <si>
    <t>　下車徒歩　　    分</t>
  </si>
  <si>
    <t>展示施設</t>
  </si>
  <si>
    <t>スポーツ施設</t>
  </si>
  <si>
    <t>建物３</t>
  </si>
  <si>
    <t>温浴施設</t>
  </si>
  <si>
    <t>集合住宅</t>
  </si>
  <si>
    <t>その他(　　　　　　　　）</t>
  </si>
  <si>
    <r>
      <t xml:space="preserve">←用途分類はプルダウンから選択。
</t>
    </r>
    <r>
      <rPr>
        <b/>
        <sz val="12"/>
        <color indexed="13"/>
        <rFont val="ＭＳ 明朝"/>
        <family val="1"/>
      </rPr>
      <t>　 その他の場合は右記その他の（　　　）内に内容を明記</t>
    </r>
    <r>
      <rPr>
        <b/>
        <sz val="12"/>
        <rFont val="ＭＳ 明朝"/>
        <family val="1"/>
      </rPr>
      <t xml:space="preserve">　　
</t>
    </r>
  </si>
  <si>
    <t>　 共同申請者は一覧を別添する</t>
  </si>
  <si>
    <t>←それぞれの金額を入力してください。</t>
  </si>
  <si>
    <t>←純資産合計のみ計算されます。当期純利益はご入力ください。</t>
  </si>
  <si>
    <t>←事業内容を熟知した、申請者に所属する者</t>
  </si>
  <si>
    <t>←担当者直通の電話番号</t>
  </si>
  <si>
    <t>←担当者のEメールアドレスは必ず入れてください。</t>
  </si>
  <si>
    <t>←交付申請書（本文）の3採用システムで記載したシステムの内容をわかりやすく書いてください</t>
  </si>
  <si>
    <t>←交付申請書（本文）を参照するので、基本的に入力不要。</t>
  </si>
  <si>
    <t>←大切なアピール項目です。</t>
  </si>
  <si>
    <t>←別紙１を参照するので、基本的に入力不要。</t>
  </si>
  <si>
    <t>←平米単価とは、延床面積１㎡あたりの補助事業に要する経費の意味。補助事業に要する経費を延床面積で割った値を記載する。</t>
  </si>
  <si>
    <t>←単年度事業の場合、本頁を削除してください。</t>
  </si>
  <si>
    <t>←（別添３）省エネルギー計算書を参照するので、基本的に入力不要。</t>
  </si>
  <si>
    <t>←システム提案概要１参照を参照するので、基本的に入力不要。</t>
  </si>
  <si>
    <t>←システム導入前電力消費量を計算して記入してください</t>
  </si>
  <si>
    <t>←システム導入後電力消費量を計算して記入してください</t>
  </si>
  <si>
    <t>←節電効果の根拠を本ページの後ろに必ず添付してください</t>
  </si>
  <si>
    <t>←工事費については入力してください。平米単価は計算式あり。自動計算します。</t>
  </si>
  <si>
    <r>
      <t>（　</t>
    </r>
    <r>
      <rPr>
        <sz val="10.5"/>
        <color indexed="10"/>
        <rFont val="ＭＳ 明朝"/>
        <family val="1"/>
      </rPr>
      <t>○○銀行</t>
    </r>
    <r>
      <rPr>
        <sz val="10.5"/>
        <rFont val="ＭＳ 明朝"/>
        <family val="1"/>
      </rPr>
      <t>　）</t>
    </r>
  </si>
  <si>
    <t>※ 申請者が複数の場合は、申請者間の関係がわかるようにすること</t>
  </si>
  <si>
    <t>←申請者が複数の場合は、申請者間の関係がわかるようにすること</t>
  </si>
  <si>
    <t>※ ＥＳＣＯ事業及びリース事業の場合は、申請者間の関係にその旨を明記すること</t>
  </si>
  <si>
    <t>←ＥＳＣＯ事業及びリース事業の場合は、申請者間の関係にその旨を明記すること</t>
  </si>
  <si>
    <t>←全体の工事完了予定日を記入すること</t>
  </si>
  <si>
    <t>←支払完了日を必ず記入のこと</t>
  </si>
  <si>
    <t>【注意事項】
※印刷範囲を設定済み
※この書類は補助金を受け取る方が提出するものです。</t>
  </si>
  <si>
    <r>
      <rPr>
        <sz val="11"/>
        <rFont val="ＭＳ Ｐゴシック"/>
        <family val="3"/>
      </rPr>
      <t>　　例：　（システム名：①高効率ＥＨＰの採用　等）</t>
    </r>
  </si>
  <si>
    <t>冷温水ポンプ変流量制御</t>
  </si>
  <si>
    <t xml:space="preserve">【注意事項】
※印刷範囲を設定済み
</t>
  </si>
  <si>
    <t>←システム提案概要を参照するので記入不要。</t>
  </si>
  <si>
    <t>←工事区分を選択すること。(例：新築、増改築、既築など）</t>
  </si>
  <si>
    <t>記入例を参考に工事項目ごとに概略予算で作成可能。ただし、主要な機器は台数等で記入すること。
設計事務所、施工業者、メーカー等の見積書を参考に経費区分毎に補助対象、補助対象外を申請者が判断して作成
複数年度事業の場合、全体予算分、初年度工事分、2年目工事分の３種類を作成する。</t>
  </si>
  <si>
    <r>
      <t>　</t>
    </r>
    <r>
      <rPr>
        <b/>
        <sz val="10"/>
        <color indexed="12"/>
        <rFont val="ＭＳ Ｐゴシック"/>
        <family val="3"/>
      </rPr>
      <t>↓補助対象外は</t>
    </r>
    <r>
      <rPr>
        <b/>
        <sz val="10"/>
        <color indexed="10"/>
        <rFont val="ＭＳ Ｐゴシック"/>
        <family val="3"/>
      </rPr>
      <t>「対象外」</t>
    </r>
    <r>
      <rPr>
        <b/>
        <sz val="10"/>
        <color indexed="12"/>
        <rFont val="ＭＳ Ｐゴシック"/>
        <family val="3"/>
      </rPr>
      <t>と表記の事</t>
    </r>
  </si>
  <si>
    <t>対象外</t>
  </si>
  <si>
    <t>←ここに記名、捺印する方は建物所有者です。お間違えのないように！！</t>
  </si>
  <si>
    <t>←提出書類確認書を参照するので、基本的に入力不要。</t>
  </si>
  <si>
    <t>←区分所有建物で管理者もしくは管理組合法人で申請の場合は必要になります。</t>
  </si>
  <si>
    <r>
      <rPr>
        <sz val="11"/>
        <color indexed="12"/>
        <rFont val="ＭＳ Ｐゴシック"/>
        <family val="3"/>
      </rPr>
      <t>　　</t>
    </r>
    <r>
      <rPr>
        <u val="single"/>
        <sz val="11"/>
        <color indexed="12"/>
        <rFont val="ＭＳ Ｐゴシック"/>
        <family val="3"/>
      </rPr>
      <t>申請者概要一覧</t>
    </r>
  </si>
  <si>
    <r>
      <rPr>
        <sz val="11"/>
        <color indexed="12"/>
        <rFont val="ＭＳ Ｐゴシック"/>
        <family val="3"/>
      </rPr>
      <t>　　</t>
    </r>
    <r>
      <rPr>
        <u val="single"/>
        <sz val="11"/>
        <color indexed="12"/>
        <rFont val="ＭＳ Ｐゴシック"/>
        <family val="3"/>
      </rPr>
      <t>建物概要一覧</t>
    </r>
  </si>
  <si>
    <t>　 名称に「全３棟」といった記載を付記すること</t>
  </si>
  <si>
    <t>株式会社△△</t>
  </si>
  <si>
    <t>代表取締役 　環境　花子</t>
  </si>
  <si>
    <t>←以降申請者全員が１枚の用紙に収まるようにシートを加工してください。</t>
  </si>
  <si>
    <t>交付申請書（本文へ）</t>
  </si>
  <si>
    <t xml:space="preserve">←申請者全員連名のこと
　補助金を受領する者が最上段
</t>
  </si>
  <si>
    <r>
      <rPr>
        <b/>
        <sz val="14"/>
        <color indexed="12"/>
        <rFont val="ＭＳ 明朝"/>
        <family val="1"/>
      </rPr>
      <t>　</t>
    </r>
    <r>
      <rPr>
        <b/>
        <u val="single"/>
        <sz val="14"/>
        <color indexed="12"/>
        <rFont val="ＭＳ 明朝"/>
        <family val="1"/>
      </rPr>
      <t>申請者が複数の場合はこちらを参照</t>
    </r>
  </si>
  <si>
    <r>
      <rPr>
        <sz val="16"/>
        <color indexed="10"/>
        <rFont val="ＭＳ ゴシック"/>
        <family val="3"/>
      </rPr>
      <t xml:space="preserve">　  </t>
    </r>
    <r>
      <rPr>
        <u val="single"/>
        <sz val="16"/>
        <color indexed="10"/>
        <rFont val="ＭＳ ゴシック"/>
        <family val="3"/>
      </rPr>
      <t>補助対象は赤等カラ―で表示ください。</t>
    </r>
  </si>
  <si>
    <r>
      <t>平成</t>
    </r>
    <r>
      <rPr>
        <b/>
        <sz val="14"/>
        <color indexed="10"/>
        <rFont val="ＭＳ ゴシック"/>
        <family val="3"/>
      </rPr>
      <t>２３</t>
    </r>
    <r>
      <rPr>
        <b/>
        <sz val="14"/>
        <rFont val="ＭＳ ゴシック"/>
        <family val="3"/>
      </rPr>
      <t>年度住宅・建築物高効率エネルギーシステム導入促進事業（建築物に係るもの）システム提案概要</t>
    </r>
  </si>
  <si>
    <t>平成２５年　１月３１日</t>
  </si>
  <si>
    <r>
      <t>←</t>
    </r>
    <r>
      <rPr>
        <b/>
        <sz val="11"/>
        <color indexed="13"/>
        <rFont val="ＭＳ 明朝"/>
        <family val="1"/>
      </rPr>
      <t>平成24年１月31日まで</t>
    </r>
    <r>
      <rPr>
        <b/>
        <sz val="11"/>
        <rFont val="ＭＳ 明朝"/>
        <family val="1"/>
      </rPr>
      <t>に事業を完了させること。
　金融機関の営業日に注意！！</t>
    </r>
  </si>
  <si>
    <r>
      <t>【注意事項】
※印刷範囲を設定済み。
※確認欄に記述するレ点は、</t>
    </r>
    <r>
      <rPr>
        <b/>
        <sz val="11"/>
        <color indexed="13"/>
        <rFont val="ＭＳ 明朝"/>
        <family val="1"/>
      </rPr>
      <t>本紙を印刷後に手書き</t>
    </r>
    <r>
      <rPr>
        <b/>
        <sz val="11"/>
        <rFont val="ＭＳ 明朝"/>
        <family val="1"/>
      </rPr>
      <t>すること。</t>
    </r>
  </si>
  <si>
    <r>
      <t>←確認欄には</t>
    </r>
    <r>
      <rPr>
        <b/>
        <sz val="11"/>
        <color indexed="13"/>
        <rFont val="ＭＳ Ｐ明朝"/>
        <family val="1"/>
      </rPr>
      <t>印刷後ご自分でチェック「レ点」を入れてください</t>
    </r>
  </si>
  <si>
    <r>
      <t>←確認欄に記述するレ点は、</t>
    </r>
    <r>
      <rPr>
        <b/>
        <sz val="11"/>
        <color indexed="13"/>
        <rFont val="ＭＳ Ｐ明朝"/>
        <family val="1"/>
      </rPr>
      <t>本紙を印刷後に手書き</t>
    </r>
    <r>
      <rPr>
        <b/>
        <sz val="11"/>
        <rFont val="ＭＳ Ｐ明朝"/>
        <family val="1"/>
      </rPr>
      <t>すること。</t>
    </r>
  </si>
  <si>
    <r>
      <rPr>
        <b/>
        <sz val="16"/>
        <color indexed="48"/>
        <rFont val="ＭＳ 明朝"/>
        <family val="1"/>
      </rPr>
      <t xml:space="preserve">　 </t>
    </r>
    <r>
      <rPr>
        <b/>
        <u val="single"/>
        <sz val="16"/>
        <color indexed="48"/>
        <rFont val="ＭＳ 明朝"/>
        <family val="1"/>
      </rPr>
      <t>共同申請者一覧へ</t>
    </r>
  </si>
  <si>
    <r>
      <rPr>
        <b/>
        <sz val="11"/>
        <rFont val="ＭＳ 明朝"/>
        <family val="1"/>
      </rPr>
      <t>　　個々の建物の概要は、</t>
    </r>
    <r>
      <rPr>
        <b/>
        <u val="single"/>
        <sz val="14"/>
        <color indexed="48"/>
        <rFont val="ＭＳ 明朝"/>
        <family val="1"/>
      </rPr>
      <t>建物概要一覧に記載</t>
    </r>
    <r>
      <rPr>
        <b/>
        <sz val="11"/>
        <rFont val="ＭＳ 明朝"/>
        <family val="1"/>
      </rPr>
      <t>すること</t>
    </r>
  </si>
  <si>
    <t>　　　補助金所要額 － 消費税及び地方消費税に係る仕入控除税額　＝　　補助金交付申請額</t>
  </si>
  <si>
    <t>←既築の場合で10%以上の節電効果が見込める場合のみ入力してください</t>
  </si>
  <si>
    <r>
      <t>【注意事項】
※印刷範囲を設定済み。
※</t>
    </r>
    <r>
      <rPr>
        <b/>
        <sz val="11"/>
        <color indexed="13"/>
        <rFont val="ＭＳ 明朝"/>
        <family val="1"/>
      </rPr>
      <t>緊急節電対応事業で10％以上節電効果が見込める場合のみ入力してください。</t>
    </r>
  </si>
  <si>
    <t>省エネルギー計算の根拠</t>
  </si>
  <si>
    <t>←既築で申請する場合は、全事業者必須</t>
  </si>
  <si>
    <r>
      <t>←計算式あり(</t>
    </r>
    <r>
      <rPr>
        <b/>
        <sz val="11"/>
        <color indexed="13"/>
        <rFont val="ＭＳ 明朝"/>
        <family val="1"/>
      </rPr>
      <t>※消費税法による課税事業者でない場合、補助対象経費に消費税を計上することができます。</t>
    </r>
    <r>
      <rPr>
        <b/>
        <sz val="11"/>
        <rFont val="ＭＳ 明朝"/>
        <family val="1"/>
      </rPr>
      <t>)</t>
    </r>
  </si>
  <si>
    <t>注：建物一棟の省エネルギー事業の場合で設備用途区分毎の実績値がわからない場合は「公募要領 P24 表７」の比率を用いる。</t>
  </si>
  <si>
    <t>←・建物一棟 ・設備区分単位 ・複数店一括のいずれかを記載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</si>
</sst>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円　　&quot;"/>
    <numFmt numFmtId="177" formatCode="0.00_ "/>
    <numFmt numFmtId="178" formatCode="#,##0&quot;　㎡　　&quot;"/>
    <numFmt numFmtId="179" formatCode="0.0_ "/>
    <numFmt numFmtId="180" formatCode="#,##0_);[Red]\(#,##0\)"/>
    <numFmt numFmtId="181" formatCode="0.0&quot;　％&quot;"/>
    <numFmt numFmtId="182" formatCode="#,##0&quot;　円/㎡　　&quot;"/>
    <numFmt numFmtId="183" formatCode="#,##0_ "/>
    <numFmt numFmtId="184" formatCode="0.0%"/>
    <numFmt numFmtId="185" formatCode="0,000&quot; kw/年&quot;"/>
    <numFmt numFmtId="186" formatCode="0,000&quot; GJ/年&quot;"/>
    <numFmt numFmtId="187" formatCode="#,##0&quot;　円/㎡&quot;"/>
  </numFmts>
  <fonts count="168">
    <font>
      <sz val="11"/>
      <name val="ＭＳ Ｐゴシック"/>
      <family val="3"/>
    </font>
    <font>
      <sz val="11"/>
      <color indexed="8"/>
      <name val="ＭＳ Ｐゴシック"/>
      <family val="3"/>
    </font>
    <font>
      <sz val="10"/>
      <name val="ＭＳ Ｐゴシック"/>
      <family val="3"/>
    </font>
    <font>
      <sz val="6"/>
      <name val="ＭＳ ゴシック"/>
      <family val="3"/>
    </font>
    <font>
      <sz val="14"/>
      <name val="ＭＳ ゴシック"/>
      <family val="3"/>
    </font>
    <font>
      <b/>
      <sz val="14"/>
      <name val="ＭＳ ゴシック"/>
      <family val="3"/>
    </font>
    <font>
      <sz val="6"/>
      <name val="ＭＳ Ｐゴシック"/>
      <family val="3"/>
    </font>
    <font>
      <sz val="10"/>
      <name val="ＭＳ ゴシック"/>
      <family val="3"/>
    </font>
    <font>
      <u val="single"/>
      <sz val="10"/>
      <name val="ＭＳ ゴシック"/>
      <family val="3"/>
    </font>
    <font>
      <b/>
      <sz val="10.5"/>
      <color indexed="10"/>
      <name val="ＭＳ 明朝"/>
      <family val="1"/>
    </font>
    <font>
      <sz val="11"/>
      <name val="ＭＳ ゴシック"/>
      <family val="3"/>
    </font>
    <font>
      <sz val="11"/>
      <name val="ＭＳ 明朝"/>
      <family val="1"/>
    </font>
    <font>
      <sz val="10.5"/>
      <name val="ＭＳ 明朝"/>
      <family val="1"/>
    </font>
    <font>
      <sz val="10.5"/>
      <color indexed="10"/>
      <name val="ＭＳ 明朝"/>
      <family val="1"/>
    </font>
    <font>
      <sz val="10.5"/>
      <name val="ＭＳ Ｐゴシック"/>
      <family val="3"/>
    </font>
    <font>
      <sz val="11"/>
      <color indexed="10"/>
      <name val="ＭＳ Ｐゴシック"/>
      <family val="3"/>
    </font>
    <font>
      <b/>
      <sz val="12"/>
      <color indexed="10"/>
      <name val="ＭＳ 明朝"/>
      <family val="1"/>
    </font>
    <font>
      <b/>
      <sz val="12"/>
      <name val="ＭＳ 明朝"/>
      <family val="1"/>
    </font>
    <font>
      <b/>
      <sz val="10.5"/>
      <name val="ＭＳ 明朝"/>
      <family val="1"/>
    </font>
    <font>
      <u val="single"/>
      <sz val="11"/>
      <color indexed="12"/>
      <name val="ＭＳ Ｐゴシック"/>
      <family val="3"/>
    </font>
    <font>
      <sz val="9"/>
      <name val="ＭＳ 明朝"/>
      <family val="1"/>
    </font>
    <font>
      <sz val="8"/>
      <name val="ＭＳ 明朝"/>
      <family val="1"/>
    </font>
    <font>
      <b/>
      <sz val="14"/>
      <color indexed="12"/>
      <name val="ＭＳ 明朝"/>
      <family val="1"/>
    </font>
    <font>
      <sz val="10.5"/>
      <color indexed="53"/>
      <name val="ＭＳ 明朝"/>
      <family val="1"/>
    </font>
    <font>
      <sz val="9"/>
      <color indexed="53"/>
      <name val="ＭＳ 明朝"/>
      <family val="1"/>
    </font>
    <font>
      <b/>
      <sz val="16"/>
      <name val="ＭＳ 明朝"/>
      <family val="1"/>
    </font>
    <font>
      <b/>
      <sz val="16"/>
      <name val="ＭＳ Ｐゴシック"/>
      <family val="3"/>
    </font>
    <font>
      <b/>
      <sz val="11"/>
      <color indexed="10"/>
      <name val="ＭＳ Ｐゴシック"/>
      <family val="3"/>
    </font>
    <font>
      <b/>
      <sz val="11"/>
      <name val="ＭＳ 明朝"/>
      <family val="1"/>
    </font>
    <font>
      <sz val="10"/>
      <name val="ＭＳ 明朝"/>
      <family val="1"/>
    </font>
    <font>
      <b/>
      <sz val="10"/>
      <color indexed="10"/>
      <name val="ＭＳ 明朝"/>
      <family val="1"/>
    </font>
    <font>
      <sz val="18"/>
      <name val="ＤＦ特太ゴシック体"/>
      <family val="3"/>
    </font>
    <font>
      <b/>
      <sz val="10"/>
      <name val="ＭＳ ゴシック"/>
      <family val="3"/>
    </font>
    <font>
      <sz val="10"/>
      <color indexed="10"/>
      <name val="ＭＳ 明朝"/>
      <family val="1"/>
    </font>
    <font>
      <vertAlign val="superscript"/>
      <sz val="10"/>
      <name val="ＭＳ 明朝"/>
      <family val="1"/>
    </font>
    <font>
      <sz val="12"/>
      <name val="ＭＳ 明朝"/>
      <family val="1"/>
    </font>
    <font>
      <b/>
      <sz val="10"/>
      <name val="ＭＳ 明朝"/>
      <family val="1"/>
    </font>
    <font>
      <b/>
      <sz val="9"/>
      <color indexed="10"/>
      <name val="ＭＳ Ｐゴシック"/>
      <family val="3"/>
    </font>
    <font>
      <b/>
      <sz val="12"/>
      <name val="ＭＳ Ｐゴシック"/>
      <family val="3"/>
    </font>
    <font>
      <sz val="9"/>
      <name val="ＭＳ Ｐゴシック"/>
      <family val="3"/>
    </font>
    <font>
      <sz val="8"/>
      <name val="ＭＳ Ｐゴシック"/>
      <family val="3"/>
    </font>
    <font>
      <b/>
      <sz val="9"/>
      <name val="ＭＳ Ｐゴシック"/>
      <family val="3"/>
    </font>
    <font>
      <b/>
      <sz val="10.5"/>
      <color indexed="49"/>
      <name val="ＭＳ 明朝"/>
      <family val="1"/>
    </font>
    <font>
      <sz val="10.5"/>
      <color indexed="8"/>
      <name val="ＭＳ 明朝"/>
      <family val="1"/>
    </font>
    <font>
      <b/>
      <sz val="9"/>
      <color indexed="10"/>
      <name val="ＭＳ 明朝"/>
      <family val="1"/>
    </font>
    <font>
      <sz val="12"/>
      <name val="ＭＳ Ｐゴシック"/>
      <family val="3"/>
    </font>
    <font>
      <sz val="11"/>
      <name val="ＭＳ Ｐ明朝"/>
      <family val="1"/>
    </font>
    <font>
      <b/>
      <sz val="12"/>
      <color indexed="10"/>
      <name val="ＭＳ Ｐゴシック"/>
      <family val="3"/>
    </font>
    <font>
      <b/>
      <sz val="8"/>
      <name val="ＭＳ 明朝"/>
      <family val="1"/>
    </font>
    <font>
      <b/>
      <sz val="14"/>
      <color indexed="10"/>
      <name val="ＭＳ ゴシック"/>
      <family val="3"/>
    </font>
    <font>
      <sz val="8"/>
      <color indexed="10"/>
      <name val="ＭＳ 明朝"/>
      <family val="1"/>
    </font>
    <font>
      <sz val="11"/>
      <color indexed="12"/>
      <name val="ＭＳ Ｐゴシック"/>
      <family val="3"/>
    </font>
    <font>
      <sz val="9"/>
      <color indexed="8"/>
      <name val="MS UI Gothic"/>
      <family val="3"/>
    </font>
    <font>
      <sz val="10"/>
      <name val="ＭＳ Ｐ明朝"/>
      <family val="1"/>
    </font>
    <font>
      <b/>
      <sz val="12"/>
      <color indexed="12"/>
      <name val="ＭＳ Ｐゴシック"/>
      <family val="3"/>
    </font>
    <font>
      <b/>
      <u val="single"/>
      <sz val="12"/>
      <color indexed="10"/>
      <name val="ＭＳ Ｐゴシック"/>
      <family val="3"/>
    </font>
    <font>
      <b/>
      <u val="single"/>
      <sz val="16"/>
      <name val="ＭＳ Ｐゴシック"/>
      <family val="3"/>
    </font>
    <font>
      <b/>
      <sz val="11"/>
      <color indexed="13"/>
      <name val="ＭＳ 明朝"/>
      <family val="1"/>
    </font>
    <font>
      <b/>
      <sz val="11"/>
      <name val="ＭＳ Ｐ明朝"/>
      <family val="1"/>
    </font>
    <font>
      <b/>
      <sz val="12"/>
      <color indexed="13"/>
      <name val="ＭＳ 明朝"/>
      <family val="1"/>
    </font>
    <font>
      <b/>
      <sz val="11"/>
      <name val="ＭＳ Ｐゴシック"/>
      <family val="3"/>
    </font>
    <font>
      <b/>
      <sz val="14"/>
      <color indexed="13"/>
      <name val="ＭＳ 明朝"/>
      <family val="1"/>
    </font>
    <font>
      <b/>
      <sz val="16"/>
      <name val="ＭＳ Ｐ明朝"/>
      <family val="1"/>
    </font>
    <font>
      <b/>
      <u val="single"/>
      <sz val="11"/>
      <name val="ＭＳ 明朝"/>
      <family val="1"/>
    </font>
    <font>
      <sz val="12"/>
      <name val="ＭＳ ゴシック"/>
      <family val="3"/>
    </font>
    <font>
      <b/>
      <sz val="10"/>
      <color indexed="10"/>
      <name val="ＭＳ Ｐゴシック"/>
      <family val="3"/>
    </font>
    <font>
      <b/>
      <sz val="10"/>
      <color indexed="12"/>
      <name val="ＭＳ Ｐゴシック"/>
      <family val="3"/>
    </font>
    <font>
      <b/>
      <u val="single"/>
      <sz val="14"/>
      <color indexed="12"/>
      <name val="ＭＳ 明朝"/>
      <family val="1"/>
    </font>
    <font>
      <u val="single"/>
      <sz val="16"/>
      <color indexed="10"/>
      <name val="ＭＳ ゴシック"/>
      <family val="3"/>
    </font>
    <font>
      <sz val="16"/>
      <color indexed="10"/>
      <name val="ＭＳ ゴシック"/>
      <family val="3"/>
    </font>
    <font>
      <u val="single"/>
      <sz val="16"/>
      <name val="ＭＳ ゴシック"/>
      <family val="3"/>
    </font>
    <font>
      <b/>
      <sz val="11"/>
      <color indexed="13"/>
      <name val="ＭＳ Ｐ明朝"/>
      <family val="1"/>
    </font>
    <font>
      <b/>
      <u val="single"/>
      <sz val="14"/>
      <color indexed="48"/>
      <name val="ＭＳ 明朝"/>
      <family val="1"/>
    </font>
    <font>
      <b/>
      <u val="single"/>
      <sz val="16"/>
      <color indexed="48"/>
      <name val="ＭＳ 明朝"/>
      <family val="1"/>
    </font>
    <font>
      <b/>
      <sz val="16"/>
      <color indexed="48"/>
      <name val="ＭＳ 明朝"/>
      <family val="1"/>
    </font>
    <font>
      <u val="single"/>
      <sz val="16"/>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b/>
      <sz val="11"/>
      <color indexed="8"/>
      <name val="ＭＳ Ｐ明朝"/>
      <family val="1"/>
    </font>
    <font>
      <sz val="10"/>
      <color indexed="10"/>
      <name val="ＭＳ ゴシック"/>
      <family val="3"/>
    </font>
    <font>
      <sz val="9"/>
      <color indexed="10"/>
      <name val="ＭＳ Ｐゴシック"/>
      <family val="3"/>
    </font>
    <font>
      <b/>
      <sz val="12"/>
      <color indexed="8"/>
      <name val="ＭＳ Ｐ明朝"/>
      <family val="1"/>
    </font>
    <font>
      <b/>
      <u val="single"/>
      <sz val="16"/>
      <color indexed="13"/>
      <name val="ＭＳ Ｐゴシック"/>
      <family val="3"/>
    </font>
    <font>
      <b/>
      <sz val="16"/>
      <color indexed="13"/>
      <name val="ＭＳ Ｐ明朝"/>
      <family val="1"/>
    </font>
    <font>
      <b/>
      <sz val="14"/>
      <color indexed="10"/>
      <name val="ＭＳ Ｐ明朝"/>
      <family val="1"/>
    </font>
    <font>
      <b/>
      <u val="single"/>
      <sz val="16"/>
      <color indexed="10"/>
      <name val="ＭＳ Ｐゴシック"/>
      <family val="3"/>
    </font>
    <font>
      <b/>
      <sz val="10.5"/>
      <color indexed="13"/>
      <name val="ＭＳ 明朝"/>
      <family val="1"/>
    </font>
    <font>
      <sz val="12"/>
      <color indexed="10"/>
      <name val="ＭＳ 明朝"/>
      <family val="1"/>
    </font>
    <font>
      <sz val="11"/>
      <color indexed="10"/>
      <name val="ＭＳ 明朝"/>
      <family val="1"/>
    </font>
    <font>
      <b/>
      <sz val="16"/>
      <color indexed="13"/>
      <name val="ＭＳ 明朝"/>
      <family val="1"/>
    </font>
    <font>
      <b/>
      <sz val="11"/>
      <color indexed="10"/>
      <name val="ＭＳ 明朝"/>
      <family val="1"/>
    </font>
    <font>
      <b/>
      <sz val="16"/>
      <color indexed="10"/>
      <name val="ＭＳ Ｐ明朝"/>
      <family val="1"/>
    </font>
    <font>
      <sz val="10.5"/>
      <color indexed="13"/>
      <name val="ＭＳ 明朝"/>
      <family val="1"/>
    </font>
    <font>
      <b/>
      <u val="single"/>
      <sz val="18"/>
      <color indexed="48"/>
      <name val="ＭＳ Ｐゴシック"/>
      <family val="3"/>
    </font>
    <font>
      <b/>
      <u val="single"/>
      <sz val="14"/>
      <color indexed="48"/>
      <name val="ＭＳ Ｐゴシック"/>
      <family val="3"/>
    </font>
    <font>
      <b/>
      <sz val="12"/>
      <color indexed="48"/>
      <name val="ＭＳ 明朝"/>
      <family val="1"/>
    </font>
    <font>
      <b/>
      <sz val="14"/>
      <color indexed="8"/>
      <name val="ＭＳ Ｐ明朝"/>
      <family val="1"/>
    </font>
    <font>
      <sz val="11"/>
      <color indexed="10"/>
      <name val="ＭＳ Ｐ明朝"/>
      <family val="1"/>
    </font>
    <font>
      <sz val="11"/>
      <color indexed="8"/>
      <name val="Calibri"/>
      <family val="2"/>
    </font>
    <font>
      <b/>
      <sz val="11"/>
      <color indexed="8"/>
      <name val="ＭＳ 明朝"/>
      <family val="1"/>
    </font>
    <font>
      <sz val="9"/>
      <color indexed="10"/>
      <name val="Century"/>
      <family val="1"/>
    </font>
    <font>
      <sz val="9"/>
      <color indexed="10"/>
      <name val="Times New Roman"/>
      <family val="1"/>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b/>
      <sz val="11"/>
      <color theme="1"/>
      <name val="ＭＳ Ｐ明朝"/>
      <family val="1"/>
    </font>
    <font>
      <b/>
      <sz val="12"/>
      <color rgb="FFFF0000"/>
      <name val="ＭＳ 明朝"/>
      <family val="1"/>
    </font>
    <font>
      <sz val="10.5"/>
      <color rgb="FFFF0000"/>
      <name val="ＭＳ 明朝"/>
      <family val="1"/>
    </font>
    <font>
      <sz val="10"/>
      <color rgb="FFFF0000"/>
      <name val="ＭＳ ゴシック"/>
      <family val="3"/>
    </font>
    <font>
      <sz val="9"/>
      <color rgb="FFFF0000"/>
      <name val="ＭＳ Ｐゴシック"/>
      <family val="3"/>
    </font>
    <font>
      <b/>
      <sz val="9"/>
      <color rgb="FFFF0000"/>
      <name val="ＭＳ Ｐゴシック"/>
      <family val="3"/>
    </font>
    <font>
      <b/>
      <sz val="12"/>
      <color theme="1"/>
      <name val="ＭＳ Ｐ明朝"/>
      <family val="1"/>
    </font>
    <font>
      <b/>
      <u val="single"/>
      <sz val="16"/>
      <color rgb="FFFFFF00"/>
      <name val="ＭＳ Ｐゴシック"/>
      <family val="3"/>
    </font>
    <font>
      <b/>
      <sz val="16"/>
      <color rgb="FFFFFF00"/>
      <name val="ＭＳ Ｐ明朝"/>
      <family val="1"/>
    </font>
    <font>
      <b/>
      <sz val="14"/>
      <color rgb="FFFF0000"/>
      <name val="ＭＳ Ｐ明朝"/>
      <family val="1"/>
    </font>
    <font>
      <b/>
      <sz val="12"/>
      <color rgb="FF0000FF"/>
      <name val="ＭＳ Ｐゴシック"/>
      <family val="3"/>
    </font>
    <font>
      <b/>
      <u val="single"/>
      <sz val="16"/>
      <color rgb="FFFF0000"/>
      <name val="ＭＳ Ｐゴシック"/>
      <family val="3"/>
    </font>
    <font>
      <b/>
      <sz val="10.5"/>
      <color rgb="FFFFFF00"/>
      <name val="ＭＳ 明朝"/>
      <family val="1"/>
    </font>
    <font>
      <b/>
      <sz val="12"/>
      <color rgb="FFFFFF00"/>
      <name val="ＭＳ 明朝"/>
      <family val="1"/>
    </font>
    <font>
      <b/>
      <sz val="11"/>
      <color rgb="FFFFFF00"/>
      <name val="ＭＳ 明朝"/>
      <family val="1"/>
    </font>
    <font>
      <b/>
      <sz val="10.5"/>
      <color rgb="FFFF0000"/>
      <name val="ＭＳ 明朝"/>
      <family val="1"/>
    </font>
    <font>
      <sz val="12"/>
      <color rgb="FFFF0000"/>
      <name val="ＭＳ 明朝"/>
      <family val="1"/>
    </font>
    <font>
      <sz val="11"/>
      <color rgb="FFFF0000"/>
      <name val="ＭＳ 明朝"/>
      <family val="1"/>
    </font>
    <font>
      <b/>
      <sz val="16"/>
      <color rgb="FFFFFF00"/>
      <name val="ＭＳ 明朝"/>
      <family val="1"/>
    </font>
    <font>
      <sz val="11"/>
      <color rgb="FFFF0000"/>
      <name val="ＭＳ Ｐゴシック"/>
      <family val="3"/>
    </font>
    <font>
      <b/>
      <sz val="11"/>
      <color rgb="FFFF0000"/>
      <name val="ＭＳ 明朝"/>
      <family val="1"/>
    </font>
    <font>
      <b/>
      <sz val="16"/>
      <color rgb="FFFF0000"/>
      <name val="ＭＳ Ｐ明朝"/>
      <family val="1"/>
    </font>
    <font>
      <sz val="10.5"/>
      <color rgb="FFFFFF00"/>
      <name val="ＭＳ 明朝"/>
      <family val="1"/>
    </font>
    <font>
      <u val="single"/>
      <sz val="16"/>
      <color rgb="FFFF0000"/>
      <name val="ＭＳ ゴシック"/>
      <family val="3"/>
    </font>
    <font>
      <b/>
      <u val="single"/>
      <sz val="18"/>
      <color rgb="FF3366FF"/>
      <name val="ＭＳ Ｐゴシック"/>
      <family val="3"/>
    </font>
    <font>
      <b/>
      <u val="single"/>
      <sz val="16"/>
      <color rgb="FF3366FF"/>
      <name val="ＭＳ 明朝"/>
      <family val="1"/>
    </font>
    <font>
      <b/>
      <u val="single"/>
      <sz val="14"/>
      <color rgb="FF3366FF"/>
      <name val="ＭＳ Ｐゴシック"/>
      <family val="3"/>
    </font>
    <font>
      <b/>
      <sz val="12"/>
      <color rgb="FF3366FF"/>
      <name val="ＭＳ 明朝"/>
      <family val="1"/>
    </font>
    <font>
      <b/>
      <sz val="14"/>
      <color theme="1"/>
      <name val="ＭＳ Ｐ明朝"/>
      <family val="1"/>
    </font>
    <font>
      <sz val="11"/>
      <color rgb="FFFF0000"/>
      <name val="ＭＳ Ｐ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indexed="41"/>
        <bgColor indexed="64"/>
      </patternFill>
    </fill>
    <fill>
      <patternFill patternType="solid">
        <fgColor rgb="FFFFCCFF"/>
        <bgColor indexed="64"/>
      </patternFill>
    </fill>
    <fill>
      <patternFill patternType="solid">
        <fgColor theme="1"/>
        <bgColor indexed="64"/>
      </patternFill>
    </fill>
    <fill>
      <patternFill patternType="solid">
        <fgColor indexed="13"/>
        <bgColor indexed="64"/>
      </patternFill>
    </fill>
    <fill>
      <patternFill patternType="solid">
        <fgColor indexed="23"/>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thin"/>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hair"/>
      <right style="hair"/>
      <top style="hair"/>
      <bottom style="hair"/>
    </border>
    <border>
      <left/>
      <right/>
      <top/>
      <bottom style="thin"/>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medium"/>
      <right style="thin"/>
      <top style="medium"/>
      <bottom/>
    </border>
    <border>
      <left/>
      <right style="thin"/>
      <top style="medium"/>
      <bottom/>
    </border>
    <border>
      <left/>
      <right style="double"/>
      <top style="medium"/>
      <bottom/>
    </border>
    <border>
      <left style="medium"/>
      <right style="thin"/>
      <top style="double"/>
      <bottom style="thin"/>
    </border>
    <border>
      <left style="medium"/>
      <right style="thin"/>
      <top/>
      <bottom style="thin"/>
    </border>
    <border diagonalUp="1">
      <left/>
      <right style="double"/>
      <top/>
      <bottom style="thin"/>
      <diagonal style="thin"/>
    </border>
    <border diagonalUp="1">
      <left/>
      <right style="medium"/>
      <top/>
      <bottom style="thin"/>
      <diagonal style="thin"/>
    </border>
    <border>
      <left style="medium"/>
      <right style="thin"/>
      <top/>
      <bottom style="medium"/>
    </border>
    <border>
      <left style="thin"/>
      <right style="thin"/>
      <top style="thin"/>
      <bottom style="double"/>
    </border>
    <border>
      <left style="thin"/>
      <right style="thin"/>
      <top/>
      <bottom style="thin"/>
    </border>
    <border>
      <left style="thin"/>
      <right style="thin"/>
      <top/>
      <bottom style="double"/>
    </border>
    <border>
      <left style="thin"/>
      <right style="thin"/>
      <top style="medium"/>
      <bottom/>
    </border>
    <border>
      <left style="thin"/>
      <right style="medium"/>
      <top style="medium"/>
      <bottom style="thin"/>
    </border>
    <border>
      <left/>
      <right style="medium"/>
      <top style="thin"/>
      <bottom style="thin"/>
    </border>
    <border>
      <left/>
      <right style="thin"/>
      <top style="thin"/>
      <bottom style="medium"/>
    </border>
    <border>
      <left style="thin"/>
      <right style="thin"/>
      <top style="thin"/>
      <bottom style="medium"/>
    </border>
    <border>
      <left/>
      <right style="medium"/>
      <top style="thin"/>
      <bottom style="medium"/>
    </border>
    <border>
      <left style="medium"/>
      <right/>
      <top/>
      <bottom/>
    </border>
    <border>
      <left style="thin"/>
      <right/>
      <top style="thin"/>
      <bottom style="thin"/>
    </border>
    <border>
      <left style="thin"/>
      <right/>
      <top style="thin"/>
      <bottom style="medium"/>
    </border>
    <border>
      <left/>
      <right/>
      <top style="hair"/>
      <bottom/>
    </border>
    <border>
      <left/>
      <right style="double"/>
      <top style="thin"/>
      <bottom style="thin"/>
    </border>
    <border>
      <left/>
      <right/>
      <top style="thin"/>
      <bottom style="thin"/>
    </border>
    <border>
      <left style="thin"/>
      <right style="thin"/>
      <top style="double"/>
      <bottom style="thin"/>
    </border>
    <border>
      <left style="medium"/>
      <right style="thin"/>
      <top style="thin"/>
      <bottom style="thin"/>
    </border>
    <border>
      <left style="medium"/>
      <right style="thin"/>
      <top style="thin"/>
      <bottom style="medium"/>
    </border>
    <border>
      <left style="thin"/>
      <right/>
      <top style="thin"/>
      <bottom style="double"/>
    </border>
    <border>
      <left style="medium"/>
      <right style="medium"/>
      <top style="medium"/>
      <bottom style="double"/>
    </border>
    <border>
      <left/>
      <right/>
      <top style="thin"/>
      <bottom style="double"/>
    </border>
    <border>
      <left style="thin"/>
      <right/>
      <top style="double"/>
      <bottom style="thin"/>
    </border>
    <border>
      <left/>
      <right/>
      <top style="double"/>
      <bottom style="thin"/>
    </border>
    <border>
      <left style="thin"/>
      <right style="hair"/>
      <top/>
      <bottom/>
    </border>
    <border>
      <left style="thin"/>
      <right style="hair"/>
      <top/>
      <bottom style="thin"/>
    </border>
    <border>
      <left/>
      <right style="thin"/>
      <top style="double"/>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hair"/>
      <top style="thin"/>
      <bottom/>
    </border>
    <border>
      <left style="thin">
        <color indexed="10"/>
      </left>
      <right/>
      <top style="thin">
        <color indexed="10"/>
      </top>
      <bottom/>
    </border>
    <border>
      <left style="thin">
        <color indexed="10"/>
      </left>
      <right/>
      <top/>
      <bottom style="thin">
        <color indexed="10"/>
      </bottom>
    </border>
    <border>
      <left/>
      <right style="thin">
        <color indexed="10"/>
      </right>
      <top/>
      <bottom/>
    </border>
    <border>
      <left style="thin">
        <color indexed="10"/>
      </left>
      <right/>
      <top/>
      <bottom/>
    </border>
    <border>
      <left/>
      <right/>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10"/>
      </left>
      <right/>
      <top style="thin">
        <color indexed="10"/>
      </top>
      <bottom style="thin">
        <color indexed="10"/>
      </bottom>
    </border>
    <border>
      <left/>
      <right style="double"/>
      <top style="double"/>
      <bottom style="thin"/>
    </border>
    <border>
      <left/>
      <right style="double"/>
      <top/>
      <bottom style="thin"/>
    </border>
    <border>
      <left style="double"/>
      <right/>
      <top style="thin"/>
      <bottom style="thin"/>
    </border>
    <border>
      <left/>
      <right/>
      <top/>
      <bottom style="hair"/>
    </border>
    <border>
      <left style="thin"/>
      <right style="medium"/>
      <top style="medium"/>
      <bottom style="double"/>
    </border>
    <border>
      <left style="thin"/>
      <right style="thin"/>
      <top style="double"/>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medium"/>
      <top style="medium"/>
      <bottom style="thin"/>
    </border>
    <border>
      <left style="thin"/>
      <right/>
      <top style="hair"/>
      <bottom style="hair"/>
    </border>
    <border>
      <left/>
      <right style="thin"/>
      <top style="hair"/>
      <bottom style="hair"/>
    </border>
    <border>
      <left/>
      <right style="medium"/>
      <top style="hair"/>
      <bottom style="hair"/>
    </border>
    <border>
      <left style="medium"/>
      <right/>
      <top style="hair"/>
      <bottom style="hair"/>
    </border>
    <border>
      <left/>
      <right/>
      <top style="hair"/>
      <bottom style="hair"/>
    </border>
    <border>
      <left style="hair"/>
      <right/>
      <top style="hair"/>
      <bottom style="hair"/>
    </border>
    <border>
      <left/>
      <right style="hair"/>
      <top style="hair"/>
      <bottom style="hair"/>
    </border>
    <border>
      <left style="hair"/>
      <right/>
      <top style="hair"/>
      <bottom/>
    </border>
    <border>
      <left/>
      <right style="hair"/>
      <top style="hair"/>
      <bottom/>
    </border>
    <border>
      <left style="hair"/>
      <right/>
      <top/>
      <bottom style="hair"/>
    </border>
    <border>
      <left/>
      <right style="hair"/>
      <top/>
      <bottom style="hair"/>
    </border>
    <border>
      <left style="hair"/>
      <right style="hair"/>
      <top style="hair"/>
      <bottom/>
    </border>
    <border>
      <left style="hair"/>
      <right style="hair"/>
      <top/>
      <bottom style="hair"/>
    </border>
    <border>
      <left style="hair"/>
      <right style="hair"/>
      <top style="hair"/>
      <bottom style="double"/>
    </border>
    <border>
      <left style="medium"/>
      <right/>
      <top style="thin"/>
      <bottom style="thin"/>
    </border>
    <border>
      <left style="medium"/>
      <right/>
      <top style="thin"/>
      <bottom style="medium"/>
    </border>
    <border>
      <left style="medium"/>
      <right style="thin"/>
      <top style="medium"/>
      <bottom style="double"/>
    </border>
    <border>
      <left style="thin"/>
      <right style="thin"/>
      <top style="medium"/>
      <bottom style="double"/>
    </border>
    <border>
      <left style="medium"/>
      <right/>
      <top style="medium"/>
      <bottom style="thin"/>
    </border>
    <border>
      <left/>
      <right style="thin"/>
      <top style="medium"/>
      <bottom style="thin"/>
    </border>
    <border>
      <left style="medium"/>
      <right style="thin"/>
      <top/>
      <bottom style="hair"/>
    </border>
    <border>
      <left style="thin"/>
      <right style="thin"/>
      <top/>
      <bottom style="hair"/>
    </border>
    <border>
      <left style="thin"/>
      <right/>
      <top style="medium"/>
      <bottom/>
    </border>
    <border>
      <left/>
      <right style="medium"/>
      <top style="medium"/>
      <bottom/>
    </border>
    <border>
      <left style="medium"/>
      <right/>
      <top style="double"/>
      <bottom style="hair"/>
    </border>
    <border>
      <left/>
      <right style="thin"/>
      <top style="double"/>
      <bottom style="hair"/>
    </border>
    <border>
      <left style="thin"/>
      <right/>
      <top style="double"/>
      <bottom style="hair"/>
    </border>
    <border>
      <left/>
      <right/>
      <top style="double"/>
      <bottom style="hair"/>
    </border>
    <border>
      <left/>
      <right style="medium"/>
      <top style="double"/>
      <bottom style="hair"/>
    </border>
    <border>
      <left style="medium"/>
      <right/>
      <top style="medium"/>
      <bottom/>
    </border>
    <border>
      <left style="thin"/>
      <right/>
      <top style="medium"/>
      <bottom style="double"/>
    </border>
    <border>
      <left/>
      <right/>
      <top style="medium"/>
      <bottom style="double"/>
    </border>
    <border>
      <left/>
      <right style="thin"/>
      <top style="medium"/>
      <bottom style="double"/>
    </border>
    <border>
      <left style="thin"/>
      <right style="medium"/>
      <top/>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style="hair"/>
      <bottom/>
    </border>
    <border>
      <left style="thin"/>
      <right style="thin"/>
      <top style="hair"/>
      <bottom/>
    </border>
    <border>
      <left style="thin"/>
      <right style="thin"/>
      <top style="double"/>
      <bottom style="hair"/>
    </border>
    <border>
      <left style="thin"/>
      <right style="medium"/>
      <top style="double"/>
      <bottom style="hair"/>
    </border>
    <border>
      <left style="medium"/>
      <right style="thin"/>
      <top style="hair"/>
      <bottom style="medium"/>
    </border>
    <border>
      <left style="thin"/>
      <right/>
      <top style="hair"/>
      <bottom style="medium"/>
    </border>
    <border>
      <left/>
      <right style="thin"/>
      <top style="hair"/>
      <bottom style="medium"/>
    </border>
    <border>
      <left style="medium"/>
      <right style="thin"/>
      <top style="double"/>
      <bottom style="hair"/>
    </border>
    <border>
      <left style="thin"/>
      <right style="thin"/>
      <top/>
      <bottom style="medium"/>
    </border>
    <border>
      <left style="medium"/>
      <right/>
      <top style="hair"/>
      <bottom style="medium"/>
    </border>
    <border>
      <left/>
      <right/>
      <top style="hair"/>
      <bottom style="medium"/>
    </border>
    <border>
      <left/>
      <right style="medium"/>
      <top style="hair"/>
      <bottom style="medium"/>
    </border>
    <border>
      <left style="thin"/>
      <right/>
      <top/>
      <bottom style="hair"/>
    </border>
    <border>
      <left/>
      <right style="medium"/>
      <top/>
      <bottom style="hair"/>
    </border>
    <border>
      <left style="medium"/>
      <right/>
      <top/>
      <bottom style="hair"/>
    </border>
    <border>
      <left/>
      <right style="thin"/>
      <top/>
      <bottom style="hair"/>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hair"/>
      <right/>
      <top/>
      <bottom/>
    </border>
    <border>
      <left/>
      <right style="hair"/>
      <top/>
      <bottom/>
    </border>
    <border>
      <left/>
      <right/>
      <top style="thin">
        <color indexed="10"/>
      </top>
      <bottom/>
    </border>
    <border>
      <left/>
      <right style="thin">
        <color indexed="10"/>
      </right>
      <top style="thin">
        <color indexed="10"/>
      </top>
      <bottom/>
    </border>
    <border>
      <left/>
      <right style="thin">
        <color indexed="10"/>
      </right>
      <top/>
      <bottom style="thin">
        <color indexed="10"/>
      </bottom>
    </border>
    <border>
      <left/>
      <right style="double"/>
      <top style="thin"/>
      <bottom style="medium"/>
    </border>
    <border>
      <left style="double"/>
      <right/>
      <top style="thin"/>
      <bottom style="medium"/>
    </border>
    <border>
      <left/>
      <right style="thin"/>
      <top style="thin"/>
      <bottom style="double"/>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19" fillId="25" borderId="0" applyNumberFormat="0" applyBorder="0" applyAlignment="0" applyProtection="0"/>
    <xf numFmtId="0" fontId="120" fillId="0" borderId="0" applyNumberFormat="0" applyFill="0" applyBorder="0" applyAlignment="0" applyProtection="0"/>
    <xf numFmtId="0" fontId="121" fillId="26" borderId="1" applyNumberFormat="0" applyAlignment="0" applyProtection="0"/>
    <xf numFmtId="0" fontId="12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123" fillId="0" borderId="3" applyNumberFormat="0" applyFill="0" applyAlignment="0" applyProtection="0"/>
    <xf numFmtId="0" fontId="124" fillId="29" borderId="0" applyNumberFormat="0" applyBorder="0" applyAlignment="0" applyProtection="0"/>
    <xf numFmtId="0" fontId="125" fillId="30" borderId="4" applyNumberFormat="0" applyAlignment="0" applyProtection="0"/>
    <xf numFmtId="0" fontId="1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27" fillId="0" borderId="5" applyNumberFormat="0" applyFill="0" applyAlignment="0" applyProtection="0"/>
    <xf numFmtId="0" fontId="128" fillId="0" borderId="6" applyNumberFormat="0" applyFill="0" applyAlignment="0" applyProtection="0"/>
    <xf numFmtId="0" fontId="129" fillId="0" borderId="7" applyNumberFormat="0" applyFill="0" applyAlignment="0" applyProtection="0"/>
    <xf numFmtId="0" fontId="129" fillId="0" borderId="0" applyNumberFormat="0" applyFill="0" applyBorder="0" applyAlignment="0" applyProtection="0"/>
    <xf numFmtId="0" fontId="130" fillId="0" borderId="8" applyNumberFormat="0" applyFill="0" applyAlignment="0" applyProtection="0"/>
    <xf numFmtId="0" fontId="131" fillId="30" borderId="9" applyNumberFormat="0" applyAlignment="0" applyProtection="0"/>
    <xf numFmtId="0" fontId="1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3" fillId="31" borderId="4" applyNumberFormat="0" applyAlignment="0" applyProtection="0"/>
    <xf numFmtId="0" fontId="118" fillId="0" borderId="0">
      <alignment vertical="center"/>
      <protection/>
    </xf>
    <xf numFmtId="0" fontId="118" fillId="0" borderId="0">
      <alignment vertical="center"/>
      <protection/>
    </xf>
    <xf numFmtId="0" fontId="118" fillId="0" borderId="0">
      <alignment vertical="center"/>
      <protection/>
    </xf>
    <xf numFmtId="0" fontId="118" fillId="0" borderId="0">
      <alignment vertical="center"/>
      <protection/>
    </xf>
    <xf numFmtId="0" fontId="118" fillId="0" borderId="0">
      <alignment vertical="center"/>
      <protection/>
    </xf>
    <xf numFmtId="0" fontId="118" fillId="0" borderId="0">
      <alignment vertical="center"/>
      <protection/>
    </xf>
    <xf numFmtId="0" fontId="118" fillId="0" borderId="0">
      <alignment vertical="center"/>
      <protection/>
    </xf>
    <xf numFmtId="0" fontId="2" fillId="0" borderId="0">
      <alignment/>
      <protection/>
    </xf>
    <xf numFmtId="0" fontId="134" fillId="0" borderId="0" applyNumberFormat="0" applyFill="0" applyBorder="0" applyAlignment="0" applyProtection="0"/>
    <xf numFmtId="0" fontId="135" fillId="32" borderId="0" applyNumberFormat="0" applyBorder="0" applyAlignment="0" applyProtection="0"/>
  </cellStyleXfs>
  <cellXfs count="1076">
    <xf numFmtId="0" fontId="0" fillId="0" borderId="0" xfId="0" applyAlignment="1">
      <alignment/>
    </xf>
    <xf numFmtId="0" fontId="4" fillId="0" borderId="0" xfId="70" applyFont="1" applyFill="1" applyAlignment="1">
      <alignment vertical="center"/>
      <protection/>
    </xf>
    <xf numFmtId="0" fontId="7" fillId="0" borderId="0" xfId="70" applyFont="1" applyFill="1" applyAlignment="1">
      <alignment vertical="center"/>
      <protection/>
    </xf>
    <xf numFmtId="0" fontId="7" fillId="0" borderId="0" xfId="70" applyFont="1" applyFill="1" applyAlignment="1">
      <alignment horizontal="justify" vertical="center"/>
      <protection/>
    </xf>
    <xf numFmtId="0" fontId="9" fillId="0" borderId="0" xfId="0" applyFont="1" applyAlignment="1">
      <alignment vertical="center"/>
    </xf>
    <xf numFmtId="0" fontId="7" fillId="0" borderId="0" xfId="70" applyFont="1" applyFill="1" applyBorder="1" applyAlignment="1">
      <alignment vertical="center"/>
      <protection/>
    </xf>
    <xf numFmtId="0" fontId="7" fillId="0" borderId="0" xfId="70" applyFont="1" applyFill="1" applyAlignment="1">
      <alignment vertical="top"/>
      <protection/>
    </xf>
    <xf numFmtId="0" fontId="8" fillId="0" borderId="0" xfId="70" applyFont="1" applyFill="1" applyBorder="1" applyAlignment="1">
      <alignment horizontal="left" vertical="top" wrapText="1"/>
      <protection/>
    </xf>
    <xf numFmtId="0" fontId="8" fillId="0" borderId="10" xfId="70" applyFont="1" applyFill="1" applyBorder="1" applyAlignment="1">
      <alignment horizontal="left" vertical="top" wrapText="1"/>
      <protection/>
    </xf>
    <xf numFmtId="0" fontId="10" fillId="0" borderId="0" xfId="70" applyFont="1" applyFill="1" applyAlignment="1">
      <alignment vertical="center"/>
      <protection/>
    </xf>
    <xf numFmtId="0" fontId="8" fillId="0" borderId="11" xfId="70" applyFont="1" applyFill="1" applyBorder="1" applyAlignment="1">
      <alignment horizontal="left" vertical="top" wrapText="1"/>
      <protection/>
    </xf>
    <xf numFmtId="0" fontId="7" fillId="0" borderId="0" xfId="70" applyFont="1" applyFill="1" applyBorder="1" applyAlignment="1">
      <alignment horizontal="center" vertical="center"/>
      <protection/>
    </xf>
    <xf numFmtId="0" fontId="7" fillId="0" borderId="12" xfId="70" applyFont="1" applyFill="1" applyBorder="1" applyAlignment="1">
      <alignment horizontal="center" vertical="center"/>
      <protection/>
    </xf>
    <xf numFmtId="0" fontId="7" fillId="0" borderId="12" xfId="70" applyFont="1" applyFill="1" applyBorder="1" applyAlignment="1">
      <alignment horizontal="center" vertical="center" wrapText="1"/>
      <protection/>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0" fontId="13" fillId="0" borderId="0" xfId="0" applyFont="1" applyFill="1" applyAlignment="1">
      <alignment horizontal="left" vertical="top"/>
    </xf>
    <xf numFmtId="0" fontId="12" fillId="0" borderId="0" xfId="0" applyFont="1" applyFill="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top"/>
    </xf>
    <xf numFmtId="10" fontId="12" fillId="0" borderId="0" xfId="0" applyNumberFormat="1" applyFont="1" applyAlignment="1">
      <alignment vertical="center"/>
    </xf>
    <xf numFmtId="49" fontId="12" fillId="0" borderId="0" xfId="0" applyNumberFormat="1" applyFont="1" applyAlignment="1">
      <alignment horizontal="right" vertical="center"/>
    </xf>
    <xf numFmtId="58" fontId="12" fillId="0" borderId="0" xfId="0" applyNumberFormat="1" applyFont="1" applyAlignment="1">
      <alignment horizontal="left" vertical="center"/>
    </xf>
    <xf numFmtId="0" fontId="12"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vertical="center" wrapText="1"/>
    </xf>
    <xf numFmtId="0" fontId="12" fillId="33" borderId="0" xfId="0" applyFont="1" applyFill="1" applyAlignment="1">
      <alignment vertical="center"/>
    </xf>
    <xf numFmtId="0" fontId="12" fillId="33" borderId="0" xfId="0" applyFont="1" applyFill="1" applyAlignment="1">
      <alignment horizontal="center" vertical="center"/>
    </xf>
    <xf numFmtId="56" fontId="12" fillId="33" borderId="0" xfId="0" applyNumberFormat="1" applyFont="1" applyFill="1" applyAlignment="1">
      <alignment vertical="center"/>
    </xf>
    <xf numFmtId="0" fontId="12" fillId="33" borderId="12" xfId="0" applyFont="1" applyFill="1" applyBorder="1" applyAlignment="1">
      <alignment horizontal="center" vertical="center" wrapText="1"/>
    </xf>
    <xf numFmtId="0" fontId="12" fillId="33" borderId="13" xfId="0" applyFont="1" applyFill="1" applyBorder="1" applyAlignment="1">
      <alignment horizontal="center" vertical="center"/>
    </xf>
    <xf numFmtId="0" fontId="12" fillId="33" borderId="14" xfId="0" applyFont="1" applyFill="1" applyBorder="1" applyAlignment="1">
      <alignment horizontal="left" vertical="center" wrapText="1"/>
    </xf>
    <xf numFmtId="0" fontId="13" fillId="0" borderId="0" xfId="0" applyFont="1" applyAlignment="1">
      <alignment vertical="center"/>
    </xf>
    <xf numFmtId="0" fontId="12" fillId="33" borderId="15" xfId="0" applyFont="1" applyFill="1" applyBorder="1" applyAlignment="1">
      <alignment horizontal="left" vertical="center" wrapText="1"/>
    </xf>
    <xf numFmtId="0" fontId="12" fillId="33" borderId="15" xfId="0" applyFont="1" applyFill="1" applyBorder="1" applyAlignment="1">
      <alignment vertical="center" wrapText="1"/>
    </xf>
    <xf numFmtId="0" fontId="13" fillId="0" borderId="0" xfId="0" applyFont="1" applyAlignment="1">
      <alignment vertical="center" wrapText="1"/>
    </xf>
    <xf numFmtId="0" fontId="12" fillId="33" borderId="10" xfId="0" applyFont="1" applyFill="1" applyBorder="1" applyAlignment="1">
      <alignment horizontal="center" vertical="center" wrapText="1"/>
    </xf>
    <xf numFmtId="49" fontId="12" fillId="0" borderId="0" xfId="0" applyNumberFormat="1" applyFont="1" applyAlignment="1" applyProtection="1">
      <alignment horizontal="right" vertical="center"/>
      <protection locked="0"/>
    </xf>
    <xf numFmtId="0" fontId="12" fillId="0" borderId="0" xfId="0" applyFont="1" applyAlignment="1" applyProtection="1">
      <alignment vertical="center"/>
      <protection locked="0"/>
    </xf>
    <xf numFmtId="0" fontId="12" fillId="0" borderId="0" xfId="0" applyFont="1" applyAlignment="1" applyProtection="1">
      <alignment horizontal="right" vertical="center"/>
      <protection locked="0"/>
    </xf>
    <xf numFmtId="49" fontId="12" fillId="0" borderId="0" xfId="0" applyNumberFormat="1" applyFont="1" applyAlignment="1" applyProtection="1">
      <alignment horizontal="center" vertical="center"/>
      <protection locked="0"/>
    </xf>
    <xf numFmtId="0" fontId="12" fillId="0" borderId="0" xfId="0" applyFont="1" applyAlignment="1" applyProtection="1">
      <alignment horizontal="center" vertical="center"/>
      <protection locked="0"/>
    </xf>
    <xf numFmtId="49" fontId="12" fillId="0" borderId="0" xfId="0" applyNumberFormat="1" applyFont="1" applyAlignment="1" applyProtection="1">
      <alignment vertical="center"/>
      <protection locked="0"/>
    </xf>
    <xf numFmtId="0" fontId="12" fillId="0" borderId="0" xfId="0" applyFont="1" applyAlignment="1" applyProtection="1">
      <alignment horizontal="left" vertical="center"/>
      <protection locked="0"/>
    </xf>
    <xf numFmtId="0" fontId="20"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9" fillId="0" borderId="0" xfId="0" applyFont="1" applyAlignment="1" applyProtection="1">
      <alignment vertical="center"/>
      <protection locked="0"/>
    </xf>
    <xf numFmtId="0" fontId="12" fillId="0" borderId="16" xfId="0" applyFont="1" applyBorder="1" applyAlignment="1" applyProtection="1">
      <alignment horizontal="center" vertical="center"/>
      <protection locked="0"/>
    </xf>
    <xf numFmtId="178" fontId="12" fillId="0" borderId="0" xfId="0" applyNumberFormat="1" applyFont="1" applyAlignment="1" applyProtection="1">
      <alignment vertical="center"/>
      <protection locked="0"/>
    </xf>
    <xf numFmtId="3" fontId="12" fillId="0" borderId="0" xfId="0" applyNumberFormat="1" applyFont="1" applyAlignment="1" applyProtection="1">
      <alignment vertical="center"/>
      <protection locked="0"/>
    </xf>
    <xf numFmtId="0" fontId="12" fillId="0" borderId="0" xfId="0" applyFont="1" applyBorder="1" applyAlignment="1" applyProtection="1">
      <alignment horizontal="left" vertical="center"/>
      <protection locked="0"/>
    </xf>
    <xf numFmtId="3" fontId="12" fillId="0" borderId="0" xfId="0" applyNumberFormat="1" applyFont="1" applyBorder="1" applyAlignment="1" applyProtection="1">
      <alignment horizontal="right" vertical="center"/>
      <protection locked="0"/>
    </xf>
    <xf numFmtId="0" fontId="12" fillId="0" borderId="0" xfId="0" applyFont="1" applyAlignment="1" applyProtection="1">
      <alignment horizontal="left" vertical="center" wrapText="1"/>
      <protection locked="0"/>
    </xf>
    <xf numFmtId="0" fontId="13" fillId="0" borderId="0" xfId="0" applyFont="1" applyBorder="1" applyAlignment="1" applyProtection="1">
      <alignment vertical="center"/>
      <protection locked="0"/>
    </xf>
    <xf numFmtId="0" fontId="1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12" fillId="0" borderId="0" xfId="0" applyFont="1" applyBorder="1" applyAlignment="1" applyProtection="1">
      <alignment horizontal="left" vertical="center" wrapText="1"/>
      <protection locked="0"/>
    </xf>
    <xf numFmtId="0" fontId="9" fillId="0" borderId="0" xfId="0" applyFont="1" applyBorder="1" applyAlignment="1">
      <alignment vertical="center"/>
    </xf>
    <xf numFmtId="0" fontId="23" fillId="0" borderId="0" xfId="0" applyFont="1" applyFill="1" applyAlignment="1">
      <alignment horizontal="right" vertical="center"/>
    </xf>
    <xf numFmtId="0" fontId="24" fillId="0" borderId="0" xfId="0" applyFont="1" applyFill="1" applyAlignment="1">
      <alignment horizontal="right" vertical="center"/>
    </xf>
    <xf numFmtId="0" fontId="12" fillId="0" borderId="16" xfId="0" applyFont="1" applyBorder="1" applyAlignment="1" applyProtection="1">
      <alignment horizontal="center" vertical="center" wrapText="1"/>
      <protection locked="0"/>
    </xf>
    <xf numFmtId="0" fontId="12" fillId="0" borderId="0" xfId="0" applyFont="1" applyBorder="1" applyAlignment="1" applyProtection="1">
      <alignment horizontal="justify" vertical="center" wrapText="1"/>
      <protection locked="0"/>
    </xf>
    <xf numFmtId="0" fontId="12" fillId="0" borderId="0" xfId="0" applyFont="1" applyBorder="1" applyAlignment="1" applyProtection="1">
      <alignment vertical="center" wrapText="1"/>
      <protection locked="0"/>
    </xf>
    <xf numFmtId="49" fontId="20" fillId="0" borderId="0" xfId="0" applyNumberFormat="1" applyFont="1" applyAlignment="1" applyProtection="1">
      <alignment vertical="center"/>
      <protection locked="0"/>
    </xf>
    <xf numFmtId="0" fontId="19" fillId="0" borderId="0" xfId="44" applyBorder="1" applyAlignment="1" applyProtection="1">
      <alignment vertical="center" wrapText="1"/>
      <protection locked="0"/>
    </xf>
    <xf numFmtId="0" fontId="11" fillId="0" borderId="0" xfId="0" applyFont="1" applyAlignment="1">
      <alignment vertical="center"/>
    </xf>
    <xf numFmtId="0" fontId="12" fillId="0" borderId="0" xfId="0" applyFont="1" applyAlignment="1">
      <alignment horizontal="right" vertical="center"/>
    </xf>
    <xf numFmtId="0" fontId="2" fillId="0" borderId="17" xfId="0" applyFont="1" applyBorder="1" applyAlignment="1">
      <alignment/>
    </xf>
    <xf numFmtId="0" fontId="0" fillId="0" borderId="17" xfId="0" applyBorder="1" applyAlignment="1">
      <alignment/>
    </xf>
    <xf numFmtId="0" fontId="0" fillId="0" borderId="18" xfId="0" applyBorder="1" applyAlignment="1">
      <alignment/>
    </xf>
    <xf numFmtId="0" fontId="0" fillId="0" borderId="11" xfId="0" applyBorder="1" applyAlignment="1">
      <alignment/>
    </xf>
    <xf numFmtId="0" fontId="0" fillId="0" borderId="19" xfId="0" applyBorder="1" applyAlignment="1">
      <alignment/>
    </xf>
    <xf numFmtId="0" fontId="0" fillId="0" borderId="20" xfId="0" applyBorder="1" applyAlignment="1">
      <alignment/>
    </xf>
    <xf numFmtId="0" fontId="0" fillId="0" borderId="0" xfId="0" applyBorder="1" applyAlignment="1">
      <alignment/>
    </xf>
    <xf numFmtId="0" fontId="0" fillId="0" borderId="10" xfId="0" applyBorder="1" applyAlignment="1">
      <alignment/>
    </xf>
    <xf numFmtId="0" fontId="0" fillId="0" borderId="21" xfId="0" applyBorder="1" applyAlignment="1">
      <alignment/>
    </xf>
    <xf numFmtId="0" fontId="0" fillId="0" borderId="22" xfId="0" applyBorder="1" applyAlignment="1">
      <alignment/>
    </xf>
    <xf numFmtId="0" fontId="28" fillId="0" borderId="0" xfId="0" applyFont="1" applyAlignment="1">
      <alignment vertical="center"/>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12" fillId="0" borderId="26" xfId="0" applyFont="1" applyBorder="1" applyAlignment="1">
      <alignment horizontal="justify" vertical="center" wrapText="1"/>
    </xf>
    <xf numFmtId="0" fontId="12" fillId="0" borderId="27" xfId="0" applyFont="1" applyBorder="1" applyAlignment="1">
      <alignment horizontal="justify"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justify" vertical="center" wrapText="1"/>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38" fontId="29" fillId="0" borderId="0" xfId="52" applyFont="1" applyAlignment="1">
      <alignment vertical="center"/>
    </xf>
    <xf numFmtId="0" fontId="29" fillId="0" borderId="17" xfId="0" applyFont="1" applyBorder="1" applyAlignment="1">
      <alignment vertical="center"/>
    </xf>
    <xf numFmtId="38" fontId="29" fillId="0" borderId="17" xfId="52" applyFont="1" applyBorder="1" applyAlignment="1">
      <alignment vertical="center"/>
    </xf>
    <xf numFmtId="0" fontId="29" fillId="0" borderId="12" xfId="0" applyFont="1" applyBorder="1" applyAlignment="1">
      <alignment horizontal="center" vertical="center"/>
    </xf>
    <xf numFmtId="0" fontId="29" fillId="0" borderId="12" xfId="0" applyFont="1" applyBorder="1" applyAlignment="1">
      <alignment horizontal="right" vertical="center"/>
    </xf>
    <xf numFmtId="38" fontId="29" fillId="0" borderId="12" xfId="52" applyFont="1" applyBorder="1" applyAlignment="1">
      <alignment vertical="center"/>
    </xf>
    <xf numFmtId="184" fontId="29" fillId="0" borderId="12" xfId="43" applyNumberFormat="1" applyFont="1" applyBorder="1" applyAlignment="1">
      <alignment vertical="center"/>
    </xf>
    <xf numFmtId="0" fontId="29" fillId="0" borderId="31" xfId="0" applyFont="1" applyBorder="1" applyAlignment="1">
      <alignment horizontal="center" vertical="center"/>
    </xf>
    <xf numFmtId="38" fontId="29" fillId="0" borderId="31" xfId="52" applyFont="1" applyBorder="1" applyAlignment="1">
      <alignment vertical="center"/>
    </xf>
    <xf numFmtId="184" fontId="29" fillId="0" borderId="31" xfId="43" applyNumberFormat="1" applyFont="1" applyBorder="1" applyAlignment="1">
      <alignment vertical="center"/>
    </xf>
    <xf numFmtId="0" fontId="29" fillId="0" borderId="32" xfId="0" applyFont="1" applyBorder="1" applyAlignment="1">
      <alignment horizontal="center" vertical="center"/>
    </xf>
    <xf numFmtId="38" fontId="29" fillId="0" borderId="32" xfId="52" applyFont="1" applyBorder="1" applyAlignment="1">
      <alignment vertical="center"/>
    </xf>
    <xf numFmtId="184" fontId="29" fillId="0" borderId="32" xfId="0" applyNumberFormat="1" applyFont="1" applyBorder="1" applyAlignment="1">
      <alignment vertical="center"/>
    </xf>
    <xf numFmtId="0" fontId="29" fillId="0" borderId="0" xfId="0" applyFont="1" applyAlignment="1">
      <alignment horizontal="right" vertical="center"/>
    </xf>
    <xf numFmtId="0" fontId="29" fillId="0" borderId="12" xfId="0" applyFont="1" applyBorder="1" applyAlignment="1">
      <alignment horizontal="center" vertical="center" wrapText="1"/>
    </xf>
    <xf numFmtId="0" fontId="29" fillId="0" borderId="12" xfId="0" applyFont="1" applyBorder="1" applyAlignment="1">
      <alignment vertical="center"/>
    </xf>
    <xf numFmtId="0" fontId="29" fillId="0" borderId="31" xfId="0" applyFont="1" applyBorder="1" applyAlignment="1">
      <alignment vertical="center"/>
    </xf>
    <xf numFmtId="184" fontId="29" fillId="0" borderId="32" xfId="43" applyNumberFormat="1" applyFont="1" applyBorder="1" applyAlignment="1">
      <alignment vertical="center"/>
    </xf>
    <xf numFmtId="0" fontId="29" fillId="0" borderId="32" xfId="0" applyFont="1" applyBorder="1" applyAlignment="1">
      <alignment vertical="center"/>
    </xf>
    <xf numFmtId="0" fontId="33" fillId="0" borderId="0" xfId="0" applyFont="1" applyBorder="1" applyAlignment="1">
      <alignment vertical="center"/>
    </xf>
    <xf numFmtId="0" fontId="29" fillId="0" borderId="0" xfId="0" applyFont="1" applyBorder="1" applyAlignment="1">
      <alignment vertical="center"/>
    </xf>
    <xf numFmtId="38" fontId="29" fillId="0" borderId="0" xfId="52" applyFont="1" applyBorder="1" applyAlignment="1">
      <alignment vertical="center"/>
    </xf>
    <xf numFmtId="184" fontId="29" fillId="0" borderId="0" xfId="43" applyNumberFormat="1" applyFont="1" applyBorder="1" applyAlignment="1">
      <alignment vertical="center"/>
    </xf>
    <xf numFmtId="38" fontId="29" fillId="0" borderId="12" xfId="0" applyNumberFormat="1" applyFont="1" applyBorder="1" applyAlignment="1">
      <alignment vertical="center"/>
    </xf>
    <xf numFmtId="38" fontId="29" fillId="0" borderId="31" xfId="0" applyNumberFormat="1" applyFont="1" applyBorder="1" applyAlignment="1">
      <alignment vertical="center"/>
    </xf>
    <xf numFmtId="0" fontId="25" fillId="0" borderId="0" xfId="0" applyFont="1" applyAlignment="1">
      <alignment vertical="center"/>
    </xf>
    <xf numFmtId="0" fontId="35" fillId="0" borderId="0" xfId="0" applyFont="1" applyAlignment="1">
      <alignment vertical="center"/>
    </xf>
    <xf numFmtId="0" fontId="20" fillId="0" borderId="12" xfId="0" applyFont="1" applyBorder="1" applyAlignment="1">
      <alignment horizontal="center" vertical="center" wrapText="1"/>
    </xf>
    <xf numFmtId="0" fontId="29" fillId="0" borderId="0" xfId="0" applyFont="1" applyBorder="1" applyAlignment="1">
      <alignment horizontal="center" vertical="center" wrapText="1"/>
    </xf>
    <xf numFmtId="0" fontId="2" fillId="0" borderId="0" xfId="0" applyFont="1" applyAlignment="1">
      <alignment vertical="center"/>
    </xf>
    <xf numFmtId="0" fontId="38" fillId="0" borderId="1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5" fontId="2" fillId="0" borderId="17" xfId="0" applyNumberFormat="1" applyFont="1" applyBorder="1" applyAlignment="1">
      <alignment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5" fontId="2" fillId="0" borderId="14" xfId="0" applyNumberFormat="1" applyFont="1" applyBorder="1" applyAlignment="1">
      <alignment horizontal="center" vertical="center"/>
    </xf>
    <xf numFmtId="0" fontId="2" fillId="0" borderId="14" xfId="0" applyFont="1" applyBorder="1" applyAlignment="1">
      <alignment vertical="center"/>
    </xf>
    <xf numFmtId="0" fontId="2" fillId="0" borderId="33" xfId="0" applyFont="1" applyBorder="1" applyAlignment="1">
      <alignment horizontal="center" vertical="center"/>
    </xf>
    <xf numFmtId="5" fontId="2" fillId="0" borderId="33" xfId="0" applyNumberFormat="1" applyFont="1" applyBorder="1" applyAlignment="1">
      <alignment horizontal="center" vertical="center"/>
    </xf>
    <xf numFmtId="0" fontId="2" fillId="0" borderId="33" xfId="0" applyFont="1" applyBorder="1" applyAlignment="1">
      <alignment vertical="center"/>
    </xf>
    <xf numFmtId="0" fontId="2" fillId="0" borderId="32" xfId="0" applyFont="1" applyBorder="1" applyAlignment="1">
      <alignment horizontal="center" vertical="center"/>
    </xf>
    <xf numFmtId="0" fontId="39" fillId="0" borderId="32" xfId="0" applyFont="1" applyBorder="1" applyAlignment="1">
      <alignment vertical="center"/>
    </xf>
    <xf numFmtId="0" fontId="39" fillId="0" borderId="32" xfId="0" applyFont="1" applyBorder="1" applyAlignment="1">
      <alignment horizontal="center" vertical="center"/>
    </xf>
    <xf numFmtId="5" fontId="39" fillId="0" borderId="32" xfId="0" applyNumberFormat="1" applyFont="1" applyBorder="1" applyAlignment="1">
      <alignment vertical="center"/>
    </xf>
    <xf numFmtId="0" fontId="40" fillId="0" borderId="12" xfId="0" applyFont="1" applyBorder="1" applyAlignment="1">
      <alignment horizontal="center" vertical="center"/>
    </xf>
    <xf numFmtId="0" fontId="39" fillId="0" borderId="12" xfId="0" applyFont="1" applyBorder="1" applyAlignment="1">
      <alignment vertical="center"/>
    </xf>
    <xf numFmtId="0" fontId="39" fillId="0" borderId="12" xfId="0" applyFont="1" applyBorder="1" applyAlignment="1">
      <alignment horizontal="center" vertical="center"/>
    </xf>
    <xf numFmtId="3" fontId="39" fillId="0" borderId="12" xfId="0" applyNumberFormat="1" applyFont="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left" vertical="center" indent="1"/>
    </xf>
    <xf numFmtId="0" fontId="41" fillId="0" borderId="12" xfId="0" applyFont="1" applyBorder="1" applyAlignment="1">
      <alignment horizontal="center" vertical="center"/>
    </xf>
    <xf numFmtId="3" fontId="41" fillId="0" borderId="12" xfId="0" applyNumberFormat="1" applyFont="1" applyBorder="1" applyAlignment="1">
      <alignment vertical="center"/>
    </xf>
    <xf numFmtId="5" fontId="39" fillId="0" borderId="12" xfId="0" applyNumberFormat="1" applyFont="1" applyBorder="1" applyAlignment="1">
      <alignment vertical="center"/>
    </xf>
    <xf numFmtId="0" fontId="40" fillId="0" borderId="0" xfId="0" applyFont="1" applyAlignment="1">
      <alignment vertical="center"/>
    </xf>
    <xf numFmtId="0" fontId="2" fillId="0" borderId="0" xfId="0" applyFont="1" applyAlignment="1">
      <alignment horizontal="center" vertical="center"/>
    </xf>
    <xf numFmtId="5" fontId="2" fillId="0" borderId="0" xfId="0" applyNumberFormat="1" applyFont="1" applyAlignment="1">
      <alignment vertical="center"/>
    </xf>
    <xf numFmtId="0" fontId="12" fillId="0" borderId="0" xfId="0" applyFont="1" applyAlignment="1" quotePrefix="1">
      <alignment horizontal="left" vertical="center" indent="1"/>
    </xf>
    <xf numFmtId="0" fontId="12" fillId="0" borderId="0" xfId="0" applyFont="1" applyAlignment="1">
      <alignment horizontal="left" vertical="center" indent="1"/>
    </xf>
    <xf numFmtId="0" fontId="12" fillId="0" borderId="0" xfId="0" applyFont="1" applyAlignment="1" quotePrefix="1">
      <alignment vertical="center"/>
    </xf>
    <xf numFmtId="0" fontId="27" fillId="0" borderId="0" xfId="0" applyFont="1" applyAlignment="1">
      <alignment vertical="center"/>
    </xf>
    <xf numFmtId="0" fontId="7" fillId="0" borderId="17" xfId="70" applyFont="1" applyFill="1" applyBorder="1" applyAlignment="1">
      <alignment vertical="center" wrapText="1"/>
      <protection/>
    </xf>
    <xf numFmtId="0" fontId="42" fillId="0" borderId="0" xfId="0" applyFont="1" applyFill="1" applyAlignment="1">
      <alignment horizontal="left" vertical="center" wrapText="1"/>
    </xf>
    <xf numFmtId="0" fontId="41" fillId="0" borderId="12" xfId="0" applyFont="1" applyFill="1" applyBorder="1" applyAlignment="1">
      <alignment horizontal="left" vertical="center" indent="1"/>
    </xf>
    <xf numFmtId="0" fontId="41" fillId="0" borderId="12" xfId="0" applyFont="1" applyFill="1" applyBorder="1" applyAlignment="1">
      <alignment horizontal="center" vertical="center"/>
    </xf>
    <xf numFmtId="3" fontId="41" fillId="0" borderId="12" xfId="0" applyNumberFormat="1" applyFont="1" applyFill="1" applyBorder="1" applyAlignment="1">
      <alignment vertical="center"/>
    </xf>
    <xf numFmtId="0" fontId="41" fillId="0" borderId="12" xfId="0" applyFont="1" applyFill="1" applyBorder="1" applyAlignment="1">
      <alignment vertical="center"/>
    </xf>
    <xf numFmtId="0" fontId="12" fillId="0" borderId="2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12" fillId="0" borderId="12" xfId="0" applyFont="1" applyBorder="1" applyAlignment="1" applyProtection="1">
      <alignment vertical="center"/>
      <protection locked="0"/>
    </xf>
    <xf numFmtId="0" fontId="12" fillId="0" borderId="13" xfId="0" applyFont="1" applyBorder="1" applyAlignment="1" applyProtection="1">
      <alignment vertical="center"/>
      <protection locked="0"/>
    </xf>
    <xf numFmtId="0" fontId="12" fillId="0" borderId="36" xfId="0" applyFont="1" applyBorder="1" applyAlignment="1" applyProtection="1">
      <alignment vertical="center"/>
      <protection locked="0"/>
    </xf>
    <xf numFmtId="0" fontId="12" fillId="0" borderId="37" xfId="0" applyFont="1" applyBorder="1" applyAlignment="1" applyProtection="1">
      <alignment horizontal="center" vertical="center" wrapText="1"/>
      <protection locked="0"/>
    </xf>
    <xf numFmtId="0" fontId="12" fillId="0" borderId="38" xfId="0" applyFont="1" applyBorder="1" applyAlignment="1" applyProtection="1">
      <alignment vertical="center"/>
      <protection locked="0"/>
    </xf>
    <xf numFmtId="0" fontId="12" fillId="0" borderId="37" xfId="0" applyFont="1" applyBorder="1" applyAlignment="1" applyProtection="1">
      <alignment vertical="center"/>
      <protection locked="0"/>
    </xf>
    <xf numFmtId="0" fontId="12" fillId="0" borderId="39" xfId="0" applyFont="1" applyBorder="1" applyAlignment="1" applyProtection="1">
      <alignment vertical="center"/>
      <protection locked="0"/>
    </xf>
    <xf numFmtId="0" fontId="13" fillId="0" borderId="0" xfId="0" applyFont="1" applyAlignment="1" applyProtection="1">
      <alignment vertical="center"/>
      <protection locked="0"/>
    </xf>
    <xf numFmtId="0" fontId="12" fillId="0" borderId="40" xfId="0" applyFont="1" applyBorder="1" applyAlignment="1" applyProtection="1">
      <alignment horizontal="center" vertical="center"/>
      <protection locked="0"/>
    </xf>
    <xf numFmtId="0" fontId="12" fillId="0" borderId="41" xfId="0" applyFont="1" applyBorder="1" applyAlignment="1" applyProtection="1">
      <alignment vertical="center"/>
      <protection locked="0"/>
    </xf>
    <xf numFmtId="0" fontId="12" fillId="0" borderId="40" xfId="0" applyFont="1" applyBorder="1" applyAlignment="1" applyProtection="1">
      <alignment vertical="center"/>
      <protection locked="0"/>
    </xf>
    <xf numFmtId="0" fontId="12" fillId="0" borderId="42" xfId="0" applyFont="1" applyBorder="1" applyAlignment="1" applyProtection="1">
      <alignment vertical="center"/>
      <protection locked="0"/>
    </xf>
    <xf numFmtId="49" fontId="12" fillId="0" borderId="0" xfId="0" applyNumberFormat="1" applyFont="1" applyBorder="1" applyAlignment="1" applyProtection="1">
      <alignment vertical="center"/>
      <protection locked="0"/>
    </xf>
    <xf numFmtId="0" fontId="12" fillId="0" borderId="10" xfId="0" applyFont="1" applyBorder="1" applyAlignment="1" applyProtection="1">
      <alignment vertical="center"/>
      <protection locked="0"/>
    </xf>
    <xf numFmtId="49" fontId="12" fillId="0" borderId="20" xfId="0" applyNumberFormat="1" applyFont="1" applyBorder="1" applyAlignment="1" applyProtection="1">
      <alignment vertical="center"/>
      <protection locked="0"/>
    </xf>
    <xf numFmtId="49" fontId="12" fillId="0" borderId="10" xfId="0" applyNumberFormat="1" applyFont="1" applyBorder="1" applyAlignment="1" applyProtection="1">
      <alignment vertical="center"/>
      <protection locked="0"/>
    </xf>
    <xf numFmtId="49" fontId="12" fillId="0" borderId="21" xfId="0" applyNumberFormat="1" applyFont="1" applyBorder="1" applyAlignment="1" applyProtection="1">
      <alignment vertical="center"/>
      <protection locked="0"/>
    </xf>
    <xf numFmtId="49" fontId="12" fillId="0" borderId="17" xfId="0" applyNumberFormat="1" applyFont="1" applyBorder="1" applyAlignment="1" applyProtection="1">
      <alignment vertical="center"/>
      <protection locked="0"/>
    </xf>
    <xf numFmtId="49" fontId="12" fillId="0" borderId="22" xfId="0" applyNumberFormat="1" applyFont="1" applyBorder="1" applyAlignment="1" applyProtection="1">
      <alignment vertical="center"/>
      <protection locked="0"/>
    </xf>
    <xf numFmtId="0" fontId="12" fillId="0" borderId="0" xfId="0" applyFont="1" applyBorder="1" applyAlignment="1" applyProtection="1">
      <alignment vertical="top" wrapText="1"/>
      <protection locked="0"/>
    </xf>
    <xf numFmtId="49" fontId="12" fillId="0" borderId="0" xfId="0" applyNumberFormat="1" applyFont="1" applyBorder="1" applyAlignment="1" applyProtection="1">
      <alignment horizontal="right" vertical="center"/>
      <protection locked="0"/>
    </xf>
    <xf numFmtId="0" fontId="12" fillId="0" borderId="43" xfId="0" applyFont="1" applyBorder="1" applyAlignment="1" applyProtection="1">
      <alignment vertical="top" wrapText="1"/>
      <protection locked="0"/>
    </xf>
    <xf numFmtId="0" fontId="20"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49" fontId="12" fillId="0" borderId="0" xfId="0" applyNumberFormat="1" applyFont="1" applyAlignment="1" applyProtection="1">
      <alignment horizontal="right" vertical="top"/>
      <protection locked="0"/>
    </xf>
    <xf numFmtId="0" fontId="7" fillId="0" borderId="10" xfId="70" applyFont="1" applyFill="1" applyBorder="1" applyAlignment="1">
      <alignment horizontal="center" vertical="center" textRotation="255"/>
      <protection/>
    </xf>
    <xf numFmtId="0" fontId="7" fillId="0" borderId="17" xfId="70" applyFont="1" applyFill="1" applyBorder="1" applyAlignment="1">
      <alignment horizontal="center" vertical="center" textRotation="255"/>
      <protection/>
    </xf>
    <xf numFmtId="0" fontId="7" fillId="0" borderId="41" xfId="70" applyFont="1" applyFill="1" applyBorder="1" applyAlignment="1">
      <alignment vertical="center"/>
      <protection/>
    </xf>
    <xf numFmtId="0" fontId="7" fillId="0" borderId="41" xfId="70" applyFont="1" applyFill="1" applyBorder="1" applyAlignment="1">
      <alignment horizontal="center" vertical="center" wrapText="1"/>
      <protection/>
    </xf>
    <xf numFmtId="0" fontId="7" fillId="0" borderId="41" xfId="70" applyFont="1" applyFill="1" applyBorder="1" applyAlignment="1">
      <alignment horizontal="center" vertical="center"/>
      <protection/>
    </xf>
    <xf numFmtId="176" fontId="7" fillId="0" borderId="11" xfId="70" applyNumberFormat="1" applyFont="1" applyFill="1" applyBorder="1" applyAlignment="1">
      <alignment horizontal="center" vertical="center"/>
      <protection/>
    </xf>
    <xf numFmtId="0" fontId="16" fillId="0" borderId="0" xfId="0" applyFont="1" applyAlignment="1">
      <alignment vertical="center" wrapText="1"/>
    </xf>
    <xf numFmtId="0" fontId="29" fillId="0" borderId="0" xfId="0" applyFont="1" applyAlignment="1">
      <alignment/>
    </xf>
    <xf numFmtId="0" fontId="8" fillId="0" borderId="10" xfId="70" applyFont="1" applyFill="1" applyBorder="1" applyAlignment="1">
      <alignment vertical="center"/>
      <protection/>
    </xf>
    <xf numFmtId="0" fontId="8" fillId="0" borderId="10" xfId="70" applyFont="1" applyFill="1" applyBorder="1" applyAlignment="1">
      <alignment vertical="center" wrapText="1"/>
      <protection/>
    </xf>
    <xf numFmtId="0" fontId="9" fillId="0" borderId="0" xfId="0" applyFont="1" applyAlignment="1">
      <alignment vertical="center"/>
    </xf>
    <xf numFmtId="0" fontId="12" fillId="0" borderId="0" xfId="0" applyFont="1" applyAlignment="1">
      <alignment vertical="top" wrapText="1"/>
    </xf>
    <xf numFmtId="58" fontId="12" fillId="0" borderId="0" xfId="0" applyNumberFormat="1" applyFont="1" applyAlignment="1">
      <alignment horizontal="center" vertical="center"/>
    </xf>
    <xf numFmtId="0" fontId="12" fillId="0" borderId="0" xfId="0" applyFont="1" applyAlignment="1">
      <alignment horizontal="left" vertical="center" wrapText="1"/>
    </xf>
    <xf numFmtId="0" fontId="12" fillId="0" borderId="0" xfId="0" applyFont="1" applyAlignment="1" quotePrefix="1">
      <alignment horizontal="right" vertical="top"/>
    </xf>
    <xf numFmtId="0" fontId="12" fillId="0" borderId="0" xfId="0" applyFont="1" applyAlignment="1">
      <alignment horizontal="center" vertical="center" wrapText="1"/>
    </xf>
    <xf numFmtId="0" fontId="7" fillId="0" borderId="12" xfId="70" applyFont="1" applyFill="1" applyBorder="1" applyAlignment="1">
      <alignment horizontal="left" vertical="center" wrapText="1"/>
      <protection/>
    </xf>
    <xf numFmtId="0" fontId="8" fillId="0" borderId="18" xfId="70" applyFont="1" applyFill="1" applyBorder="1" applyAlignment="1">
      <alignment horizontal="left" vertical="top"/>
      <protection/>
    </xf>
    <xf numFmtId="0" fontId="8" fillId="0" borderId="11" xfId="70" applyFont="1" applyFill="1" applyBorder="1" applyAlignment="1">
      <alignment horizontal="left" vertical="top"/>
      <protection/>
    </xf>
    <xf numFmtId="0" fontId="8" fillId="0" borderId="19" xfId="70" applyFont="1" applyFill="1" applyBorder="1" applyAlignment="1">
      <alignment horizontal="left" vertical="top"/>
      <protection/>
    </xf>
    <xf numFmtId="0" fontId="8" fillId="0" borderId="20" xfId="70" applyFont="1" applyFill="1" applyBorder="1" applyAlignment="1">
      <alignment horizontal="left" vertical="top"/>
      <protection/>
    </xf>
    <xf numFmtId="0" fontId="8" fillId="0" borderId="0" xfId="70" applyFont="1" applyFill="1" applyBorder="1" applyAlignment="1">
      <alignment horizontal="left" vertical="top"/>
      <protection/>
    </xf>
    <xf numFmtId="0" fontId="8" fillId="0" borderId="10" xfId="70" applyFont="1" applyFill="1" applyBorder="1" applyAlignment="1">
      <alignment horizontal="left" vertical="top"/>
      <protection/>
    </xf>
    <xf numFmtId="0" fontId="8" fillId="0" borderId="21" xfId="70" applyFont="1" applyFill="1" applyBorder="1" applyAlignment="1">
      <alignment horizontal="left" vertical="top"/>
      <protection/>
    </xf>
    <xf numFmtId="0" fontId="8" fillId="0" borderId="17" xfId="70" applyFont="1" applyFill="1" applyBorder="1" applyAlignment="1">
      <alignment horizontal="left" vertical="top"/>
      <protection/>
    </xf>
    <xf numFmtId="0" fontId="8" fillId="0" borderId="22" xfId="70" applyFont="1" applyFill="1" applyBorder="1" applyAlignment="1">
      <alignment horizontal="left" vertical="top"/>
      <protection/>
    </xf>
    <xf numFmtId="3" fontId="12" fillId="0" borderId="44" xfId="0" applyNumberFormat="1" applyFont="1" applyBorder="1" applyAlignment="1">
      <alignment vertical="center" wrapText="1"/>
    </xf>
    <xf numFmtId="3" fontId="12" fillId="0" borderId="36" xfId="0" applyNumberFormat="1" applyFont="1" applyBorder="1" applyAlignment="1">
      <alignment vertical="center" wrapText="1"/>
    </xf>
    <xf numFmtId="49" fontId="21" fillId="0" borderId="0" xfId="0" applyNumberFormat="1" applyFont="1" applyAlignment="1">
      <alignment horizontal="right" vertical="top"/>
    </xf>
    <xf numFmtId="0" fontId="21" fillId="0" borderId="0" xfId="0" applyFont="1" applyAlignment="1">
      <alignment horizontal="right" vertical="center" wrapText="1"/>
    </xf>
    <xf numFmtId="0" fontId="20" fillId="0" borderId="0" xfId="0" applyFont="1" applyAlignment="1">
      <alignment vertical="center"/>
    </xf>
    <xf numFmtId="0" fontId="44" fillId="0" borderId="0" xfId="0" applyFont="1" applyAlignment="1">
      <alignment vertical="center"/>
    </xf>
    <xf numFmtId="0" fontId="20" fillId="0" borderId="0" xfId="0" applyFont="1" applyAlignment="1">
      <alignment horizontal="right" vertical="center"/>
    </xf>
    <xf numFmtId="0" fontId="7" fillId="0" borderId="45" xfId="70" applyFont="1" applyFill="1" applyBorder="1" applyAlignment="1">
      <alignment vertical="center" wrapText="1"/>
      <protection/>
    </xf>
    <xf numFmtId="0" fontId="7" fillId="0" borderId="13" xfId="70" applyFont="1" applyFill="1" applyBorder="1" applyAlignment="1">
      <alignment horizontal="left" vertical="center" wrapText="1"/>
      <protection/>
    </xf>
    <xf numFmtId="0" fontId="8" fillId="0" borderId="17" xfId="70" applyFont="1" applyFill="1" applyBorder="1" applyAlignment="1">
      <alignment horizontal="left" vertical="top" wrapText="1"/>
      <protection/>
    </xf>
    <xf numFmtId="0" fontId="7" fillId="0" borderId="20" xfId="70" applyFont="1" applyFill="1" applyBorder="1" applyAlignment="1">
      <alignment vertical="top" wrapText="1"/>
      <protection/>
    </xf>
    <xf numFmtId="0" fontId="7" fillId="0" borderId="0" xfId="70" applyFont="1" applyFill="1" applyBorder="1" applyAlignment="1">
      <alignment vertical="top" wrapText="1"/>
      <protection/>
    </xf>
    <xf numFmtId="0" fontId="7" fillId="0" borderId="10" xfId="70" applyFont="1" applyFill="1" applyBorder="1" applyAlignment="1">
      <alignment horizontal="left" vertical="center" wrapText="1"/>
      <protection/>
    </xf>
    <xf numFmtId="176" fontId="7" fillId="0" borderId="0" xfId="70" applyNumberFormat="1" applyFont="1" applyFill="1" applyBorder="1" applyAlignment="1">
      <alignment vertical="center"/>
      <protection/>
    </xf>
    <xf numFmtId="176" fontId="7" fillId="0" borderId="17" xfId="70" applyNumberFormat="1" applyFont="1" applyFill="1" applyBorder="1" applyAlignment="1">
      <alignment vertical="center"/>
      <protection/>
    </xf>
    <xf numFmtId="0" fontId="0" fillId="0" borderId="0" xfId="0" applyFont="1" applyAlignment="1">
      <alignment horizontal="left"/>
    </xf>
    <xf numFmtId="0" fontId="7" fillId="0" borderId="10" xfId="70" applyFont="1" applyFill="1" applyBorder="1" applyAlignment="1">
      <alignment vertical="top" wrapText="1"/>
      <protection/>
    </xf>
    <xf numFmtId="0" fontId="5" fillId="0" borderId="0" xfId="70" applyFont="1" applyFill="1" applyAlignment="1">
      <alignment horizontal="center" vertical="center"/>
      <protection/>
    </xf>
    <xf numFmtId="0" fontId="7" fillId="0" borderId="0" xfId="70" applyFont="1" applyFill="1" applyBorder="1" applyAlignment="1">
      <alignment horizontal="justify" vertical="center" wrapText="1"/>
      <protection/>
    </xf>
    <xf numFmtId="0" fontId="7" fillId="0" borderId="0" xfId="70" applyFont="1" applyFill="1" applyBorder="1" applyAlignment="1">
      <alignment horizontal="justify" vertical="center"/>
      <protection/>
    </xf>
    <xf numFmtId="0" fontId="7" fillId="0" borderId="21" xfId="70" applyFont="1" applyFill="1" applyBorder="1" applyAlignment="1">
      <alignment vertical="center"/>
      <protection/>
    </xf>
    <xf numFmtId="0" fontId="7" fillId="0" borderId="22" xfId="70" applyFont="1" applyFill="1" applyBorder="1" applyAlignment="1">
      <alignment vertical="center"/>
      <protection/>
    </xf>
    <xf numFmtId="0" fontId="7" fillId="0" borderId="0" xfId="70" applyFont="1" applyFill="1" applyAlignment="1">
      <alignment horizontal="justify" vertical="center" wrapText="1"/>
      <protection/>
    </xf>
    <xf numFmtId="0" fontId="7" fillId="0" borderId="11" xfId="70" applyFont="1" applyFill="1" applyBorder="1" applyAlignment="1">
      <alignment vertical="top" wrapText="1"/>
      <protection/>
    </xf>
    <xf numFmtId="0" fontId="29" fillId="0" borderId="12" xfId="0" applyFont="1" applyBorder="1" applyAlignment="1">
      <alignment horizontal="left" vertical="center"/>
    </xf>
    <xf numFmtId="0" fontId="29" fillId="0" borderId="12" xfId="0" applyFont="1" applyBorder="1" applyAlignment="1">
      <alignment vertical="center" wrapText="1"/>
    </xf>
    <xf numFmtId="9" fontId="29" fillId="0" borderId="12" xfId="42" applyFont="1" applyBorder="1" applyAlignment="1">
      <alignment vertical="center"/>
    </xf>
    <xf numFmtId="0" fontId="29" fillId="0" borderId="14" xfId="0" applyFont="1" applyBorder="1" applyAlignment="1">
      <alignment horizontal="left" vertical="center"/>
    </xf>
    <xf numFmtId="0" fontId="29" fillId="0" borderId="46" xfId="0" applyFont="1" applyBorder="1" applyAlignment="1">
      <alignment horizontal="left" vertical="center"/>
    </xf>
    <xf numFmtId="0" fontId="29" fillId="0" borderId="46" xfId="0" applyFont="1" applyBorder="1" applyAlignment="1">
      <alignment vertical="center"/>
    </xf>
    <xf numFmtId="9" fontId="29" fillId="0" borderId="46" xfId="42" applyFont="1" applyBorder="1" applyAlignment="1">
      <alignment vertical="center"/>
    </xf>
    <xf numFmtId="181" fontId="12" fillId="0" borderId="0" xfId="0" applyNumberFormat="1" applyFont="1" applyBorder="1" applyAlignment="1" applyProtection="1">
      <alignment horizontal="right" vertical="center"/>
      <protection locked="0"/>
    </xf>
    <xf numFmtId="0" fontId="136" fillId="0" borderId="0" xfId="63" applyFont="1">
      <alignment vertical="center"/>
      <protection/>
    </xf>
    <xf numFmtId="0" fontId="136" fillId="34" borderId="47" xfId="63" applyFont="1" applyFill="1" applyBorder="1">
      <alignment vertical="center"/>
      <protection/>
    </xf>
    <xf numFmtId="0" fontId="136" fillId="34" borderId="12" xfId="63" applyFont="1" applyFill="1" applyBorder="1">
      <alignment vertical="center"/>
      <protection/>
    </xf>
    <xf numFmtId="0" fontId="136" fillId="34" borderId="48" xfId="63" applyFont="1" applyFill="1" applyBorder="1">
      <alignment vertical="center"/>
      <protection/>
    </xf>
    <xf numFmtId="0" fontId="136" fillId="34" borderId="38" xfId="63" applyFont="1" applyFill="1" applyBorder="1">
      <alignment vertical="center"/>
      <protection/>
    </xf>
    <xf numFmtId="0" fontId="137" fillId="34" borderId="0" xfId="63" applyFont="1" applyFill="1">
      <alignment vertical="center"/>
      <protection/>
    </xf>
    <xf numFmtId="0" fontId="136" fillId="34" borderId="0" xfId="63" applyFont="1" applyFill="1">
      <alignment vertical="center"/>
      <protection/>
    </xf>
    <xf numFmtId="0" fontId="136" fillId="34" borderId="31" xfId="63" applyFont="1" applyFill="1" applyBorder="1" applyAlignment="1">
      <alignment horizontal="center" vertical="center"/>
      <protection/>
    </xf>
    <xf numFmtId="0" fontId="136" fillId="34" borderId="49" xfId="63" applyFont="1" applyFill="1" applyBorder="1" applyAlignment="1">
      <alignment horizontal="center" vertical="center"/>
      <protection/>
    </xf>
    <xf numFmtId="0" fontId="136" fillId="34" borderId="50" xfId="63" applyFont="1" applyFill="1" applyBorder="1" applyAlignment="1">
      <alignment horizontal="center" vertical="center"/>
      <protection/>
    </xf>
    <xf numFmtId="0" fontId="136" fillId="34" borderId="32" xfId="63" applyFont="1" applyFill="1" applyBorder="1">
      <alignment vertical="center"/>
      <protection/>
    </xf>
    <xf numFmtId="0" fontId="136" fillId="34" borderId="32" xfId="63" applyFont="1" applyFill="1" applyBorder="1" applyAlignment="1">
      <alignment horizontal="center" vertical="center"/>
      <protection/>
    </xf>
    <xf numFmtId="0" fontId="136" fillId="34" borderId="21" xfId="63" applyFont="1" applyFill="1" applyBorder="1" applyAlignment="1">
      <alignment horizontal="center" vertical="center"/>
      <protection/>
    </xf>
    <xf numFmtId="0" fontId="136" fillId="34" borderId="12" xfId="63" applyFont="1" applyFill="1" applyBorder="1" applyAlignment="1">
      <alignment horizontal="center" vertical="center"/>
      <protection/>
    </xf>
    <xf numFmtId="0" fontId="136" fillId="34" borderId="41" xfId="63" applyFont="1" applyFill="1" applyBorder="1" applyAlignment="1">
      <alignment horizontal="center" vertical="center"/>
      <protection/>
    </xf>
    <xf numFmtId="0" fontId="136" fillId="34" borderId="12" xfId="63" applyFont="1" applyFill="1" applyBorder="1" applyAlignment="1">
      <alignment horizontal="left" vertical="center"/>
      <protection/>
    </xf>
    <xf numFmtId="0" fontId="136" fillId="34" borderId="12" xfId="63" applyFont="1" applyFill="1" applyBorder="1" applyAlignment="1">
      <alignment vertical="center" wrapText="1"/>
      <protection/>
    </xf>
    <xf numFmtId="0" fontId="136" fillId="34" borderId="15" xfId="63" applyFont="1" applyFill="1" applyBorder="1" applyAlignment="1">
      <alignment horizontal="left" vertical="center"/>
      <protection/>
    </xf>
    <xf numFmtId="0" fontId="136" fillId="34" borderId="14" xfId="63" applyFont="1" applyFill="1" applyBorder="1" applyAlignment="1">
      <alignment vertical="center"/>
      <protection/>
    </xf>
    <xf numFmtId="0" fontId="136" fillId="34" borderId="15" xfId="63" applyFont="1" applyFill="1" applyBorder="1" applyAlignment="1">
      <alignment vertical="center"/>
      <protection/>
    </xf>
    <xf numFmtId="0" fontId="46" fillId="34" borderId="12" xfId="63" applyFont="1" applyFill="1" applyBorder="1">
      <alignment vertical="center"/>
      <protection/>
    </xf>
    <xf numFmtId="0" fontId="46" fillId="34" borderId="12" xfId="63" applyFont="1" applyFill="1" applyBorder="1" applyAlignment="1">
      <alignment horizontal="center" vertical="center"/>
      <protection/>
    </xf>
    <xf numFmtId="0" fontId="46" fillId="34" borderId="41" xfId="63" applyFont="1" applyFill="1" applyBorder="1" applyAlignment="1">
      <alignment horizontal="center" vertical="center"/>
      <protection/>
    </xf>
    <xf numFmtId="0" fontId="0" fillId="34" borderId="0" xfId="0" applyFill="1" applyAlignment="1">
      <alignment/>
    </xf>
    <xf numFmtId="0" fontId="29" fillId="34" borderId="49" xfId="0" applyFont="1" applyFill="1" applyBorder="1" applyAlignment="1">
      <alignment horizontal="center" vertical="center"/>
    </xf>
    <xf numFmtId="0" fontId="29" fillId="34" borderId="31" xfId="0" applyFont="1" applyFill="1" applyBorder="1" applyAlignment="1">
      <alignment horizontal="center" vertical="center"/>
    </xf>
    <xf numFmtId="0" fontId="29" fillId="34" borderId="51" xfId="0" applyFont="1" applyFill="1" applyBorder="1" applyAlignment="1">
      <alignment horizontal="center" vertical="center" wrapText="1"/>
    </xf>
    <xf numFmtId="0" fontId="29" fillId="34" borderId="31" xfId="0" applyFont="1" applyFill="1" applyBorder="1" applyAlignment="1">
      <alignment horizontal="center" vertical="center" wrapText="1"/>
    </xf>
    <xf numFmtId="0" fontId="20" fillId="34" borderId="31" xfId="0" applyFont="1" applyFill="1" applyBorder="1" applyAlignment="1">
      <alignment horizontal="center" vertical="center"/>
    </xf>
    <xf numFmtId="0" fontId="29" fillId="34" borderId="52" xfId="0" applyFont="1" applyFill="1" applyBorder="1" applyAlignment="1">
      <alignment horizontal="center" vertical="center"/>
    </xf>
    <xf numFmtId="0" fontId="29" fillId="34" borderId="46" xfId="0" applyFont="1" applyFill="1" applyBorder="1" applyAlignment="1">
      <alignment horizontal="center" vertical="center"/>
    </xf>
    <xf numFmtId="0" fontId="29" fillId="34" borderId="53" xfId="0" applyFont="1" applyFill="1" applyBorder="1" applyAlignment="1">
      <alignment horizontal="center" vertical="center" wrapText="1"/>
    </xf>
    <xf numFmtId="0" fontId="29" fillId="34" borderId="46" xfId="0" applyFont="1" applyFill="1" applyBorder="1" applyAlignment="1">
      <alignment horizontal="justify" wrapText="1"/>
    </xf>
    <xf numFmtId="0" fontId="29" fillId="34" borderId="46" xfId="0" applyFont="1" applyFill="1" applyBorder="1" applyAlignment="1">
      <alignment horizontal="justify" vertical="center" wrapText="1"/>
    </xf>
    <xf numFmtId="0" fontId="29" fillId="34" borderId="41" xfId="0" applyFont="1" applyFill="1" applyBorder="1" applyAlignment="1">
      <alignment horizontal="center"/>
    </xf>
    <xf numFmtId="0" fontId="29" fillId="34" borderId="12" xfId="0" applyFont="1" applyFill="1" applyBorder="1" applyAlignment="1">
      <alignment horizontal="center" vertical="center"/>
    </xf>
    <xf numFmtId="0" fontId="29" fillId="34" borderId="45" xfId="0" applyFont="1" applyFill="1" applyBorder="1" applyAlignment="1">
      <alignment horizontal="center" wrapText="1"/>
    </xf>
    <xf numFmtId="0" fontId="29" fillId="34" borderId="12" xfId="0" applyFont="1" applyFill="1" applyBorder="1" applyAlignment="1">
      <alignment horizontal="justify" wrapText="1"/>
    </xf>
    <xf numFmtId="0" fontId="29" fillId="34" borderId="12" xfId="0" applyFont="1" applyFill="1" applyBorder="1" applyAlignment="1">
      <alignment horizontal="justify" vertical="center" wrapText="1"/>
    </xf>
    <xf numFmtId="0" fontId="29" fillId="34" borderId="20" xfId="0" applyFont="1" applyFill="1" applyBorder="1" applyAlignment="1">
      <alignment horizontal="center" vertical="center"/>
    </xf>
    <xf numFmtId="0" fontId="29" fillId="34" borderId="15" xfId="0" applyFont="1" applyFill="1" applyBorder="1" applyAlignment="1">
      <alignment horizontal="center" vertical="center"/>
    </xf>
    <xf numFmtId="0" fontId="29" fillId="34" borderId="0" xfId="0" applyFont="1" applyFill="1" applyBorder="1" applyAlignment="1">
      <alignment horizontal="center" vertical="center" wrapText="1"/>
    </xf>
    <xf numFmtId="0" fontId="29" fillId="34" borderId="20" xfId="0" applyFont="1" applyFill="1" applyBorder="1" applyAlignment="1">
      <alignment horizontal="center"/>
    </xf>
    <xf numFmtId="0" fontId="29" fillId="34" borderId="15" xfId="0" applyFont="1" applyFill="1" applyBorder="1" applyAlignment="1">
      <alignment horizontal="center"/>
    </xf>
    <xf numFmtId="0" fontId="29" fillId="34" borderId="0" xfId="0" applyFont="1" applyFill="1" applyBorder="1" applyAlignment="1">
      <alignment horizontal="center" wrapText="1"/>
    </xf>
    <xf numFmtId="0" fontId="7" fillId="34" borderId="12" xfId="0" applyFont="1" applyFill="1" applyBorder="1" applyAlignment="1">
      <alignment horizontal="justify" vertical="center" wrapText="1"/>
    </xf>
    <xf numFmtId="0" fontId="20" fillId="34" borderId="12" xfId="0" applyFont="1" applyFill="1" applyBorder="1" applyAlignment="1">
      <alignment horizontal="justify" vertical="center" wrapText="1"/>
    </xf>
    <xf numFmtId="0" fontId="29" fillId="34" borderId="32" xfId="0" applyFont="1" applyFill="1" applyBorder="1" applyAlignment="1">
      <alignment horizontal="center" wrapText="1"/>
    </xf>
    <xf numFmtId="0" fontId="29" fillId="34" borderId="21" xfId="0" applyFont="1" applyFill="1" applyBorder="1" applyAlignment="1">
      <alignment horizontal="center"/>
    </xf>
    <xf numFmtId="0" fontId="29" fillId="34" borderId="32" xfId="0" applyFont="1" applyFill="1" applyBorder="1" applyAlignment="1">
      <alignment horizontal="center"/>
    </xf>
    <xf numFmtId="0" fontId="29" fillId="34" borderId="22" xfId="0" applyFont="1" applyFill="1" applyBorder="1" applyAlignment="1">
      <alignment horizontal="center" wrapText="1"/>
    </xf>
    <xf numFmtId="0" fontId="29" fillId="34" borderId="0" xfId="0" applyFont="1" applyFill="1" applyBorder="1" applyAlignment="1">
      <alignment horizontal="center"/>
    </xf>
    <xf numFmtId="0" fontId="29" fillId="34" borderId="12" xfId="0" applyFont="1" applyFill="1" applyBorder="1" applyAlignment="1">
      <alignment horizontal="left" vertical="center" wrapText="1"/>
    </xf>
    <xf numFmtId="0" fontId="29" fillId="34" borderId="10" xfId="0" applyFont="1" applyFill="1" applyBorder="1" applyAlignment="1">
      <alignment horizontal="center" wrapText="1"/>
    </xf>
    <xf numFmtId="0" fontId="29" fillId="34" borderId="18" xfId="0" applyFont="1" applyFill="1" applyBorder="1" applyAlignment="1">
      <alignment horizontal="center" vertical="center"/>
    </xf>
    <xf numFmtId="0" fontId="29" fillId="34" borderId="14" xfId="0" applyFont="1" applyFill="1" applyBorder="1" applyAlignment="1">
      <alignment horizontal="center" vertical="center"/>
    </xf>
    <xf numFmtId="0" fontId="29" fillId="34" borderId="11" xfId="0" applyFont="1" applyFill="1" applyBorder="1" applyAlignment="1">
      <alignment horizontal="center" vertical="center" wrapText="1"/>
    </xf>
    <xf numFmtId="49" fontId="29" fillId="34" borderId="14" xfId="0" applyNumberFormat="1" applyFont="1" applyFill="1" applyBorder="1" applyAlignment="1">
      <alignment horizontal="center" vertical="center"/>
    </xf>
    <xf numFmtId="49" fontId="12" fillId="34" borderId="0" xfId="0" applyNumberFormat="1" applyFont="1" applyFill="1" applyBorder="1" applyAlignment="1" applyProtection="1">
      <alignment vertical="center"/>
      <protection locked="0"/>
    </xf>
    <xf numFmtId="0" fontId="29" fillId="34" borderId="20" xfId="0" applyFont="1" applyFill="1" applyBorder="1" applyAlignment="1">
      <alignment horizontal="center" vertical="top"/>
    </xf>
    <xf numFmtId="0" fontId="29" fillId="34" borderId="15" xfId="0" applyFont="1" applyFill="1" applyBorder="1" applyAlignment="1">
      <alignment horizontal="center" vertical="top"/>
    </xf>
    <xf numFmtId="49" fontId="29" fillId="34" borderId="32" xfId="0" applyNumberFormat="1" applyFont="1" applyFill="1" applyBorder="1" applyAlignment="1">
      <alignment horizontal="center" vertical="center"/>
    </xf>
    <xf numFmtId="0" fontId="29" fillId="34" borderId="14" xfId="0" applyFont="1" applyFill="1" applyBorder="1" applyAlignment="1">
      <alignment horizontal="justify" vertical="center" wrapText="1"/>
    </xf>
    <xf numFmtId="49" fontId="29" fillId="34" borderId="15" xfId="0" applyNumberFormat="1" applyFont="1" applyFill="1" applyBorder="1" applyAlignment="1">
      <alignment horizontal="center" vertical="center"/>
    </xf>
    <xf numFmtId="0" fontId="29" fillId="34" borderId="15" xfId="0" applyFont="1" applyFill="1" applyBorder="1" applyAlignment="1">
      <alignment horizontal="justify" vertical="center" wrapText="1"/>
    </xf>
    <xf numFmtId="0" fontId="29" fillId="34" borderId="32" xfId="0" applyFont="1" applyFill="1" applyBorder="1" applyAlignment="1">
      <alignment horizontal="justify" vertical="center" wrapText="1"/>
    </xf>
    <xf numFmtId="49" fontId="29" fillId="34" borderId="12" xfId="0" applyNumberFormat="1" applyFont="1" applyFill="1" applyBorder="1" applyAlignment="1">
      <alignment horizontal="center" vertical="center" wrapText="1"/>
    </xf>
    <xf numFmtId="49" fontId="29" fillId="34" borderId="0" xfId="0" applyNumberFormat="1" applyFont="1" applyFill="1" applyBorder="1" applyAlignment="1">
      <alignment horizontal="center" vertical="center" wrapText="1"/>
    </xf>
    <xf numFmtId="49" fontId="29" fillId="34" borderId="15" xfId="0" applyNumberFormat="1" applyFont="1" applyFill="1" applyBorder="1" applyAlignment="1">
      <alignment horizontal="center" vertical="center" wrapText="1"/>
    </xf>
    <xf numFmtId="49" fontId="29" fillId="34" borderId="32" xfId="0" applyNumberFormat="1" applyFont="1" applyFill="1" applyBorder="1" applyAlignment="1">
      <alignment horizontal="center" vertical="center" wrapText="1"/>
    </xf>
    <xf numFmtId="49" fontId="29" fillId="34" borderId="14" xfId="0" applyNumberFormat="1" applyFont="1" applyFill="1" applyBorder="1" applyAlignment="1">
      <alignment horizontal="center" vertical="center" wrapText="1"/>
    </xf>
    <xf numFmtId="0" fontId="29" fillId="34" borderId="15" xfId="0" applyFont="1" applyFill="1" applyBorder="1" applyAlignment="1">
      <alignment horizontal="justify" wrapText="1"/>
    </xf>
    <xf numFmtId="0" fontId="29" fillId="34" borderId="12" xfId="0" applyFont="1" applyFill="1" applyBorder="1" applyAlignment="1">
      <alignment horizontal="justify" vertical="top" wrapText="1"/>
    </xf>
    <xf numFmtId="0" fontId="29" fillId="34" borderId="19" xfId="0" applyFont="1" applyFill="1" applyBorder="1" applyAlignment="1">
      <alignment horizontal="justify" vertical="center" wrapText="1"/>
    </xf>
    <xf numFmtId="0" fontId="29" fillId="34" borderId="0" xfId="0" applyFont="1" applyFill="1" applyBorder="1" applyAlignment="1">
      <alignment horizontal="justify" wrapText="1"/>
    </xf>
    <xf numFmtId="0" fontId="20" fillId="34" borderId="14" xfId="0" applyFont="1" applyFill="1" applyBorder="1" applyAlignment="1">
      <alignment horizontal="justify" vertical="center" wrapText="1"/>
    </xf>
    <xf numFmtId="0" fontId="20" fillId="34" borderId="32" xfId="0" applyFont="1" applyFill="1" applyBorder="1" applyAlignment="1">
      <alignment horizontal="justify" vertical="top" wrapText="1"/>
    </xf>
    <xf numFmtId="0" fontId="20" fillId="34" borderId="12" xfId="0" applyFont="1" applyFill="1" applyBorder="1" applyAlignment="1">
      <alignment horizontal="left" vertical="center" wrapText="1"/>
    </xf>
    <xf numFmtId="0" fontId="29" fillId="34" borderId="14" xfId="0" applyFont="1" applyFill="1" applyBorder="1" applyAlignment="1">
      <alignment horizontal="justify" wrapText="1"/>
    </xf>
    <xf numFmtId="0" fontId="29" fillId="34" borderId="17" xfId="0" applyFont="1" applyFill="1" applyBorder="1" applyAlignment="1">
      <alignment horizontal="justify" wrapText="1"/>
    </xf>
    <xf numFmtId="0" fontId="35" fillId="0" borderId="0" xfId="0" applyFont="1" applyFill="1" applyAlignment="1">
      <alignment vertical="center"/>
    </xf>
    <xf numFmtId="0" fontId="47" fillId="0" borderId="0" xfId="0" applyFont="1" applyAlignment="1">
      <alignment vertical="center"/>
    </xf>
    <xf numFmtId="0" fontId="45" fillId="0" borderId="0" xfId="0" applyFont="1" applyAlignment="1">
      <alignment vertical="center"/>
    </xf>
    <xf numFmtId="0" fontId="38" fillId="0" borderId="0" xfId="0" applyFont="1" applyAlignment="1">
      <alignment vertical="center"/>
    </xf>
    <xf numFmtId="0" fontId="16" fillId="0" borderId="0" xfId="0" applyFont="1" applyAlignment="1" applyProtection="1">
      <alignment vertical="center"/>
      <protection locked="0"/>
    </xf>
    <xf numFmtId="0" fontId="17" fillId="0" borderId="0" xfId="0" applyFont="1" applyAlignment="1" applyProtection="1">
      <alignment vertical="center"/>
      <protection locked="0"/>
    </xf>
    <xf numFmtId="0" fontId="138" fillId="0" borderId="0" xfId="0" applyFont="1" applyAlignment="1" applyProtection="1">
      <alignment vertical="center"/>
      <protection locked="0"/>
    </xf>
    <xf numFmtId="0" fontId="7" fillId="0" borderId="10" xfId="70" applyFont="1" applyFill="1" applyBorder="1" applyAlignment="1">
      <alignment horizontal="center" vertical="center"/>
      <protection/>
    </xf>
    <xf numFmtId="0" fontId="7" fillId="0" borderId="54" xfId="70" applyFont="1" applyFill="1" applyBorder="1" applyAlignment="1">
      <alignment horizontal="center" vertical="center"/>
      <protection/>
    </xf>
    <xf numFmtId="0" fontId="7" fillId="0" borderId="55" xfId="70" applyFont="1" applyFill="1" applyBorder="1" applyAlignment="1">
      <alignment horizontal="center" vertical="center"/>
      <protection/>
    </xf>
    <xf numFmtId="0" fontId="7" fillId="0" borderId="22" xfId="70" applyFont="1" applyFill="1" applyBorder="1" applyAlignment="1">
      <alignment horizontal="center" vertical="center"/>
      <protection/>
    </xf>
    <xf numFmtId="0" fontId="0" fillId="34" borderId="0" xfId="0" applyFill="1" applyAlignment="1">
      <alignment horizontal="center" vertical="center"/>
    </xf>
    <xf numFmtId="0" fontId="29" fillId="34" borderId="56" xfId="0" applyFont="1" applyFill="1" applyBorder="1" applyAlignment="1">
      <alignment horizontal="center" vertical="center"/>
    </xf>
    <xf numFmtId="0" fontId="29" fillId="34" borderId="13" xfId="0" applyFont="1" applyFill="1" applyBorder="1" applyAlignment="1">
      <alignment horizontal="center" vertical="center"/>
    </xf>
    <xf numFmtId="0" fontId="29" fillId="34" borderId="13" xfId="0" applyFont="1" applyFill="1" applyBorder="1" applyAlignment="1">
      <alignment horizontal="center" vertical="center" wrapText="1"/>
    </xf>
    <xf numFmtId="0" fontId="0" fillId="34" borderId="13" xfId="0" applyFill="1" applyBorder="1" applyAlignment="1">
      <alignment horizontal="center" vertical="center"/>
    </xf>
    <xf numFmtId="0" fontId="29" fillId="34" borderId="22" xfId="0" applyFont="1" applyFill="1" applyBorder="1" applyAlignment="1">
      <alignment horizontal="center" vertical="center"/>
    </xf>
    <xf numFmtId="0" fontId="0" fillId="0" borderId="0" xfId="0" applyAlignment="1">
      <alignment horizontal="center" vertical="center"/>
    </xf>
    <xf numFmtId="0" fontId="136" fillId="34" borderId="0" xfId="63" applyFont="1" applyFill="1" applyAlignment="1">
      <alignment horizontal="center" vertical="center"/>
      <protection/>
    </xf>
    <xf numFmtId="0" fontId="136" fillId="34" borderId="57" xfId="63" applyFont="1" applyFill="1" applyBorder="1" applyAlignment="1">
      <alignment horizontal="center" vertical="center"/>
      <protection/>
    </xf>
    <xf numFmtId="0" fontId="136" fillId="34" borderId="58" xfId="63" applyFont="1" applyFill="1" applyBorder="1" applyAlignment="1">
      <alignment horizontal="center" vertical="center"/>
      <protection/>
    </xf>
    <xf numFmtId="0" fontId="46" fillId="34" borderId="58" xfId="63" applyFont="1" applyFill="1" applyBorder="1" applyAlignment="1">
      <alignment horizontal="center" vertical="center"/>
      <protection/>
    </xf>
    <xf numFmtId="0" fontId="136" fillId="34" borderId="59" xfId="63" applyFont="1" applyFill="1" applyBorder="1" applyAlignment="1">
      <alignment horizontal="center" vertical="center"/>
      <protection/>
    </xf>
    <xf numFmtId="0" fontId="136" fillId="0" borderId="0" xfId="63" applyFont="1" applyAlignment="1">
      <alignment horizontal="center" vertical="center"/>
      <protection/>
    </xf>
    <xf numFmtId="0" fontId="12" fillId="34" borderId="0" xfId="0" applyFont="1" applyFill="1" applyAlignment="1">
      <alignment vertical="center"/>
    </xf>
    <xf numFmtId="0" fontId="12" fillId="0" borderId="13" xfId="0" applyFont="1" applyBorder="1" applyAlignment="1" applyProtection="1">
      <alignment horizontal="center" vertical="center" wrapText="1"/>
      <protection locked="0"/>
    </xf>
    <xf numFmtId="0" fontId="7" fillId="0" borderId="0" xfId="70" applyFont="1" applyFill="1" applyBorder="1" applyAlignment="1">
      <alignment horizontal="left" vertical="top" wrapText="1"/>
      <protection/>
    </xf>
    <xf numFmtId="0" fontId="118" fillId="0" borderId="0" xfId="69" applyBorder="1">
      <alignment vertical="center"/>
      <protection/>
    </xf>
    <xf numFmtId="3" fontId="139" fillId="33" borderId="14" xfId="0" applyNumberFormat="1" applyFont="1" applyFill="1" applyBorder="1" applyAlignment="1" applyProtection="1">
      <alignment horizontal="right" vertical="center" wrapText="1"/>
      <protection locked="0"/>
    </xf>
    <xf numFmtId="3" fontId="139" fillId="33" borderId="14" xfId="0" applyNumberFormat="1" applyFont="1" applyFill="1" applyBorder="1" applyAlignment="1" applyProtection="1">
      <alignment horizontal="right" vertical="center" wrapText="1"/>
      <protection/>
    </xf>
    <xf numFmtId="3" fontId="139" fillId="33" borderId="15" xfId="0" applyNumberFormat="1" applyFont="1" applyFill="1" applyBorder="1" applyAlignment="1" applyProtection="1">
      <alignment horizontal="right" vertical="center" wrapText="1"/>
      <protection locked="0"/>
    </xf>
    <xf numFmtId="3" fontId="139" fillId="33" borderId="15" xfId="0" applyNumberFormat="1" applyFont="1" applyFill="1" applyBorder="1" applyAlignment="1" applyProtection="1">
      <alignment horizontal="right" vertical="center" wrapText="1"/>
      <protection/>
    </xf>
    <xf numFmtId="3" fontId="139" fillId="33" borderId="13" xfId="0" applyNumberFormat="1" applyFont="1" applyFill="1" applyBorder="1" applyAlignment="1" applyProtection="1">
      <alignment horizontal="right" vertical="center" wrapText="1"/>
      <protection locked="0"/>
    </xf>
    <xf numFmtId="0" fontId="139" fillId="33" borderId="13" xfId="0" applyFont="1" applyFill="1" applyBorder="1" applyAlignment="1" applyProtection="1">
      <alignment horizontal="right" vertical="center" wrapText="1"/>
      <protection locked="0"/>
    </xf>
    <xf numFmtId="3" fontId="139" fillId="33" borderId="14" xfId="0" applyNumberFormat="1" applyFont="1" applyFill="1" applyBorder="1" applyAlignment="1">
      <alignment horizontal="right" vertical="center" wrapText="1"/>
    </xf>
    <xf numFmtId="3" fontId="139" fillId="33" borderId="15" xfId="0" applyNumberFormat="1" applyFont="1" applyFill="1" applyBorder="1" applyAlignment="1">
      <alignment horizontal="right" vertical="center" wrapText="1"/>
    </xf>
    <xf numFmtId="3" fontId="139" fillId="33" borderId="13" xfId="0" applyNumberFormat="1" applyFont="1" applyFill="1" applyBorder="1" applyAlignment="1">
      <alignment horizontal="right" vertical="center" wrapText="1"/>
    </xf>
    <xf numFmtId="0" fontId="140" fillId="0" borderId="12" xfId="70" applyFont="1" applyFill="1" applyBorder="1" applyAlignment="1">
      <alignment vertical="center" wrapText="1"/>
      <protection/>
    </xf>
    <xf numFmtId="0" fontId="140" fillId="0" borderId="12" xfId="70" applyFont="1" applyFill="1" applyBorder="1" applyAlignment="1">
      <alignment horizontal="justify" vertical="center" wrapText="1"/>
      <protection/>
    </xf>
    <xf numFmtId="0" fontId="140" fillId="0" borderId="14" xfId="70" applyFont="1" applyFill="1" applyBorder="1" applyAlignment="1">
      <alignment vertical="center"/>
      <protection/>
    </xf>
    <xf numFmtId="0" fontId="140" fillId="0" borderId="32" xfId="70" applyFont="1" applyFill="1" applyBorder="1" applyAlignment="1">
      <alignment horizontal="justify" vertical="center" wrapText="1"/>
      <protection/>
    </xf>
    <xf numFmtId="178" fontId="140" fillId="0" borderId="12" xfId="70" applyNumberFormat="1" applyFont="1" applyFill="1" applyBorder="1" applyAlignment="1">
      <alignment horizontal="justify" vertical="center" wrapText="1"/>
      <protection/>
    </xf>
    <xf numFmtId="0" fontId="140" fillId="0" borderId="12" xfId="70" applyFont="1" applyFill="1" applyBorder="1" applyAlignment="1">
      <alignment vertical="center"/>
      <protection/>
    </xf>
    <xf numFmtId="184" fontId="140" fillId="0" borderId="22" xfId="42" applyNumberFormat="1" applyFont="1" applyFill="1" applyBorder="1" applyAlignment="1">
      <alignment vertical="top" wrapText="1"/>
    </xf>
    <xf numFmtId="0" fontId="140" fillId="0" borderId="60" xfId="70" applyFont="1" applyFill="1" applyBorder="1" applyAlignment="1">
      <alignment horizontal="center" vertical="center"/>
      <protection/>
    </xf>
    <xf numFmtId="0" fontId="140" fillId="0" borderId="54" xfId="70" applyFont="1" applyFill="1" applyBorder="1" applyAlignment="1">
      <alignment horizontal="center" vertical="center"/>
      <protection/>
    </xf>
    <xf numFmtId="0" fontId="139" fillId="0" borderId="16" xfId="0" applyFont="1" applyBorder="1" applyAlignment="1" applyProtection="1">
      <alignment horizontal="center" vertical="center"/>
      <protection locked="0"/>
    </xf>
    <xf numFmtId="0" fontId="136" fillId="34" borderId="12" xfId="63" applyFont="1" applyFill="1" applyBorder="1" applyAlignment="1">
      <alignment horizontal="center" vertical="center"/>
      <protection/>
    </xf>
    <xf numFmtId="49"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right" vertical="center"/>
      <protection locked="0"/>
    </xf>
    <xf numFmtId="0" fontId="12" fillId="0" borderId="61" xfId="0" applyFont="1" applyFill="1" applyBorder="1" applyAlignment="1" applyProtection="1">
      <alignment vertical="center"/>
      <protection locked="0"/>
    </xf>
    <xf numFmtId="0" fontId="12" fillId="0" borderId="62" xfId="0" applyFont="1" applyFill="1" applyBorder="1" applyAlignment="1" applyProtection="1">
      <alignment vertical="center"/>
      <protection locked="0"/>
    </xf>
    <xf numFmtId="0" fontId="12" fillId="0" borderId="63" xfId="0" applyFont="1" applyFill="1" applyBorder="1" applyAlignment="1" applyProtection="1">
      <alignment vertical="center"/>
      <protection locked="0"/>
    </xf>
    <xf numFmtId="0" fontId="12" fillId="0" borderId="64" xfId="0" applyFont="1" applyFill="1" applyBorder="1" applyAlignment="1" applyProtection="1">
      <alignment horizontal="right" vertical="center"/>
      <protection locked="0"/>
    </xf>
    <xf numFmtId="0" fontId="12" fillId="0" borderId="65" xfId="0" applyFont="1" applyFill="1" applyBorder="1" applyAlignment="1" applyProtection="1">
      <alignment vertical="center"/>
      <protection locked="0"/>
    </xf>
    <xf numFmtId="0" fontId="12" fillId="0" borderId="66" xfId="0" applyFont="1" applyFill="1" applyBorder="1" applyAlignment="1" applyProtection="1">
      <alignment vertical="center"/>
      <protection locked="0"/>
    </xf>
    <xf numFmtId="0" fontId="12" fillId="0" borderId="67" xfId="0" applyFont="1" applyFill="1" applyBorder="1" applyAlignment="1" applyProtection="1">
      <alignment vertical="center"/>
      <protection locked="0"/>
    </xf>
    <xf numFmtId="0" fontId="12" fillId="0" borderId="68" xfId="0" applyFont="1" applyFill="1" applyBorder="1" applyAlignment="1" applyProtection="1">
      <alignment vertical="center"/>
      <protection locked="0"/>
    </xf>
    <xf numFmtId="0" fontId="12" fillId="0" borderId="65" xfId="0" applyFont="1" applyFill="1" applyBorder="1" applyAlignment="1" applyProtection="1">
      <alignment horizontal="right" vertical="center"/>
      <protection locked="0"/>
    </xf>
    <xf numFmtId="0" fontId="12" fillId="0" borderId="64" xfId="0" applyFont="1" applyFill="1" applyBorder="1" applyAlignment="1" applyProtection="1">
      <alignment vertical="center"/>
      <protection locked="0"/>
    </xf>
    <xf numFmtId="3" fontId="139" fillId="0" borderId="56" xfId="0" applyNumberFormat="1" applyFont="1" applyBorder="1" applyAlignment="1">
      <alignment horizontal="right" vertical="center" wrapText="1"/>
    </xf>
    <xf numFmtId="3" fontId="139" fillId="0" borderId="22" xfId="0" applyNumberFormat="1" applyFont="1" applyBorder="1" applyAlignment="1">
      <alignment horizontal="right" vertical="center" wrapText="1"/>
    </xf>
    <xf numFmtId="3" fontId="139" fillId="0" borderId="22" xfId="0" applyNumberFormat="1" applyFont="1" applyBorder="1" applyAlignment="1">
      <alignment horizontal="center" vertical="center" wrapText="1"/>
    </xf>
    <xf numFmtId="3" fontId="139" fillId="0" borderId="41" xfId="0" applyNumberFormat="1" applyFont="1" applyBorder="1" applyAlignment="1">
      <alignment horizontal="right" vertical="center" wrapText="1"/>
    </xf>
    <xf numFmtId="177" fontId="139" fillId="0" borderId="69" xfId="0" applyNumberFormat="1" applyFont="1" applyBorder="1" applyAlignment="1">
      <alignment horizontal="center" vertical="center" wrapText="1"/>
    </xf>
    <xf numFmtId="177" fontId="139" fillId="0" borderId="70" xfId="0" applyNumberFormat="1" applyFont="1" applyBorder="1" applyAlignment="1">
      <alignment horizontal="center" vertical="center" wrapText="1"/>
    </xf>
    <xf numFmtId="3" fontId="139" fillId="0" borderId="71" xfId="0" applyNumberFormat="1" applyFont="1" applyBorder="1" applyAlignment="1">
      <alignment horizontal="right" vertical="center" wrapText="1"/>
    </xf>
    <xf numFmtId="0" fontId="141" fillId="35" borderId="12" xfId="0" applyFont="1" applyFill="1" applyBorder="1" applyAlignment="1">
      <alignment vertical="center"/>
    </xf>
    <xf numFmtId="0" fontId="141" fillId="35" borderId="12" xfId="0" applyFont="1" applyFill="1" applyBorder="1" applyAlignment="1">
      <alignment horizontal="center" vertical="center"/>
    </xf>
    <xf numFmtId="5" fontId="141" fillId="35" borderId="12" xfId="0" applyNumberFormat="1" applyFont="1" applyFill="1" applyBorder="1" applyAlignment="1">
      <alignment vertical="center"/>
    </xf>
    <xf numFmtId="3" fontId="141" fillId="35" borderId="12" xfId="0" applyNumberFormat="1" applyFont="1" applyFill="1" applyBorder="1" applyAlignment="1">
      <alignment vertical="center"/>
    </xf>
    <xf numFmtId="0" fontId="141" fillId="36" borderId="12" xfId="0" applyFont="1" applyFill="1" applyBorder="1" applyAlignment="1">
      <alignment vertical="center"/>
    </xf>
    <xf numFmtId="0" fontId="141" fillId="36" borderId="12" xfId="0" applyFont="1" applyFill="1" applyBorder="1" applyAlignment="1">
      <alignment horizontal="center" vertical="center"/>
    </xf>
    <xf numFmtId="5" fontId="141" fillId="36" borderId="12" xfId="0" applyNumberFormat="1" applyFont="1" applyFill="1" applyBorder="1" applyAlignment="1">
      <alignment vertical="center"/>
    </xf>
    <xf numFmtId="3" fontId="141" fillId="36" borderId="12" xfId="0" applyNumberFormat="1" applyFont="1" applyFill="1" applyBorder="1" applyAlignment="1">
      <alignment vertical="center"/>
    </xf>
    <xf numFmtId="0" fontId="141" fillId="0" borderId="12" xfId="0" applyFont="1" applyBorder="1" applyAlignment="1">
      <alignment vertical="center"/>
    </xf>
    <xf numFmtId="0" fontId="141" fillId="0" borderId="12" xfId="0" applyFont="1" applyBorder="1" applyAlignment="1">
      <alignment horizontal="center" vertical="center"/>
    </xf>
    <xf numFmtId="5" fontId="141" fillId="0" borderId="12" xfId="0" applyNumberFormat="1" applyFont="1" applyBorder="1" applyAlignment="1">
      <alignment vertical="center"/>
    </xf>
    <xf numFmtId="3" fontId="141" fillId="0" borderId="12" xfId="0" applyNumberFormat="1" applyFont="1" applyBorder="1" applyAlignment="1">
      <alignment vertical="center"/>
    </xf>
    <xf numFmtId="3" fontId="142" fillId="0" borderId="12" xfId="0" applyNumberFormat="1" applyFont="1" applyFill="1" applyBorder="1" applyAlignment="1">
      <alignment vertical="center"/>
    </xf>
    <xf numFmtId="3" fontId="142" fillId="0" borderId="12" xfId="0" applyNumberFormat="1" applyFont="1" applyBorder="1" applyAlignment="1">
      <alignment vertical="center"/>
    </xf>
    <xf numFmtId="0" fontId="139" fillId="0" borderId="0" xfId="0" applyFont="1" applyAlignment="1">
      <alignment horizontal="right" vertical="center"/>
    </xf>
    <xf numFmtId="184" fontId="140" fillId="0" borderId="10" xfId="42" applyNumberFormat="1" applyFont="1" applyFill="1" applyBorder="1" applyAlignment="1">
      <alignment vertical="top" wrapText="1"/>
    </xf>
    <xf numFmtId="179" fontId="139" fillId="0" borderId="0" xfId="0" applyNumberFormat="1" applyFont="1" applyAlignment="1">
      <alignment vertical="center"/>
    </xf>
    <xf numFmtId="0" fontId="136" fillId="34" borderId="32" xfId="63" applyFont="1" applyFill="1" applyBorder="1" applyAlignment="1">
      <alignment horizontal="center" vertical="center"/>
      <protection/>
    </xf>
    <xf numFmtId="0" fontId="136" fillId="34" borderId="15" xfId="63" applyFont="1" applyFill="1" applyBorder="1" applyAlignment="1">
      <alignment horizontal="center" vertical="center"/>
      <protection/>
    </xf>
    <xf numFmtId="0" fontId="20" fillId="0" borderId="0" xfId="0" applyFont="1" applyAlignment="1" applyProtection="1">
      <alignment vertical="top" wrapText="1"/>
      <protection locked="0"/>
    </xf>
    <xf numFmtId="0" fontId="20" fillId="0" borderId="0" xfId="0" applyFont="1" applyAlignment="1" applyProtection="1">
      <alignment vertical="top"/>
      <protection locked="0"/>
    </xf>
    <xf numFmtId="0" fontId="143" fillId="34" borderId="0" xfId="63" applyFont="1" applyFill="1" applyAlignment="1">
      <alignment horizontal="center" vertical="center"/>
      <protection/>
    </xf>
    <xf numFmtId="0" fontId="144" fillId="0" borderId="0" xfId="44" applyFont="1" applyAlignment="1" applyProtection="1">
      <alignment vertical="center"/>
      <protection/>
    </xf>
    <xf numFmtId="0" fontId="145" fillId="0" borderId="0" xfId="63" applyFont="1">
      <alignment vertical="center"/>
      <protection/>
    </xf>
    <xf numFmtId="0" fontId="145" fillId="0" borderId="0" xfId="63" applyFont="1" applyAlignment="1">
      <alignment horizontal="center" vertical="center"/>
      <protection/>
    </xf>
    <xf numFmtId="0" fontId="19" fillId="37" borderId="32" xfId="44" applyFill="1" applyBorder="1" applyAlignment="1" applyProtection="1">
      <alignment vertical="center"/>
      <protection/>
    </xf>
    <xf numFmtId="0" fontId="136" fillId="37" borderId="32" xfId="63" applyFont="1" applyFill="1" applyBorder="1">
      <alignment vertical="center"/>
      <protection/>
    </xf>
    <xf numFmtId="0" fontId="136" fillId="37" borderId="32" xfId="63" applyFont="1" applyFill="1" applyBorder="1" applyAlignment="1">
      <alignment horizontal="center" vertical="center"/>
      <protection/>
    </xf>
    <xf numFmtId="0" fontId="19" fillId="37" borderId="12" xfId="44" applyFill="1" applyBorder="1" applyAlignment="1" applyProtection="1">
      <alignment vertical="center"/>
      <protection/>
    </xf>
    <xf numFmtId="0" fontId="136" fillId="37" borderId="12" xfId="63" applyFont="1" applyFill="1" applyBorder="1" applyAlignment="1">
      <alignment horizontal="center" vertical="center"/>
      <protection/>
    </xf>
    <xf numFmtId="0" fontId="19" fillId="37" borderId="12" xfId="44" applyFill="1" applyBorder="1" applyAlignment="1" applyProtection="1">
      <alignment horizontal="left" vertical="center"/>
      <protection/>
    </xf>
    <xf numFmtId="0" fontId="19" fillId="37" borderId="12" xfId="44" applyFill="1" applyBorder="1" applyAlignment="1" applyProtection="1">
      <alignment vertical="center" wrapText="1"/>
      <protection/>
    </xf>
    <xf numFmtId="0" fontId="19" fillId="37" borderId="15" xfId="44" applyFill="1" applyBorder="1" applyAlignment="1" applyProtection="1">
      <alignment horizontal="left" vertical="center"/>
      <protection/>
    </xf>
    <xf numFmtId="0" fontId="136" fillId="37" borderId="14" xfId="63" applyFont="1" applyFill="1" applyBorder="1" applyAlignment="1">
      <alignment vertical="center"/>
      <protection/>
    </xf>
    <xf numFmtId="0" fontId="136" fillId="37" borderId="15" xfId="63" applyFont="1" applyFill="1" applyBorder="1" applyAlignment="1">
      <alignment vertical="center"/>
      <protection/>
    </xf>
    <xf numFmtId="0" fontId="46" fillId="37" borderId="12" xfId="63" applyFont="1" applyFill="1" applyBorder="1" applyAlignment="1">
      <alignment horizontal="center" vertical="center"/>
      <protection/>
    </xf>
    <xf numFmtId="0" fontId="136" fillId="37" borderId="12" xfId="63" applyFont="1" applyFill="1" applyBorder="1">
      <alignment vertical="center"/>
      <protection/>
    </xf>
    <xf numFmtId="0" fontId="19" fillId="37" borderId="0" xfId="44" applyFill="1" applyAlignment="1" applyProtection="1">
      <alignment vertical="center"/>
      <protection/>
    </xf>
    <xf numFmtId="0" fontId="136" fillId="37" borderId="14" xfId="63" applyFont="1" applyFill="1" applyBorder="1" applyAlignment="1">
      <alignment horizontal="center" vertical="center"/>
      <protection/>
    </xf>
    <xf numFmtId="0" fontId="146" fillId="34" borderId="0" xfId="63" applyFont="1" applyFill="1">
      <alignment vertical="center"/>
      <protection/>
    </xf>
    <xf numFmtId="0" fontId="0" fillId="37" borderId="12" xfId="0" applyFill="1" applyBorder="1" applyAlignment="1">
      <alignment/>
    </xf>
    <xf numFmtId="0" fontId="19" fillId="37" borderId="41" xfId="44" applyFill="1" applyBorder="1" applyAlignment="1" applyProtection="1">
      <alignment vertical="center"/>
      <protection/>
    </xf>
    <xf numFmtId="0" fontId="0" fillId="37" borderId="12" xfId="0" applyFill="1" applyBorder="1" applyAlignment="1">
      <alignment wrapText="1"/>
    </xf>
    <xf numFmtId="0" fontId="12" fillId="0" borderId="0" xfId="0" applyFont="1" applyBorder="1" applyAlignment="1" applyProtection="1">
      <alignment horizontal="right" vertical="center"/>
      <protection locked="0"/>
    </xf>
    <xf numFmtId="0" fontId="12" fillId="0" borderId="18" xfId="0" applyFont="1" applyBorder="1" applyAlignment="1" applyProtection="1">
      <alignment vertical="center"/>
      <protection locked="0"/>
    </xf>
    <xf numFmtId="49" fontId="12" fillId="0" borderId="11" xfId="0" applyNumberFormat="1"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12" fillId="0" borderId="11" xfId="0" applyFont="1" applyFill="1" applyBorder="1" applyAlignment="1" applyProtection="1">
      <alignment horizontal="right" vertical="center"/>
      <protection locked="0"/>
    </xf>
    <xf numFmtId="0" fontId="12" fillId="0" borderId="19" xfId="0" applyFont="1" applyBorder="1" applyAlignment="1" applyProtection="1">
      <alignment vertical="center"/>
      <protection locked="0"/>
    </xf>
    <xf numFmtId="0" fontId="12" fillId="0" borderId="20" xfId="0" applyFont="1" applyBorder="1" applyAlignment="1" applyProtection="1">
      <alignment vertical="center"/>
      <protection locked="0"/>
    </xf>
    <xf numFmtId="0" fontId="12" fillId="0" borderId="21" xfId="0" applyFont="1" applyBorder="1" applyAlignment="1" applyProtection="1">
      <alignment vertical="center"/>
      <protection locked="0"/>
    </xf>
    <xf numFmtId="49" fontId="12" fillId="0" borderId="18" xfId="0" applyNumberFormat="1" applyFont="1" applyFill="1" applyBorder="1" applyAlignment="1" applyProtection="1">
      <alignment horizontal="right" vertical="center"/>
      <protection locked="0"/>
    </xf>
    <xf numFmtId="49" fontId="12" fillId="0" borderId="20" xfId="0" applyNumberFormat="1" applyFont="1" applyFill="1" applyBorder="1" applyAlignment="1" applyProtection="1">
      <alignment horizontal="right" vertical="center"/>
      <protection locked="0"/>
    </xf>
    <xf numFmtId="49" fontId="12" fillId="0" borderId="20" xfId="0" applyNumberFormat="1" applyFont="1" applyFill="1" applyBorder="1" applyAlignment="1" applyProtection="1">
      <alignment vertical="center"/>
      <protection locked="0"/>
    </xf>
    <xf numFmtId="0" fontId="13" fillId="0" borderId="0" xfId="0" applyFont="1" applyFill="1" applyAlignment="1">
      <alignment vertical="center"/>
    </xf>
    <xf numFmtId="0" fontId="12" fillId="0" borderId="72" xfId="0" applyFont="1" applyBorder="1" applyAlignment="1" applyProtection="1">
      <alignment vertical="center"/>
      <protection locked="0"/>
    </xf>
    <xf numFmtId="0" fontId="147" fillId="34" borderId="0" xfId="63" applyFont="1" applyFill="1">
      <alignment vertical="center"/>
      <protection/>
    </xf>
    <xf numFmtId="0" fontId="136" fillId="0" borderId="0" xfId="63" applyFont="1" applyFill="1">
      <alignment vertical="center"/>
      <protection/>
    </xf>
    <xf numFmtId="0" fontId="145" fillId="0" borderId="0" xfId="63" applyFont="1" applyAlignment="1">
      <alignment vertical="center" wrapText="1"/>
      <protection/>
    </xf>
    <xf numFmtId="0" fontId="136" fillId="0" borderId="0" xfId="63" applyFont="1" applyAlignment="1">
      <alignment vertical="center" wrapText="1"/>
      <protection/>
    </xf>
    <xf numFmtId="0" fontId="28" fillId="0" borderId="0" xfId="63" applyFont="1" applyAlignment="1">
      <alignment vertical="center" wrapText="1"/>
      <protection/>
    </xf>
    <xf numFmtId="0" fontId="28" fillId="0" borderId="0" xfId="63" applyFont="1" applyFill="1" applyAlignment="1">
      <alignment vertical="center" wrapText="1"/>
      <protection/>
    </xf>
    <xf numFmtId="0" fontId="58" fillId="0" borderId="0" xfId="63" applyFont="1" applyAlignment="1">
      <alignment vertical="center" wrapText="1"/>
      <protection/>
    </xf>
    <xf numFmtId="0" fontId="148" fillId="0" borderId="0" xfId="44" applyFont="1" applyAlignment="1" applyProtection="1">
      <alignment vertical="center"/>
      <protection/>
    </xf>
    <xf numFmtId="0" fontId="28" fillId="38" borderId="0" xfId="63" applyFont="1" applyFill="1">
      <alignment vertical="center"/>
      <protection/>
    </xf>
    <xf numFmtId="0" fontId="28" fillId="38" borderId="0" xfId="0" applyFont="1" applyFill="1" applyAlignment="1">
      <alignment vertical="center"/>
    </xf>
    <xf numFmtId="0" fontId="28" fillId="38" borderId="0" xfId="0" applyFont="1" applyFill="1" applyAlignment="1">
      <alignment horizontal="left" vertical="top"/>
    </xf>
    <xf numFmtId="0" fontId="28" fillId="38" borderId="0" xfId="0" applyFont="1" applyFill="1" applyAlignment="1">
      <alignment horizontal="left" vertical="center" wrapText="1"/>
    </xf>
    <xf numFmtId="0" fontId="28" fillId="0" borderId="0" xfId="63" applyFont="1">
      <alignment vertical="center"/>
      <protection/>
    </xf>
    <xf numFmtId="0" fontId="28" fillId="0" borderId="0" xfId="0" applyFont="1" applyAlignment="1">
      <alignment vertical="center" wrapText="1"/>
    </xf>
    <xf numFmtId="0" fontId="28" fillId="0" borderId="0" xfId="0" applyFont="1" applyAlignment="1">
      <alignment vertical="top" wrapText="1"/>
    </xf>
    <xf numFmtId="0" fontId="28" fillId="0" borderId="0" xfId="0" applyFont="1" applyAlignment="1">
      <alignment horizontal="center" vertical="center" wrapText="1"/>
    </xf>
    <xf numFmtId="0" fontId="60"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6" fillId="0" borderId="0" xfId="0" applyFont="1" applyAlignment="1">
      <alignment vertical="top" wrapText="1"/>
    </xf>
    <xf numFmtId="0" fontId="149" fillId="0" borderId="0" xfId="0" applyFont="1" applyAlignment="1">
      <alignment horizontal="center" vertical="center"/>
    </xf>
    <xf numFmtId="0" fontId="150" fillId="0" borderId="0" xfId="0" applyFont="1" applyAlignment="1">
      <alignment vertical="center"/>
    </xf>
    <xf numFmtId="0" fontId="28" fillId="0" borderId="0" xfId="0" applyFont="1" applyAlignment="1">
      <alignment horizontal="center" vertical="center"/>
    </xf>
    <xf numFmtId="0" fontId="28" fillId="0" borderId="0" xfId="0" applyFont="1" applyBorder="1" applyAlignment="1" applyProtection="1">
      <alignment vertical="center"/>
      <protection locked="0"/>
    </xf>
    <xf numFmtId="0" fontId="11" fillId="0" borderId="20" xfId="0" applyFont="1" applyBorder="1" applyAlignment="1">
      <alignment vertical="center" wrapText="1"/>
    </xf>
    <xf numFmtId="0" fontId="28" fillId="0" borderId="0" xfId="0" applyFont="1" applyAlignment="1" applyProtection="1">
      <alignment vertical="center"/>
      <protection locked="0"/>
    </xf>
    <xf numFmtId="0" fontId="151" fillId="0" borderId="0" xfId="0" applyFont="1" applyAlignment="1">
      <alignment vertical="center"/>
    </xf>
    <xf numFmtId="0" fontId="62" fillId="0" borderId="0" xfId="63" applyFont="1">
      <alignment vertical="center"/>
      <protection/>
    </xf>
    <xf numFmtId="0" fontId="0" fillId="0" borderId="0" xfId="0" applyFont="1" applyAlignment="1">
      <alignment vertical="center"/>
    </xf>
    <xf numFmtId="0" fontId="152" fillId="0" borderId="0" xfId="0" applyFont="1" applyFill="1" applyAlignment="1">
      <alignment horizontal="left" vertical="center" wrapText="1"/>
    </xf>
    <xf numFmtId="0" fontId="153" fillId="0" borderId="0" xfId="0" applyFont="1" applyFill="1" applyAlignment="1">
      <alignment vertical="center"/>
    </xf>
    <xf numFmtId="0" fontId="154" fillId="0" borderId="0" xfId="0" applyFont="1" applyFill="1" applyAlignment="1">
      <alignment vertical="center"/>
    </xf>
    <xf numFmtId="0" fontId="11" fillId="0" borderId="0" xfId="70" applyFont="1" applyFill="1" applyAlignment="1">
      <alignment vertical="center"/>
      <protection/>
    </xf>
    <xf numFmtId="49" fontId="12" fillId="0" borderId="72" xfId="0" applyNumberFormat="1" applyFont="1" applyBorder="1" applyAlignment="1" applyProtection="1">
      <alignment vertical="center"/>
      <protection locked="0"/>
    </xf>
    <xf numFmtId="0" fontId="19" fillId="0" borderId="72" xfId="44" applyBorder="1" applyAlignment="1" applyProtection="1">
      <alignment vertical="center" wrapText="1"/>
      <protection locked="0"/>
    </xf>
    <xf numFmtId="0" fontId="12" fillId="0" borderId="72" xfId="0" applyFont="1" applyBorder="1" applyAlignment="1" applyProtection="1">
      <alignment vertical="center" wrapText="1"/>
      <protection locked="0"/>
    </xf>
    <xf numFmtId="3" fontId="12" fillId="0" borderId="0" xfId="0" applyNumberFormat="1" applyFont="1" applyBorder="1" applyAlignment="1" applyProtection="1">
      <alignment horizontal="right" vertical="center" wrapText="1"/>
      <protection locked="0"/>
    </xf>
    <xf numFmtId="3" fontId="12" fillId="0" borderId="0" xfId="0" applyNumberFormat="1" applyFont="1" applyBorder="1" applyAlignment="1" applyProtection="1">
      <alignment vertical="center" wrapText="1"/>
      <protection locked="0"/>
    </xf>
    <xf numFmtId="49" fontId="12" fillId="0" borderId="0" xfId="0" applyNumberFormat="1" applyFont="1" applyFill="1" applyAlignment="1" applyProtection="1">
      <alignment vertical="center"/>
      <protection locked="0"/>
    </xf>
    <xf numFmtId="0" fontId="150" fillId="0" borderId="0" xfId="0" applyFont="1" applyAlignment="1" applyProtection="1">
      <alignment vertical="center"/>
      <protection locked="0"/>
    </xf>
    <xf numFmtId="0" fontId="155" fillId="0" borderId="0" xfId="64" applyFont="1">
      <alignment vertical="center"/>
      <protection/>
    </xf>
    <xf numFmtId="0" fontId="63" fillId="0" borderId="0" xfId="44" applyFont="1" applyAlignment="1" applyProtection="1">
      <alignment vertical="center"/>
      <protection locked="0"/>
    </xf>
    <xf numFmtId="0" fontId="56" fillId="0" borderId="0" xfId="44" applyFont="1" applyAlignment="1" applyProtection="1">
      <alignment vertical="center"/>
      <protection/>
    </xf>
    <xf numFmtId="0" fontId="18" fillId="0" borderId="0" xfId="0" applyFont="1" applyAlignment="1" applyProtection="1">
      <alignment vertical="center"/>
      <protection locked="0"/>
    </xf>
    <xf numFmtId="0" fontId="149" fillId="0" borderId="0" xfId="0" applyFont="1" applyAlignment="1" applyProtection="1">
      <alignment vertical="center"/>
      <protection locked="0"/>
    </xf>
    <xf numFmtId="0" fontId="28" fillId="38" borderId="0" xfId="0" applyFont="1" applyFill="1" applyAlignment="1" applyProtection="1">
      <alignment vertical="center"/>
      <protection locked="0"/>
    </xf>
    <xf numFmtId="0" fontId="36" fillId="0" borderId="0" xfId="0" applyFont="1" applyAlignment="1">
      <alignment vertical="center"/>
    </xf>
    <xf numFmtId="0" fontId="11" fillId="0" borderId="0" xfId="0" applyFont="1" applyAlignment="1">
      <alignment vertical="center" wrapText="1"/>
    </xf>
    <xf numFmtId="0" fontId="145" fillId="0" borderId="0" xfId="64" applyFont="1">
      <alignment vertical="center"/>
      <protection/>
    </xf>
    <xf numFmtId="0" fontId="60" fillId="0" borderId="0" xfId="0" applyFont="1" applyAlignment="1">
      <alignment/>
    </xf>
    <xf numFmtId="0" fontId="0" fillId="0" borderId="0" xfId="0" applyFont="1" applyAlignment="1">
      <alignment/>
    </xf>
    <xf numFmtId="0" fontId="0" fillId="0" borderId="0" xfId="0" applyFont="1" applyAlignment="1">
      <alignment horizontal="right"/>
    </xf>
    <xf numFmtId="0" fontId="156" fillId="0" borderId="17" xfId="0" applyFont="1" applyBorder="1" applyAlignment="1">
      <alignment/>
    </xf>
    <xf numFmtId="0" fontId="0" fillId="0" borderId="0" xfId="0" applyFont="1" applyAlignment="1">
      <alignment horizontal="left" indent="1"/>
    </xf>
    <xf numFmtId="0" fontId="0" fillId="0" borderId="0" xfId="0" applyFont="1" applyAlignment="1">
      <alignment horizontal="left" indent="2"/>
    </xf>
    <xf numFmtId="0" fontId="18" fillId="0" borderId="0" xfId="0" applyFont="1" applyFill="1" applyAlignment="1">
      <alignment horizontal="left" vertical="center" wrapText="1"/>
    </xf>
    <xf numFmtId="0" fontId="18" fillId="0" borderId="0" xfId="0" applyFont="1" applyAlignment="1">
      <alignment vertical="center"/>
    </xf>
    <xf numFmtId="0" fontId="157" fillId="0" borderId="0" xfId="0" applyFont="1" applyAlignment="1">
      <alignment vertical="center"/>
    </xf>
    <xf numFmtId="0" fontId="64" fillId="0" borderId="0" xfId="70" applyFont="1" applyFill="1" applyAlignment="1">
      <alignment vertical="center"/>
      <protection/>
    </xf>
    <xf numFmtId="0" fontId="2" fillId="0" borderId="0" xfId="0" applyFont="1" applyAlignment="1">
      <alignment/>
    </xf>
    <xf numFmtId="0" fontId="65" fillId="0" borderId="0" xfId="0" applyFont="1" applyAlignment="1">
      <alignment wrapText="1"/>
    </xf>
    <xf numFmtId="0" fontId="65" fillId="0" borderId="0" xfId="0" applyFont="1" applyAlignment="1">
      <alignment/>
    </xf>
    <xf numFmtId="0" fontId="38" fillId="39" borderId="0" xfId="0" applyFont="1" applyFill="1" applyAlignment="1">
      <alignment vertical="center"/>
    </xf>
    <xf numFmtId="0" fontId="28" fillId="0" borderId="0" xfId="64" applyFont="1">
      <alignment vertical="center"/>
      <protection/>
    </xf>
    <xf numFmtId="0" fontId="28" fillId="0" borderId="0" xfId="0" applyFont="1" applyAlignment="1">
      <alignment horizontal="left" vertical="center" wrapText="1"/>
    </xf>
    <xf numFmtId="0" fontId="46" fillId="37" borderId="12" xfId="63" applyFont="1" applyFill="1" applyBorder="1">
      <alignment vertical="center"/>
      <protection/>
    </xf>
    <xf numFmtId="0" fontId="53" fillId="37" borderId="12" xfId="63" applyFont="1" applyFill="1" applyBorder="1" applyAlignment="1">
      <alignment vertical="center" wrapText="1"/>
      <protection/>
    </xf>
    <xf numFmtId="0" fontId="158" fillId="0" borderId="0" xfId="64" applyFont="1" applyAlignment="1">
      <alignment vertical="center" wrapText="1"/>
      <protection/>
    </xf>
    <xf numFmtId="0" fontId="10" fillId="0" borderId="0" xfId="70" applyFont="1" applyFill="1" applyAlignment="1">
      <alignment vertical="center" wrapText="1"/>
      <protection/>
    </xf>
    <xf numFmtId="0" fontId="150" fillId="0" borderId="0" xfId="0" applyFont="1" applyFill="1" applyAlignment="1">
      <alignment vertical="top"/>
    </xf>
    <xf numFmtId="0" fontId="67" fillId="0" borderId="0" xfId="44" applyFont="1" applyFill="1" applyAlignment="1" applyProtection="1">
      <alignment vertical="top"/>
      <protection/>
    </xf>
    <xf numFmtId="0" fontId="159" fillId="0" borderId="0" xfId="0" applyFont="1" applyAlignment="1">
      <alignment vertical="center"/>
    </xf>
    <xf numFmtId="0" fontId="160" fillId="0" borderId="0" xfId="70" applyFont="1" applyFill="1" applyBorder="1" applyAlignment="1">
      <alignment horizontal="left" vertical="top"/>
      <protection/>
    </xf>
    <xf numFmtId="0" fontId="70" fillId="0" borderId="0" xfId="70" applyFont="1" applyFill="1" applyBorder="1" applyAlignment="1">
      <alignment horizontal="left" vertical="top"/>
      <protection/>
    </xf>
    <xf numFmtId="185" fontId="140" fillId="0" borderId="10" xfId="50" applyNumberFormat="1" applyFont="1" applyFill="1" applyBorder="1" applyAlignment="1">
      <alignment vertical="top" wrapText="1"/>
    </xf>
    <xf numFmtId="186" fontId="140" fillId="0" borderId="10" xfId="70" applyNumberFormat="1" applyFont="1" applyFill="1" applyBorder="1" applyAlignment="1">
      <alignment vertical="center" wrapText="1"/>
      <protection/>
    </xf>
    <xf numFmtId="186" fontId="140" fillId="0" borderId="10" xfId="50" applyNumberFormat="1" applyFont="1" applyFill="1" applyBorder="1" applyAlignment="1">
      <alignment vertical="top" wrapText="1"/>
    </xf>
    <xf numFmtId="4" fontId="140" fillId="0" borderId="10" xfId="70" applyNumberFormat="1" applyFont="1" applyFill="1" applyBorder="1" applyAlignment="1">
      <alignment horizontal="center" vertical="top" wrapText="1"/>
      <protection/>
    </xf>
    <xf numFmtId="4" fontId="140" fillId="0" borderId="22" xfId="70" applyNumberFormat="1" applyFont="1" applyFill="1" applyBorder="1" applyAlignment="1">
      <alignment horizontal="center" vertical="top" wrapText="1"/>
      <protection/>
    </xf>
    <xf numFmtId="0" fontId="29" fillId="0" borderId="73" xfId="0" applyFont="1" applyBorder="1" applyAlignment="1">
      <alignment horizontal="center" vertical="center" wrapText="1"/>
    </xf>
    <xf numFmtId="0" fontId="161" fillId="0" borderId="0" xfId="44" applyFont="1" applyAlignment="1" applyProtection="1">
      <alignment vertical="center"/>
      <protection locked="0"/>
    </xf>
    <xf numFmtId="0" fontId="162" fillId="0" borderId="0" xfId="44" applyFont="1" applyAlignment="1" applyProtection="1">
      <alignment vertical="center"/>
      <protection/>
    </xf>
    <xf numFmtId="0" fontId="163" fillId="0" borderId="0" xfId="44" applyFont="1" applyAlignment="1" applyProtection="1">
      <alignment vertical="center"/>
      <protection/>
    </xf>
    <xf numFmtId="0" fontId="162" fillId="0" borderId="0" xfId="44" applyFont="1" applyFill="1" applyAlignment="1" applyProtection="1">
      <alignment vertical="center" wrapText="1"/>
      <protection/>
    </xf>
    <xf numFmtId="0" fontId="163" fillId="0" borderId="0" xfId="44" applyFont="1" applyAlignment="1" applyProtection="1">
      <alignment vertical="center"/>
      <protection locked="0"/>
    </xf>
    <xf numFmtId="0" fontId="164" fillId="0" borderId="0" xfId="0" applyFont="1" applyBorder="1" applyAlignment="1" applyProtection="1">
      <alignment vertical="center"/>
      <protection locked="0"/>
    </xf>
    <xf numFmtId="0" fontId="75" fillId="0" borderId="0" xfId="44" applyFont="1" applyAlignment="1" applyProtection="1">
      <alignment vertical="center"/>
      <protection locked="0"/>
    </xf>
    <xf numFmtId="0" fontId="136" fillId="34" borderId="12" xfId="63" applyFont="1" applyFill="1" applyBorder="1" applyAlignment="1">
      <alignment horizontal="center" vertical="center"/>
      <protection/>
    </xf>
    <xf numFmtId="0" fontId="136" fillId="34" borderId="12" xfId="63" applyFont="1" applyFill="1" applyBorder="1" applyAlignment="1">
      <alignment horizontal="left" vertical="center" wrapText="1"/>
      <protection/>
    </xf>
    <xf numFmtId="0" fontId="136" fillId="34" borderId="12" xfId="63" applyFont="1" applyFill="1" applyBorder="1" applyAlignment="1">
      <alignment horizontal="left" vertical="center"/>
      <protection/>
    </xf>
    <xf numFmtId="0" fontId="19" fillId="37" borderId="14" xfId="44" applyFill="1" applyBorder="1" applyAlignment="1" applyProtection="1">
      <alignment horizontal="left" vertical="center"/>
      <protection/>
    </xf>
    <xf numFmtId="0" fontId="19" fillId="37" borderId="15" xfId="44" applyFill="1" applyBorder="1" applyAlignment="1" applyProtection="1">
      <alignment horizontal="left" vertical="center"/>
      <protection/>
    </xf>
    <xf numFmtId="0" fontId="19" fillId="37" borderId="32" xfId="44" applyFill="1" applyBorder="1" applyAlignment="1" applyProtection="1">
      <alignment horizontal="left" vertical="center"/>
      <protection/>
    </xf>
    <xf numFmtId="0" fontId="136" fillId="34" borderId="14" xfId="63" applyFont="1" applyFill="1" applyBorder="1" applyAlignment="1">
      <alignment horizontal="left" vertical="center"/>
      <protection/>
    </xf>
    <xf numFmtId="0" fontId="136" fillId="34" borderId="15" xfId="63" applyFont="1" applyFill="1" applyBorder="1" applyAlignment="1">
      <alignment horizontal="left" vertical="center"/>
      <protection/>
    </xf>
    <xf numFmtId="0" fontId="136" fillId="34" borderId="32" xfId="63" applyFont="1" applyFill="1" applyBorder="1" applyAlignment="1">
      <alignment horizontal="left" vertical="center"/>
      <protection/>
    </xf>
    <xf numFmtId="0" fontId="136" fillId="34" borderId="74" xfId="63" applyFont="1" applyFill="1" applyBorder="1" applyAlignment="1">
      <alignment horizontal="center" vertical="center"/>
      <protection/>
    </xf>
    <xf numFmtId="0" fontId="136" fillId="34" borderId="32" xfId="63" applyFont="1" applyFill="1" applyBorder="1" applyAlignment="1">
      <alignment horizontal="center" vertical="center"/>
      <protection/>
    </xf>
    <xf numFmtId="0" fontId="136" fillId="37" borderId="74" xfId="63" applyFont="1" applyFill="1" applyBorder="1" applyAlignment="1">
      <alignment horizontal="left" vertical="center"/>
      <protection/>
    </xf>
    <xf numFmtId="0" fontId="136" fillId="37" borderId="32" xfId="63" applyFont="1" applyFill="1" applyBorder="1" applyAlignment="1">
      <alignment horizontal="left" vertical="center"/>
      <protection/>
    </xf>
    <xf numFmtId="0" fontId="136" fillId="34" borderId="14" xfId="63" applyFont="1" applyFill="1" applyBorder="1" applyAlignment="1">
      <alignment horizontal="center" vertical="center"/>
      <protection/>
    </xf>
    <xf numFmtId="0" fontId="136" fillId="34" borderId="15" xfId="63" applyFont="1" applyFill="1" applyBorder="1" applyAlignment="1">
      <alignment horizontal="center" vertical="center"/>
      <protection/>
    </xf>
    <xf numFmtId="0" fontId="136" fillId="37" borderId="14" xfId="63" applyFont="1" applyFill="1" applyBorder="1" applyAlignment="1">
      <alignment horizontal="left" vertical="center"/>
      <protection/>
    </xf>
    <xf numFmtId="0" fontId="165" fillId="34" borderId="0" xfId="63" applyFont="1" applyFill="1" applyAlignment="1">
      <alignment horizontal="center" vertical="center"/>
      <protection/>
    </xf>
    <xf numFmtId="0" fontId="136" fillId="34" borderId="75" xfId="63" applyFont="1" applyFill="1" applyBorder="1" applyAlignment="1">
      <alignment horizontal="left" vertical="center"/>
      <protection/>
    </xf>
    <xf numFmtId="0" fontId="136" fillId="34" borderId="38" xfId="63" applyFont="1" applyFill="1" applyBorder="1" applyAlignment="1">
      <alignment horizontal="left" vertical="center"/>
      <protection/>
    </xf>
    <xf numFmtId="0" fontId="136" fillId="34" borderId="76" xfId="63" applyFont="1" applyFill="1" applyBorder="1" applyAlignment="1">
      <alignment horizontal="left" vertical="center"/>
      <protection/>
    </xf>
    <xf numFmtId="0" fontId="136" fillId="34" borderId="74" xfId="63" applyFont="1" applyFill="1" applyBorder="1" applyAlignment="1">
      <alignment horizontal="left" vertical="center"/>
      <protection/>
    </xf>
    <xf numFmtId="0" fontId="148" fillId="0" borderId="0" xfId="44" applyFont="1" applyAlignment="1" applyProtection="1">
      <alignment horizontal="left" vertical="center"/>
      <protection/>
    </xf>
    <xf numFmtId="0" fontId="143" fillId="34" borderId="0" xfId="63" applyFont="1" applyFill="1" applyAlignment="1">
      <alignment horizontal="center" vertical="center"/>
      <protection/>
    </xf>
    <xf numFmtId="0" fontId="136" fillId="34" borderId="77" xfId="63" applyFont="1" applyFill="1" applyBorder="1" applyAlignment="1">
      <alignment horizontal="left" vertical="center"/>
      <protection/>
    </xf>
    <xf numFmtId="0" fontId="136" fillId="34" borderId="78" xfId="63" applyFont="1" applyFill="1" applyBorder="1" applyAlignment="1">
      <alignment horizontal="left" vertical="center"/>
      <protection/>
    </xf>
    <xf numFmtId="0" fontId="166" fillId="34" borderId="79" xfId="63" applyFont="1" applyFill="1" applyBorder="1" applyAlignment="1">
      <alignment horizontal="left" vertical="center"/>
      <protection/>
    </xf>
    <xf numFmtId="0" fontId="166" fillId="34" borderId="80" xfId="63" applyFont="1" applyFill="1" applyBorder="1" applyAlignment="1">
      <alignment horizontal="left" vertical="center"/>
      <protection/>
    </xf>
    <xf numFmtId="0" fontId="166" fillId="34" borderId="81" xfId="63" applyFont="1" applyFill="1" applyBorder="1" applyAlignment="1">
      <alignment horizontal="left" vertical="center"/>
      <protection/>
    </xf>
    <xf numFmtId="0" fontId="136" fillId="34" borderId="47" xfId="63" applyFont="1" applyFill="1" applyBorder="1" applyAlignment="1">
      <alignment horizontal="left" vertical="center"/>
      <protection/>
    </xf>
    <xf numFmtId="0" fontId="166" fillId="34" borderId="41" xfId="63" applyFont="1" applyFill="1" applyBorder="1" applyAlignment="1">
      <alignment horizontal="left" vertical="center"/>
      <protection/>
    </xf>
    <xf numFmtId="0" fontId="166" fillId="34" borderId="45" xfId="63" applyFont="1" applyFill="1" applyBorder="1" applyAlignment="1">
      <alignment horizontal="left" vertical="center"/>
      <protection/>
    </xf>
    <xf numFmtId="0" fontId="166" fillId="34" borderId="36" xfId="63" applyFont="1" applyFill="1" applyBorder="1" applyAlignment="1">
      <alignment horizontal="left" vertical="center"/>
      <protection/>
    </xf>
    <xf numFmtId="0" fontId="28" fillId="0" borderId="0" xfId="0" applyFont="1" applyFill="1" applyAlignment="1">
      <alignment horizontal="left" vertical="center" wrapText="1"/>
    </xf>
    <xf numFmtId="0" fontId="58" fillId="0" borderId="20" xfId="0" applyFont="1" applyBorder="1" applyAlignment="1">
      <alignment horizontal="left" vertical="center" wrapText="1"/>
    </xf>
    <xf numFmtId="0" fontId="29"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29" fillId="34" borderId="20" xfId="0" applyFont="1" applyFill="1" applyBorder="1" applyAlignment="1">
      <alignment horizontal="center"/>
    </xf>
    <xf numFmtId="0" fontId="29" fillId="34" borderId="15" xfId="0" applyFont="1" applyFill="1" applyBorder="1" applyAlignment="1">
      <alignment horizontal="center"/>
    </xf>
    <xf numFmtId="0" fontId="29" fillId="34" borderId="0" xfId="0" applyFont="1" applyFill="1" applyBorder="1" applyAlignment="1">
      <alignment horizontal="justify" wrapText="1"/>
    </xf>
    <xf numFmtId="0" fontId="29" fillId="34" borderId="12" xfId="0" applyFont="1" applyFill="1" applyBorder="1" applyAlignment="1">
      <alignment horizontal="center" vertical="center" wrapText="1"/>
    </xf>
    <xf numFmtId="0" fontId="0" fillId="34" borderId="12" xfId="0" applyFill="1" applyBorder="1" applyAlignment="1">
      <alignment horizontal="center" vertical="center" wrapText="1"/>
    </xf>
    <xf numFmtId="0" fontId="29" fillId="34" borderId="15" xfId="0" applyFont="1" applyFill="1" applyBorder="1" applyAlignment="1">
      <alignment horizontal="justify" vertical="center" wrapText="1"/>
    </xf>
    <xf numFmtId="0" fontId="0" fillId="34" borderId="32" xfId="0" applyFill="1" applyBorder="1" applyAlignment="1">
      <alignment horizontal="justify" vertical="center" wrapText="1"/>
    </xf>
    <xf numFmtId="0" fontId="20" fillId="34" borderId="12" xfId="0" applyFont="1" applyFill="1" applyBorder="1" applyAlignment="1">
      <alignment horizontal="justify" vertical="center" wrapText="1"/>
    </xf>
    <xf numFmtId="0" fontId="29" fillId="34" borderId="13" xfId="0" applyFont="1" applyFill="1" applyBorder="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58" fontId="12" fillId="0" borderId="0" xfId="0" applyNumberFormat="1" applyFont="1" applyFill="1" applyAlignment="1">
      <alignment horizontal="right" vertical="center"/>
    </xf>
    <xf numFmtId="0" fontId="13"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23" fillId="0" borderId="0" xfId="0" applyFont="1" applyFill="1" applyAlignment="1">
      <alignment horizontal="right" vertical="center"/>
    </xf>
    <xf numFmtId="0" fontId="12" fillId="0" borderId="0" xfId="0" applyFont="1" applyFill="1" applyAlignment="1">
      <alignment horizontal="left" vertical="center" wrapText="1"/>
    </xf>
    <xf numFmtId="0" fontId="28" fillId="38" borderId="0" xfId="0" applyFont="1" applyFill="1" applyAlignment="1">
      <alignment horizontal="left" vertical="center" wrapText="1"/>
    </xf>
    <xf numFmtId="0" fontId="150" fillId="0" borderId="0" xfId="0" applyFont="1" applyFill="1" applyAlignment="1">
      <alignment horizontal="left" vertical="top" wrapText="1"/>
    </xf>
    <xf numFmtId="0" fontId="21" fillId="0" borderId="0" xfId="0" applyFont="1" applyAlignment="1">
      <alignment vertical="top" wrapText="1"/>
    </xf>
    <xf numFmtId="0" fontId="12" fillId="0" borderId="0" xfId="0" applyFont="1" applyAlignment="1">
      <alignment horizontal="left" vertical="center"/>
    </xf>
    <xf numFmtId="0" fontId="0" fillId="0" borderId="0" xfId="0" applyAlignment="1">
      <alignment vertical="center"/>
    </xf>
    <xf numFmtId="0" fontId="12" fillId="0" borderId="0" xfId="0" applyFont="1" applyAlignment="1">
      <alignment vertical="center" wrapText="1"/>
    </xf>
    <xf numFmtId="0" fontId="13" fillId="0" borderId="0" xfId="0" applyFont="1" applyFill="1" applyAlignment="1">
      <alignment vertical="top" wrapText="1"/>
    </xf>
    <xf numFmtId="3" fontId="139" fillId="0" borderId="0" xfId="0" applyNumberFormat="1" applyFont="1" applyAlignment="1">
      <alignment horizontal="right" vertical="center"/>
    </xf>
    <xf numFmtId="0" fontId="21" fillId="0" borderId="0" xfId="0" applyFont="1" applyAlignment="1">
      <alignment vertical="center" wrapText="1"/>
    </xf>
    <xf numFmtId="0" fontId="28" fillId="0" borderId="0" xfId="0" applyFont="1" applyAlignment="1">
      <alignment vertical="center" wrapText="1"/>
    </xf>
    <xf numFmtId="58" fontId="139" fillId="0" borderId="0" xfId="0" applyNumberFormat="1" applyFont="1" applyFill="1" applyAlignment="1">
      <alignment horizontal="left" vertical="center"/>
    </xf>
    <xf numFmtId="49" fontId="139" fillId="0" borderId="0" xfId="0" applyNumberFormat="1" applyFont="1" applyFill="1" applyAlignment="1">
      <alignment horizontal="left" vertical="center"/>
    </xf>
    <xf numFmtId="0" fontId="12" fillId="0" borderId="0" xfId="0" applyFont="1" applyAlignment="1">
      <alignment horizontal="center" vertical="center"/>
    </xf>
    <xf numFmtId="0" fontId="139" fillId="0" borderId="0" xfId="0" applyFont="1" applyAlignment="1">
      <alignment vertical="top" wrapText="1"/>
    </xf>
    <xf numFmtId="0" fontId="12" fillId="0" borderId="0" xfId="0" applyFont="1" applyAlignment="1">
      <alignment vertical="center"/>
    </xf>
    <xf numFmtId="0" fontId="12" fillId="33" borderId="0" xfId="0" applyFont="1" applyFill="1" applyAlignment="1">
      <alignment horizontal="center" vertical="center"/>
    </xf>
    <xf numFmtId="49" fontId="139" fillId="33" borderId="14" xfId="0" applyNumberFormat="1" applyFont="1" applyFill="1" applyBorder="1" applyAlignment="1" applyProtection="1">
      <alignment horizontal="center" vertical="center"/>
      <protection locked="0"/>
    </xf>
    <xf numFmtId="49" fontId="139" fillId="33" borderId="15" xfId="0" applyNumberFormat="1" applyFont="1" applyFill="1" applyBorder="1" applyAlignment="1" applyProtection="1">
      <alignment horizontal="center" vertical="center"/>
      <protection locked="0"/>
    </xf>
    <xf numFmtId="49" fontId="139" fillId="33" borderId="32" xfId="0" applyNumberFormat="1" applyFont="1" applyFill="1" applyBorder="1" applyAlignment="1" applyProtection="1">
      <alignment horizontal="center" vertical="center"/>
      <protection locked="0"/>
    </xf>
    <xf numFmtId="0" fontId="12" fillId="33" borderId="14"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5" fillId="0" borderId="0" xfId="70" applyFont="1" applyFill="1" applyAlignment="1">
      <alignment horizontal="center" vertical="center"/>
      <protection/>
    </xf>
    <xf numFmtId="0" fontId="7" fillId="0" borderId="41" xfId="70" applyFont="1" applyFill="1" applyBorder="1" applyAlignment="1">
      <alignment horizontal="left" vertical="center"/>
      <protection/>
    </xf>
    <xf numFmtId="0" fontId="7" fillId="0" borderId="13" xfId="70" applyFont="1" applyFill="1" applyBorder="1" applyAlignment="1">
      <alignment horizontal="left" vertical="center"/>
      <protection/>
    </xf>
    <xf numFmtId="0" fontId="7" fillId="0" borderId="41" xfId="70" applyFont="1" applyFill="1" applyBorder="1" applyAlignment="1">
      <alignment vertical="center" wrapText="1"/>
      <protection/>
    </xf>
    <xf numFmtId="0" fontId="7" fillId="0" borderId="13" xfId="70" applyFont="1" applyFill="1" applyBorder="1" applyAlignment="1">
      <alignment vertical="center" wrapText="1"/>
      <protection/>
    </xf>
    <xf numFmtId="0" fontId="8" fillId="0" borderId="41" xfId="70" applyFont="1" applyFill="1" applyBorder="1" applyAlignment="1">
      <alignment horizontal="justify" vertical="center"/>
      <protection/>
    </xf>
    <xf numFmtId="0" fontId="8" fillId="0" borderId="45" xfId="70" applyFont="1" applyFill="1" applyBorder="1" applyAlignment="1">
      <alignment horizontal="justify" vertical="center"/>
      <protection/>
    </xf>
    <xf numFmtId="0" fontId="8" fillId="0" borderId="13" xfId="70" applyFont="1" applyFill="1" applyBorder="1" applyAlignment="1">
      <alignment horizontal="justify" vertical="center"/>
      <protection/>
    </xf>
    <xf numFmtId="0" fontId="7" fillId="0" borderId="0" xfId="70" applyFont="1" applyFill="1" applyBorder="1" applyAlignment="1">
      <alignment horizontal="justify" vertical="center" wrapText="1"/>
      <protection/>
    </xf>
    <xf numFmtId="0" fontId="7" fillId="0" borderId="18" xfId="70" applyFont="1" applyFill="1" applyBorder="1" applyAlignment="1">
      <alignment horizontal="left" vertical="center"/>
      <protection/>
    </xf>
    <xf numFmtId="0" fontId="7" fillId="0" borderId="11" xfId="70" applyFont="1" applyFill="1" applyBorder="1" applyAlignment="1">
      <alignment horizontal="left" vertical="center"/>
      <protection/>
    </xf>
    <xf numFmtId="0" fontId="7" fillId="0" borderId="11" xfId="70" applyFont="1" applyFill="1" applyBorder="1" applyAlignment="1">
      <alignment horizontal="center" vertical="center"/>
      <protection/>
    </xf>
    <xf numFmtId="0" fontId="7" fillId="0" borderId="19" xfId="70" applyFont="1" applyFill="1" applyBorder="1" applyAlignment="1">
      <alignment horizontal="center" vertical="center"/>
      <protection/>
    </xf>
    <xf numFmtId="0" fontId="7" fillId="0" borderId="14" xfId="70" applyFont="1" applyFill="1" applyBorder="1" applyAlignment="1">
      <alignment horizontal="center" vertical="center"/>
      <protection/>
    </xf>
    <xf numFmtId="0" fontId="7" fillId="0" borderId="32" xfId="70" applyFont="1" applyFill="1" applyBorder="1" applyAlignment="1">
      <alignment horizontal="center" vertical="center"/>
      <protection/>
    </xf>
    <xf numFmtId="0" fontId="7" fillId="0" borderId="18" xfId="70" applyFont="1" applyFill="1" applyBorder="1" applyAlignment="1">
      <alignment vertical="center" wrapText="1"/>
      <protection/>
    </xf>
    <xf numFmtId="0" fontId="7" fillId="0" borderId="19" xfId="70" applyFont="1" applyFill="1" applyBorder="1" applyAlignment="1">
      <alignment vertical="center" wrapText="1"/>
      <protection/>
    </xf>
    <xf numFmtId="0" fontId="7" fillId="0" borderId="20" xfId="70" applyFont="1" applyFill="1" applyBorder="1" applyAlignment="1">
      <alignment horizontal="left" vertical="center"/>
      <protection/>
    </xf>
    <xf numFmtId="0" fontId="7" fillId="0" borderId="0" xfId="70" applyFont="1" applyFill="1" applyBorder="1" applyAlignment="1">
      <alignment horizontal="left" vertical="center"/>
      <protection/>
    </xf>
    <xf numFmtId="176" fontId="140" fillId="0" borderId="0" xfId="70" applyNumberFormat="1" applyFont="1" applyFill="1" applyBorder="1" applyAlignment="1">
      <alignment vertical="center"/>
      <protection/>
    </xf>
    <xf numFmtId="176" fontId="140" fillId="0" borderId="10" xfId="70" applyNumberFormat="1" applyFont="1" applyFill="1" applyBorder="1" applyAlignment="1">
      <alignment vertical="center"/>
      <protection/>
    </xf>
    <xf numFmtId="0" fontId="7" fillId="0" borderId="15" xfId="70" applyFont="1" applyFill="1" applyBorder="1" applyAlignment="1">
      <alignment horizontal="center" vertical="center"/>
      <protection/>
    </xf>
    <xf numFmtId="0" fontId="140" fillId="0" borderId="18" xfId="70" applyFont="1" applyFill="1" applyBorder="1" applyAlignment="1">
      <alignment vertical="center"/>
      <protection/>
    </xf>
    <xf numFmtId="0" fontId="140" fillId="0" borderId="19" xfId="70" applyFont="1" applyFill="1" applyBorder="1" applyAlignment="1">
      <alignment vertical="center"/>
      <protection/>
    </xf>
    <xf numFmtId="0" fontId="140" fillId="0" borderId="20" xfId="70" applyFont="1" applyFill="1" applyBorder="1" applyAlignment="1">
      <alignment vertical="center"/>
      <protection/>
    </xf>
    <xf numFmtId="0" fontId="140" fillId="0" borderId="10" xfId="70" applyFont="1" applyFill="1" applyBorder="1" applyAlignment="1">
      <alignment vertical="center"/>
      <protection/>
    </xf>
    <xf numFmtId="0" fontId="140" fillId="0" borderId="21" xfId="70" applyFont="1" applyFill="1" applyBorder="1" applyAlignment="1">
      <alignment vertical="center"/>
      <protection/>
    </xf>
    <xf numFmtId="0" fontId="140" fillId="0" borderId="22" xfId="70" applyFont="1" applyFill="1" applyBorder="1" applyAlignment="1">
      <alignment vertical="center"/>
      <protection/>
    </xf>
    <xf numFmtId="0" fontId="7" fillId="0" borderId="0" xfId="70" applyFont="1" applyFill="1" applyBorder="1" applyAlignment="1">
      <alignment horizontal="justify" vertical="center"/>
      <protection/>
    </xf>
    <xf numFmtId="0" fontId="7" fillId="0" borderId="18" xfId="70" applyFont="1" applyFill="1" applyBorder="1" applyAlignment="1">
      <alignment vertical="top" wrapText="1"/>
      <protection/>
    </xf>
    <xf numFmtId="0" fontId="7" fillId="0" borderId="11" xfId="70" applyFont="1" applyFill="1" applyBorder="1" applyAlignment="1">
      <alignment vertical="top" wrapText="1"/>
      <protection/>
    </xf>
    <xf numFmtId="0" fontId="7" fillId="0" borderId="19" xfId="70" applyFont="1" applyFill="1" applyBorder="1" applyAlignment="1">
      <alignment vertical="top" wrapText="1"/>
      <protection/>
    </xf>
    <xf numFmtId="0" fontId="7" fillId="0" borderId="20" xfId="70" applyFont="1" applyFill="1" applyBorder="1" applyAlignment="1">
      <alignment vertical="top" wrapText="1"/>
      <protection/>
    </xf>
    <xf numFmtId="0" fontId="7" fillId="0" borderId="0" xfId="70" applyFont="1" applyFill="1" applyBorder="1" applyAlignment="1">
      <alignment vertical="top" wrapText="1"/>
      <protection/>
    </xf>
    <xf numFmtId="0" fontId="7" fillId="0" borderId="18" xfId="70" applyFont="1" applyFill="1" applyBorder="1" applyAlignment="1">
      <alignment horizontal="center" vertical="center" wrapText="1"/>
      <protection/>
    </xf>
    <xf numFmtId="0" fontId="7" fillId="0" borderId="21" xfId="70" applyFont="1" applyFill="1" applyBorder="1" applyAlignment="1">
      <alignment horizontal="center" vertical="center" wrapText="1"/>
      <protection/>
    </xf>
    <xf numFmtId="0" fontId="7" fillId="0" borderId="21" xfId="70" applyFont="1" applyFill="1" applyBorder="1" applyAlignment="1">
      <alignment horizontal="left" vertical="center"/>
      <protection/>
    </xf>
    <xf numFmtId="0" fontId="7" fillId="0" borderId="17" xfId="70" applyFont="1" applyFill="1" applyBorder="1" applyAlignment="1">
      <alignment horizontal="left" vertical="center"/>
      <protection/>
    </xf>
    <xf numFmtId="176" fontId="140" fillId="0" borderId="17" xfId="70" applyNumberFormat="1" applyFont="1" applyFill="1" applyBorder="1" applyAlignment="1">
      <alignment vertical="center"/>
      <protection/>
    </xf>
    <xf numFmtId="176" fontId="140" fillId="0" borderId="22" xfId="70" applyNumberFormat="1" applyFont="1" applyFill="1" applyBorder="1" applyAlignment="1">
      <alignment vertical="center"/>
      <protection/>
    </xf>
    <xf numFmtId="0" fontId="7" fillId="0" borderId="10" xfId="70" applyFont="1" applyFill="1" applyBorder="1" applyAlignment="1">
      <alignment vertical="top" wrapText="1"/>
      <protection/>
    </xf>
    <xf numFmtId="0" fontId="7" fillId="0" borderId="20" xfId="70" applyFont="1" applyFill="1" applyBorder="1" applyAlignment="1">
      <alignment vertical="center" wrapText="1"/>
      <protection/>
    </xf>
    <xf numFmtId="0" fontId="7" fillId="0" borderId="0" xfId="70" applyFont="1" applyFill="1" applyBorder="1" applyAlignment="1">
      <alignment vertical="center" wrapText="1"/>
      <protection/>
    </xf>
    <xf numFmtId="0" fontId="8" fillId="0" borderId="18" xfId="70" applyFont="1" applyFill="1" applyBorder="1" applyAlignment="1">
      <alignment horizontal="justify" vertical="top"/>
      <protection/>
    </xf>
    <xf numFmtId="0" fontId="8" fillId="0" borderId="20" xfId="70" applyFont="1" applyFill="1" applyBorder="1" applyAlignment="1">
      <alignment horizontal="justify" vertical="top"/>
      <protection/>
    </xf>
    <xf numFmtId="0" fontId="8" fillId="0" borderId="21" xfId="70" applyFont="1" applyFill="1" applyBorder="1" applyAlignment="1">
      <alignment horizontal="justify" vertical="top"/>
      <protection/>
    </xf>
    <xf numFmtId="0" fontId="8" fillId="0" borderId="11" xfId="70" applyFont="1" applyFill="1" applyBorder="1" applyAlignment="1">
      <alignment horizontal="justify" vertical="top"/>
      <protection/>
    </xf>
    <xf numFmtId="0" fontId="8" fillId="0" borderId="19" xfId="70" applyFont="1" applyFill="1" applyBorder="1" applyAlignment="1">
      <alignment horizontal="justify" vertical="top"/>
      <protection/>
    </xf>
    <xf numFmtId="0" fontId="8" fillId="0" borderId="0" xfId="70" applyFont="1" applyFill="1" applyBorder="1" applyAlignment="1">
      <alignment horizontal="justify" vertical="top"/>
      <protection/>
    </xf>
    <xf numFmtId="0" fontId="8" fillId="0" borderId="10" xfId="70" applyFont="1" applyFill="1" applyBorder="1" applyAlignment="1">
      <alignment horizontal="justify" vertical="top"/>
      <protection/>
    </xf>
    <xf numFmtId="0" fontId="8" fillId="0" borderId="17" xfId="70" applyFont="1" applyFill="1" applyBorder="1" applyAlignment="1">
      <alignment horizontal="justify" vertical="top"/>
      <protection/>
    </xf>
    <xf numFmtId="0" fontId="8" fillId="0" borderId="22" xfId="70" applyFont="1" applyFill="1" applyBorder="1" applyAlignment="1">
      <alignment horizontal="justify" vertical="top"/>
      <protection/>
    </xf>
    <xf numFmtId="0" fontId="8" fillId="0" borderId="41" xfId="70" applyFont="1" applyFill="1" applyBorder="1" applyAlignment="1">
      <alignment vertical="center" wrapText="1"/>
      <protection/>
    </xf>
    <xf numFmtId="0" fontId="8" fillId="0" borderId="45" xfId="70" applyFont="1" applyFill="1" applyBorder="1" applyAlignment="1">
      <alignment vertical="center" wrapText="1"/>
      <protection/>
    </xf>
    <xf numFmtId="0" fontId="8" fillId="0" borderId="13" xfId="70" applyFont="1" applyFill="1" applyBorder="1" applyAlignment="1">
      <alignment vertical="center" wrapText="1"/>
      <protection/>
    </xf>
    <xf numFmtId="0" fontId="7" fillId="0" borderId="11" xfId="70" applyFont="1" applyFill="1" applyBorder="1" applyAlignment="1">
      <alignment vertical="center" wrapText="1"/>
      <protection/>
    </xf>
    <xf numFmtId="0" fontId="7" fillId="0" borderId="14" xfId="70" applyFont="1" applyFill="1" applyBorder="1" applyAlignment="1">
      <alignment horizontal="center" vertical="center" textRotation="255"/>
      <protection/>
    </xf>
    <xf numFmtId="0" fontId="7" fillId="0" borderId="15" xfId="70" applyFont="1" applyFill="1" applyBorder="1" applyAlignment="1">
      <alignment horizontal="center" vertical="center" textRotation="255"/>
      <protection/>
    </xf>
    <xf numFmtId="0" fontId="7" fillId="0" borderId="32" xfId="70" applyFont="1" applyFill="1" applyBorder="1" applyAlignment="1">
      <alignment horizontal="center" vertical="center" textRotation="255"/>
      <protection/>
    </xf>
    <xf numFmtId="0" fontId="8" fillId="0" borderId="41" xfId="70" applyFont="1" applyFill="1" applyBorder="1" applyAlignment="1">
      <alignment vertical="center"/>
      <protection/>
    </xf>
    <xf numFmtId="0" fontId="8" fillId="0" borderId="45" xfId="70" applyFont="1" applyFill="1" applyBorder="1" applyAlignment="1">
      <alignment vertical="center"/>
      <protection/>
    </xf>
    <xf numFmtId="0" fontId="8" fillId="0" borderId="13" xfId="70" applyFont="1" applyFill="1" applyBorder="1" applyAlignment="1">
      <alignment vertical="center"/>
      <protection/>
    </xf>
    <xf numFmtId="0" fontId="7" fillId="0" borderId="18" xfId="70" applyFont="1" applyFill="1" applyBorder="1" applyAlignment="1">
      <alignment vertical="center"/>
      <protection/>
    </xf>
    <xf numFmtId="0" fontId="7" fillId="0" borderId="11" xfId="70" applyFont="1" applyFill="1" applyBorder="1" applyAlignment="1">
      <alignment vertical="center"/>
      <protection/>
    </xf>
    <xf numFmtId="0" fontId="7" fillId="0" borderId="20" xfId="70" applyFont="1" applyFill="1" applyBorder="1" applyAlignment="1">
      <alignment vertical="center"/>
      <protection/>
    </xf>
    <xf numFmtId="0" fontId="7" fillId="0" borderId="0" xfId="70" applyFont="1" applyFill="1" applyBorder="1" applyAlignment="1">
      <alignment vertical="center"/>
      <protection/>
    </xf>
    <xf numFmtId="0" fontId="7" fillId="0" borderId="20" xfId="70" applyFont="1" applyFill="1" applyBorder="1" applyAlignment="1">
      <alignment horizontal="left" vertical="top" wrapText="1"/>
      <protection/>
    </xf>
    <xf numFmtId="0" fontId="7" fillId="0" borderId="0" xfId="70" applyFont="1" applyFill="1" applyBorder="1" applyAlignment="1">
      <alignment horizontal="left" vertical="top" wrapText="1"/>
      <protection/>
    </xf>
    <xf numFmtId="0" fontId="0" fillId="0" borderId="0" xfId="0" applyFont="1" applyAlignment="1">
      <alignment horizontal="left"/>
    </xf>
    <xf numFmtId="0" fontId="8" fillId="0" borderId="18" xfId="70" applyFont="1" applyFill="1" applyBorder="1" applyAlignment="1">
      <alignment vertical="top" wrapText="1"/>
      <protection/>
    </xf>
    <xf numFmtId="0" fontId="8" fillId="0" borderId="20" xfId="70" applyFont="1" applyFill="1" applyBorder="1" applyAlignment="1">
      <alignment vertical="top"/>
      <protection/>
    </xf>
    <xf numFmtId="0" fontId="8" fillId="0" borderId="21" xfId="70" applyFont="1" applyFill="1" applyBorder="1" applyAlignment="1">
      <alignment vertical="top"/>
      <protection/>
    </xf>
    <xf numFmtId="0" fontId="7" fillId="0" borderId="21" xfId="70" applyFont="1" applyFill="1" applyBorder="1" applyAlignment="1">
      <alignment horizontal="left" vertical="top" wrapText="1"/>
      <protection/>
    </xf>
    <xf numFmtId="0" fontId="7" fillId="0" borderId="17" xfId="70" applyFont="1" applyFill="1" applyBorder="1" applyAlignment="1">
      <alignment horizontal="left" vertical="top" wrapText="1"/>
      <protection/>
    </xf>
    <xf numFmtId="0" fontId="7" fillId="0" borderId="41" xfId="70" applyFont="1" applyFill="1" applyBorder="1" applyAlignment="1">
      <alignment horizontal="left" vertical="center" wrapText="1"/>
      <protection/>
    </xf>
    <xf numFmtId="0" fontId="7" fillId="0" borderId="13" xfId="70" applyFont="1" applyFill="1" applyBorder="1" applyAlignment="1">
      <alignment horizontal="left" vertical="center" wrapText="1"/>
      <protection/>
    </xf>
    <xf numFmtId="0" fontId="7" fillId="0" borderId="45" xfId="70" applyFont="1" applyFill="1" applyBorder="1" applyAlignment="1">
      <alignment vertical="center" wrapText="1"/>
      <protection/>
    </xf>
    <xf numFmtId="0" fontId="7" fillId="0" borderId="21" xfId="70" applyFont="1" applyFill="1" applyBorder="1" applyAlignment="1">
      <alignment vertical="top" wrapText="1"/>
      <protection/>
    </xf>
    <xf numFmtId="0" fontId="7" fillId="0" borderId="17" xfId="70" applyFont="1" applyFill="1" applyBorder="1" applyAlignment="1">
      <alignment vertical="top" wrapText="1"/>
      <protection/>
    </xf>
    <xf numFmtId="0" fontId="7" fillId="0" borderId="21" xfId="70" applyFont="1" applyFill="1" applyBorder="1" applyAlignment="1">
      <alignment horizontal="left" vertical="center" wrapText="1"/>
      <protection/>
    </xf>
    <xf numFmtId="0" fontId="7" fillId="0" borderId="17" xfId="70" applyFont="1" applyFill="1" applyBorder="1" applyAlignment="1">
      <alignment horizontal="left" vertical="center" wrapText="1"/>
      <protection/>
    </xf>
    <xf numFmtId="0" fontId="7" fillId="0" borderId="22" xfId="70" applyFont="1" applyFill="1" applyBorder="1" applyAlignment="1">
      <alignment horizontal="left" vertical="center" wrapText="1"/>
      <protection/>
    </xf>
    <xf numFmtId="0" fontId="7" fillId="0" borderId="0" xfId="70" applyFont="1" applyFill="1" applyAlignment="1">
      <alignment horizontal="justify" vertical="center" wrapText="1"/>
      <protection/>
    </xf>
    <xf numFmtId="0" fontId="7" fillId="0" borderId="20" xfId="70" applyFont="1" applyFill="1" applyBorder="1" applyAlignment="1">
      <alignment horizontal="left" vertical="center" wrapText="1"/>
      <protection/>
    </xf>
    <xf numFmtId="0" fontId="7" fillId="0" borderId="0" xfId="70" applyFont="1" applyFill="1" applyBorder="1" applyAlignment="1">
      <alignment horizontal="left" vertical="center" wrapText="1"/>
      <protection/>
    </xf>
    <xf numFmtId="0" fontId="7" fillId="0" borderId="10" xfId="70" applyFont="1" applyFill="1" applyBorder="1" applyAlignment="1">
      <alignment horizontal="left" vertical="center" wrapText="1"/>
      <protection/>
    </xf>
    <xf numFmtId="0" fontId="140" fillId="0" borderId="41" xfId="70" applyFont="1" applyFill="1" applyBorder="1" applyAlignment="1">
      <alignment horizontal="left" vertical="center"/>
      <protection/>
    </xf>
    <xf numFmtId="0" fontId="140" fillId="0" borderId="45" xfId="70" applyFont="1" applyFill="1" applyBorder="1" applyAlignment="1">
      <alignment horizontal="left" vertical="center"/>
      <protection/>
    </xf>
    <xf numFmtId="0" fontId="140" fillId="0" borderId="13" xfId="70" applyFont="1" applyFill="1" applyBorder="1" applyAlignment="1">
      <alignment horizontal="left" vertical="center"/>
      <protection/>
    </xf>
    <xf numFmtId="3" fontId="13" fillId="34" borderId="82" xfId="0" applyNumberFormat="1" applyFont="1" applyFill="1" applyBorder="1" applyAlignment="1" applyProtection="1">
      <alignment horizontal="right" vertical="center" wrapText="1"/>
      <protection locked="0"/>
    </xf>
    <xf numFmtId="3" fontId="13" fillId="34" borderId="83" xfId="0" applyNumberFormat="1" applyFont="1" applyFill="1" applyBorder="1" applyAlignment="1" applyProtection="1">
      <alignment horizontal="right" vertical="center" wrapText="1"/>
      <protection locked="0"/>
    </xf>
    <xf numFmtId="0" fontId="12" fillId="0" borderId="82" xfId="0" applyFont="1" applyBorder="1" applyAlignment="1" applyProtection="1">
      <alignment vertical="center" wrapText="1"/>
      <protection locked="0"/>
    </xf>
    <xf numFmtId="0" fontId="12" fillId="0" borderId="84" xfId="0" applyFont="1" applyBorder="1" applyAlignment="1" applyProtection="1">
      <alignment vertical="center" wrapText="1"/>
      <protection locked="0"/>
    </xf>
    <xf numFmtId="0" fontId="12" fillId="0" borderId="85" xfId="0" applyFont="1" applyBorder="1" applyAlignment="1" applyProtection="1">
      <alignment vertical="center" wrapText="1"/>
      <protection locked="0"/>
    </xf>
    <xf numFmtId="0" fontId="12" fillId="0" borderId="83" xfId="0" applyFont="1" applyBorder="1" applyAlignment="1" applyProtection="1">
      <alignment vertical="center" wrapText="1"/>
      <protection locked="0"/>
    </xf>
    <xf numFmtId="0" fontId="50" fillId="34" borderId="82" xfId="0" applyFont="1" applyFill="1" applyBorder="1" applyAlignment="1" applyProtection="1">
      <alignment vertical="center" wrapText="1"/>
      <protection locked="0"/>
    </xf>
    <xf numFmtId="0" fontId="50" fillId="34" borderId="86" xfId="0" applyFont="1" applyFill="1" applyBorder="1" applyAlignment="1" applyProtection="1">
      <alignment vertical="center" wrapText="1"/>
      <protection locked="0"/>
    </xf>
    <xf numFmtId="0" fontId="50" fillId="34" borderId="83" xfId="0" applyFont="1" applyFill="1" applyBorder="1" applyAlignment="1" applyProtection="1">
      <alignment vertical="center" wrapText="1"/>
      <protection locked="0"/>
    </xf>
    <xf numFmtId="0" fontId="149" fillId="0" borderId="0" xfId="0" applyFont="1" applyAlignment="1" applyProtection="1">
      <alignment horizontal="left" vertical="center" wrapText="1"/>
      <protection locked="0"/>
    </xf>
    <xf numFmtId="0" fontId="12" fillId="34" borderId="0" xfId="0" applyFont="1" applyFill="1" applyAlignment="1" applyProtection="1">
      <alignment vertical="center" wrapText="1"/>
      <protection locked="0"/>
    </xf>
    <xf numFmtId="0" fontId="13" fillId="0" borderId="87" xfId="0" applyFont="1" applyBorder="1" applyAlignment="1" applyProtection="1">
      <alignment vertical="top" wrapText="1"/>
      <protection locked="0"/>
    </xf>
    <xf numFmtId="0" fontId="13" fillId="0" borderId="86" xfId="0" applyFont="1" applyBorder="1" applyAlignment="1" applyProtection="1">
      <alignment vertical="top" wrapText="1"/>
      <protection locked="0"/>
    </xf>
    <xf numFmtId="0" fontId="13" fillId="0" borderId="88" xfId="0" applyFont="1" applyBorder="1" applyAlignment="1" applyProtection="1">
      <alignment vertical="top" wrapText="1"/>
      <protection locked="0"/>
    </xf>
    <xf numFmtId="0" fontId="50" fillId="34" borderId="82" xfId="0" applyFont="1" applyFill="1" applyBorder="1" applyAlignment="1" applyProtection="1">
      <alignment horizontal="left" vertical="center" wrapText="1"/>
      <protection locked="0"/>
    </xf>
    <xf numFmtId="0" fontId="50" fillId="34" borderId="86" xfId="0" applyFont="1" applyFill="1" applyBorder="1" applyAlignment="1" applyProtection="1">
      <alignment horizontal="left" vertical="center" wrapText="1"/>
      <protection locked="0"/>
    </xf>
    <xf numFmtId="0" fontId="50" fillId="34" borderId="83" xfId="0" applyFont="1" applyFill="1" applyBorder="1" applyAlignment="1" applyProtection="1">
      <alignment horizontal="left" vertical="center" wrapText="1"/>
      <protection locked="0"/>
    </xf>
    <xf numFmtId="0" fontId="15" fillId="0" borderId="16" xfId="44" applyFont="1" applyBorder="1" applyAlignment="1" applyProtection="1">
      <alignment vertical="center" wrapText="1"/>
      <protection locked="0"/>
    </xf>
    <xf numFmtId="0" fontId="13" fillId="0" borderId="16" xfId="0" applyFont="1" applyBorder="1" applyAlignment="1" applyProtection="1">
      <alignment vertical="center" wrapText="1"/>
      <protection locked="0"/>
    </xf>
    <xf numFmtId="0" fontId="12" fillId="0" borderId="87" xfId="0" applyFont="1" applyBorder="1" applyAlignment="1" applyProtection="1">
      <alignment vertical="center"/>
      <protection locked="0"/>
    </xf>
    <xf numFmtId="0" fontId="12" fillId="0" borderId="88" xfId="0" applyFont="1" applyBorder="1" applyAlignment="1" applyProtection="1">
      <alignment vertical="center"/>
      <protection locked="0"/>
    </xf>
    <xf numFmtId="0" fontId="139" fillId="34" borderId="16" xfId="0" applyFont="1" applyFill="1" applyBorder="1" applyAlignment="1" applyProtection="1">
      <alignment vertical="center" wrapText="1"/>
      <protection locked="0"/>
    </xf>
    <xf numFmtId="0" fontId="12" fillId="0" borderId="89" xfId="0" applyFont="1" applyBorder="1" applyAlignment="1" applyProtection="1">
      <alignment vertical="center"/>
      <protection locked="0"/>
    </xf>
    <xf numFmtId="0" fontId="12" fillId="0" borderId="90" xfId="0" applyFont="1" applyBorder="1" applyAlignment="1" applyProtection="1">
      <alignment vertical="center"/>
      <protection locked="0"/>
    </xf>
    <xf numFmtId="0" fontId="12" fillId="0" borderId="91" xfId="0" applyFont="1" applyBorder="1" applyAlignment="1" applyProtection="1">
      <alignment vertical="center"/>
      <protection locked="0"/>
    </xf>
    <xf numFmtId="0" fontId="12" fillId="0" borderId="92" xfId="0" applyFont="1" applyBorder="1" applyAlignment="1" applyProtection="1">
      <alignment vertical="center"/>
      <protection locked="0"/>
    </xf>
    <xf numFmtId="0" fontId="43" fillId="0" borderId="93" xfId="0" applyFont="1" applyBorder="1" applyAlignment="1" applyProtection="1">
      <alignment vertical="top" wrapText="1"/>
      <protection locked="0"/>
    </xf>
    <xf numFmtId="0" fontId="13" fillId="0" borderId="94" xfId="0" applyFont="1" applyBorder="1" applyAlignment="1" applyProtection="1">
      <alignment vertical="top" wrapText="1"/>
      <protection locked="0"/>
    </xf>
    <xf numFmtId="0" fontId="13" fillId="0" borderId="89" xfId="0" applyFont="1" applyBorder="1" applyAlignment="1" applyProtection="1">
      <alignment vertical="center" wrapText="1"/>
      <protection locked="0"/>
    </xf>
    <xf numFmtId="0" fontId="13" fillId="0" borderId="43" xfId="0" applyFont="1" applyBorder="1" applyAlignment="1" applyProtection="1">
      <alignment vertical="center" wrapText="1"/>
      <protection locked="0"/>
    </xf>
    <xf numFmtId="0" fontId="13" fillId="0" borderId="90" xfId="0" applyFont="1" applyBorder="1" applyAlignment="1" applyProtection="1">
      <alignment vertical="center" wrapText="1"/>
      <protection locked="0"/>
    </xf>
    <xf numFmtId="0" fontId="13" fillId="0" borderId="91" xfId="0" applyFont="1" applyBorder="1" applyAlignment="1" applyProtection="1">
      <alignment vertical="center" wrapText="1"/>
      <protection locked="0"/>
    </xf>
    <xf numFmtId="0" fontId="13" fillId="0" borderId="72" xfId="0" applyFont="1" applyBorder="1" applyAlignment="1" applyProtection="1">
      <alignment vertical="center" wrapText="1"/>
      <protection locked="0"/>
    </xf>
    <xf numFmtId="0" fontId="13" fillId="0" borderId="92" xfId="0" applyFont="1" applyBorder="1" applyAlignment="1" applyProtection="1">
      <alignment vertical="center" wrapText="1"/>
      <protection locked="0"/>
    </xf>
    <xf numFmtId="0" fontId="16" fillId="0" borderId="0" xfId="0" applyFont="1" applyAlignment="1" applyProtection="1">
      <alignment horizontal="left" vertical="center" wrapText="1"/>
      <protection locked="0"/>
    </xf>
    <xf numFmtId="0" fontId="12" fillId="34" borderId="16" xfId="0" applyFont="1" applyFill="1" applyBorder="1" applyAlignment="1" applyProtection="1">
      <alignment horizontal="center" vertical="center" wrapText="1"/>
      <protection locked="0"/>
    </xf>
    <xf numFmtId="0" fontId="12" fillId="0" borderId="94" xfId="0" applyFont="1" applyBorder="1" applyAlignment="1" applyProtection="1">
      <alignment horizontal="justify" vertical="center" wrapText="1"/>
      <protection locked="0"/>
    </xf>
    <xf numFmtId="3" fontId="139" fillId="0" borderId="94" xfId="0" applyNumberFormat="1" applyFont="1" applyBorder="1" applyAlignment="1" applyProtection="1">
      <alignment horizontal="right" vertical="center" wrapText="1"/>
      <protection locked="0"/>
    </xf>
    <xf numFmtId="0" fontId="12" fillId="0" borderId="94" xfId="0" applyFont="1" applyBorder="1" applyAlignment="1" applyProtection="1">
      <alignment vertical="center" wrapText="1"/>
      <protection locked="0"/>
    </xf>
    <xf numFmtId="0" fontId="12" fillId="0" borderId="16" xfId="0" applyFont="1" applyBorder="1" applyAlignment="1" applyProtection="1">
      <alignment vertical="center"/>
      <protection locked="0"/>
    </xf>
    <xf numFmtId="0" fontId="12" fillId="0" borderId="16" xfId="0" applyFont="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2" fillId="0" borderId="16" xfId="0" applyFont="1" applyBorder="1" applyAlignment="1" applyProtection="1">
      <alignment horizontal="justify" vertical="center" wrapText="1"/>
      <protection locked="0"/>
    </xf>
    <xf numFmtId="3" fontId="139" fillId="0" borderId="16" xfId="0" applyNumberFormat="1" applyFont="1" applyBorder="1" applyAlignment="1" applyProtection="1">
      <alignment horizontal="right" vertical="center" wrapText="1"/>
      <protection locked="0"/>
    </xf>
    <xf numFmtId="0" fontId="12" fillId="0" borderId="16" xfId="0" applyFont="1" applyBorder="1" applyAlignment="1" applyProtection="1">
      <alignment vertical="center" wrapText="1"/>
      <protection locked="0"/>
    </xf>
    <xf numFmtId="3" fontId="139" fillId="0" borderId="16" xfId="0" applyNumberFormat="1" applyFont="1" applyBorder="1" applyAlignment="1" applyProtection="1">
      <alignment vertical="center" wrapText="1"/>
      <protection locked="0"/>
    </xf>
    <xf numFmtId="0" fontId="12" fillId="0" borderId="95" xfId="0" applyFont="1" applyBorder="1" applyAlignment="1" applyProtection="1">
      <alignment horizontal="justify" vertical="center" wrapText="1"/>
      <protection locked="0"/>
    </xf>
    <xf numFmtId="3" fontId="139" fillId="0" borderId="94" xfId="0" applyNumberFormat="1" applyFont="1" applyBorder="1" applyAlignment="1" applyProtection="1">
      <alignment vertical="center" wrapText="1"/>
      <protection locked="0"/>
    </xf>
    <xf numFmtId="3" fontId="139" fillId="0" borderId="95" xfId="0" applyNumberFormat="1" applyFont="1" applyBorder="1" applyAlignment="1" applyProtection="1">
      <alignment horizontal="right" vertical="center" wrapText="1"/>
      <protection locked="0"/>
    </xf>
    <xf numFmtId="0" fontId="12" fillId="0" borderId="95" xfId="0" applyFont="1" applyBorder="1" applyAlignment="1" applyProtection="1">
      <alignment vertical="center" wrapText="1"/>
      <protection locked="0"/>
    </xf>
    <xf numFmtId="0" fontId="12" fillId="0" borderId="0" xfId="0" applyFont="1" applyBorder="1" applyAlignment="1" applyProtection="1">
      <alignment horizontal="right" vertical="center" wrapText="1"/>
      <protection locked="0"/>
    </xf>
    <xf numFmtId="3" fontId="139" fillId="0" borderId="95" xfId="0" applyNumberFormat="1" applyFont="1" applyBorder="1" applyAlignment="1" applyProtection="1">
      <alignment vertical="center" wrapText="1"/>
      <protection locked="0"/>
    </xf>
    <xf numFmtId="0" fontId="17" fillId="0" borderId="0" xfId="0" applyFont="1" applyAlignment="1" applyProtection="1">
      <alignment horizontal="center" vertical="center"/>
      <protection locked="0"/>
    </xf>
    <xf numFmtId="0" fontId="12" fillId="0" borderId="16" xfId="0" applyFont="1" applyBorder="1" applyAlignment="1" applyProtection="1">
      <alignment horizontal="center" vertical="center" wrapText="1"/>
      <protection locked="0"/>
    </xf>
    <xf numFmtId="0" fontId="13" fillId="34" borderId="87" xfId="0" applyFont="1" applyFill="1" applyBorder="1" applyAlignment="1" applyProtection="1">
      <alignment vertical="center" wrapText="1"/>
      <protection locked="0"/>
    </xf>
    <xf numFmtId="0" fontId="12" fillId="34" borderId="86" xfId="0" applyFont="1" applyFill="1" applyBorder="1" applyAlignment="1" applyProtection="1">
      <alignment vertical="center" wrapText="1"/>
      <protection locked="0"/>
    </xf>
    <xf numFmtId="0" fontId="12" fillId="34" borderId="88" xfId="0" applyFont="1" applyFill="1" applyBorder="1" applyAlignment="1" applyProtection="1">
      <alignment vertical="center" wrapText="1"/>
      <protection locked="0"/>
    </xf>
    <xf numFmtId="0" fontId="12" fillId="0" borderId="43" xfId="0" applyFont="1" applyBorder="1" applyAlignment="1" applyProtection="1">
      <alignment vertical="center"/>
      <protection locked="0"/>
    </xf>
    <xf numFmtId="0" fontId="12" fillId="0" borderId="72" xfId="0" applyFont="1" applyBorder="1" applyAlignment="1" applyProtection="1">
      <alignment vertical="center"/>
      <protection locked="0"/>
    </xf>
    <xf numFmtId="0" fontId="12" fillId="34" borderId="93" xfId="0" applyFont="1" applyFill="1" applyBorder="1" applyAlignment="1" applyProtection="1">
      <alignment vertical="top" wrapText="1"/>
      <protection locked="0"/>
    </xf>
    <xf numFmtId="0" fontId="12" fillId="34" borderId="94" xfId="0" applyFont="1" applyFill="1" applyBorder="1" applyAlignment="1" applyProtection="1">
      <alignment vertical="top" wrapText="1"/>
      <protection locked="0"/>
    </xf>
    <xf numFmtId="0" fontId="13" fillId="34" borderId="89" xfId="0" applyFont="1" applyFill="1" applyBorder="1" applyAlignment="1" applyProtection="1">
      <alignment vertical="center" wrapText="1"/>
      <protection locked="0"/>
    </xf>
    <xf numFmtId="0" fontId="12" fillId="34" borderId="43" xfId="0" applyFont="1" applyFill="1" applyBorder="1" applyAlignment="1" applyProtection="1">
      <alignment vertical="center" wrapText="1"/>
      <protection locked="0"/>
    </xf>
    <xf numFmtId="0" fontId="12" fillId="34" borderId="90" xfId="0" applyFont="1" applyFill="1" applyBorder="1" applyAlignment="1" applyProtection="1">
      <alignment vertical="center" wrapText="1"/>
      <protection locked="0"/>
    </xf>
    <xf numFmtId="0" fontId="12" fillId="34" borderId="91" xfId="0" applyFont="1" applyFill="1" applyBorder="1" applyAlignment="1" applyProtection="1">
      <alignment vertical="center" wrapText="1"/>
      <protection locked="0"/>
    </xf>
    <xf numFmtId="0" fontId="12" fillId="34" borderId="72" xfId="0" applyFont="1" applyFill="1" applyBorder="1" applyAlignment="1" applyProtection="1">
      <alignment vertical="center" wrapText="1"/>
      <protection locked="0"/>
    </xf>
    <xf numFmtId="0" fontId="12" fillId="34" borderId="92" xfId="0" applyFont="1" applyFill="1" applyBorder="1" applyAlignment="1" applyProtection="1">
      <alignment vertical="center" wrapText="1"/>
      <protection locked="0"/>
    </xf>
    <xf numFmtId="0" fontId="139" fillId="0" borderId="91" xfId="0" applyFont="1" applyBorder="1" applyAlignment="1" applyProtection="1">
      <alignment horizontal="left" vertical="center" wrapText="1"/>
      <protection locked="0"/>
    </xf>
    <xf numFmtId="0" fontId="139" fillId="0" borderId="72" xfId="0" applyFont="1" applyBorder="1" applyAlignment="1" applyProtection="1">
      <alignment horizontal="left" vertical="center" wrapText="1"/>
      <protection locked="0"/>
    </xf>
    <xf numFmtId="0" fontId="139" fillId="0" borderId="92"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protection locked="0"/>
    </xf>
    <xf numFmtId="0" fontId="13" fillId="0" borderId="16" xfId="0" applyFont="1" applyBorder="1" applyAlignment="1" applyProtection="1">
      <alignment horizontal="left" vertical="center" wrapText="1"/>
      <protection locked="0"/>
    </xf>
    <xf numFmtId="0" fontId="139" fillId="0" borderId="16" xfId="0" applyFont="1" applyBorder="1" applyAlignment="1" applyProtection="1">
      <alignment horizontal="left" vertical="center" wrapText="1"/>
      <protection locked="0"/>
    </xf>
    <xf numFmtId="0" fontId="139" fillId="0" borderId="89" xfId="0" applyFont="1" applyBorder="1" applyAlignment="1" applyProtection="1">
      <alignment horizontal="left" vertical="center" wrapText="1"/>
      <protection locked="0"/>
    </xf>
    <xf numFmtId="0" fontId="139" fillId="0" borderId="43" xfId="0" applyFont="1" applyBorder="1" applyAlignment="1" applyProtection="1">
      <alignment horizontal="left" vertical="center" wrapText="1"/>
      <protection locked="0"/>
    </xf>
    <xf numFmtId="0" fontId="139" fillId="0" borderId="90" xfId="0" applyFont="1" applyBorder="1" applyAlignment="1" applyProtection="1">
      <alignment horizontal="left" vertical="center" wrapText="1"/>
      <protection locked="0"/>
    </xf>
    <xf numFmtId="178" fontId="139" fillId="0" borderId="87" xfId="0" applyNumberFormat="1" applyFont="1" applyBorder="1" applyAlignment="1" applyProtection="1">
      <alignment horizontal="left" vertical="center" wrapText="1"/>
      <protection locked="0"/>
    </xf>
    <xf numFmtId="178" fontId="139" fillId="0" borderId="86" xfId="0" applyNumberFormat="1" applyFont="1" applyBorder="1" applyAlignment="1" applyProtection="1">
      <alignment horizontal="left" vertical="center" wrapText="1"/>
      <protection locked="0"/>
    </xf>
    <xf numFmtId="178" fontId="139" fillId="0" borderId="88" xfId="0" applyNumberFormat="1" applyFont="1" applyBorder="1" applyAlignment="1" applyProtection="1">
      <alignment horizontal="left" vertical="center" wrapText="1"/>
      <protection locked="0"/>
    </xf>
    <xf numFmtId="0" fontId="12" fillId="0" borderId="87" xfId="0" applyFont="1" applyBorder="1" applyAlignment="1" applyProtection="1">
      <alignment horizontal="center" vertical="center"/>
      <protection locked="0"/>
    </xf>
    <xf numFmtId="0" fontId="12" fillId="0" borderId="86" xfId="0" applyFont="1" applyBorder="1" applyAlignment="1" applyProtection="1">
      <alignment horizontal="center" vertical="center"/>
      <protection locked="0"/>
    </xf>
    <xf numFmtId="0" fontId="12" fillId="0" borderId="88" xfId="0" applyFont="1" applyBorder="1" applyAlignment="1" applyProtection="1">
      <alignment horizontal="center" vertical="center"/>
      <protection locked="0"/>
    </xf>
    <xf numFmtId="55" fontId="13" fillId="0" borderId="16" xfId="0" applyNumberFormat="1" applyFont="1" applyBorder="1" applyAlignment="1" applyProtection="1">
      <alignment horizontal="left" vertical="center" wrapText="1"/>
      <protection locked="0"/>
    </xf>
    <xf numFmtId="0" fontId="12" fillId="0" borderId="89" xfId="0" applyFont="1" applyBorder="1" applyAlignment="1" applyProtection="1">
      <alignment horizontal="left" vertical="center"/>
      <protection locked="0"/>
    </xf>
    <xf numFmtId="0" fontId="12" fillId="0" borderId="90" xfId="0" applyFont="1" applyBorder="1" applyAlignment="1" applyProtection="1">
      <alignment horizontal="left" vertical="center"/>
      <protection locked="0"/>
    </xf>
    <xf numFmtId="0" fontId="12" fillId="0" borderId="91" xfId="0" applyFont="1" applyBorder="1" applyAlignment="1" applyProtection="1">
      <alignment horizontal="left" vertical="center"/>
      <protection locked="0"/>
    </xf>
    <xf numFmtId="0" fontId="12" fillId="0" borderId="92" xfId="0" applyFont="1" applyBorder="1" applyAlignment="1" applyProtection="1">
      <alignment horizontal="left" vertical="center"/>
      <protection locked="0"/>
    </xf>
    <xf numFmtId="0" fontId="13" fillId="0" borderId="96"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2" fillId="0" borderId="97" xfId="0" applyFont="1" applyBorder="1" applyAlignment="1" applyProtection="1">
      <alignment horizontal="center" vertical="center" wrapText="1"/>
      <protection locked="0"/>
    </xf>
    <xf numFmtId="0" fontId="12" fillId="0" borderId="37" xfId="0" applyFont="1" applyBorder="1" applyAlignment="1" applyProtection="1">
      <alignment horizontal="center" vertical="center" wrapText="1"/>
      <protection locked="0"/>
    </xf>
    <xf numFmtId="0" fontId="13" fillId="0" borderId="87" xfId="0" applyFont="1" applyBorder="1" applyAlignment="1" applyProtection="1">
      <alignment horizontal="center" vertical="top" wrapText="1"/>
      <protection locked="0"/>
    </xf>
    <xf numFmtId="0" fontId="13" fillId="0" borderId="88" xfId="0" applyFont="1" applyBorder="1" applyAlignment="1" applyProtection="1">
      <alignment horizontal="center" vertical="top" wrapText="1"/>
      <protection locked="0"/>
    </xf>
    <xf numFmtId="58" fontId="139" fillId="0" borderId="0" xfId="0" applyNumberFormat="1" applyFont="1" applyAlignment="1" applyProtection="1">
      <alignment horizontal="left" vertical="center"/>
      <protection locked="0"/>
    </xf>
    <xf numFmtId="0" fontId="13" fillId="0" borderId="0" xfId="0" applyFont="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16" xfId="0" applyFont="1" applyBorder="1" applyAlignment="1" applyProtection="1">
      <alignment vertical="top" wrapText="1"/>
      <protection locked="0"/>
    </xf>
    <xf numFmtId="0" fontId="12" fillId="0" borderId="87" xfId="0" applyFont="1" applyBorder="1" applyAlignment="1" applyProtection="1">
      <alignment vertical="top" wrapText="1"/>
      <protection locked="0"/>
    </xf>
    <xf numFmtId="0" fontId="12" fillId="0" borderId="86" xfId="0" applyFont="1" applyBorder="1" applyAlignment="1" applyProtection="1">
      <alignment vertical="top" wrapText="1"/>
      <protection locked="0"/>
    </xf>
    <xf numFmtId="0" fontId="12" fillId="0" borderId="88" xfId="0" applyFont="1" applyBorder="1" applyAlignment="1" applyProtection="1">
      <alignment vertical="top" wrapText="1"/>
      <protection locked="0"/>
    </xf>
    <xf numFmtId="178" fontId="12" fillId="0" borderId="11" xfId="0" applyNumberFormat="1" applyFont="1" applyBorder="1" applyAlignment="1" applyProtection="1">
      <alignment horizontal="right" vertical="center"/>
      <protection locked="0"/>
    </xf>
    <xf numFmtId="180" fontId="139" fillId="0" borderId="12" xfId="0" applyNumberFormat="1" applyFont="1" applyBorder="1" applyAlignment="1" applyProtection="1">
      <alignment horizontal="right" vertical="center"/>
      <protection locked="0"/>
    </xf>
    <xf numFmtId="0" fontId="12" fillId="0" borderId="12" xfId="0" applyFont="1" applyBorder="1" applyAlignment="1" applyProtection="1">
      <alignment horizontal="left" vertical="center"/>
      <protection locked="0"/>
    </xf>
    <xf numFmtId="0" fontId="20" fillId="0" borderId="0" xfId="0" applyFont="1" applyBorder="1" applyAlignment="1" applyProtection="1">
      <alignment vertical="center"/>
      <protection locked="0"/>
    </xf>
    <xf numFmtId="181" fontId="139" fillId="0" borderId="12" xfId="0" applyNumberFormat="1" applyFont="1" applyBorder="1" applyAlignment="1" applyProtection="1">
      <alignment horizontal="right" vertical="center"/>
      <protection locked="0"/>
    </xf>
    <xf numFmtId="49" fontId="12" fillId="0" borderId="98" xfId="0" applyNumberFormat="1" applyFont="1" applyBorder="1" applyAlignment="1" applyProtection="1">
      <alignment horizontal="center" vertical="center"/>
      <protection locked="0"/>
    </xf>
    <xf numFmtId="49" fontId="12" fillId="0" borderId="99" xfId="0" applyNumberFormat="1" applyFont="1" applyBorder="1" applyAlignment="1" applyProtection="1">
      <alignment horizontal="center" vertical="center"/>
      <protection locked="0"/>
    </xf>
    <xf numFmtId="0" fontId="12" fillId="0" borderId="100" xfId="0" applyFont="1" applyBorder="1" applyAlignment="1" applyProtection="1">
      <alignment horizontal="center" vertical="center"/>
      <protection locked="0"/>
    </xf>
    <xf numFmtId="0" fontId="12" fillId="0" borderId="101" xfId="0" applyFont="1" applyBorder="1" applyAlignment="1" applyProtection="1">
      <alignment horizontal="center" vertical="center"/>
      <protection locked="0"/>
    </xf>
    <xf numFmtId="0" fontId="12" fillId="0" borderId="79" xfId="0" applyFont="1" applyBorder="1" applyAlignment="1" applyProtection="1">
      <alignment horizontal="center" vertical="center"/>
      <protection locked="0"/>
    </xf>
    <xf numFmtId="0" fontId="0" fillId="0" borderId="80" xfId="0" applyBorder="1" applyAlignment="1">
      <alignment horizontal="center" vertical="center"/>
    </xf>
    <xf numFmtId="0" fontId="0" fillId="0" borderId="101" xfId="0" applyBorder="1" applyAlignment="1">
      <alignment horizontal="center" vertical="center"/>
    </xf>
    <xf numFmtId="0" fontId="0" fillId="0" borderId="81" xfId="0" applyBorder="1" applyAlignment="1">
      <alignment horizontal="center" vertical="center"/>
    </xf>
    <xf numFmtId="0" fontId="33" fillId="0" borderId="96" xfId="0" applyFont="1" applyBorder="1" applyAlignment="1" applyProtection="1">
      <alignment horizontal="center" vertical="center" wrapText="1"/>
      <protection locked="0"/>
    </xf>
    <xf numFmtId="0" fontId="33" fillId="0" borderId="13" xfId="0" applyFont="1" applyBorder="1" applyAlignment="1" applyProtection="1">
      <alignment horizontal="center" vertical="center" wrapText="1"/>
      <protection locked="0"/>
    </xf>
    <xf numFmtId="3" fontId="139" fillId="0" borderId="12" xfId="0" applyNumberFormat="1" applyFont="1" applyBorder="1" applyAlignment="1" applyProtection="1">
      <alignment horizontal="right" vertical="center"/>
      <protection locked="0"/>
    </xf>
    <xf numFmtId="0" fontId="13" fillId="0" borderId="0" xfId="0" applyFont="1" applyAlignment="1" applyProtection="1">
      <alignment horizontal="left" vertical="center" wrapText="1"/>
      <protection locked="0"/>
    </xf>
    <xf numFmtId="38" fontId="139" fillId="0" borderId="12" xfId="50" applyFont="1" applyBorder="1" applyAlignment="1" applyProtection="1">
      <alignment horizontal="right" vertical="center"/>
      <protection locked="0"/>
    </xf>
    <xf numFmtId="49" fontId="12" fillId="0" borderId="73" xfId="0" applyNumberFormat="1" applyFont="1" applyBorder="1" applyAlignment="1" applyProtection="1">
      <alignment horizontal="center" vertical="center"/>
      <protection locked="0"/>
    </xf>
    <xf numFmtId="49" fontId="12" fillId="0" borderId="102" xfId="0" applyNumberFormat="1" applyFont="1" applyBorder="1" applyAlignment="1" applyProtection="1">
      <alignment vertical="center"/>
      <protection locked="0"/>
    </xf>
    <xf numFmtId="49" fontId="12" fillId="0" borderId="103" xfId="0" applyNumberFormat="1" applyFont="1" applyBorder="1" applyAlignment="1" applyProtection="1">
      <alignment vertical="center"/>
      <protection locked="0"/>
    </xf>
    <xf numFmtId="0" fontId="12" fillId="0" borderId="104" xfId="0" applyFont="1" applyBorder="1" applyAlignment="1" applyProtection="1">
      <alignment horizontal="center" vertical="center" wrapText="1"/>
      <protection locked="0"/>
    </xf>
    <xf numFmtId="0" fontId="12" fillId="0" borderId="105" xfId="0" applyFont="1" applyBorder="1" applyAlignment="1" applyProtection="1">
      <alignment horizontal="center" vertical="center" wrapText="1"/>
      <protection locked="0"/>
    </xf>
    <xf numFmtId="0" fontId="12" fillId="0" borderId="106" xfId="0" applyFont="1" applyBorder="1" applyAlignment="1" applyProtection="1">
      <alignment vertical="center" wrapText="1"/>
      <protection locked="0"/>
    </xf>
    <xf numFmtId="0" fontId="12" fillId="0" borderId="107" xfId="0" applyFont="1" applyBorder="1" applyAlignment="1" applyProtection="1">
      <alignment vertical="center" wrapText="1"/>
      <protection locked="0"/>
    </xf>
    <xf numFmtId="0" fontId="12" fillId="0" borderId="108" xfId="0" applyFont="1" applyBorder="1" applyAlignment="1" applyProtection="1">
      <alignment horizontal="left" vertical="center" wrapText="1"/>
      <protection locked="0"/>
    </xf>
    <xf numFmtId="0" fontId="12" fillId="0" borderId="109" xfId="0" applyFont="1" applyBorder="1" applyAlignment="1" applyProtection="1">
      <alignment horizontal="left" vertical="center" wrapText="1"/>
      <protection locked="0"/>
    </xf>
    <xf numFmtId="0" fontId="12" fillId="0" borderId="107" xfId="0" applyFont="1" applyBorder="1" applyAlignment="1" applyProtection="1">
      <alignment horizontal="left" vertical="center" wrapText="1"/>
      <protection locked="0"/>
    </xf>
    <xf numFmtId="3" fontId="12" fillId="0" borderId="108" xfId="0" applyNumberFormat="1" applyFont="1" applyBorder="1" applyAlignment="1" applyProtection="1">
      <alignment horizontal="right" vertical="center" wrapText="1"/>
      <protection locked="0"/>
    </xf>
    <xf numFmtId="3" fontId="12" fillId="0" borderId="107" xfId="0" applyNumberFormat="1" applyFont="1" applyBorder="1" applyAlignment="1" applyProtection="1">
      <alignment horizontal="right" vertical="center" wrapText="1"/>
      <protection locked="0"/>
    </xf>
    <xf numFmtId="3" fontId="12" fillId="0" borderId="108" xfId="0" applyNumberFormat="1" applyFont="1" applyBorder="1" applyAlignment="1" applyProtection="1">
      <alignment horizontal="right" vertical="center" wrapText="1"/>
      <protection/>
    </xf>
    <xf numFmtId="3" fontId="12" fillId="0" borderId="107" xfId="0" applyNumberFormat="1" applyFont="1" applyBorder="1" applyAlignment="1" applyProtection="1">
      <alignment horizontal="right" vertical="center" wrapText="1"/>
      <protection/>
    </xf>
    <xf numFmtId="0" fontId="12" fillId="0" borderId="108" xfId="0" applyFont="1" applyBorder="1" applyAlignment="1" applyProtection="1">
      <alignment vertical="center" wrapText="1"/>
      <protection locked="0"/>
    </xf>
    <xf numFmtId="0" fontId="12" fillId="0" borderId="110" xfId="0" applyFont="1" applyBorder="1" applyAlignment="1" applyProtection="1">
      <alignment vertical="center" wrapText="1"/>
      <protection locked="0"/>
    </xf>
    <xf numFmtId="0" fontId="12" fillId="0" borderId="111"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112" xfId="0" applyFont="1" applyBorder="1" applyAlignment="1" applyProtection="1">
      <alignment horizontal="center" vertical="center" wrapText="1"/>
      <protection locked="0"/>
    </xf>
    <xf numFmtId="0" fontId="12" fillId="0" borderId="113" xfId="0" applyFont="1" applyBorder="1" applyAlignment="1" applyProtection="1">
      <alignment horizontal="center" vertical="center" wrapText="1"/>
      <protection locked="0"/>
    </xf>
    <xf numFmtId="0" fontId="12" fillId="0" borderId="114" xfId="0" applyFont="1" applyBorder="1" applyAlignment="1" applyProtection="1">
      <alignment horizontal="center" vertical="center" wrapText="1"/>
      <protection locked="0"/>
    </xf>
    <xf numFmtId="3" fontId="139" fillId="0" borderId="103" xfId="0" applyNumberFormat="1" applyFont="1" applyBorder="1" applyAlignment="1" applyProtection="1">
      <alignment vertical="center"/>
      <protection locked="0"/>
    </xf>
    <xf numFmtId="0" fontId="139" fillId="0" borderId="115" xfId="0" applyNumberFormat="1" applyFont="1" applyBorder="1" applyAlignment="1" applyProtection="1">
      <alignment vertical="center"/>
      <protection locked="0"/>
    </xf>
    <xf numFmtId="49" fontId="12" fillId="0" borderId="116" xfId="0" applyNumberFormat="1" applyFont="1" applyBorder="1" applyAlignment="1" applyProtection="1">
      <alignment vertical="center"/>
      <protection locked="0"/>
    </xf>
    <xf numFmtId="49" fontId="12" fillId="0" borderId="117" xfId="0" applyNumberFormat="1" applyFont="1" applyBorder="1" applyAlignment="1" applyProtection="1">
      <alignment vertical="center"/>
      <protection locked="0"/>
    </xf>
    <xf numFmtId="49" fontId="12" fillId="0" borderId="99" xfId="0" applyNumberFormat="1" applyFont="1" applyBorder="1" applyAlignment="1" applyProtection="1">
      <alignment horizontal="center" vertical="center" wrapText="1"/>
      <protection locked="0"/>
    </xf>
    <xf numFmtId="38" fontId="139" fillId="0" borderId="108" xfId="50" applyFont="1" applyBorder="1" applyAlignment="1" applyProtection="1">
      <alignment horizontal="right" vertical="center"/>
      <protection locked="0"/>
    </xf>
    <xf numFmtId="38" fontId="139" fillId="0" borderId="107" xfId="50" applyFont="1" applyBorder="1" applyAlignment="1" applyProtection="1">
      <alignment horizontal="right" vertical="center"/>
      <protection locked="0"/>
    </xf>
    <xf numFmtId="0" fontId="139" fillId="0" borderId="117" xfId="0" applyNumberFormat="1" applyFont="1" applyBorder="1" applyAlignment="1" applyProtection="1">
      <alignment vertical="center"/>
      <protection locked="0"/>
    </xf>
    <xf numFmtId="0" fontId="139" fillId="0" borderId="118" xfId="0" applyNumberFormat="1" applyFont="1" applyBorder="1" applyAlignment="1" applyProtection="1">
      <alignment vertical="center"/>
      <protection locked="0"/>
    </xf>
    <xf numFmtId="0" fontId="139" fillId="0" borderId="119" xfId="0" applyNumberFormat="1" applyFont="1" applyBorder="1" applyAlignment="1" applyProtection="1">
      <alignment vertical="center"/>
      <protection locked="0"/>
    </xf>
    <xf numFmtId="0" fontId="139" fillId="0" borderId="120" xfId="0" applyNumberFormat="1" applyFont="1" applyBorder="1" applyAlignment="1" applyProtection="1">
      <alignment vertical="center"/>
      <protection locked="0"/>
    </xf>
    <xf numFmtId="3" fontId="139" fillId="0" borderId="117" xfId="0" applyNumberFormat="1" applyFont="1" applyBorder="1" applyAlignment="1" applyProtection="1">
      <alignment vertical="center"/>
      <protection locked="0"/>
    </xf>
    <xf numFmtId="49" fontId="12" fillId="0" borderId="121" xfId="0" applyNumberFormat="1" applyFont="1" applyBorder="1" applyAlignment="1" applyProtection="1">
      <alignment vertical="center"/>
      <protection locked="0"/>
    </xf>
    <xf numFmtId="49" fontId="12" fillId="0" borderId="122" xfId="0" applyNumberFormat="1" applyFont="1" applyBorder="1" applyAlignment="1" applyProtection="1">
      <alignment vertical="center"/>
      <protection locked="0"/>
    </xf>
    <xf numFmtId="187" fontId="139" fillId="0" borderId="123" xfId="50" applyNumberFormat="1" applyFont="1" applyBorder="1" applyAlignment="1" applyProtection="1">
      <alignment horizontal="right" vertical="center"/>
      <protection locked="0"/>
    </xf>
    <xf numFmtId="187" fontId="139" fillId="0" borderId="124" xfId="50" applyNumberFormat="1" applyFont="1" applyBorder="1" applyAlignment="1" applyProtection="1">
      <alignment horizontal="right" vertical="center"/>
      <protection locked="0"/>
    </xf>
    <xf numFmtId="49" fontId="12" fillId="0" borderId="125" xfId="0" applyNumberFormat="1" applyFont="1" applyBorder="1" applyAlignment="1" applyProtection="1">
      <alignment vertical="center"/>
      <protection locked="0"/>
    </xf>
    <xf numFmtId="49" fontId="12" fillId="0" borderId="119" xfId="0" applyNumberFormat="1" applyFont="1" applyBorder="1" applyAlignment="1" applyProtection="1">
      <alignment vertical="center"/>
      <protection locked="0"/>
    </xf>
    <xf numFmtId="38" fontId="139" fillId="0" borderId="126" xfId="50" applyFont="1" applyBorder="1" applyAlignment="1" applyProtection="1">
      <alignment horizontal="right" vertical="center"/>
      <protection locked="0"/>
    </xf>
    <xf numFmtId="38" fontId="139" fillId="0" borderId="127" xfId="50" applyFont="1" applyBorder="1" applyAlignment="1" applyProtection="1">
      <alignment horizontal="right" vertical="center"/>
      <protection locked="0"/>
    </xf>
    <xf numFmtId="187" fontId="139" fillId="0" borderId="119" xfId="50" applyNumberFormat="1" applyFont="1" applyBorder="1" applyAlignment="1" applyProtection="1">
      <alignment horizontal="right" vertical="center"/>
      <protection locked="0"/>
    </xf>
    <xf numFmtId="187" fontId="139" fillId="0" borderId="120" xfId="50" applyNumberFormat="1" applyFont="1" applyBorder="1" applyAlignment="1" applyProtection="1">
      <alignment horizontal="right" vertical="center"/>
      <protection locked="0"/>
    </xf>
    <xf numFmtId="49" fontId="12" fillId="0" borderId="128" xfId="0" applyNumberFormat="1" applyFont="1" applyBorder="1" applyAlignment="1" applyProtection="1">
      <alignment vertical="center"/>
      <protection locked="0"/>
    </xf>
    <xf numFmtId="49" fontId="12" fillId="0" borderId="123" xfId="0" applyNumberFormat="1" applyFont="1" applyBorder="1" applyAlignment="1" applyProtection="1">
      <alignment vertical="center"/>
      <protection locked="0"/>
    </xf>
    <xf numFmtId="49" fontId="12" fillId="0" borderId="30" xfId="0" applyNumberFormat="1" applyFont="1" applyBorder="1" applyAlignment="1" applyProtection="1">
      <alignment vertical="center"/>
      <protection locked="0"/>
    </xf>
    <xf numFmtId="49" fontId="12" fillId="0" borderId="129" xfId="0" applyNumberFormat="1" applyFont="1" applyBorder="1" applyAlignment="1" applyProtection="1">
      <alignment vertical="center"/>
      <protection locked="0"/>
    </xf>
    <xf numFmtId="0" fontId="12" fillId="0" borderId="130" xfId="0" applyFont="1" applyBorder="1" applyAlignment="1" applyProtection="1">
      <alignment vertical="center" wrapText="1"/>
      <protection locked="0"/>
    </xf>
    <xf numFmtId="0" fontId="12" fillId="0" borderId="127" xfId="0" applyFont="1" applyBorder="1" applyAlignment="1" applyProtection="1">
      <alignment vertical="center" wrapText="1"/>
      <protection locked="0"/>
    </xf>
    <xf numFmtId="0" fontId="48" fillId="0" borderId="126" xfId="0" applyFont="1" applyBorder="1" applyAlignment="1" applyProtection="1">
      <alignment horizontal="right" vertical="center" wrapText="1"/>
      <protection locked="0"/>
    </xf>
    <xf numFmtId="0" fontId="48" fillId="0" borderId="131" xfId="0" applyFont="1" applyBorder="1" applyAlignment="1" applyProtection="1">
      <alignment horizontal="right" vertical="center" wrapText="1"/>
      <protection locked="0"/>
    </xf>
    <xf numFmtId="0" fontId="48" fillId="0" borderId="127" xfId="0" applyFont="1" applyBorder="1" applyAlignment="1" applyProtection="1">
      <alignment horizontal="right" vertical="center" wrapText="1"/>
      <protection locked="0"/>
    </xf>
    <xf numFmtId="3" fontId="152" fillId="0" borderId="126" xfId="0" applyNumberFormat="1" applyFont="1" applyBorder="1" applyAlignment="1" applyProtection="1">
      <alignment horizontal="right" vertical="center" wrapText="1"/>
      <protection locked="0"/>
    </xf>
    <xf numFmtId="3" fontId="152" fillId="0" borderId="127" xfId="0" applyNumberFormat="1" applyFont="1" applyBorder="1" applyAlignment="1" applyProtection="1">
      <alignment horizontal="right" vertical="center" wrapText="1"/>
      <protection locked="0"/>
    </xf>
    <xf numFmtId="0" fontId="12" fillId="0" borderId="126" xfId="0" applyFont="1" applyBorder="1" applyAlignment="1" applyProtection="1">
      <alignment vertical="center" wrapText="1"/>
      <protection locked="0"/>
    </xf>
    <xf numFmtId="0" fontId="12" fillId="0" borderId="132" xfId="0" applyFont="1" applyBorder="1" applyAlignment="1" applyProtection="1">
      <alignment vertical="center" wrapText="1"/>
      <protection locked="0"/>
    </xf>
    <xf numFmtId="0" fontId="9" fillId="0" borderId="82" xfId="0" applyFont="1" applyBorder="1" applyAlignment="1" applyProtection="1">
      <alignment horizontal="right" vertical="center" wrapText="1"/>
      <protection locked="0"/>
    </xf>
    <xf numFmtId="0" fontId="9" fillId="0" borderId="86" xfId="0" applyFont="1" applyBorder="1" applyAlignment="1" applyProtection="1">
      <alignment horizontal="right" vertical="center" wrapText="1"/>
      <protection locked="0"/>
    </xf>
    <xf numFmtId="0" fontId="9" fillId="0" borderId="83" xfId="0" applyFont="1" applyBorder="1" applyAlignment="1" applyProtection="1">
      <alignment horizontal="right" vertical="center" wrapText="1"/>
      <protection locked="0"/>
    </xf>
    <xf numFmtId="3" fontId="9" fillId="0" borderId="82" xfId="0" applyNumberFormat="1" applyFont="1" applyBorder="1" applyAlignment="1" applyProtection="1">
      <alignment horizontal="right" vertical="center" wrapText="1"/>
      <protection locked="0"/>
    </xf>
    <xf numFmtId="3" fontId="9" fillId="0" borderId="83" xfId="0" applyNumberFormat="1" applyFont="1" applyBorder="1" applyAlignment="1" applyProtection="1">
      <alignment horizontal="right" vertical="center" wrapText="1"/>
      <protection locked="0"/>
    </xf>
    <xf numFmtId="3" fontId="9" fillId="0" borderId="82" xfId="0" applyNumberFormat="1" applyFont="1" applyBorder="1" applyAlignment="1" applyProtection="1">
      <alignment horizontal="right" vertical="center" wrapText="1"/>
      <protection/>
    </xf>
    <xf numFmtId="3" fontId="9" fillId="0" borderId="83" xfId="0" applyNumberFormat="1" applyFont="1" applyBorder="1" applyAlignment="1" applyProtection="1">
      <alignment horizontal="right" vertical="center" wrapText="1"/>
      <protection/>
    </xf>
    <xf numFmtId="0" fontId="12" fillId="0" borderId="133" xfId="0" applyFont="1" applyBorder="1" applyAlignment="1" applyProtection="1">
      <alignment vertical="center" wrapText="1"/>
      <protection locked="0"/>
    </xf>
    <xf numFmtId="0" fontId="12" fillId="0" borderId="134" xfId="0" applyFont="1" applyBorder="1" applyAlignment="1" applyProtection="1">
      <alignment vertical="center" wrapText="1"/>
      <protection locked="0"/>
    </xf>
    <xf numFmtId="0" fontId="12" fillId="0" borderId="135" xfId="0" applyFont="1" applyBorder="1" applyAlignment="1" applyProtection="1">
      <alignment vertical="center" wrapText="1"/>
      <protection locked="0"/>
    </xf>
    <xf numFmtId="0" fontId="12" fillId="0" borderId="136" xfId="0" applyFont="1" applyBorder="1" applyAlignment="1" applyProtection="1">
      <alignment vertical="center" wrapText="1"/>
      <protection locked="0"/>
    </xf>
    <xf numFmtId="3" fontId="12" fillId="0" borderId="104" xfId="0" applyNumberFormat="1" applyFont="1" applyBorder="1" applyAlignment="1" applyProtection="1">
      <alignment horizontal="right" vertical="center" wrapText="1"/>
      <protection locked="0"/>
    </xf>
    <xf numFmtId="3" fontId="12" fillId="0" borderId="24" xfId="0" applyNumberFormat="1" applyFont="1" applyBorder="1" applyAlignment="1" applyProtection="1">
      <alignment horizontal="right" vertical="center" wrapText="1"/>
      <protection locked="0"/>
    </xf>
    <xf numFmtId="0" fontId="12" fillId="0" borderId="104" xfId="0" applyFont="1" applyBorder="1" applyAlignment="1" applyProtection="1">
      <alignment vertical="center" wrapText="1"/>
      <protection locked="0"/>
    </xf>
    <xf numFmtId="0" fontId="12" fillId="0" borderId="105" xfId="0" applyFont="1" applyBorder="1" applyAlignment="1" applyProtection="1">
      <alignment vertical="center" wrapText="1"/>
      <protection locked="0"/>
    </xf>
    <xf numFmtId="0" fontId="18" fillId="0" borderId="137" xfId="0" applyFont="1" applyBorder="1" applyAlignment="1" applyProtection="1">
      <alignment vertical="center" wrapText="1"/>
      <protection locked="0"/>
    </xf>
    <xf numFmtId="0" fontId="18" fillId="0" borderId="138" xfId="0" applyFont="1" applyBorder="1" applyAlignment="1" applyProtection="1">
      <alignment vertical="center" wrapText="1"/>
      <protection locked="0"/>
    </xf>
    <xf numFmtId="0" fontId="18" fillId="0" borderId="139" xfId="0" applyFont="1" applyBorder="1" applyAlignment="1" applyProtection="1">
      <alignment vertical="center" wrapText="1"/>
      <protection locked="0"/>
    </xf>
    <xf numFmtId="3" fontId="152" fillId="0" borderId="140" xfId="0" applyNumberFormat="1" applyFont="1" applyFill="1" applyBorder="1" applyAlignment="1" applyProtection="1">
      <alignment horizontal="right" vertical="center" wrapText="1"/>
      <protection locked="0"/>
    </xf>
    <xf numFmtId="3" fontId="152" fillId="0" borderId="139" xfId="0" applyNumberFormat="1" applyFont="1" applyFill="1" applyBorder="1" applyAlignment="1" applyProtection="1">
      <alignment horizontal="right" vertical="center" wrapText="1"/>
      <protection locked="0"/>
    </xf>
    <xf numFmtId="3" fontId="152" fillId="0" borderId="140" xfId="0" applyNumberFormat="1" applyFont="1" applyBorder="1" applyAlignment="1" applyProtection="1">
      <alignment horizontal="right" vertical="center" wrapText="1"/>
      <protection locked="0"/>
    </xf>
    <xf numFmtId="3" fontId="152" fillId="0" borderId="139" xfId="0" applyNumberFormat="1" applyFont="1" applyBorder="1" applyAlignment="1" applyProtection="1">
      <alignment horizontal="right" vertical="center" wrapText="1"/>
      <protection locked="0"/>
    </xf>
    <xf numFmtId="182" fontId="12" fillId="0" borderId="140" xfId="0" applyNumberFormat="1" applyFont="1" applyBorder="1" applyAlignment="1" applyProtection="1">
      <alignment horizontal="right" vertical="center" wrapText="1"/>
      <protection locked="0"/>
    </xf>
    <xf numFmtId="182" fontId="12" fillId="0" borderId="141" xfId="0" applyNumberFormat="1" applyFont="1" applyBorder="1" applyAlignment="1" applyProtection="1">
      <alignment horizontal="right" vertical="center" wrapText="1"/>
      <protection locked="0"/>
    </xf>
    <xf numFmtId="0" fontId="12" fillId="0" borderId="137" xfId="0" applyFont="1" applyBorder="1" applyAlignment="1" applyProtection="1">
      <alignment vertical="center" wrapText="1"/>
      <protection locked="0"/>
    </xf>
    <xf numFmtId="0" fontId="12" fillId="0" borderId="138" xfId="0" applyFont="1" applyBorder="1" applyAlignment="1" applyProtection="1">
      <alignment vertical="center" wrapText="1"/>
      <protection locked="0"/>
    </xf>
    <xf numFmtId="0" fontId="12" fillId="0" borderId="139" xfId="0" applyFont="1" applyBorder="1" applyAlignment="1" applyProtection="1">
      <alignment vertical="center" wrapText="1"/>
      <protection locked="0"/>
    </xf>
    <xf numFmtId="3" fontId="152" fillId="0" borderId="104" xfId="0" applyNumberFormat="1" applyFont="1" applyFill="1" applyBorder="1" applyAlignment="1" applyProtection="1">
      <alignment horizontal="right" vertical="center" wrapText="1"/>
      <protection locked="0"/>
    </xf>
    <xf numFmtId="3" fontId="152" fillId="0" borderId="24" xfId="0" applyNumberFormat="1" applyFont="1" applyFill="1" applyBorder="1" applyAlignment="1" applyProtection="1">
      <alignment horizontal="right" vertical="center" wrapText="1"/>
      <protection locked="0"/>
    </xf>
    <xf numFmtId="0" fontId="21" fillId="0" borderId="133" xfId="0" applyFont="1" applyBorder="1" applyAlignment="1" applyProtection="1">
      <alignment vertical="center" wrapText="1"/>
      <protection locked="0"/>
    </xf>
    <xf numFmtId="0" fontId="21" fillId="0" borderId="72" xfId="0" applyFont="1" applyBorder="1" applyAlignment="1" applyProtection="1">
      <alignment vertical="center" wrapText="1"/>
      <protection locked="0"/>
    </xf>
    <xf numFmtId="0" fontId="21" fillId="0" borderId="136" xfId="0" applyFont="1" applyBorder="1" applyAlignment="1" applyProtection="1">
      <alignment vertical="center" wrapText="1"/>
      <protection locked="0"/>
    </xf>
    <xf numFmtId="3" fontId="152" fillId="0" borderId="126" xfId="0" applyNumberFormat="1" applyFont="1" applyBorder="1" applyAlignment="1" applyProtection="1">
      <alignment horizontal="right" vertical="center" wrapText="1"/>
      <protection/>
    </xf>
    <xf numFmtId="3" fontId="152" fillId="0" borderId="127" xfId="0" applyNumberFormat="1" applyFont="1" applyBorder="1" applyAlignment="1" applyProtection="1">
      <alignment horizontal="right" vertical="center" wrapText="1"/>
      <protection/>
    </xf>
    <xf numFmtId="0" fontId="12" fillId="0" borderId="86" xfId="0" applyFont="1" applyBorder="1" applyAlignment="1" applyProtection="1">
      <alignment vertical="center" wrapText="1"/>
      <protection locked="0"/>
    </xf>
    <xf numFmtId="0" fontId="12" fillId="0" borderId="130" xfId="0" applyFont="1" applyBorder="1" applyAlignment="1" applyProtection="1">
      <alignment horizontal="center" vertical="center" wrapText="1"/>
      <protection locked="0"/>
    </xf>
    <xf numFmtId="0" fontId="12" fillId="0" borderId="127" xfId="0" applyFont="1" applyBorder="1" applyAlignment="1" applyProtection="1">
      <alignment horizontal="center" vertical="center" wrapText="1"/>
      <protection locked="0"/>
    </xf>
    <xf numFmtId="3" fontId="152" fillId="0" borderId="126" xfId="0" applyNumberFormat="1" applyFont="1" applyFill="1" applyBorder="1" applyAlignment="1" applyProtection="1">
      <alignment horizontal="right" vertical="center" wrapText="1"/>
      <protection locked="0"/>
    </xf>
    <xf numFmtId="3" fontId="152" fillId="0" borderId="127" xfId="0" applyNumberFormat="1" applyFont="1" applyFill="1" applyBorder="1" applyAlignment="1" applyProtection="1">
      <alignment horizontal="right" vertical="center" wrapText="1"/>
      <protection locked="0"/>
    </xf>
    <xf numFmtId="0" fontId="20" fillId="0" borderId="0" xfId="0" applyFont="1" applyBorder="1" applyAlignment="1" applyProtection="1">
      <alignment vertical="top"/>
      <protection locked="0"/>
    </xf>
    <xf numFmtId="0" fontId="20" fillId="0" borderId="0" xfId="0" applyFont="1" applyAlignment="1" applyProtection="1">
      <alignment vertical="top" wrapText="1"/>
      <protection locked="0"/>
    </xf>
    <xf numFmtId="0" fontId="20" fillId="0" borderId="0" xfId="0" applyFont="1" applyAlignment="1" applyProtection="1">
      <alignment vertical="top"/>
      <protection locked="0"/>
    </xf>
    <xf numFmtId="3" fontId="152" fillId="0" borderId="140" xfId="0" applyNumberFormat="1" applyFont="1" applyBorder="1" applyAlignment="1" applyProtection="1">
      <alignment horizontal="left" vertical="center" wrapText="1"/>
      <protection locked="0"/>
    </xf>
    <xf numFmtId="3" fontId="152" fillId="0" borderId="139" xfId="0" applyNumberFormat="1" applyFont="1" applyBorder="1" applyAlignment="1" applyProtection="1">
      <alignment horizontal="left" vertical="center" wrapText="1"/>
      <protection locked="0"/>
    </xf>
    <xf numFmtId="3" fontId="18" fillId="0" borderId="126" xfId="0" applyNumberFormat="1" applyFont="1" applyBorder="1" applyAlignment="1" applyProtection="1">
      <alignment horizontal="right" vertical="center" wrapText="1"/>
      <protection locked="0"/>
    </xf>
    <xf numFmtId="3" fontId="18" fillId="0" borderId="127" xfId="0" applyNumberFormat="1" applyFont="1" applyBorder="1" applyAlignment="1" applyProtection="1">
      <alignment horizontal="right" vertical="center" wrapText="1"/>
      <protection locked="0"/>
    </xf>
    <xf numFmtId="0" fontId="21" fillId="0" borderId="82" xfId="0" applyFont="1" applyBorder="1" applyAlignment="1" applyProtection="1">
      <alignment vertical="center" wrapText="1"/>
      <protection locked="0"/>
    </xf>
    <xf numFmtId="0" fontId="21" fillId="0" borderId="86" xfId="0" applyFont="1" applyBorder="1" applyAlignment="1" applyProtection="1">
      <alignment vertical="center" wrapText="1"/>
      <protection locked="0"/>
    </xf>
    <xf numFmtId="0" fontId="21" fillId="0" borderId="83" xfId="0" applyFont="1" applyBorder="1" applyAlignment="1" applyProtection="1">
      <alignment vertical="center" wrapText="1"/>
      <protection locked="0"/>
    </xf>
    <xf numFmtId="3" fontId="12" fillId="0" borderId="82" xfId="0" applyNumberFormat="1" applyFont="1" applyBorder="1" applyAlignment="1" applyProtection="1">
      <alignment horizontal="right" vertical="center" wrapText="1"/>
      <protection locked="0"/>
    </xf>
    <xf numFmtId="3" fontId="12" fillId="0" borderId="83" xfId="0" applyNumberFormat="1" applyFont="1" applyBorder="1" applyAlignment="1" applyProtection="1">
      <alignment horizontal="right" vertical="center" wrapText="1"/>
      <protection locked="0"/>
    </xf>
    <xf numFmtId="3" fontId="12" fillId="0" borderId="82" xfId="0" applyNumberFormat="1" applyFont="1" applyBorder="1" applyAlignment="1" applyProtection="1">
      <alignment horizontal="right" vertical="center" wrapText="1"/>
      <protection/>
    </xf>
    <xf numFmtId="3" fontId="12" fillId="0" borderId="83" xfId="0" applyNumberFormat="1" applyFont="1" applyBorder="1" applyAlignment="1" applyProtection="1">
      <alignment horizontal="right" vertical="center" wrapText="1"/>
      <protection/>
    </xf>
    <xf numFmtId="3" fontId="12" fillId="0" borderId="133" xfId="0" applyNumberFormat="1" applyFont="1" applyBorder="1" applyAlignment="1" applyProtection="1">
      <alignment horizontal="right" vertical="center" wrapText="1"/>
      <protection locked="0"/>
    </xf>
    <xf numFmtId="3" fontId="12" fillId="0" borderId="136" xfId="0" applyNumberFormat="1" applyFont="1" applyBorder="1" applyAlignment="1" applyProtection="1">
      <alignment horizontal="right" vertical="center" wrapText="1"/>
      <protection locked="0"/>
    </xf>
    <xf numFmtId="0" fontId="12" fillId="0" borderId="82" xfId="0" applyFont="1" applyBorder="1" applyAlignment="1" applyProtection="1">
      <alignment horizontal="right" vertical="center" wrapText="1"/>
      <protection locked="0"/>
    </xf>
    <xf numFmtId="0" fontId="12" fillId="0" borderId="86" xfId="0" applyFont="1" applyBorder="1" applyAlignment="1" applyProtection="1">
      <alignment horizontal="right" vertical="center" wrapText="1"/>
      <protection locked="0"/>
    </xf>
    <xf numFmtId="0" fontId="12" fillId="0" borderId="83" xfId="0" applyFont="1" applyBorder="1" applyAlignment="1" applyProtection="1">
      <alignment horizontal="right" vertical="center" wrapText="1"/>
      <protection locked="0"/>
    </xf>
    <xf numFmtId="0" fontId="12" fillId="0" borderId="82" xfId="0" applyFont="1" applyBorder="1" applyAlignment="1" applyProtection="1">
      <alignment horizontal="center" vertical="center" wrapText="1"/>
      <protection locked="0"/>
    </xf>
    <xf numFmtId="0" fontId="12" fillId="0" borderId="86" xfId="0" applyFont="1" applyBorder="1" applyAlignment="1" applyProtection="1">
      <alignment horizontal="center" vertical="center" wrapText="1"/>
      <protection locked="0"/>
    </xf>
    <xf numFmtId="0" fontId="12" fillId="0" borderId="83" xfId="0" applyFont="1" applyBorder="1" applyAlignment="1" applyProtection="1">
      <alignment horizontal="center" vertical="center" wrapText="1"/>
      <protection locked="0"/>
    </xf>
    <xf numFmtId="0" fontId="12" fillId="0" borderId="133" xfId="0" applyFont="1" applyBorder="1" applyAlignment="1" applyProtection="1">
      <alignment horizontal="right" vertical="center" wrapText="1"/>
      <protection locked="0"/>
    </xf>
    <xf numFmtId="0" fontId="12" fillId="0" borderId="72" xfId="0" applyFont="1" applyBorder="1" applyAlignment="1" applyProtection="1">
      <alignment horizontal="right" vertical="center" wrapText="1"/>
      <protection locked="0"/>
    </xf>
    <xf numFmtId="0" fontId="12" fillId="0" borderId="136" xfId="0" applyFont="1" applyBorder="1" applyAlignment="1" applyProtection="1">
      <alignment horizontal="right" vertical="center" wrapText="1"/>
      <protection locked="0"/>
    </xf>
    <xf numFmtId="3" fontId="18" fillId="0" borderId="126" xfId="0" applyNumberFormat="1" applyFont="1" applyFill="1" applyBorder="1" applyAlignment="1" applyProtection="1">
      <alignment horizontal="right" vertical="center" wrapText="1"/>
      <protection locked="0"/>
    </xf>
    <xf numFmtId="3" fontId="18" fillId="0" borderId="127" xfId="0" applyNumberFormat="1" applyFont="1" applyFill="1" applyBorder="1" applyAlignment="1" applyProtection="1">
      <alignment horizontal="right" vertical="center" wrapText="1"/>
      <protection locked="0"/>
    </xf>
    <xf numFmtId="3" fontId="18" fillId="0" borderId="126" xfId="0" applyNumberFormat="1" applyFont="1" applyBorder="1" applyAlignment="1" applyProtection="1">
      <alignment horizontal="right" vertical="center" wrapText="1"/>
      <protection/>
    </xf>
    <xf numFmtId="3" fontId="18" fillId="0" borderId="127" xfId="0" applyNumberFormat="1" applyFont="1" applyBorder="1" applyAlignment="1" applyProtection="1">
      <alignment horizontal="right" vertical="center" wrapText="1"/>
      <protection/>
    </xf>
    <xf numFmtId="3" fontId="18" fillId="0" borderId="104" xfId="0" applyNumberFormat="1" applyFont="1" applyFill="1" applyBorder="1" applyAlignment="1" applyProtection="1">
      <alignment horizontal="right" vertical="center" wrapText="1"/>
      <protection locked="0"/>
    </xf>
    <xf numFmtId="3" fontId="18" fillId="0" borderId="24" xfId="0" applyNumberFormat="1" applyFont="1" applyFill="1" applyBorder="1" applyAlignment="1" applyProtection="1">
      <alignment horizontal="right" vertical="center" wrapText="1"/>
      <protection locked="0"/>
    </xf>
    <xf numFmtId="3" fontId="18" fillId="0" borderId="140" xfId="0" applyNumberFormat="1" applyFont="1" applyFill="1" applyBorder="1" applyAlignment="1" applyProtection="1">
      <alignment horizontal="right" vertical="center" wrapText="1"/>
      <protection locked="0"/>
    </xf>
    <xf numFmtId="3" fontId="18" fillId="0" borderId="139" xfId="0" applyNumberFormat="1" applyFont="1" applyFill="1" applyBorder="1" applyAlignment="1" applyProtection="1">
      <alignment horizontal="right" vertical="center" wrapText="1"/>
      <protection locked="0"/>
    </xf>
    <xf numFmtId="3" fontId="18" fillId="0" borderId="140" xfId="0" applyNumberFormat="1" applyFont="1" applyBorder="1" applyAlignment="1" applyProtection="1">
      <alignment horizontal="left" vertical="center" wrapText="1"/>
      <protection locked="0"/>
    </xf>
    <xf numFmtId="3" fontId="18" fillId="0" borderId="139" xfId="0" applyNumberFormat="1" applyFont="1" applyBorder="1" applyAlignment="1" applyProtection="1">
      <alignment horizontal="left" vertical="center" wrapText="1"/>
      <protection locked="0"/>
    </xf>
    <xf numFmtId="3" fontId="9" fillId="0" borderId="140" xfId="0" applyNumberFormat="1" applyFont="1" applyBorder="1" applyAlignment="1" applyProtection="1">
      <alignment horizontal="right" vertical="center" wrapText="1"/>
      <protection locked="0"/>
    </xf>
    <xf numFmtId="3" fontId="9" fillId="0" borderId="139" xfId="0" applyNumberFormat="1" applyFont="1" applyBorder="1" applyAlignment="1" applyProtection="1">
      <alignment horizontal="right" vertical="center" wrapText="1"/>
      <protection locked="0"/>
    </xf>
    <xf numFmtId="0" fontId="9" fillId="0" borderId="0" xfId="0" applyFont="1" applyAlignment="1" applyProtection="1">
      <alignment horizontal="left" vertical="center" wrapText="1"/>
      <protection locked="0"/>
    </xf>
    <xf numFmtId="0" fontId="13" fillId="0" borderId="89" xfId="0" applyFont="1" applyBorder="1" applyAlignment="1" applyProtection="1">
      <alignment horizontal="center" vertical="top" wrapText="1"/>
      <protection locked="0"/>
    </xf>
    <xf numFmtId="0" fontId="13" fillId="0" borderId="90" xfId="0" applyFont="1" applyBorder="1" applyAlignment="1" applyProtection="1">
      <alignment horizontal="center" vertical="top" wrapText="1"/>
      <protection locked="0"/>
    </xf>
    <xf numFmtId="0" fontId="15" fillId="0" borderId="142" xfId="0" applyFont="1" applyBorder="1" applyAlignment="1">
      <alignment horizontal="center" vertical="top" wrapText="1"/>
    </xf>
    <xf numFmtId="0" fontId="15" fillId="0" borderId="143" xfId="0" applyFont="1" applyBorder="1" applyAlignment="1">
      <alignment horizontal="center" vertical="top" wrapText="1"/>
    </xf>
    <xf numFmtId="0" fontId="15" fillId="0" borderId="91" xfId="0" applyFont="1" applyBorder="1" applyAlignment="1">
      <alignment horizontal="center" vertical="top" wrapText="1"/>
    </xf>
    <xf numFmtId="0" fontId="15" fillId="0" borderId="92" xfId="0" applyFont="1" applyBorder="1" applyAlignment="1">
      <alignment horizontal="center" vertical="top" wrapText="1"/>
    </xf>
    <xf numFmtId="0" fontId="15" fillId="0" borderId="91" xfId="0" applyFont="1" applyBorder="1" applyAlignment="1">
      <alignment vertical="top" wrapText="1"/>
    </xf>
    <xf numFmtId="0" fontId="15" fillId="0" borderId="92" xfId="0" applyFont="1" applyBorder="1" applyAlignment="1">
      <alignment vertical="top" wrapText="1"/>
    </xf>
    <xf numFmtId="58" fontId="13" fillId="34" borderId="0" xfId="0" applyNumberFormat="1" applyFont="1" applyFill="1" applyAlignment="1" applyProtection="1">
      <alignment horizontal="left" vertical="center"/>
      <protection locked="0"/>
    </xf>
    <xf numFmtId="0" fontId="13" fillId="34" borderId="0" xfId="0" applyNumberFormat="1" applyFont="1" applyFill="1" applyAlignment="1" applyProtection="1">
      <alignment horizontal="left" vertical="center"/>
      <protection locked="0"/>
    </xf>
    <xf numFmtId="0" fontId="17" fillId="38" borderId="142" xfId="0" applyFont="1" applyFill="1" applyBorder="1" applyAlignment="1" applyProtection="1">
      <alignment horizontal="left" vertical="center" wrapText="1"/>
      <protection locked="0"/>
    </xf>
    <xf numFmtId="0" fontId="17" fillId="38" borderId="0" xfId="0" applyFont="1" applyFill="1" applyAlignment="1" applyProtection="1">
      <alignment horizontal="left" vertical="center" wrapText="1"/>
      <protection locked="0"/>
    </xf>
    <xf numFmtId="0" fontId="13" fillId="0" borderId="61" xfId="0" applyFont="1" applyFill="1" applyBorder="1" applyAlignment="1" applyProtection="1">
      <alignment horizontal="center" vertical="center"/>
      <protection locked="0"/>
    </xf>
    <xf numFmtId="0" fontId="13" fillId="0" borderId="144" xfId="0" applyFont="1" applyFill="1" applyBorder="1" applyAlignment="1" applyProtection="1">
      <alignment horizontal="center" vertical="center"/>
      <protection locked="0"/>
    </xf>
    <xf numFmtId="0" fontId="13" fillId="0" borderId="145" xfId="0" applyFont="1" applyFill="1" applyBorder="1" applyAlignment="1" applyProtection="1">
      <alignment horizontal="center" vertical="center"/>
      <protection locked="0"/>
    </xf>
    <xf numFmtId="0" fontId="13" fillId="0" borderId="62" xfId="0" applyFont="1" applyFill="1" applyBorder="1" applyAlignment="1" applyProtection="1">
      <alignment horizontal="center" vertical="center"/>
      <protection locked="0"/>
    </xf>
    <xf numFmtId="0" fontId="13" fillId="0" borderId="65" xfId="0" applyFont="1" applyFill="1" applyBorder="1" applyAlignment="1" applyProtection="1">
      <alignment horizontal="center" vertical="center"/>
      <protection locked="0"/>
    </xf>
    <xf numFmtId="0" fontId="13" fillId="0" borderId="146" xfId="0" applyFont="1" applyFill="1" applyBorder="1" applyAlignment="1" applyProtection="1">
      <alignment horizontal="center" vertical="center"/>
      <protection locked="0"/>
    </xf>
    <xf numFmtId="0" fontId="13" fillId="0" borderId="61" xfId="0" applyFont="1" applyFill="1" applyBorder="1" applyAlignment="1" applyProtection="1">
      <alignment horizontal="center" vertical="center" wrapText="1"/>
      <protection locked="0"/>
    </xf>
    <xf numFmtId="0" fontId="13" fillId="0" borderId="6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63" xfId="0" applyFont="1" applyFill="1" applyBorder="1" applyAlignment="1" applyProtection="1">
      <alignment horizontal="center" vertical="center"/>
      <protection locked="0"/>
    </xf>
    <xf numFmtId="49" fontId="13" fillId="0" borderId="65" xfId="0" applyNumberFormat="1" applyFont="1" applyFill="1" applyBorder="1" applyAlignment="1" applyProtection="1">
      <alignment horizontal="center" vertical="center"/>
      <protection locked="0"/>
    </xf>
    <xf numFmtId="0" fontId="15" fillId="0" borderId="146" xfId="0" applyFont="1" applyFill="1" applyBorder="1" applyAlignment="1">
      <alignment horizontal="center" vertical="center"/>
    </xf>
    <xf numFmtId="49" fontId="13" fillId="0" borderId="61" xfId="0" applyNumberFormat="1" applyFont="1" applyFill="1" applyBorder="1" applyAlignment="1" applyProtection="1">
      <alignment horizontal="center" vertical="center" wrapText="1"/>
      <protection locked="0"/>
    </xf>
    <xf numFmtId="49" fontId="13" fillId="0" borderId="144" xfId="0" applyNumberFormat="1" applyFont="1" applyFill="1" applyBorder="1" applyAlignment="1" applyProtection="1">
      <alignment horizontal="center" vertical="center"/>
      <protection locked="0"/>
    </xf>
    <xf numFmtId="49" fontId="13" fillId="0" borderId="145" xfId="0" applyNumberFormat="1" applyFont="1" applyFill="1" applyBorder="1" applyAlignment="1" applyProtection="1">
      <alignment horizontal="center" vertical="center"/>
      <protection locked="0"/>
    </xf>
    <xf numFmtId="49" fontId="13" fillId="0" borderId="64" xfId="0" applyNumberFormat="1" applyFont="1" applyFill="1" applyBorder="1" applyAlignment="1" applyProtection="1">
      <alignment horizontal="center" vertical="center"/>
      <protection locked="0"/>
    </xf>
    <xf numFmtId="49" fontId="13" fillId="0" borderId="0" xfId="0" applyNumberFormat="1" applyFont="1" applyFill="1" applyBorder="1" applyAlignment="1" applyProtection="1">
      <alignment horizontal="center" vertical="center"/>
      <protection locked="0"/>
    </xf>
    <xf numFmtId="49" fontId="13" fillId="0" borderId="63" xfId="0" applyNumberFormat="1" applyFont="1" applyFill="1" applyBorder="1" applyAlignment="1" applyProtection="1">
      <alignment horizontal="center" vertical="center"/>
      <protection locked="0"/>
    </xf>
    <xf numFmtId="49" fontId="13" fillId="0" borderId="62" xfId="0" applyNumberFormat="1" applyFont="1" applyFill="1" applyBorder="1" applyAlignment="1" applyProtection="1">
      <alignment horizontal="center" vertical="center"/>
      <protection locked="0"/>
    </xf>
    <xf numFmtId="49" fontId="13" fillId="0" borderId="146" xfId="0" applyNumberFormat="1" applyFont="1" applyFill="1" applyBorder="1" applyAlignment="1" applyProtection="1">
      <alignment horizontal="center" vertical="center"/>
      <protection locked="0"/>
    </xf>
    <xf numFmtId="0" fontId="25" fillId="0" borderId="0" xfId="0" applyFont="1" applyAlignment="1">
      <alignment horizontal="center" vertical="center"/>
    </xf>
    <xf numFmtId="58" fontId="12" fillId="0" borderId="0" xfId="0" applyNumberFormat="1" applyFont="1" applyAlignment="1">
      <alignment horizontal="center" vertical="center"/>
    </xf>
    <xf numFmtId="0" fontId="13" fillId="0" borderId="0" xfId="0" applyFont="1" applyFill="1" applyAlignment="1">
      <alignment vertical="center" wrapText="1"/>
    </xf>
    <xf numFmtId="0" fontId="18" fillId="0" borderId="0" xfId="0" applyFont="1" applyAlignment="1">
      <alignment vertical="top" wrapText="1"/>
    </xf>
    <xf numFmtId="58" fontId="12" fillId="34" borderId="0" xfId="0" applyNumberFormat="1" applyFont="1" applyFill="1" applyAlignment="1">
      <alignment horizontal="left" vertical="center"/>
    </xf>
    <xf numFmtId="0" fontId="12" fillId="34" borderId="0" xfId="0" applyFont="1" applyFill="1" applyAlignment="1">
      <alignment horizontal="left" vertical="center"/>
    </xf>
    <xf numFmtId="0" fontId="26" fillId="0" borderId="17" xfId="0" applyFont="1" applyBorder="1" applyAlignment="1">
      <alignment horizontal="center"/>
    </xf>
    <xf numFmtId="0" fontId="20" fillId="0" borderId="0" xfId="0" applyFont="1" applyAlignment="1">
      <alignment vertical="center"/>
    </xf>
    <xf numFmtId="183" fontId="12" fillId="0" borderId="42" xfId="0" applyNumberFormat="1" applyFont="1" applyBorder="1" applyAlignment="1">
      <alignment horizontal="right" vertical="center" wrapText="1"/>
    </xf>
    <xf numFmtId="183" fontId="12" fillId="0" borderId="147" xfId="0" applyNumberFormat="1" applyFont="1" applyBorder="1" applyAlignment="1">
      <alignment horizontal="right" vertical="center" wrapText="1"/>
    </xf>
    <xf numFmtId="0" fontId="12" fillId="40" borderId="148" xfId="0" applyFont="1" applyFill="1" applyBorder="1" applyAlignment="1">
      <alignment horizontal="right" vertical="center" wrapText="1"/>
    </xf>
    <xf numFmtId="0" fontId="12" fillId="40" borderId="39" xfId="0" applyFont="1" applyFill="1" applyBorder="1" applyAlignment="1">
      <alignment horizontal="right" vertical="center" wrapText="1"/>
    </xf>
    <xf numFmtId="0" fontId="36" fillId="0" borderId="12" xfId="0" applyFont="1" applyBorder="1" applyAlignment="1">
      <alignment horizontal="left" vertical="center"/>
    </xf>
    <xf numFmtId="0" fontId="17" fillId="0" borderId="0" xfId="0" applyFont="1" applyAlignment="1">
      <alignment vertical="center" wrapText="1"/>
    </xf>
    <xf numFmtId="0" fontId="16" fillId="0" borderId="0" xfId="0" applyFont="1" applyAlignment="1">
      <alignment vertical="center" wrapText="1"/>
    </xf>
    <xf numFmtId="38" fontId="29" fillId="0" borderId="12" xfId="52" applyFont="1" applyBorder="1" applyAlignment="1">
      <alignment vertical="center"/>
    </xf>
    <xf numFmtId="38" fontId="29" fillId="0" borderId="12" xfId="0" applyNumberFormat="1" applyFont="1" applyBorder="1" applyAlignment="1">
      <alignment vertical="center"/>
    </xf>
    <xf numFmtId="0" fontId="29" fillId="0" borderId="12" xfId="0" applyFont="1" applyBorder="1" applyAlignment="1">
      <alignment vertical="center"/>
    </xf>
    <xf numFmtId="38" fontId="29" fillId="0" borderId="52" xfId="52" applyFont="1" applyBorder="1" applyAlignment="1">
      <alignment vertical="center"/>
    </xf>
    <xf numFmtId="38" fontId="29" fillId="0" borderId="56" xfId="52" applyFont="1" applyBorder="1" applyAlignment="1">
      <alignment vertical="center"/>
    </xf>
    <xf numFmtId="38" fontId="29" fillId="0" borderId="32" xfId="52" applyFont="1" applyBorder="1" applyAlignment="1">
      <alignment vertical="center"/>
    </xf>
    <xf numFmtId="38" fontId="29" fillId="0" borderId="31" xfId="52" applyFont="1" applyBorder="1" applyAlignment="1">
      <alignment vertical="center"/>
    </xf>
    <xf numFmtId="0" fontId="29" fillId="0" borderId="12" xfId="0" applyFont="1" applyBorder="1" applyAlignment="1">
      <alignment horizontal="center" vertical="center"/>
    </xf>
    <xf numFmtId="0" fontId="29" fillId="0" borderId="41" xfId="0" applyFont="1" applyBorder="1" applyAlignment="1">
      <alignment vertical="center"/>
    </xf>
    <xf numFmtId="0" fontId="29" fillId="0" borderId="45" xfId="0" applyFont="1" applyBorder="1" applyAlignment="1">
      <alignment vertical="center"/>
    </xf>
    <xf numFmtId="38" fontId="29" fillId="0" borderId="41" xfId="52" applyFont="1" applyBorder="1" applyAlignment="1">
      <alignment vertical="center"/>
    </xf>
    <xf numFmtId="38" fontId="29" fillId="0" borderId="13" xfId="52" applyFont="1" applyBorder="1" applyAlignment="1">
      <alignment vertical="center"/>
    </xf>
    <xf numFmtId="0" fontId="29" fillId="0" borderId="49" xfId="0" applyFont="1" applyBorder="1" applyAlignment="1">
      <alignment vertical="center"/>
    </xf>
    <xf numFmtId="0" fontId="29" fillId="0" borderId="51" xfId="0" applyFont="1" applyBorder="1" applyAlignment="1">
      <alignment vertical="center"/>
    </xf>
    <xf numFmtId="38" fontId="29" fillId="0" borderId="49" xfId="52" applyFont="1" applyBorder="1" applyAlignment="1">
      <alignment vertical="center"/>
    </xf>
    <xf numFmtId="38" fontId="29" fillId="0" borderId="149" xfId="52" applyFont="1" applyBorder="1" applyAlignment="1">
      <alignment vertical="center"/>
    </xf>
    <xf numFmtId="0" fontId="33" fillId="0" borderId="0" xfId="0" applyFont="1" applyBorder="1" applyAlignment="1">
      <alignment vertical="top" wrapText="1"/>
    </xf>
    <xf numFmtId="0" fontId="0" fillId="0" borderId="0" xfId="0" applyAlignment="1">
      <alignment vertical="top" wrapText="1"/>
    </xf>
    <xf numFmtId="0" fontId="29" fillId="0" borderId="41" xfId="0" applyFont="1" applyBorder="1" applyAlignment="1">
      <alignment horizontal="center" vertical="center"/>
    </xf>
    <xf numFmtId="0" fontId="29" fillId="0" borderId="45" xfId="0" applyFont="1" applyBorder="1" applyAlignment="1">
      <alignment horizontal="center" vertical="center"/>
    </xf>
    <xf numFmtId="0" fontId="29" fillId="0" borderId="13" xfId="0" applyFont="1" applyBorder="1" applyAlignment="1">
      <alignment horizontal="center" vertical="center"/>
    </xf>
    <xf numFmtId="0" fontId="29" fillId="0" borderId="52" xfId="0" applyFont="1" applyBorder="1" applyAlignment="1">
      <alignment vertical="center"/>
    </xf>
    <xf numFmtId="0" fontId="29" fillId="0" borderId="53" xfId="0" applyFont="1" applyBorder="1" applyAlignment="1">
      <alignment vertical="center"/>
    </xf>
    <xf numFmtId="0" fontId="29" fillId="0" borderId="56" xfId="0" applyFont="1" applyBorder="1" applyAlignment="1">
      <alignment vertical="center"/>
    </xf>
    <xf numFmtId="0" fontId="148" fillId="0" borderId="0" xfId="44" applyFont="1" applyAlignment="1" applyProtection="1">
      <alignment horizontal="center" vertical="center"/>
      <protection/>
    </xf>
    <xf numFmtId="0" fontId="36" fillId="0" borderId="0" xfId="0" applyFont="1" applyAlignment="1">
      <alignment horizontal="left" vertical="center" wrapText="1"/>
    </xf>
    <xf numFmtId="0" fontId="29" fillId="0" borderId="12" xfId="0" applyFont="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horizontal="center" vertical="center"/>
    </xf>
    <xf numFmtId="0" fontId="60" fillId="0" borderId="0" xfId="0" applyFont="1" applyAlignment="1">
      <alignment horizontal="left" vertical="center" wrapText="1"/>
    </xf>
    <xf numFmtId="58" fontId="12" fillId="34" borderId="0" xfId="0" applyNumberFormat="1" applyFont="1" applyFill="1" applyAlignment="1">
      <alignment horizontal="center"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12" fillId="0" borderId="0" xfId="0" applyFont="1" applyAlignment="1">
      <alignment horizontal="left" vertical="center" wrapText="1"/>
    </xf>
    <xf numFmtId="0" fontId="12" fillId="0" borderId="0" xfId="0" applyFont="1" applyAlignment="1">
      <alignment vertical="top" wrapText="1"/>
    </xf>
    <xf numFmtId="0" fontId="43" fillId="0" borderId="0" xfId="0" applyFont="1" applyAlignment="1">
      <alignment vertical="top" wrapText="1"/>
    </xf>
    <xf numFmtId="0" fontId="43" fillId="0" borderId="0" xfId="0" applyFont="1" applyAlignment="1">
      <alignment vertical="center" wrapText="1"/>
    </xf>
    <xf numFmtId="0" fontId="12" fillId="0" borderId="87" xfId="0" applyFont="1" applyBorder="1" applyAlignment="1" applyProtection="1">
      <alignment vertical="center" wrapText="1"/>
      <protection locked="0"/>
    </xf>
    <xf numFmtId="0" fontId="12" fillId="0" borderId="88" xfId="0" applyFont="1" applyBorder="1" applyAlignment="1" applyProtection="1">
      <alignment vertical="center" wrapText="1"/>
      <protection locked="0"/>
    </xf>
    <xf numFmtId="0" fontId="12" fillId="0" borderId="93" xfId="0" applyFont="1" applyBorder="1" applyAlignment="1" applyProtection="1">
      <alignment vertical="top" wrapText="1"/>
      <protection locked="0"/>
    </xf>
    <xf numFmtId="0" fontId="12" fillId="0" borderId="94" xfId="0" applyFont="1" applyBorder="1" applyAlignment="1" applyProtection="1">
      <alignment vertical="top" wrapText="1"/>
      <protection locked="0"/>
    </xf>
    <xf numFmtId="0" fontId="12" fillId="0" borderId="89" xfId="0" applyFont="1" applyBorder="1" applyAlignment="1" applyProtection="1">
      <alignment vertical="center" wrapText="1"/>
      <protection locked="0"/>
    </xf>
    <xf numFmtId="0" fontId="12" fillId="0" borderId="43" xfId="0" applyFont="1" applyBorder="1" applyAlignment="1" applyProtection="1">
      <alignment vertical="center" wrapText="1"/>
      <protection locked="0"/>
    </xf>
    <xf numFmtId="0" fontId="12" fillId="0" borderId="90" xfId="0" applyFont="1" applyBorder="1" applyAlignment="1" applyProtection="1">
      <alignment vertical="center" wrapText="1"/>
      <protection locked="0"/>
    </xf>
    <xf numFmtId="0" fontId="12" fillId="0" borderId="91" xfId="0" applyFont="1" applyBorder="1" applyAlignment="1" applyProtection="1">
      <alignment vertical="center" wrapText="1"/>
      <protection locked="0"/>
    </xf>
    <xf numFmtId="0" fontId="12" fillId="0" borderId="72" xfId="0" applyFont="1" applyBorder="1" applyAlignment="1" applyProtection="1">
      <alignment vertical="center" wrapText="1"/>
      <protection locked="0"/>
    </xf>
    <xf numFmtId="0" fontId="12" fillId="0" borderId="92" xfId="0" applyFont="1" applyBorder="1" applyAlignment="1" applyProtection="1">
      <alignment vertical="center" wrapText="1"/>
      <protection locked="0"/>
    </xf>
    <xf numFmtId="3" fontId="12" fillId="0" borderId="16" xfId="0" applyNumberFormat="1" applyFont="1" applyBorder="1" applyAlignment="1" applyProtection="1">
      <alignment horizontal="right" vertical="center" wrapText="1"/>
      <protection locked="0"/>
    </xf>
    <xf numFmtId="3" fontId="12" fillId="0" borderId="16" xfId="0" applyNumberFormat="1" applyFont="1" applyBorder="1" applyAlignment="1" applyProtection="1">
      <alignment vertical="center" wrapText="1"/>
      <protection locked="0"/>
    </xf>
    <xf numFmtId="3" fontId="12" fillId="0" borderId="95" xfId="0" applyNumberFormat="1" applyFont="1" applyBorder="1" applyAlignment="1" applyProtection="1">
      <alignment horizontal="right" vertical="center" wrapText="1"/>
      <protection locked="0"/>
    </xf>
    <xf numFmtId="3" fontId="12" fillId="0" borderId="95" xfId="0" applyNumberFormat="1" applyFont="1" applyBorder="1" applyAlignment="1" applyProtection="1">
      <alignment vertical="center" wrapText="1"/>
      <protection locked="0"/>
    </xf>
    <xf numFmtId="3" fontId="12" fillId="0" borderId="94" xfId="0" applyNumberFormat="1" applyFont="1" applyBorder="1" applyAlignment="1" applyProtection="1">
      <alignment horizontal="right" vertical="center" wrapText="1"/>
      <protection locked="0"/>
    </xf>
    <xf numFmtId="3" fontId="12" fillId="0" borderId="94" xfId="0" applyNumberFormat="1" applyFont="1" applyBorder="1" applyAlignment="1" applyProtection="1">
      <alignment vertical="center" wrapText="1"/>
      <protection locked="0"/>
    </xf>
    <xf numFmtId="0" fontId="12" fillId="0" borderId="16" xfId="0" applyFont="1" applyBorder="1" applyAlignment="1" applyProtection="1">
      <alignment horizontal="left" vertical="center" wrapText="1"/>
      <protection locked="0"/>
    </xf>
    <xf numFmtId="0" fontId="17" fillId="0" borderId="0" xfId="0" applyFont="1" applyAlignment="1" applyProtection="1">
      <alignment horizontal="left" vertical="top" wrapText="1"/>
      <protection locked="0"/>
    </xf>
    <xf numFmtId="178" fontId="139" fillId="0" borderId="16" xfId="0" applyNumberFormat="1" applyFont="1" applyBorder="1" applyAlignment="1" applyProtection="1">
      <alignment horizontal="left" vertical="center" wrapText="1"/>
      <protection locked="0"/>
    </xf>
    <xf numFmtId="55" fontId="12" fillId="0" borderId="16" xfId="0" applyNumberFormat="1" applyFont="1" applyBorder="1" applyAlignment="1" applyProtection="1">
      <alignment horizontal="left" vertical="center" wrapText="1"/>
      <protection locked="0"/>
    </xf>
    <xf numFmtId="0" fontId="12" fillId="0" borderId="89"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12" fillId="0" borderId="90" xfId="0" applyFont="1" applyBorder="1" applyAlignment="1" applyProtection="1">
      <alignment horizontal="left" vertical="center" wrapText="1"/>
      <protection locked="0"/>
    </xf>
    <xf numFmtId="0" fontId="12" fillId="0" borderId="91"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92" xfId="0" applyFont="1" applyBorder="1" applyAlignment="1" applyProtection="1">
      <alignment horizontal="left" vertical="center" wrapTex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2 2" xfId="65"/>
    <cellStyle name="標準 2 3" xfId="66"/>
    <cellStyle name="標準 2 3 2" xfId="67"/>
    <cellStyle name="標準 2 4" xfId="68"/>
    <cellStyle name="標準 3" xfId="69"/>
    <cellStyle name="標準_ｼｽﾃﾑ提案記載例16年（建築物）04030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2190750</xdr:colOff>
      <xdr:row>8</xdr:row>
      <xdr:rowOff>85725</xdr:rowOff>
    </xdr:to>
    <xdr:sp>
      <xdr:nvSpPr>
        <xdr:cNvPr id="1" name="テキスト ボックス 2"/>
        <xdr:cNvSpPr txBox="1">
          <a:spLocks noChangeArrowheads="1"/>
        </xdr:cNvSpPr>
      </xdr:nvSpPr>
      <xdr:spPr>
        <a:xfrm>
          <a:off x="0" y="285750"/>
          <a:ext cx="8724900" cy="1876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◆申請にあたっては、</a:t>
          </a:r>
          <a:r>
            <a:rPr lang="en-US" cap="none" sz="1100" b="1" i="0" u="none" baseline="0">
              <a:solidFill>
                <a:srgbClr val="FF0000"/>
              </a:solidFill>
              <a:latin typeface="ＭＳ Ｐゴシック"/>
              <a:ea typeface="ＭＳ Ｐゴシック"/>
              <a:cs typeface="ＭＳ Ｐゴシック"/>
            </a:rPr>
            <a:t>「公募要領」をよく理解した上でご活用ください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◆本ファイルは公募にあたって必要な申請書類の交付申請様式の一覧に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なります。
◆ファイルの中には一部自動計算式を設定しておりますが、反映されない場合もありますので、ご自身で計算のご確認を必ずお願いいたします。
◆このファイルに集録されていない書類につきましては、自由様式となりますので、各自でご用意ください。
◆資料区分にあります　全 ： 全事業に対して提出が必要です。
　　　  　　　　　　　　　　　  該 ： 該当する事業に対して提出が必要です。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228600</xdr:colOff>
      <xdr:row>6</xdr:row>
      <xdr:rowOff>0</xdr:rowOff>
    </xdr:from>
    <xdr:ext cx="4572000" cy="276225"/>
    <xdr:sp>
      <xdr:nvSpPr>
        <xdr:cNvPr id="1" name="テキスト ボックス 11"/>
        <xdr:cNvSpPr txBox="1">
          <a:spLocks noChangeArrowheads="1"/>
        </xdr:cNvSpPr>
      </xdr:nvSpPr>
      <xdr:spPr>
        <a:xfrm>
          <a:off x="11591925" y="2314575"/>
          <a:ext cx="4572000" cy="276225"/>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該当するチェックボックスをクリックして「レ点」を入れてください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16</xdr:row>
      <xdr:rowOff>76200</xdr:rowOff>
    </xdr:from>
    <xdr:to>
      <xdr:col>8</xdr:col>
      <xdr:colOff>409575</xdr:colOff>
      <xdr:row>18</xdr:row>
      <xdr:rowOff>171450</xdr:rowOff>
    </xdr:to>
    <xdr:sp>
      <xdr:nvSpPr>
        <xdr:cNvPr id="1" name="正方形/長方形 1"/>
        <xdr:cNvSpPr>
          <a:spLocks/>
        </xdr:cNvSpPr>
      </xdr:nvSpPr>
      <xdr:spPr>
        <a:xfrm>
          <a:off x="5286375" y="4133850"/>
          <a:ext cx="666750" cy="6667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47625</xdr:rowOff>
    </xdr:from>
    <xdr:to>
      <xdr:col>3</xdr:col>
      <xdr:colOff>466725</xdr:colOff>
      <xdr:row>12</xdr:row>
      <xdr:rowOff>266700</xdr:rowOff>
    </xdr:to>
    <xdr:sp>
      <xdr:nvSpPr>
        <xdr:cNvPr id="1" name="円/楕円 1"/>
        <xdr:cNvSpPr>
          <a:spLocks/>
        </xdr:cNvSpPr>
      </xdr:nvSpPr>
      <xdr:spPr>
        <a:xfrm>
          <a:off x="2428875" y="3257550"/>
          <a:ext cx="466725"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38100</xdr:rowOff>
    </xdr:from>
    <xdr:to>
      <xdr:col>3</xdr:col>
      <xdr:colOff>619125</xdr:colOff>
      <xdr:row>13</xdr:row>
      <xdr:rowOff>266700</xdr:rowOff>
    </xdr:to>
    <xdr:sp>
      <xdr:nvSpPr>
        <xdr:cNvPr id="2" name="円/楕円 2"/>
        <xdr:cNvSpPr>
          <a:spLocks/>
        </xdr:cNvSpPr>
      </xdr:nvSpPr>
      <xdr:spPr>
        <a:xfrm>
          <a:off x="2428875" y="3571875"/>
          <a:ext cx="619125"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14</xdr:row>
      <xdr:rowOff>38100</xdr:rowOff>
    </xdr:from>
    <xdr:to>
      <xdr:col>5</xdr:col>
      <xdr:colOff>114300</xdr:colOff>
      <xdr:row>14</xdr:row>
      <xdr:rowOff>276225</xdr:rowOff>
    </xdr:to>
    <xdr:sp>
      <xdr:nvSpPr>
        <xdr:cNvPr id="3" name="円/楕円 3"/>
        <xdr:cNvSpPr>
          <a:spLocks/>
        </xdr:cNvSpPr>
      </xdr:nvSpPr>
      <xdr:spPr>
        <a:xfrm>
          <a:off x="3590925" y="3895725"/>
          <a:ext cx="44767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1704975</xdr:colOff>
      <xdr:row>15</xdr:row>
      <xdr:rowOff>66675</xdr:rowOff>
    </xdr:from>
    <xdr:to>
      <xdr:col>3</xdr:col>
      <xdr:colOff>209550</xdr:colOff>
      <xdr:row>15</xdr:row>
      <xdr:rowOff>276225</xdr:rowOff>
    </xdr:to>
    <xdr:sp>
      <xdr:nvSpPr>
        <xdr:cNvPr id="4" name="円/楕円 4"/>
        <xdr:cNvSpPr>
          <a:spLocks/>
        </xdr:cNvSpPr>
      </xdr:nvSpPr>
      <xdr:spPr>
        <a:xfrm>
          <a:off x="2419350" y="4248150"/>
          <a:ext cx="219075"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15</xdr:row>
      <xdr:rowOff>66675</xdr:rowOff>
    </xdr:from>
    <xdr:to>
      <xdr:col>3</xdr:col>
      <xdr:colOff>600075</xdr:colOff>
      <xdr:row>15</xdr:row>
      <xdr:rowOff>276225</xdr:rowOff>
    </xdr:to>
    <xdr:sp>
      <xdr:nvSpPr>
        <xdr:cNvPr id="5" name="円/楕円 5"/>
        <xdr:cNvSpPr>
          <a:spLocks/>
        </xdr:cNvSpPr>
      </xdr:nvSpPr>
      <xdr:spPr>
        <a:xfrm>
          <a:off x="2809875" y="4248150"/>
          <a:ext cx="219075"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15</xdr:row>
      <xdr:rowOff>66675</xdr:rowOff>
    </xdr:from>
    <xdr:to>
      <xdr:col>4</xdr:col>
      <xdr:colOff>323850</xdr:colOff>
      <xdr:row>15</xdr:row>
      <xdr:rowOff>276225</xdr:rowOff>
    </xdr:to>
    <xdr:sp>
      <xdr:nvSpPr>
        <xdr:cNvPr id="6" name="円/楕円 6"/>
        <xdr:cNvSpPr>
          <a:spLocks/>
        </xdr:cNvSpPr>
      </xdr:nvSpPr>
      <xdr:spPr>
        <a:xfrm>
          <a:off x="3228975" y="4248150"/>
          <a:ext cx="20955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352425</xdr:colOff>
      <xdr:row>15</xdr:row>
      <xdr:rowOff>66675</xdr:rowOff>
    </xdr:from>
    <xdr:to>
      <xdr:col>5</xdr:col>
      <xdr:colOff>561975</xdr:colOff>
      <xdr:row>15</xdr:row>
      <xdr:rowOff>276225</xdr:rowOff>
    </xdr:to>
    <xdr:sp>
      <xdr:nvSpPr>
        <xdr:cNvPr id="7" name="円/楕円 7"/>
        <xdr:cNvSpPr>
          <a:spLocks/>
        </xdr:cNvSpPr>
      </xdr:nvSpPr>
      <xdr:spPr>
        <a:xfrm>
          <a:off x="4276725" y="4248150"/>
          <a:ext cx="20955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15</xdr:row>
      <xdr:rowOff>66675</xdr:rowOff>
    </xdr:from>
    <xdr:to>
      <xdr:col>6</xdr:col>
      <xdr:colOff>428625</xdr:colOff>
      <xdr:row>15</xdr:row>
      <xdr:rowOff>276225</xdr:rowOff>
    </xdr:to>
    <xdr:sp>
      <xdr:nvSpPr>
        <xdr:cNvPr id="8" name="円/楕円 8"/>
        <xdr:cNvSpPr>
          <a:spLocks/>
        </xdr:cNvSpPr>
      </xdr:nvSpPr>
      <xdr:spPr>
        <a:xfrm>
          <a:off x="4829175" y="4248150"/>
          <a:ext cx="20955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171450</xdr:colOff>
      <xdr:row>16</xdr:row>
      <xdr:rowOff>9525</xdr:rowOff>
    </xdr:from>
    <xdr:ext cx="3724275" cy="457200"/>
    <xdr:sp>
      <xdr:nvSpPr>
        <xdr:cNvPr id="9" name="テキスト ボックス 9"/>
        <xdr:cNvSpPr txBox="1">
          <a:spLocks noChangeArrowheads="1"/>
        </xdr:cNvSpPr>
      </xdr:nvSpPr>
      <xdr:spPr>
        <a:xfrm>
          <a:off x="6838950" y="4514850"/>
          <a:ext cx="3724275" cy="457200"/>
        </a:xfrm>
        <a:prstGeom prst="rect">
          <a:avLst/>
        </a:prstGeom>
        <a:noFill/>
        <a:ln w="9525" cmpd="sng">
          <a:noFill/>
        </a:ln>
      </xdr:spPr>
      <xdr:txBody>
        <a:bodyPr vertOverflow="clip" wrap="square">
          <a:spAutoFit/>
        </a:bodyPr>
        <a:p>
          <a:pPr algn="l">
            <a:defRPr/>
          </a:pPr>
          <a:r>
            <a:rPr lang="en-US" cap="none" sz="1100" b="1" i="0" u="none" baseline="0">
              <a:solidFill>
                <a:srgbClr val="FFFF00"/>
              </a:solidFill>
              <a:latin typeface="ＭＳ 明朝"/>
              <a:ea typeface="ＭＳ 明朝"/>
              <a:cs typeface="ＭＳ 明朝"/>
            </a:rPr>
            <a:t>申請区分が建物一棟、複数店舗一括の場合は２つ以上、</a:t>
          </a:r>
          <a:r>
            <a:rPr lang="en-US" cap="none" sz="1100" b="1" i="0" u="none" baseline="0">
              <a:solidFill>
                <a:srgbClr val="FFFF00"/>
              </a:solidFill>
              <a:latin typeface="ＭＳ 明朝"/>
              <a:ea typeface="ＭＳ 明朝"/>
              <a:cs typeface="ＭＳ 明朝"/>
            </a:rPr>
            <a:t>
</a:t>
          </a:r>
          <a:r>
            <a:rPr lang="en-US" cap="none" sz="1100" b="1" i="0" u="none" baseline="0">
              <a:solidFill>
                <a:srgbClr val="FFFF00"/>
              </a:solidFill>
              <a:latin typeface="ＭＳ 明朝"/>
              <a:ea typeface="ＭＳ 明朝"/>
              <a:cs typeface="ＭＳ 明朝"/>
            </a:rPr>
            <a:t>設備用途区分単位では一つに○をつけてください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2009775</xdr:colOff>
      <xdr:row>4</xdr:row>
      <xdr:rowOff>9525</xdr:rowOff>
    </xdr:from>
    <xdr:to>
      <xdr:col>6</xdr:col>
      <xdr:colOff>2524125</xdr:colOff>
      <xdr:row>4</xdr:row>
      <xdr:rowOff>200025</xdr:rowOff>
    </xdr:to>
    <xdr:sp>
      <xdr:nvSpPr>
        <xdr:cNvPr id="1" name="円/楕円 1"/>
        <xdr:cNvSpPr>
          <a:spLocks/>
        </xdr:cNvSpPr>
      </xdr:nvSpPr>
      <xdr:spPr>
        <a:xfrm>
          <a:off x="7286625" y="1485900"/>
          <a:ext cx="514350" cy="190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5</xdr:row>
      <xdr:rowOff>9525</xdr:rowOff>
    </xdr:from>
    <xdr:to>
      <xdr:col>2</xdr:col>
      <xdr:colOff>466725</xdr:colOff>
      <xdr:row>5</xdr:row>
      <xdr:rowOff>209550</xdr:rowOff>
    </xdr:to>
    <xdr:sp>
      <xdr:nvSpPr>
        <xdr:cNvPr id="2" name="円/楕円 2"/>
        <xdr:cNvSpPr>
          <a:spLocks/>
        </xdr:cNvSpPr>
      </xdr:nvSpPr>
      <xdr:spPr>
        <a:xfrm>
          <a:off x="1238250" y="1714500"/>
          <a:ext cx="3429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5</xdr:row>
      <xdr:rowOff>9525</xdr:rowOff>
    </xdr:from>
    <xdr:to>
      <xdr:col>3</xdr:col>
      <xdr:colOff>0</xdr:colOff>
      <xdr:row>5</xdr:row>
      <xdr:rowOff>209550</xdr:rowOff>
    </xdr:to>
    <xdr:sp>
      <xdr:nvSpPr>
        <xdr:cNvPr id="3" name="円/楕円 3"/>
        <xdr:cNvSpPr>
          <a:spLocks/>
        </xdr:cNvSpPr>
      </xdr:nvSpPr>
      <xdr:spPr>
        <a:xfrm>
          <a:off x="1733550" y="1714500"/>
          <a:ext cx="3429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5</xdr:row>
      <xdr:rowOff>9525</xdr:rowOff>
    </xdr:from>
    <xdr:to>
      <xdr:col>3</xdr:col>
      <xdr:colOff>571500</xdr:colOff>
      <xdr:row>5</xdr:row>
      <xdr:rowOff>209550</xdr:rowOff>
    </xdr:to>
    <xdr:sp>
      <xdr:nvSpPr>
        <xdr:cNvPr id="4" name="円/楕円 4"/>
        <xdr:cNvSpPr>
          <a:spLocks/>
        </xdr:cNvSpPr>
      </xdr:nvSpPr>
      <xdr:spPr>
        <a:xfrm>
          <a:off x="2305050" y="1714500"/>
          <a:ext cx="3429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1295400</xdr:colOff>
      <xdr:row>5</xdr:row>
      <xdr:rowOff>9525</xdr:rowOff>
    </xdr:from>
    <xdr:to>
      <xdr:col>3</xdr:col>
      <xdr:colOff>1638300</xdr:colOff>
      <xdr:row>5</xdr:row>
      <xdr:rowOff>209550</xdr:rowOff>
    </xdr:to>
    <xdr:sp>
      <xdr:nvSpPr>
        <xdr:cNvPr id="5" name="円/楕円 5"/>
        <xdr:cNvSpPr>
          <a:spLocks/>
        </xdr:cNvSpPr>
      </xdr:nvSpPr>
      <xdr:spPr>
        <a:xfrm>
          <a:off x="3371850" y="1714500"/>
          <a:ext cx="3429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6</xdr:row>
      <xdr:rowOff>9525</xdr:rowOff>
    </xdr:from>
    <xdr:to>
      <xdr:col>2</xdr:col>
      <xdr:colOff>590550</xdr:colOff>
      <xdr:row>6</xdr:row>
      <xdr:rowOff>200025</xdr:rowOff>
    </xdr:to>
    <xdr:sp>
      <xdr:nvSpPr>
        <xdr:cNvPr id="6" name="円/楕円 6"/>
        <xdr:cNvSpPr>
          <a:spLocks/>
        </xdr:cNvSpPr>
      </xdr:nvSpPr>
      <xdr:spPr>
        <a:xfrm>
          <a:off x="1238250" y="1943100"/>
          <a:ext cx="466725" cy="190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xdr:row>
      <xdr:rowOff>19050</xdr:rowOff>
    </xdr:from>
    <xdr:to>
      <xdr:col>2</xdr:col>
      <xdr:colOff>581025</xdr:colOff>
      <xdr:row>3</xdr:row>
      <xdr:rowOff>219075</xdr:rowOff>
    </xdr:to>
    <xdr:sp>
      <xdr:nvSpPr>
        <xdr:cNvPr id="7" name="円/楕円 7"/>
        <xdr:cNvSpPr>
          <a:spLocks/>
        </xdr:cNvSpPr>
      </xdr:nvSpPr>
      <xdr:spPr>
        <a:xfrm>
          <a:off x="1238250" y="1257300"/>
          <a:ext cx="457200" cy="2000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xdr:row>
      <xdr:rowOff>238125</xdr:rowOff>
    </xdr:from>
    <xdr:to>
      <xdr:col>2</xdr:col>
      <xdr:colOff>733425</xdr:colOff>
      <xdr:row>4</xdr:row>
      <xdr:rowOff>190500</xdr:rowOff>
    </xdr:to>
    <xdr:sp>
      <xdr:nvSpPr>
        <xdr:cNvPr id="8" name="円/楕円 8"/>
        <xdr:cNvSpPr>
          <a:spLocks/>
        </xdr:cNvSpPr>
      </xdr:nvSpPr>
      <xdr:spPr>
        <a:xfrm>
          <a:off x="1238250" y="1476375"/>
          <a:ext cx="609600" cy="190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201</xdr:row>
      <xdr:rowOff>133350</xdr:rowOff>
    </xdr:from>
    <xdr:to>
      <xdr:col>5</xdr:col>
      <xdr:colOff>638175</xdr:colOff>
      <xdr:row>201</xdr:row>
      <xdr:rowOff>133350</xdr:rowOff>
    </xdr:to>
    <xdr:sp>
      <xdr:nvSpPr>
        <xdr:cNvPr id="1" name="Line 825"/>
        <xdr:cNvSpPr>
          <a:spLocks/>
        </xdr:cNvSpPr>
      </xdr:nvSpPr>
      <xdr:spPr>
        <a:xfrm>
          <a:off x="2781300" y="63865125"/>
          <a:ext cx="27622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466725</xdr:colOff>
      <xdr:row>202</xdr:row>
      <xdr:rowOff>123825</xdr:rowOff>
    </xdr:from>
    <xdr:to>
      <xdr:col>8</xdr:col>
      <xdr:colOff>219075</xdr:colOff>
      <xdr:row>202</xdr:row>
      <xdr:rowOff>123825</xdr:rowOff>
    </xdr:to>
    <xdr:sp>
      <xdr:nvSpPr>
        <xdr:cNvPr id="2" name="Line 828"/>
        <xdr:cNvSpPr>
          <a:spLocks/>
        </xdr:cNvSpPr>
      </xdr:nvSpPr>
      <xdr:spPr>
        <a:xfrm>
          <a:off x="3533775" y="64103250"/>
          <a:ext cx="1066800"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203</xdr:row>
      <xdr:rowOff>123825</xdr:rowOff>
    </xdr:from>
    <xdr:to>
      <xdr:col>9</xdr:col>
      <xdr:colOff>257175</xdr:colOff>
      <xdr:row>203</xdr:row>
      <xdr:rowOff>123825</xdr:rowOff>
    </xdr:to>
    <xdr:sp>
      <xdr:nvSpPr>
        <xdr:cNvPr id="3" name="Line 829"/>
        <xdr:cNvSpPr>
          <a:spLocks/>
        </xdr:cNvSpPr>
      </xdr:nvSpPr>
      <xdr:spPr>
        <a:xfrm>
          <a:off x="3571875" y="64350900"/>
          <a:ext cx="172402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205</xdr:row>
      <xdr:rowOff>123825</xdr:rowOff>
    </xdr:from>
    <xdr:to>
      <xdr:col>7</xdr:col>
      <xdr:colOff>257175</xdr:colOff>
      <xdr:row>205</xdr:row>
      <xdr:rowOff>123825</xdr:rowOff>
    </xdr:to>
    <xdr:sp>
      <xdr:nvSpPr>
        <xdr:cNvPr id="4" name="Line 830"/>
        <xdr:cNvSpPr>
          <a:spLocks/>
        </xdr:cNvSpPr>
      </xdr:nvSpPr>
      <xdr:spPr>
        <a:xfrm>
          <a:off x="3076575" y="64846200"/>
          <a:ext cx="90487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206</xdr:row>
      <xdr:rowOff>133350</xdr:rowOff>
    </xdr:from>
    <xdr:to>
      <xdr:col>10</xdr:col>
      <xdr:colOff>0</xdr:colOff>
      <xdr:row>206</xdr:row>
      <xdr:rowOff>133350</xdr:rowOff>
    </xdr:to>
    <xdr:sp>
      <xdr:nvSpPr>
        <xdr:cNvPr id="5" name="Line 826"/>
        <xdr:cNvSpPr>
          <a:spLocks/>
        </xdr:cNvSpPr>
      </xdr:nvSpPr>
      <xdr:spPr>
        <a:xfrm>
          <a:off x="4943475" y="65103375"/>
          <a:ext cx="75247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581025</xdr:colOff>
      <xdr:row>207</xdr:row>
      <xdr:rowOff>114300</xdr:rowOff>
    </xdr:from>
    <xdr:to>
      <xdr:col>10</xdr:col>
      <xdr:colOff>581025</xdr:colOff>
      <xdr:row>207</xdr:row>
      <xdr:rowOff>114300</xdr:rowOff>
    </xdr:to>
    <xdr:sp>
      <xdr:nvSpPr>
        <xdr:cNvPr id="6" name="Line 827"/>
        <xdr:cNvSpPr>
          <a:spLocks/>
        </xdr:cNvSpPr>
      </xdr:nvSpPr>
      <xdr:spPr>
        <a:xfrm>
          <a:off x="5619750" y="65331975"/>
          <a:ext cx="65722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206</xdr:row>
      <xdr:rowOff>152400</xdr:rowOff>
    </xdr:from>
    <xdr:to>
      <xdr:col>12</xdr:col>
      <xdr:colOff>171450</xdr:colOff>
      <xdr:row>208</xdr:row>
      <xdr:rowOff>57150</xdr:rowOff>
    </xdr:to>
    <xdr:sp>
      <xdr:nvSpPr>
        <xdr:cNvPr id="7" name="Text Box 831"/>
        <xdr:cNvSpPr txBox="1">
          <a:spLocks noChangeArrowheads="1"/>
        </xdr:cNvSpPr>
      </xdr:nvSpPr>
      <xdr:spPr>
        <a:xfrm>
          <a:off x="6362700" y="65122425"/>
          <a:ext cx="819150" cy="400050"/>
        </a:xfrm>
        <a:prstGeom prst="rect">
          <a:avLst/>
        </a:prstGeom>
        <a:noFill/>
        <a:ln w="9525" cmpd="sng">
          <a:noFill/>
        </a:ln>
      </xdr:spPr>
      <xdr:txBody>
        <a:bodyPr vertOverflow="clip" wrap="square"/>
        <a:p>
          <a:pPr algn="l">
            <a:defRPr/>
          </a:pPr>
          <a:r>
            <a:rPr lang="en-US" cap="none" sz="900" b="0" i="0" u="none" baseline="0">
              <a:solidFill>
                <a:srgbClr val="FF0000"/>
              </a:solidFill>
              <a:latin typeface="Century"/>
              <a:ea typeface="Century"/>
              <a:cs typeface="Century"/>
            </a:rPr>
            <a:t>1/31</a:t>
          </a:r>
          <a:r>
            <a:rPr lang="en-US" cap="none" sz="900" b="0" i="0" u="none" baseline="0">
              <a:solidFill>
                <a:srgbClr val="FF0000"/>
              </a:solidFill>
              <a:latin typeface="Times New Roman"/>
              <a:ea typeface="Times New Roman"/>
              <a:cs typeface="Times New Roman"/>
            </a:rPr>
            <a:t>
</a:t>
          </a:r>
          <a:r>
            <a:rPr lang="en-US" cap="none" sz="900" b="0" i="0" u="none" baseline="0">
              <a:solidFill>
                <a:srgbClr val="FF0000"/>
              </a:solidFill>
              <a:latin typeface="ＭＳ 明朝"/>
              <a:ea typeface="ＭＳ 明朝"/>
              <a:cs typeface="ＭＳ 明朝"/>
            </a:rPr>
            <a:t>支払完了</a:t>
          </a:r>
          <a:r>
            <a:rPr lang="en-US" cap="none" sz="900" b="0" i="0" u="none" baseline="0">
              <a:solidFill>
                <a:srgbClr val="FF0000"/>
              </a:solidFill>
              <a:latin typeface="Times New Roman"/>
              <a:ea typeface="Times New Roman"/>
              <a:cs typeface="Times New Roman"/>
            </a:rPr>
            <a:t>
</a:t>
          </a:r>
        </a:p>
      </xdr:txBody>
    </xdr:sp>
    <xdr:clientData/>
  </xdr:twoCellAnchor>
  <xdr:twoCellAnchor>
    <xdr:from>
      <xdr:col>5</xdr:col>
      <xdr:colOff>123825</xdr:colOff>
      <xdr:row>211</xdr:row>
      <xdr:rowOff>133350</xdr:rowOff>
    </xdr:from>
    <xdr:to>
      <xdr:col>5</xdr:col>
      <xdr:colOff>304800</xdr:colOff>
      <xdr:row>211</xdr:row>
      <xdr:rowOff>133350</xdr:rowOff>
    </xdr:to>
    <xdr:sp>
      <xdr:nvSpPr>
        <xdr:cNvPr id="8" name="Line 825"/>
        <xdr:cNvSpPr>
          <a:spLocks/>
        </xdr:cNvSpPr>
      </xdr:nvSpPr>
      <xdr:spPr>
        <a:xfrm>
          <a:off x="2543175" y="66341625"/>
          <a:ext cx="18097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212</xdr:row>
      <xdr:rowOff>123825</xdr:rowOff>
    </xdr:from>
    <xdr:to>
      <xdr:col>7</xdr:col>
      <xdr:colOff>9525</xdr:colOff>
      <xdr:row>212</xdr:row>
      <xdr:rowOff>123825</xdr:rowOff>
    </xdr:to>
    <xdr:sp>
      <xdr:nvSpPr>
        <xdr:cNvPr id="9" name="Line 825"/>
        <xdr:cNvSpPr>
          <a:spLocks/>
        </xdr:cNvSpPr>
      </xdr:nvSpPr>
      <xdr:spPr>
        <a:xfrm>
          <a:off x="3067050" y="66579750"/>
          <a:ext cx="666750"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214</xdr:row>
      <xdr:rowOff>123825</xdr:rowOff>
    </xdr:from>
    <xdr:to>
      <xdr:col>7</xdr:col>
      <xdr:colOff>0</xdr:colOff>
      <xdr:row>214</xdr:row>
      <xdr:rowOff>123825</xdr:rowOff>
    </xdr:to>
    <xdr:sp>
      <xdr:nvSpPr>
        <xdr:cNvPr id="10" name="Line 825"/>
        <xdr:cNvSpPr>
          <a:spLocks/>
        </xdr:cNvSpPr>
      </xdr:nvSpPr>
      <xdr:spPr>
        <a:xfrm>
          <a:off x="2762250" y="67075050"/>
          <a:ext cx="96202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213</xdr:row>
      <xdr:rowOff>123825</xdr:rowOff>
    </xdr:from>
    <xdr:to>
      <xdr:col>10</xdr:col>
      <xdr:colOff>152400</xdr:colOff>
      <xdr:row>213</xdr:row>
      <xdr:rowOff>123825</xdr:rowOff>
    </xdr:to>
    <xdr:sp>
      <xdr:nvSpPr>
        <xdr:cNvPr id="11" name="Line 825"/>
        <xdr:cNvSpPr>
          <a:spLocks/>
        </xdr:cNvSpPr>
      </xdr:nvSpPr>
      <xdr:spPr>
        <a:xfrm>
          <a:off x="4457700" y="66827400"/>
          <a:ext cx="1390650"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542925</xdr:colOff>
      <xdr:row>215</xdr:row>
      <xdr:rowOff>123825</xdr:rowOff>
    </xdr:from>
    <xdr:to>
      <xdr:col>10</xdr:col>
      <xdr:colOff>285750</xdr:colOff>
      <xdr:row>215</xdr:row>
      <xdr:rowOff>123825</xdr:rowOff>
    </xdr:to>
    <xdr:sp>
      <xdr:nvSpPr>
        <xdr:cNvPr id="12" name="Line 825"/>
        <xdr:cNvSpPr>
          <a:spLocks/>
        </xdr:cNvSpPr>
      </xdr:nvSpPr>
      <xdr:spPr>
        <a:xfrm>
          <a:off x="4924425" y="67322700"/>
          <a:ext cx="105727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342900</xdr:colOff>
      <xdr:row>216</xdr:row>
      <xdr:rowOff>123825</xdr:rowOff>
    </xdr:from>
    <xdr:to>
      <xdr:col>10</xdr:col>
      <xdr:colOff>600075</xdr:colOff>
      <xdr:row>216</xdr:row>
      <xdr:rowOff>123825</xdr:rowOff>
    </xdr:to>
    <xdr:sp>
      <xdr:nvSpPr>
        <xdr:cNvPr id="13" name="Line 825"/>
        <xdr:cNvSpPr>
          <a:spLocks/>
        </xdr:cNvSpPr>
      </xdr:nvSpPr>
      <xdr:spPr>
        <a:xfrm>
          <a:off x="6038850" y="67570350"/>
          <a:ext cx="257175" cy="0"/>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15</xdr:row>
      <xdr:rowOff>114300</xdr:rowOff>
    </xdr:from>
    <xdr:to>
      <xdr:col>9</xdr:col>
      <xdr:colOff>76200</xdr:colOff>
      <xdr:row>18</xdr:row>
      <xdr:rowOff>28575</xdr:rowOff>
    </xdr:to>
    <xdr:sp>
      <xdr:nvSpPr>
        <xdr:cNvPr id="1" name="Rectangle 589"/>
        <xdr:cNvSpPr>
          <a:spLocks/>
        </xdr:cNvSpPr>
      </xdr:nvSpPr>
      <xdr:spPr>
        <a:xfrm>
          <a:off x="5429250" y="3552825"/>
          <a:ext cx="704850" cy="7143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295275</xdr:colOff>
      <xdr:row>16</xdr:row>
      <xdr:rowOff>95250</xdr:rowOff>
    </xdr:from>
    <xdr:to>
      <xdr:col>9</xdr:col>
      <xdr:colOff>314325</xdr:colOff>
      <xdr:row>19</xdr:row>
      <xdr:rowOff>9525</xdr:rowOff>
    </xdr:to>
    <xdr:sp>
      <xdr:nvSpPr>
        <xdr:cNvPr id="1" name="Rectangle 723"/>
        <xdr:cNvSpPr>
          <a:spLocks/>
        </xdr:cNvSpPr>
      </xdr:nvSpPr>
      <xdr:spPr>
        <a:xfrm>
          <a:off x="5667375" y="3933825"/>
          <a:ext cx="704850" cy="704850"/>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428625</xdr:colOff>
      <xdr:row>16</xdr:row>
      <xdr:rowOff>76200</xdr:rowOff>
    </xdr:from>
    <xdr:to>
      <xdr:col>8</xdr:col>
      <xdr:colOff>409575</xdr:colOff>
      <xdr:row>18</xdr:row>
      <xdr:rowOff>171450</xdr:rowOff>
    </xdr:to>
    <xdr:sp>
      <xdr:nvSpPr>
        <xdr:cNvPr id="1" name="正方形/長方形 1"/>
        <xdr:cNvSpPr>
          <a:spLocks/>
        </xdr:cNvSpPr>
      </xdr:nvSpPr>
      <xdr:spPr>
        <a:xfrm>
          <a:off x="5286375" y="4133850"/>
          <a:ext cx="666750" cy="6667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twoCellAnchor>
    <xdr:from>
      <xdr:col>7</xdr:col>
      <xdr:colOff>428625</xdr:colOff>
      <xdr:row>23</xdr:row>
      <xdr:rowOff>95250</xdr:rowOff>
    </xdr:from>
    <xdr:to>
      <xdr:col>8</xdr:col>
      <xdr:colOff>409575</xdr:colOff>
      <xdr:row>25</xdr:row>
      <xdr:rowOff>190500</xdr:rowOff>
    </xdr:to>
    <xdr:sp>
      <xdr:nvSpPr>
        <xdr:cNvPr id="2" name="正方形/長方形 3"/>
        <xdr:cNvSpPr>
          <a:spLocks/>
        </xdr:cNvSpPr>
      </xdr:nvSpPr>
      <xdr:spPr>
        <a:xfrm>
          <a:off x="5286375" y="5981700"/>
          <a:ext cx="666750" cy="666750"/>
        </a:xfrm>
        <a:prstGeom prst="rect">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68"/>
  <sheetViews>
    <sheetView tabSelected="1" view="pageBreakPreview" zoomScaleSheetLayoutView="100" zoomScalePageLayoutView="0" workbookViewId="0" topLeftCell="A1">
      <selection activeCell="A1" sqref="A1:E1"/>
    </sheetView>
  </sheetViews>
  <sheetFormatPr defaultColWidth="9.00390625" defaultRowHeight="13.5"/>
  <cols>
    <col min="1" max="1" width="5.50390625" style="251" customWidth="1"/>
    <col min="2" max="2" width="22.25390625" style="251" customWidth="1"/>
    <col min="3" max="3" width="58.00390625" style="251" customWidth="1"/>
    <col min="4" max="4" width="31.375" style="251" customWidth="1"/>
    <col min="5" max="5" width="9.25390625" style="251" customWidth="1"/>
    <col min="6" max="16384" width="9.00390625" style="251" customWidth="1"/>
  </cols>
  <sheetData>
    <row r="1" spans="1:5" ht="22.5" customHeight="1">
      <c r="A1" s="558" t="s">
        <v>646</v>
      </c>
      <c r="B1" s="558"/>
      <c r="C1" s="558"/>
      <c r="D1" s="558"/>
      <c r="E1" s="558"/>
    </row>
    <row r="2" spans="1:5" ht="22.5" customHeight="1">
      <c r="A2" s="420"/>
      <c r="B2" s="420"/>
      <c r="C2" s="420"/>
      <c r="D2" s="420"/>
      <c r="E2" s="420"/>
    </row>
    <row r="3" spans="1:5" ht="22.5" customHeight="1">
      <c r="A3" s="420"/>
      <c r="B3" s="420"/>
      <c r="C3" s="420"/>
      <c r="D3" s="420"/>
      <c r="E3" s="420"/>
    </row>
    <row r="4" spans="1:5" ht="22.5" customHeight="1">
      <c r="A4" s="420"/>
      <c r="B4" s="420"/>
      <c r="C4" s="420"/>
      <c r="D4" s="420"/>
      <c r="E4" s="420"/>
    </row>
    <row r="5" spans="1:5" ht="22.5" customHeight="1">
      <c r="A5" s="420"/>
      <c r="B5" s="420"/>
      <c r="C5" s="420"/>
      <c r="D5" s="420"/>
      <c r="E5" s="420"/>
    </row>
    <row r="6" spans="1:5" ht="22.5" customHeight="1">
      <c r="A6" s="420"/>
      <c r="B6" s="420"/>
      <c r="C6" s="420"/>
      <c r="D6" s="420"/>
      <c r="E6" s="420"/>
    </row>
    <row r="7" spans="1:5" ht="14.25">
      <c r="A7" s="420"/>
      <c r="B7" s="420"/>
      <c r="C7" s="420"/>
      <c r="D7" s="420"/>
      <c r="E7" s="420"/>
    </row>
    <row r="8" spans="1:5" ht="14.25">
      <c r="A8" s="420"/>
      <c r="B8" s="420"/>
      <c r="C8" s="420"/>
      <c r="D8" s="420"/>
      <c r="E8" s="420"/>
    </row>
    <row r="9" spans="1:5" ht="25.5" customHeight="1">
      <c r="A9" s="438" t="s">
        <v>921</v>
      </c>
      <c r="B9" s="257"/>
      <c r="C9" s="257"/>
      <c r="D9" s="257"/>
      <c r="E9" s="257"/>
    </row>
    <row r="10" spans="1:5" ht="23.25" customHeight="1">
      <c r="A10" s="256"/>
      <c r="C10" s="455" t="s">
        <v>922</v>
      </c>
      <c r="D10" s="257"/>
      <c r="E10" s="456"/>
    </row>
    <row r="11" spans="1:5" ht="18.75" customHeight="1" thickBot="1">
      <c r="A11" s="258" t="s">
        <v>653</v>
      </c>
      <c r="B11" s="258" t="s">
        <v>654</v>
      </c>
      <c r="C11" s="258" t="s">
        <v>655</v>
      </c>
      <c r="D11" s="258" t="s">
        <v>656</v>
      </c>
      <c r="E11" s="258" t="s">
        <v>657</v>
      </c>
    </row>
    <row r="12" spans="1:5" ht="19.5" customHeight="1" thickTop="1">
      <c r="A12" s="551" t="s">
        <v>660</v>
      </c>
      <c r="B12" s="553" t="s">
        <v>661</v>
      </c>
      <c r="C12" s="424" t="s">
        <v>652</v>
      </c>
      <c r="D12" s="425"/>
      <c r="E12" s="426" t="s">
        <v>662</v>
      </c>
    </row>
    <row r="13" spans="1:5" ht="19.5" customHeight="1">
      <c r="A13" s="552"/>
      <c r="B13" s="554"/>
      <c r="C13" s="424" t="s">
        <v>664</v>
      </c>
      <c r="D13" s="425"/>
      <c r="E13" s="426" t="s">
        <v>665</v>
      </c>
    </row>
    <row r="14" spans="1:5" ht="19.5" customHeight="1">
      <c r="A14" s="555" t="s">
        <v>666</v>
      </c>
      <c r="B14" s="557" t="s">
        <v>667</v>
      </c>
      <c r="C14" s="427" t="s">
        <v>668</v>
      </c>
      <c r="D14" s="439" t="s">
        <v>669</v>
      </c>
      <c r="E14" s="428" t="s">
        <v>662</v>
      </c>
    </row>
    <row r="15" spans="1:5" ht="19.5" customHeight="1">
      <c r="A15" s="556"/>
      <c r="B15" s="554"/>
      <c r="C15" s="427" t="s">
        <v>671</v>
      </c>
      <c r="D15" s="439" t="s">
        <v>669</v>
      </c>
      <c r="E15" s="428" t="s">
        <v>662</v>
      </c>
    </row>
    <row r="16" spans="1:5" ht="33" customHeight="1">
      <c r="A16" s="556"/>
      <c r="B16" s="429" t="s">
        <v>672</v>
      </c>
      <c r="C16" s="430" t="s">
        <v>673</v>
      </c>
      <c r="D16" s="439" t="s">
        <v>674</v>
      </c>
      <c r="E16" s="428" t="s">
        <v>662</v>
      </c>
    </row>
    <row r="17" spans="1:5" ht="19.5" customHeight="1">
      <c r="A17" s="552"/>
      <c r="B17" s="431" t="s">
        <v>675</v>
      </c>
      <c r="C17" s="427" t="s">
        <v>676</v>
      </c>
      <c r="D17" s="439" t="s">
        <v>677</v>
      </c>
      <c r="E17" s="428" t="s">
        <v>662</v>
      </c>
    </row>
    <row r="18" spans="1:5" ht="19.5" customHeight="1">
      <c r="A18" s="555" t="s">
        <v>678</v>
      </c>
      <c r="B18" s="432" t="s">
        <v>679</v>
      </c>
      <c r="C18" s="427" t="s">
        <v>680</v>
      </c>
      <c r="D18" s="439" t="s">
        <v>681</v>
      </c>
      <c r="E18" s="428" t="s">
        <v>662</v>
      </c>
    </row>
    <row r="19" spans="1:5" ht="19.5" customHeight="1">
      <c r="A19" s="556"/>
      <c r="B19" s="433"/>
      <c r="C19" s="427" t="s">
        <v>682</v>
      </c>
      <c r="D19" s="439" t="s">
        <v>681</v>
      </c>
      <c r="E19" s="428" t="s">
        <v>662</v>
      </c>
    </row>
    <row r="20" spans="1:5" ht="19.5" customHeight="1">
      <c r="A20" s="542" t="s">
        <v>684</v>
      </c>
      <c r="B20" s="545" t="s">
        <v>685</v>
      </c>
      <c r="C20" s="427" t="s">
        <v>686</v>
      </c>
      <c r="D20" s="439" t="s">
        <v>687</v>
      </c>
      <c r="E20" s="428" t="s">
        <v>662</v>
      </c>
    </row>
    <row r="21" spans="1:5" ht="19.5" customHeight="1">
      <c r="A21" s="542"/>
      <c r="B21" s="546"/>
      <c r="C21" s="427" t="s">
        <v>1040</v>
      </c>
      <c r="D21" s="520" t="s">
        <v>688</v>
      </c>
      <c r="E21" s="434" t="s">
        <v>689</v>
      </c>
    </row>
    <row r="22" spans="1:5" ht="19.5" customHeight="1">
      <c r="A22" s="542"/>
      <c r="B22" s="546"/>
      <c r="C22" s="427" t="s">
        <v>690</v>
      </c>
      <c r="D22" s="439" t="s">
        <v>687</v>
      </c>
      <c r="E22" s="434" t="s">
        <v>662</v>
      </c>
    </row>
    <row r="23" spans="1:5" ht="19.5" customHeight="1">
      <c r="A23" s="542"/>
      <c r="B23" s="546"/>
      <c r="C23" s="427" t="s">
        <v>691</v>
      </c>
      <c r="D23" s="439" t="s">
        <v>687</v>
      </c>
      <c r="E23" s="434" t="s">
        <v>662</v>
      </c>
    </row>
    <row r="24" spans="1:5" ht="19.5" customHeight="1">
      <c r="A24" s="542"/>
      <c r="B24" s="546"/>
      <c r="C24" s="427" t="s">
        <v>1041</v>
      </c>
      <c r="D24" s="521" t="s">
        <v>693</v>
      </c>
      <c r="E24" s="434" t="s">
        <v>689</v>
      </c>
    </row>
    <row r="25" spans="1:5" ht="19.5" customHeight="1">
      <c r="A25" s="542"/>
      <c r="B25" s="546"/>
      <c r="C25" s="440" t="s">
        <v>694</v>
      </c>
      <c r="D25" s="439" t="s">
        <v>687</v>
      </c>
      <c r="E25" s="434" t="s">
        <v>662</v>
      </c>
    </row>
    <row r="26" spans="1:5" ht="19.5" customHeight="1">
      <c r="A26" s="542"/>
      <c r="B26" s="546"/>
      <c r="C26" s="440" t="s">
        <v>764</v>
      </c>
      <c r="D26" s="439" t="s">
        <v>687</v>
      </c>
      <c r="E26" s="434" t="s">
        <v>662</v>
      </c>
    </row>
    <row r="27" spans="1:5" ht="19.5" customHeight="1">
      <c r="A27" s="542"/>
      <c r="B27" s="546"/>
      <c r="C27" s="440" t="s">
        <v>765</v>
      </c>
      <c r="D27" s="439" t="s">
        <v>695</v>
      </c>
      <c r="E27" s="434" t="s">
        <v>689</v>
      </c>
    </row>
    <row r="28" spans="1:5" ht="19.5" customHeight="1">
      <c r="A28" s="542"/>
      <c r="B28" s="546"/>
      <c r="C28" s="440" t="s">
        <v>696</v>
      </c>
      <c r="D28" s="439" t="s">
        <v>687</v>
      </c>
      <c r="E28" s="434" t="s">
        <v>662</v>
      </c>
    </row>
    <row r="29" spans="1:5" ht="19.5" customHeight="1">
      <c r="A29" s="542"/>
      <c r="B29" s="546"/>
      <c r="C29" s="440" t="s">
        <v>919</v>
      </c>
      <c r="D29" s="439" t="s">
        <v>687</v>
      </c>
      <c r="E29" s="434" t="s">
        <v>662</v>
      </c>
    </row>
    <row r="30" spans="1:5" ht="19.5" customHeight="1">
      <c r="A30" s="542"/>
      <c r="B30" s="546"/>
      <c r="C30" s="440" t="s">
        <v>698</v>
      </c>
      <c r="D30" s="439" t="s">
        <v>687</v>
      </c>
      <c r="E30" s="428" t="s">
        <v>662</v>
      </c>
    </row>
    <row r="31" spans="1:5" ht="19.5" customHeight="1">
      <c r="A31" s="542"/>
      <c r="B31" s="546"/>
      <c r="C31" s="440" t="s">
        <v>913</v>
      </c>
      <c r="D31" s="439" t="s">
        <v>687</v>
      </c>
      <c r="E31" s="428" t="s">
        <v>662</v>
      </c>
    </row>
    <row r="32" spans="1:5" ht="19.5" customHeight="1">
      <c r="A32" s="542"/>
      <c r="B32" s="546"/>
      <c r="C32" s="440" t="s">
        <v>917</v>
      </c>
      <c r="D32" s="439" t="s">
        <v>701</v>
      </c>
      <c r="E32" s="428" t="s">
        <v>689</v>
      </c>
    </row>
    <row r="33" spans="1:5" ht="19.5" customHeight="1">
      <c r="A33" s="542"/>
      <c r="B33" s="547"/>
      <c r="C33" s="440" t="s">
        <v>702</v>
      </c>
      <c r="D33" s="439" t="s">
        <v>687</v>
      </c>
      <c r="E33" s="428" t="s">
        <v>662</v>
      </c>
    </row>
    <row r="34" spans="1:5" ht="19.5" customHeight="1">
      <c r="A34" s="542"/>
      <c r="B34" s="427" t="s">
        <v>703</v>
      </c>
      <c r="C34" s="440" t="s">
        <v>704</v>
      </c>
      <c r="D34" s="439" t="s">
        <v>705</v>
      </c>
      <c r="E34" s="428" t="s">
        <v>689</v>
      </c>
    </row>
    <row r="35" spans="1:5" ht="19.5" customHeight="1">
      <c r="A35" s="542"/>
      <c r="B35" s="427" t="s">
        <v>706</v>
      </c>
      <c r="C35" s="440" t="s">
        <v>707</v>
      </c>
      <c r="D35" s="439" t="s">
        <v>708</v>
      </c>
      <c r="E35" s="428" t="s">
        <v>662</v>
      </c>
    </row>
    <row r="36" spans="1:5" ht="19.5" customHeight="1">
      <c r="A36" s="542"/>
      <c r="B36" s="427" t="s">
        <v>709</v>
      </c>
      <c r="C36" s="440" t="s">
        <v>710</v>
      </c>
      <c r="D36" s="439" t="s">
        <v>711</v>
      </c>
      <c r="E36" s="428" t="s">
        <v>662</v>
      </c>
    </row>
    <row r="37" spans="1:5" ht="19.5" customHeight="1">
      <c r="A37" s="542"/>
      <c r="B37" s="548" t="s">
        <v>712</v>
      </c>
      <c r="C37" s="440" t="s">
        <v>713</v>
      </c>
      <c r="D37" s="435"/>
      <c r="E37" s="428" t="s">
        <v>662</v>
      </c>
    </row>
    <row r="38" spans="1:5" ht="19.5" customHeight="1">
      <c r="A38" s="542"/>
      <c r="B38" s="549"/>
      <c r="C38" s="436" t="s">
        <v>912</v>
      </c>
      <c r="D38" s="439" t="s">
        <v>715</v>
      </c>
      <c r="E38" s="428" t="s">
        <v>689</v>
      </c>
    </row>
    <row r="39" spans="1:5" ht="19.5" customHeight="1">
      <c r="A39" s="542"/>
      <c r="B39" s="549"/>
      <c r="C39" s="440" t="s">
        <v>716</v>
      </c>
      <c r="D39" s="439" t="s">
        <v>715</v>
      </c>
      <c r="E39" s="428" t="s">
        <v>689</v>
      </c>
    </row>
    <row r="40" spans="1:5" ht="19.5" customHeight="1">
      <c r="A40" s="542"/>
      <c r="B40" s="549"/>
      <c r="C40" s="253" t="s">
        <v>717</v>
      </c>
      <c r="D40" s="253" t="s">
        <v>715</v>
      </c>
      <c r="E40" s="378" t="s">
        <v>689</v>
      </c>
    </row>
    <row r="41" spans="1:5" ht="21" customHeight="1">
      <c r="A41" s="542"/>
      <c r="B41" s="549"/>
      <c r="C41" s="430" t="s">
        <v>718</v>
      </c>
      <c r="D41" s="435"/>
      <c r="E41" s="428" t="s">
        <v>662</v>
      </c>
    </row>
    <row r="42" spans="1:5" ht="19.5" customHeight="1">
      <c r="A42" s="542"/>
      <c r="B42" s="550"/>
      <c r="C42" s="253" t="s">
        <v>719</v>
      </c>
      <c r="D42" s="253"/>
      <c r="E42" s="378" t="s">
        <v>662</v>
      </c>
    </row>
    <row r="43" spans="1:5" ht="19.5" customHeight="1">
      <c r="A43" s="542" t="s">
        <v>720</v>
      </c>
      <c r="B43" s="544" t="s">
        <v>721</v>
      </c>
      <c r="C43" s="253" t="s">
        <v>722</v>
      </c>
      <c r="D43" s="253"/>
      <c r="E43" s="378" t="s">
        <v>662</v>
      </c>
    </row>
    <row r="44" spans="1:5" ht="19.5" customHeight="1">
      <c r="A44" s="542"/>
      <c r="B44" s="544"/>
      <c r="C44" s="253" t="s">
        <v>723</v>
      </c>
      <c r="D44" s="253"/>
      <c r="E44" s="378" t="s">
        <v>662</v>
      </c>
    </row>
    <row r="45" spans="1:5" ht="19.5" customHeight="1">
      <c r="A45" s="542"/>
      <c r="B45" s="544"/>
      <c r="C45" s="253" t="s">
        <v>724</v>
      </c>
      <c r="D45" s="253"/>
      <c r="E45" s="378" t="s">
        <v>662</v>
      </c>
    </row>
    <row r="46" spans="1:5" ht="19.5" customHeight="1">
      <c r="A46" s="542"/>
      <c r="B46" s="544"/>
      <c r="C46" s="253" t="s">
        <v>725</v>
      </c>
      <c r="D46" s="253" t="s">
        <v>726</v>
      </c>
      <c r="E46" s="378" t="s">
        <v>689</v>
      </c>
    </row>
    <row r="47" spans="1:5" ht="19.5" customHeight="1">
      <c r="A47" s="542"/>
      <c r="B47" s="544"/>
      <c r="C47" s="253" t="s">
        <v>727</v>
      </c>
      <c r="D47" s="253" t="s">
        <v>726</v>
      </c>
      <c r="E47" s="378" t="s">
        <v>689</v>
      </c>
    </row>
    <row r="48" spans="1:5" ht="19.5" customHeight="1">
      <c r="A48" s="542"/>
      <c r="B48" s="544"/>
      <c r="C48" s="253" t="s">
        <v>728</v>
      </c>
      <c r="D48" s="253" t="s">
        <v>715</v>
      </c>
      <c r="E48" s="378" t="s">
        <v>689</v>
      </c>
    </row>
    <row r="49" spans="1:5" ht="27" customHeight="1">
      <c r="A49" s="542"/>
      <c r="B49" s="544"/>
      <c r="C49" s="427" t="s">
        <v>729</v>
      </c>
      <c r="D49" s="441" t="s">
        <v>767</v>
      </c>
      <c r="E49" s="428" t="s">
        <v>689</v>
      </c>
    </row>
    <row r="50" spans="1:5" ht="19.5" customHeight="1">
      <c r="A50" s="542"/>
      <c r="B50" s="544"/>
      <c r="C50" s="427" t="s">
        <v>762</v>
      </c>
      <c r="D50" s="543" t="s">
        <v>768</v>
      </c>
      <c r="E50" s="437" t="s">
        <v>689</v>
      </c>
    </row>
    <row r="51" spans="1:5" ht="19.5" customHeight="1">
      <c r="A51" s="542"/>
      <c r="B51" s="544"/>
      <c r="C51" s="253" t="s">
        <v>730</v>
      </c>
      <c r="D51" s="544"/>
      <c r="E51" s="417" t="s">
        <v>689</v>
      </c>
    </row>
    <row r="52" spans="1:5" ht="19.5" customHeight="1">
      <c r="A52" s="542"/>
      <c r="B52" s="544"/>
      <c r="C52" s="253" t="s">
        <v>731</v>
      </c>
      <c r="D52" s="544"/>
      <c r="E52" s="416"/>
    </row>
    <row r="53" spans="1:5" ht="19.5" customHeight="1">
      <c r="A53" s="542"/>
      <c r="B53" s="544"/>
      <c r="C53" s="253" t="s">
        <v>732</v>
      </c>
      <c r="D53" s="543" t="s">
        <v>733</v>
      </c>
      <c r="E53" s="542" t="s">
        <v>689</v>
      </c>
    </row>
    <row r="54" spans="1:5" ht="19.5" customHeight="1">
      <c r="A54" s="542"/>
      <c r="B54" s="544"/>
      <c r="C54" s="253" t="s">
        <v>734</v>
      </c>
      <c r="D54" s="544"/>
      <c r="E54" s="542"/>
    </row>
    <row r="55" spans="1:5" ht="19.5" customHeight="1">
      <c r="A55" s="542"/>
      <c r="B55" s="544"/>
      <c r="C55" s="267" t="s">
        <v>735</v>
      </c>
      <c r="D55" s="544"/>
      <c r="E55" s="542"/>
    </row>
    <row r="56" spans="1:5" ht="19.5" customHeight="1">
      <c r="A56" s="542"/>
      <c r="B56" s="544"/>
      <c r="C56" s="253" t="s">
        <v>736</v>
      </c>
      <c r="D56" s="544"/>
      <c r="E56" s="542"/>
    </row>
    <row r="57" spans="1:5" ht="19.5" customHeight="1">
      <c r="A57" s="542"/>
      <c r="B57" s="544"/>
      <c r="C57" s="253" t="s">
        <v>737</v>
      </c>
      <c r="D57" s="544"/>
      <c r="E57" s="542"/>
    </row>
    <row r="58" spans="1:5" ht="19.5" customHeight="1">
      <c r="A58" s="542"/>
      <c r="B58" s="544"/>
      <c r="C58" s="253" t="s">
        <v>739</v>
      </c>
      <c r="D58" s="544" t="s">
        <v>740</v>
      </c>
      <c r="E58" s="542" t="s">
        <v>741</v>
      </c>
    </row>
    <row r="59" spans="1:5" ht="19.5" customHeight="1">
      <c r="A59" s="542"/>
      <c r="B59" s="544"/>
      <c r="C59" s="253" t="s">
        <v>742</v>
      </c>
      <c r="D59" s="544"/>
      <c r="E59" s="542"/>
    </row>
    <row r="60" spans="1:5" ht="19.5" customHeight="1">
      <c r="A60" s="542"/>
      <c r="B60" s="544"/>
      <c r="C60" s="253" t="s">
        <v>743</v>
      </c>
      <c r="D60" s="544" t="s">
        <v>744</v>
      </c>
      <c r="E60" s="542" t="s">
        <v>741</v>
      </c>
    </row>
    <row r="61" spans="1:5" ht="19.5" customHeight="1">
      <c r="A61" s="542"/>
      <c r="B61" s="544"/>
      <c r="C61" s="253" t="s">
        <v>745</v>
      </c>
      <c r="D61" s="544"/>
      <c r="E61" s="542"/>
    </row>
    <row r="62" spans="1:5" ht="19.5" customHeight="1">
      <c r="A62" s="542"/>
      <c r="B62" s="544"/>
      <c r="C62" s="253" t="s">
        <v>746</v>
      </c>
      <c r="D62" s="253"/>
      <c r="E62" s="378" t="s">
        <v>662</v>
      </c>
    </row>
    <row r="63" spans="1:5" ht="19.5" customHeight="1">
      <c r="A63" s="542"/>
      <c r="B63" s="544"/>
      <c r="C63" s="253" t="s">
        <v>747</v>
      </c>
      <c r="D63" s="253"/>
      <c r="E63" s="378" t="s">
        <v>662</v>
      </c>
    </row>
    <row r="64" spans="1:5" ht="19.5" customHeight="1">
      <c r="A64" s="542"/>
      <c r="B64" s="544"/>
      <c r="C64" s="253" t="s">
        <v>748</v>
      </c>
      <c r="D64" s="253"/>
      <c r="E64" s="378" t="s">
        <v>662</v>
      </c>
    </row>
    <row r="65" spans="1:5" ht="19.5" customHeight="1">
      <c r="A65" s="542"/>
      <c r="B65" s="544"/>
      <c r="C65" s="253" t="s">
        <v>749</v>
      </c>
      <c r="D65" s="253"/>
      <c r="E65" s="378" t="s">
        <v>662</v>
      </c>
    </row>
    <row r="66" spans="1:5" ht="21.75" customHeight="1">
      <c r="A66" s="542"/>
      <c r="B66" s="544"/>
      <c r="C66" s="267" t="s">
        <v>750</v>
      </c>
      <c r="D66" s="253"/>
      <c r="E66" s="378" t="s">
        <v>662</v>
      </c>
    </row>
    <row r="67" spans="1:5" ht="19.5" customHeight="1">
      <c r="A67" s="542"/>
      <c r="B67" s="544"/>
      <c r="C67" s="267" t="s">
        <v>751</v>
      </c>
      <c r="D67" s="253"/>
      <c r="E67" s="378" t="s">
        <v>662</v>
      </c>
    </row>
    <row r="68" spans="1:5" ht="19.5" customHeight="1">
      <c r="A68" s="542"/>
      <c r="B68" s="544"/>
      <c r="C68" s="253" t="s">
        <v>752</v>
      </c>
      <c r="D68" s="253"/>
      <c r="E68" s="378" t="s">
        <v>741</v>
      </c>
    </row>
  </sheetData>
  <sheetProtection/>
  <mergeCells count="18">
    <mergeCell ref="A12:A13"/>
    <mergeCell ref="B12:B13"/>
    <mergeCell ref="A14:A17"/>
    <mergeCell ref="B14:B15"/>
    <mergeCell ref="A1:E1"/>
    <mergeCell ref="A18:A19"/>
    <mergeCell ref="A20:A42"/>
    <mergeCell ref="B20:B33"/>
    <mergeCell ref="B37:B42"/>
    <mergeCell ref="A43:A68"/>
    <mergeCell ref="B43:B68"/>
    <mergeCell ref="D60:D61"/>
    <mergeCell ref="E60:E61"/>
    <mergeCell ref="D50:D52"/>
    <mergeCell ref="D53:D57"/>
    <mergeCell ref="E53:E57"/>
    <mergeCell ref="D58:D59"/>
    <mergeCell ref="E58:E59"/>
  </mergeCells>
  <hyperlinks>
    <hyperlink ref="C12" location="提出書類確認表!A1" display="提出書類確認表"/>
    <hyperlink ref="C13" location="チェックリスト!A1" display="チェックリスト"/>
    <hyperlink ref="C14" location="'交付申請書（カガミ）'!A1" display="カガミ"/>
    <hyperlink ref="C15" location="'交付申請書（本文）'!A1" display="本文"/>
    <hyperlink ref="B16" location="別紙１!A1" display="別紙１"/>
    <hyperlink ref="B17" location="別紙２!A1" display="別紙２"/>
    <hyperlink ref="C18" location="ｼｽﾃﾑ提案概要1!A1" display="システム提案概要１"/>
    <hyperlink ref="C19" location="ｼｽﾃﾑ提案概要2!A1" display="システム提案概要２"/>
    <hyperlink ref="B20:B33" location="'実施計画書1-9'!Print_Area" display="実施計画書"/>
    <hyperlink ref="B34" location="'（別添１）課税事業者届出書'!Print_Area" display="別添１"/>
    <hyperlink ref="C34" location="'（別添１）課税事業者届出書'!A1" display="課税事業者届出書"/>
    <hyperlink ref="B35" location="'（別添２）システム概念図'!Print_Area" display="別添２"/>
    <hyperlink ref="C35" location="'（別添２）システム概念図'!A1" display="システム概念図"/>
    <hyperlink ref="B36" location="'（別添３）省エネルギー計算書'!Print_Area" display="別添３"/>
    <hyperlink ref="C36" location="'（別添３）省エネルギー計算書'!A1" display="省エネルギー計算書"/>
    <hyperlink ref="C37" location="省エネルギー計算の根拠!A1" display="省エネルギー計算書の計算根拠"/>
    <hyperlink ref="C41" location="工事概略予算書!A1" display="工事概略予算書（補助事業者が作成した概略内訳書）"/>
    <hyperlink ref="C49" location="設備設置承諾書!A1" display="（７）設備所有者全員の設備設置承諾書"/>
    <hyperlink ref="C50" location="委任状!A1" display="（８）建築物所有者全員の委任状"/>
    <hyperlink ref="C39" location="節電効果計算書【既築】!A1" display="節電効果計算書"/>
    <hyperlink ref="C20" location="'実施計画書1-9'!A1" display="１．申請者の概要"/>
    <hyperlink ref="C23" location="'実施計画書1-9'!A82" display="３．建物の概要、４．事業実施に関する事項"/>
    <hyperlink ref="C26" location="'実施計画書1-9'!A141" display="６－１．導入効果等"/>
    <hyperlink ref="C28" location="'実施計画書1-9'!A192" display="７．事業実施工程"/>
    <hyperlink ref="C30" location="'実施計画書1-9'!A222" display="８．所要資金計画及び資金調達計画"/>
    <hyperlink ref="C31" location="'実施計画書1-9'!A252" display="　　所要資金計画＜全体＞"/>
    <hyperlink ref="C33" location="'実施計画書1-9'!A361" display="９．補助事業体制"/>
    <hyperlink ref="C25" location="'実施計画書1-9'!A121" display="５．事業内容"/>
    <hyperlink ref="C22" location="'実施計画書1-9'!A42" display="２．連絡先"/>
    <hyperlink ref="C16" location="別紙１!A1" display="別紙１!A1"/>
    <hyperlink ref="C17" location="別紙２!A1" display="補助事業に要する経費の区分ごとの四半期別発生予定額"/>
    <hyperlink ref="C27" location="'実施計画書1-9'!A180" display="６－２.節電効果"/>
    <hyperlink ref="C32" location="'実施計画書1-9'!A288" display="　　所要資金計画＜１年度＞＜２年度＞"/>
    <hyperlink ref="C38" location="省エネルギー計算の根拠!A49" display="過去３年間のエネルギー消費実績"/>
    <hyperlink ref="C29" location="'実施計画書1-9'!A192" display="　　事業実施工程スケジュール"/>
    <hyperlink ref="C21" location="申請者概要一覧!A1" display="　　申請者概要一覧"/>
    <hyperlink ref="C24" location="建物概要一覧!A1" display="　　建物概要一覧"/>
  </hyperlinks>
  <printOptions horizontalCentered="1" verticalCentered="1"/>
  <pageMargins left="0.2362204724409449" right="0.2362204724409449" top="0.7480314960629921" bottom="0.7480314960629921" header="0.31496062992125984" footer="0.31496062992125984"/>
  <pageSetup cellComments="asDisplayed" horizontalDpi="300" verticalDpi="300" orientation="portrait" paperSize="9" scale="55" r:id="rId2"/>
  <drawing r:id="rId1"/>
</worksheet>
</file>

<file path=xl/worksheets/sheet10.xml><?xml version="1.0" encoding="utf-8"?>
<worksheet xmlns="http://schemas.openxmlformats.org/spreadsheetml/2006/main" xmlns:r="http://schemas.openxmlformats.org/officeDocument/2006/relationships">
  <dimension ref="A1:Q401"/>
  <sheetViews>
    <sheetView view="pageBreakPreview" zoomScale="90" zoomScaleNormal="90" zoomScaleSheetLayoutView="90" zoomScalePageLayoutView="0" workbookViewId="0" topLeftCell="A79">
      <selection activeCell="K400" sqref="K400"/>
    </sheetView>
  </sheetViews>
  <sheetFormatPr defaultColWidth="9.00390625" defaultRowHeight="19.5" customHeight="1"/>
  <cols>
    <col min="1" max="1" width="2.875" style="44" customWidth="1"/>
    <col min="2" max="2" width="6.125" style="43" customWidth="1"/>
    <col min="3" max="3" width="8.00390625" style="48" customWidth="1"/>
    <col min="4" max="4" width="6.125" style="44" customWidth="1"/>
    <col min="5" max="5" width="8.625" style="44" customWidth="1"/>
    <col min="6" max="6" width="8.50390625" style="44" customWidth="1"/>
    <col min="7" max="9" width="8.625" style="44" customWidth="1"/>
    <col min="10" max="11" width="8.625" style="45" customWidth="1"/>
    <col min="12" max="13" width="8.625" style="44" customWidth="1"/>
    <col min="14" max="14" width="59.375" style="336" customWidth="1"/>
    <col min="15" max="15" width="16.375" style="44" bestFit="1" customWidth="1"/>
    <col min="16" max="16384" width="9.00390625" style="44" customWidth="1"/>
  </cols>
  <sheetData>
    <row r="1" spans="1:11" s="486" customFormat="1" ht="15.75" customHeight="1">
      <c r="A1" s="563" t="s">
        <v>911</v>
      </c>
      <c r="B1" s="563"/>
      <c r="C1" s="563"/>
      <c r="D1" s="563"/>
      <c r="E1" s="484"/>
      <c r="F1" s="484"/>
      <c r="G1" s="484"/>
      <c r="H1" s="484"/>
      <c r="I1" s="484"/>
      <c r="J1" s="484"/>
      <c r="K1" s="485"/>
    </row>
    <row r="2" spans="2:15" s="9" customFormat="1" ht="60" customHeight="1">
      <c r="B2" s="619" t="s">
        <v>949</v>
      </c>
      <c r="C2" s="619"/>
      <c r="D2" s="619"/>
      <c r="E2" s="619"/>
      <c r="F2" s="619"/>
      <c r="G2" s="619"/>
      <c r="H2" s="619"/>
      <c r="I2" s="619"/>
      <c r="J2" s="619"/>
      <c r="K2" s="619"/>
      <c r="L2" s="619"/>
      <c r="M2" s="619"/>
      <c r="N2" s="619"/>
      <c r="O2" s="487"/>
    </row>
    <row r="3" spans="2:13" ht="19.5" customHeight="1">
      <c r="B3" s="762" t="s">
        <v>97</v>
      </c>
      <c r="C3" s="762"/>
      <c r="D3" s="762"/>
      <c r="E3" s="762"/>
      <c r="F3" s="762"/>
      <c r="G3" s="762"/>
      <c r="H3" s="762"/>
      <c r="I3" s="762"/>
      <c r="J3" s="762"/>
      <c r="K3" s="762"/>
      <c r="L3" s="762"/>
      <c r="M3" s="762"/>
    </row>
    <row r="4" spans="3:9" ht="24.75" customHeight="1">
      <c r="C4" s="46"/>
      <c r="D4" s="47"/>
      <c r="E4" s="47"/>
      <c r="F4" s="47"/>
      <c r="G4" s="47"/>
      <c r="H4" s="47"/>
      <c r="I4" s="47"/>
    </row>
    <row r="5" spans="2:14" ht="24.75" customHeight="1">
      <c r="B5" s="43" t="s">
        <v>98</v>
      </c>
      <c r="C5" s="48" t="s">
        <v>174</v>
      </c>
      <c r="N5" s="84" t="s">
        <v>323</v>
      </c>
    </row>
    <row r="6" spans="3:14" ht="24.75" customHeight="1">
      <c r="C6" s="43" t="s">
        <v>133</v>
      </c>
      <c r="D6" s="48" t="s">
        <v>99</v>
      </c>
      <c r="N6" s="84" t="s">
        <v>1003</v>
      </c>
    </row>
    <row r="7" spans="3:14" ht="24.75" customHeight="1">
      <c r="C7" s="43" t="s">
        <v>530</v>
      </c>
      <c r="D7" s="752" t="s">
        <v>525</v>
      </c>
      <c r="E7" s="752"/>
      <c r="F7" s="764" t="s">
        <v>815</v>
      </c>
      <c r="G7" s="765"/>
      <c r="H7" s="765"/>
      <c r="I7" s="765"/>
      <c r="J7" s="765"/>
      <c r="K7" s="765"/>
      <c r="L7" s="766"/>
      <c r="N7" s="536" t="s">
        <v>1056</v>
      </c>
    </row>
    <row r="8" spans="4:12" ht="24.75" customHeight="1">
      <c r="D8" s="732" t="s">
        <v>100</v>
      </c>
      <c r="E8" s="767"/>
      <c r="F8" s="769" t="s">
        <v>816</v>
      </c>
      <c r="G8" s="771" t="s">
        <v>817</v>
      </c>
      <c r="H8" s="772"/>
      <c r="I8" s="772"/>
      <c r="J8" s="772"/>
      <c r="K8" s="772"/>
      <c r="L8" s="773"/>
    </row>
    <row r="9" spans="4:12" ht="24.75" customHeight="1">
      <c r="D9" s="734"/>
      <c r="E9" s="768"/>
      <c r="F9" s="770"/>
      <c r="G9" s="774"/>
      <c r="H9" s="775"/>
      <c r="I9" s="775"/>
      <c r="J9" s="775"/>
      <c r="K9" s="775"/>
      <c r="L9" s="776"/>
    </row>
    <row r="10" spans="6:9" ht="24.75" customHeight="1">
      <c r="F10" s="49"/>
      <c r="G10" s="49"/>
      <c r="H10" s="49"/>
      <c r="I10" s="49"/>
    </row>
    <row r="11" spans="3:9" ht="24.75" customHeight="1">
      <c r="C11" s="43" t="s">
        <v>142</v>
      </c>
      <c r="D11" s="48" t="s">
        <v>112</v>
      </c>
      <c r="F11" s="49"/>
      <c r="G11" s="49"/>
      <c r="H11" s="49"/>
      <c r="I11" s="49"/>
    </row>
    <row r="12" spans="4:12" ht="30.75" customHeight="1">
      <c r="D12" s="750" t="s">
        <v>113</v>
      </c>
      <c r="E12" s="750"/>
      <c r="F12" s="750"/>
      <c r="G12" s="750"/>
      <c r="H12" s="750"/>
      <c r="I12" s="750"/>
      <c r="J12" s="67" t="s">
        <v>114</v>
      </c>
      <c r="K12" s="763" t="s">
        <v>115</v>
      </c>
      <c r="L12" s="763"/>
    </row>
    <row r="13" spans="4:12" ht="24.75" customHeight="1">
      <c r="D13" s="749" t="s">
        <v>116</v>
      </c>
      <c r="E13" s="749"/>
      <c r="F13" s="749"/>
      <c r="G13" s="749"/>
      <c r="H13" s="749"/>
      <c r="I13" s="749"/>
      <c r="J13" s="377" t="s">
        <v>818</v>
      </c>
      <c r="K13" s="750" t="s">
        <v>117</v>
      </c>
      <c r="L13" s="750"/>
    </row>
    <row r="14" spans="4:12" ht="24.75" customHeight="1">
      <c r="D14" s="749" t="s">
        <v>118</v>
      </c>
      <c r="E14" s="749"/>
      <c r="F14" s="749"/>
      <c r="G14" s="749"/>
      <c r="H14" s="749"/>
      <c r="I14" s="749"/>
      <c r="J14" s="54"/>
      <c r="K14" s="750" t="s">
        <v>117</v>
      </c>
      <c r="L14" s="750"/>
    </row>
    <row r="15" spans="4:12" ht="24.75" customHeight="1">
      <c r="D15" s="749" t="s">
        <v>119</v>
      </c>
      <c r="E15" s="749"/>
      <c r="F15" s="749"/>
      <c r="G15" s="749"/>
      <c r="H15" s="749"/>
      <c r="I15" s="749"/>
      <c r="J15" s="54"/>
      <c r="K15" s="750" t="s">
        <v>120</v>
      </c>
      <c r="L15" s="750"/>
    </row>
    <row r="16" spans="4:12" ht="24.75" customHeight="1">
      <c r="D16" s="50" t="s">
        <v>121</v>
      </c>
      <c r="E16" s="50"/>
      <c r="F16" s="51"/>
      <c r="G16" s="51"/>
      <c r="H16" s="51"/>
      <c r="I16" s="51"/>
      <c r="J16" s="52"/>
      <c r="K16" s="52"/>
      <c r="L16" s="52"/>
    </row>
    <row r="17" spans="4:13" ht="24.75" customHeight="1">
      <c r="D17" s="61"/>
      <c r="E17" s="61"/>
      <c r="F17" s="61"/>
      <c r="G17" s="61"/>
      <c r="H17" s="61"/>
      <c r="I17" s="61"/>
      <c r="J17" s="61"/>
      <c r="K17" s="61"/>
      <c r="L17" s="61"/>
      <c r="M17" s="61"/>
    </row>
    <row r="18" spans="3:4" ht="24.75" customHeight="1">
      <c r="C18" s="43" t="s">
        <v>62</v>
      </c>
      <c r="D18" s="48" t="s">
        <v>175</v>
      </c>
    </row>
    <row r="19" spans="4:14" ht="24.75" customHeight="1">
      <c r="D19" s="68"/>
      <c r="E19" s="68"/>
      <c r="F19" s="69"/>
      <c r="G19" s="69"/>
      <c r="H19" s="69"/>
      <c r="I19" s="69"/>
      <c r="J19" s="69"/>
      <c r="K19" s="760" t="s">
        <v>167</v>
      </c>
      <c r="L19" s="760"/>
      <c r="N19" s="335"/>
    </row>
    <row r="20" spans="4:14" ht="24.75" customHeight="1">
      <c r="D20" s="754" t="s">
        <v>168</v>
      </c>
      <c r="E20" s="754"/>
      <c r="F20" s="754"/>
      <c r="G20" s="745" t="s">
        <v>819</v>
      </c>
      <c r="H20" s="745"/>
      <c r="I20" s="745"/>
      <c r="J20" s="745"/>
      <c r="K20" s="745"/>
      <c r="L20" s="745"/>
      <c r="N20" s="480" t="s">
        <v>366</v>
      </c>
    </row>
    <row r="21" spans="4:14" ht="24.75" customHeight="1">
      <c r="D21" s="752" t="s">
        <v>169</v>
      </c>
      <c r="E21" s="752"/>
      <c r="F21" s="752"/>
      <c r="G21" s="753">
        <v>62446689</v>
      </c>
      <c r="H21" s="753"/>
      <c r="I21" s="754" t="s">
        <v>531</v>
      </c>
      <c r="J21" s="754"/>
      <c r="K21" s="755">
        <v>68691358</v>
      </c>
      <c r="L21" s="755"/>
      <c r="N21" s="480" t="s">
        <v>1004</v>
      </c>
    </row>
    <row r="22" spans="4:14" ht="24.75" customHeight="1" thickBot="1">
      <c r="D22" s="756" t="s">
        <v>170</v>
      </c>
      <c r="E22" s="756"/>
      <c r="F22" s="756"/>
      <c r="G22" s="758">
        <v>52677243</v>
      </c>
      <c r="H22" s="758"/>
      <c r="I22" s="759" t="s">
        <v>532</v>
      </c>
      <c r="J22" s="759"/>
      <c r="K22" s="761">
        <v>1373827</v>
      </c>
      <c r="L22" s="761"/>
      <c r="N22" s="480" t="s">
        <v>1004</v>
      </c>
    </row>
    <row r="23" spans="4:14" ht="24.75" customHeight="1" thickTop="1">
      <c r="D23" s="746" t="s">
        <v>601</v>
      </c>
      <c r="E23" s="746"/>
      <c r="F23" s="746"/>
      <c r="G23" s="747">
        <f>G21-G22</f>
        <v>9769446</v>
      </c>
      <c r="H23" s="747"/>
      <c r="I23" s="748" t="s">
        <v>533</v>
      </c>
      <c r="J23" s="748"/>
      <c r="K23" s="757">
        <v>325402</v>
      </c>
      <c r="L23" s="757"/>
      <c r="N23" s="480" t="s">
        <v>1005</v>
      </c>
    </row>
    <row r="24" spans="3:14" ht="24.75" customHeight="1">
      <c r="C24" s="50" t="s">
        <v>529</v>
      </c>
      <c r="D24" s="65"/>
      <c r="E24" s="65"/>
      <c r="F24" s="65"/>
      <c r="G24" s="65"/>
      <c r="H24" s="65"/>
      <c r="I24" s="51"/>
      <c r="J24" s="52"/>
      <c r="K24" s="52"/>
      <c r="L24" s="66"/>
      <c r="M24" s="66"/>
      <c r="N24" s="480" t="s">
        <v>376</v>
      </c>
    </row>
    <row r="25" spans="3:14" ht="24.75" customHeight="1">
      <c r="C25" s="50"/>
      <c r="D25" s="65"/>
      <c r="E25" s="65"/>
      <c r="F25" s="65"/>
      <c r="G25" s="65"/>
      <c r="H25" s="65"/>
      <c r="I25" s="51"/>
      <c r="J25" s="52"/>
      <c r="K25" s="52"/>
      <c r="L25" s="66"/>
      <c r="M25" s="66"/>
      <c r="N25" s="536" t="s">
        <v>1056</v>
      </c>
    </row>
    <row r="26" spans="3:14" ht="24.75" customHeight="1">
      <c r="C26" s="50"/>
      <c r="D26" s="65"/>
      <c r="E26" s="65"/>
      <c r="F26" s="65"/>
      <c r="G26" s="65"/>
      <c r="H26" s="65"/>
      <c r="I26" s="51"/>
      <c r="J26" s="52"/>
      <c r="K26" s="52"/>
      <c r="L26" s="66"/>
      <c r="M26" s="66"/>
      <c r="N26" s="335"/>
    </row>
    <row r="27" spans="3:14" ht="24.75" customHeight="1">
      <c r="C27" s="50"/>
      <c r="D27" s="65"/>
      <c r="E27" s="65"/>
      <c r="F27" s="65"/>
      <c r="G27" s="65"/>
      <c r="H27" s="65"/>
      <c r="I27" s="51"/>
      <c r="J27" s="52"/>
      <c r="K27" s="52"/>
      <c r="L27" s="66"/>
      <c r="M27" s="66"/>
      <c r="N27" s="335"/>
    </row>
    <row r="28" spans="3:14" ht="24.75" customHeight="1">
      <c r="C28" s="50"/>
      <c r="D28" s="65"/>
      <c r="E28" s="65"/>
      <c r="F28" s="65"/>
      <c r="G28" s="65"/>
      <c r="H28" s="65"/>
      <c r="I28" s="51"/>
      <c r="J28" s="52"/>
      <c r="K28" s="52"/>
      <c r="L28" s="66"/>
      <c r="M28" s="66"/>
      <c r="N28" s="335"/>
    </row>
    <row r="29" spans="3:14" ht="24.75" customHeight="1">
      <c r="C29" s="50"/>
      <c r="D29" s="65"/>
      <c r="E29" s="65"/>
      <c r="F29" s="65"/>
      <c r="G29" s="65"/>
      <c r="H29" s="65"/>
      <c r="I29" s="51"/>
      <c r="J29" s="52"/>
      <c r="K29" s="52"/>
      <c r="L29" s="66"/>
      <c r="M29" s="66"/>
      <c r="N29" s="335"/>
    </row>
    <row r="30" spans="3:14" ht="24.75" customHeight="1">
      <c r="C30" s="50"/>
      <c r="D30" s="65"/>
      <c r="E30" s="65"/>
      <c r="F30" s="65"/>
      <c r="G30" s="65"/>
      <c r="H30" s="65"/>
      <c r="I30" s="51"/>
      <c r="J30" s="52"/>
      <c r="K30" s="52"/>
      <c r="L30" s="66"/>
      <c r="M30" s="66"/>
      <c r="N30" s="335"/>
    </row>
    <row r="31" spans="3:14" ht="24.75" customHeight="1">
      <c r="C31" s="50"/>
      <c r="D31" s="65"/>
      <c r="E31" s="65"/>
      <c r="F31" s="65"/>
      <c r="G31" s="65"/>
      <c r="H31" s="65"/>
      <c r="I31" s="51"/>
      <c r="J31" s="52"/>
      <c r="K31" s="52"/>
      <c r="L31" s="66"/>
      <c r="M31" s="66"/>
      <c r="N31" s="335"/>
    </row>
    <row r="32" spans="3:14" ht="24.75" customHeight="1">
      <c r="C32" s="50"/>
      <c r="D32" s="65"/>
      <c r="E32" s="65"/>
      <c r="F32" s="65"/>
      <c r="G32" s="65"/>
      <c r="H32" s="65"/>
      <c r="I32" s="51"/>
      <c r="J32" s="52"/>
      <c r="K32" s="52"/>
      <c r="L32" s="66"/>
      <c r="M32" s="66"/>
      <c r="N32" s="335"/>
    </row>
    <row r="33" spans="3:14" ht="24.75" customHeight="1">
      <c r="C33" s="50"/>
      <c r="D33" s="65"/>
      <c r="E33" s="65"/>
      <c r="F33" s="65"/>
      <c r="G33" s="65"/>
      <c r="H33" s="65"/>
      <c r="I33" s="51"/>
      <c r="J33" s="52"/>
      <c r="K33" s="52"/>
      <c r="L33" s="66"/>
      <c r="M33" s="66"/>
      <c r="N33" s="335"/>
    </row>
    <row r="34" spans="3:14" ht="24.75" customHeight="1">
      <c r="C34" s="50"/>
      <c r="D34" s="65"/>
      <c r="E34" s="65"/>
      <c r="F34" s="65"/>
      <c r="G34" s="65"/>
      <c r="H34" s="65"/>
      <c r="I34" s="51"/>
      <c r="J34" s="52"/>
      <c r="K34" s="52"/>
      <c r="L34" s="66"/>
      <c r="M34" s="66"/>
      <c r="N34" s="335"/>
    </row>
    <row r="35" spans="3:14" ht="24.75" customHeight="1">
      <c r="C35" s="50"/>
      <c r="D35" s="65"/>
      <c r="E35" s="65"/>
      <c r="F35" s="65"/>
      <c r="G35" s="65"/>
      <c r="H35" s="65"/>
      <c r="I35" s="51"/>
      <c r="J35" s="52"/>
      <c r="K35" s="52"/>
      <c r="L35" s="66"/>
      <c r="M35" s="66"/>
      <c r="N35" s="335"/>
    </row>
    <row r="36" spans="3:14" ht="24.75" customHeight="1">
      <c r="C36" s="50"/>
      <c r="D36" s="65"/>
      <c r="E36" s="65"/>
      <c r="F36" s="65"/>
      <c r="G36" s="65"/>
      <c r="H36" s="65"/>
      <c r="I36" s="51"/>
      <c r="J36" s="52"/>
      <c r="K36" s="52"/>
      <c r="L36" s="66"/>
      <c r="M36" s="66"/>
      <c r="N36" s="335"/>
    </row>
    <row r="37" spans="3:14" ht="24.75" customHeight="1">
      <c r="C37" s="50"/>
      <c r="D37" s="65"/>
      <c r="E37" s="65"/>
      <c r="F37" s="65"/>
      <c r="G37" s="65"/>
      <c r="H37" s="65"/>
      <c r="I37" s="51"/>
      <c r="J37" s="52"/>
      <c r="K37" s="52"/>
      <c r="L37" s="66"/>
      <c r="M37" s="66"/>
      <c r="N37" s="335"/>
    </row>
    <row r="38" spans="3:14" ht="24.75" customHeight="1">
      <c r="C38" s="50"/>
      <c r="D38" s="65"/>
      <c r="E38" s="65"/>
      <c r="F38" s="65"/>
      <c r="G38" s="65"/>
      <c r="H38" s="65"/>
      <c r="I38" s="51"/>
      <c r="J38" s="52"/>
      <c r="K38" s="52"/>
      <c r="L38" s="66"/>
      <c r="M38" s="66"/>
      <c r="N38" s="335"/>
    </row>
    <row r="39" spans="3:14" ht="24.75" customHeight="1">
      <c r="C39" s="50"/>
      <c r="D39" s="65"/>
      <c r="E39" s="65"/>
      <c r="F39" s="65"/>
      <c r="G39" s="65"/>
      <c r="H39" s="65"/>
      <c r="I39" s="51"/>
      <c r="J39" s="52"/>
      <c r="K39" s="52"/>
      <c r="L39" s="66"/>
      <c r="M39" s="66"/>
      <c r="N39" s="335"/>
    </row>
    <row r="40" spans="3:14" ht="24.75" customHeight="1">
      <c r="C40" s="50"/>
      <c r="D40" s="65"/>
      <c r="E40" s="65"/>
      <c r="F40" s="65"/>
      <c r="G40" s="65"/>
      <c r="H40" s="65"/>
      <c r="I40" s="51"/>
      <c r="J40" s="52"/>
      <c r="K40" s="52"/>
      <c r="L40" s="66"/>
      <c r="M40" s="66"/>
      <c r="N40" s="539" t="s">
        <v>918</v>
      </c>
    </row>
    <row r="41" spans="2:16" ht="24" customHeight="1">
      <c r="B41" s="43" t="s">
        <v>101</v>
      </c>
      <c r="C41" s="48" t="s">
        <v>102</v>
      </c>
      <c r="N41" s="462" t="s">
        <v>911</v>
      </c>
      <c r="O41" s="421"/>
      <c r="P41" s="421"/>
    </row>
    <row r="42" spans="4:14" ht="24" customHeight="1">
      <c r="D42" s="751" t="s">
        <v>103</v>
      </c>
      <c r="E42" s="751"/>
      <c r="F42" s="751"/>
      <c r="N42" s="336" t="s">
        <v>1006</v>
      </c>
    </row>
    <row r="43" spans="4:14" ht="24" customHeight="1">
      <c r="D43" s="729" t="s">
        <v>534</v>
      </c>
      <c r="E43" s="730"/>
      <c r="F43" s="728" t="s">
        <v>820</v>
      </c>
      <c r="G43" s="728"/>
      <c r="H43" s="728"/>
      <c r="I43" s="728"/>
      <c r="J43" s="728"/>
      <c r="K43" s="728"/>
      <c r="L43" s="728"/>
      <c r="N43" s="335"/>
    </row>
    <row r="44" spans="4:14" ht="24" customHeight="1">
      <c r="D44" s="729" t="s">
        <v>104</v>
      </c>
      <c r="E44" s="730"/>
      <c r="F44" s="728" t="s">
        <v>821</v>
      </c>
      <c r="G44" s="728"/>
      <c r="H44" s="728"/>
      <c r="I44" s="728"/>
      <c r="J44" s="728"/>
      <c r="K44" s="728"/>
      <c r="L44" s="728"/>
      <c r="N44" s="744"/>
    </row>
    <row r="45" spans="4:14" ht="24" customHeight="1">
      <c r="D45" s="729" t="s">
        <v>105</v>
      </c>
      <c r="E45" s="730"/>
      <c r="F45" s="728" t="s">
        <v>822</v>
      </c>
      <c r="G45" s="728"/>
      <c r="H45" s="728"/>
      <c r="I45" s="728"/>
      <c r="J45" s="728"/>
      <c r="K45" s="728"/>
      <c r="L45" s="728"/>
      <c r="N45" s="744"/>
    </row>
    <row r="46" spans="4:12" ht="24" customHeight="1">
      <c r="D46" s="732" t="s">
        <v>106</v>
      </c>
      <c r="E46" s="733"/>
      <c r="F46" s="736" t="s">
        <v>823</v>
      </c>
      <c r="G46" s="738" t="s">
        <v>824</v>
      </c>
      <c r="H46" s="739"/>
      <c r="I46" s="739"/>
      <c r="J46" s="739"/>
      <c r="K46" s="739"/>
      <c r="L46" s="740"/>
    </row>
    <row r="47" spans="4:12" ht="24" customHeight="1">
      <c r="D47" s="734"/>
      <c r="E47" s="735"/>
      <c r="F47" s="737"/>
      <c r="G47" s="741"/>
      <c r="H47" s="742"/>
      <c r="I47" s="742"/>
      <c r="J47" s="742"/>
      <c r="K47" s="742"/>
      <c r="L47" s="743"/>
    </row>
    <row r="48" spans="4:14" ht="24" customHeight="1">
      <c r="D48" s="729" t="s">
        <v>107</v>
      </c>
      <c r="E48" s="730"/>
      <c r="F48" s="728" t="s">
        <v>825</v>
      </c>
      <c r="G48" s="728"/>
      <c r="H48" s="728"/>
      <c r="I48" s="728"/>
      <c r="J48" s="728"/>
      <c r="K48" s="728"/>
      <c r="L48" s="728"/>
      <c r="N48" s="84" t="s">
        <v>1007</v>
      </c>
    </row>
    <row r="49" spans="4:12" ht="24" customHeight="1">
      <c r="D49" s="729" t="s">
        <v>600</v>
      </c>
      <c r="E49" s="730"/>
      <c r="F49" s="731" t="s">
        <v>826</v>
      </c>
      <c r="G49" s="731"/>
      <c r="H49" s="731"/>
      <c r="I49" s="731"/>
      <c r="J49" s="731"/>
      <c r="K49" s="731"/>
      <c r="L49" s="731"/>
    </row>
    <row r="50" spans="4:12" ht="24" customHeight="1">
      <c r="D50" s="729" t="s">
        <v>108</v>
      </c>
      <c r="E50" s="730"/>
      <c r="F50" s="731" t="s">
        <v>827</v>
      </c>
      <c r="G50" s="731"/>
      <c r="H50" s="731"/>
      <c r="I50" s="731"/>
      <c r="J50" s="731"/>
      <c r="K50" s="731"/>
      <c r="L50" s="731"/>
    </row>
    <row r="51" spans="4:14" ht="24" customHeight="1">
      <c r="D51" s="729" t="s">
        <v>109</v>
      </c>
      <c r="E51" s="730"/>
      <c r="F51" s="727" t="s">
        <v>828</v>
      </c>
      <c r="G51" s="728"/>
      <c r="H51" s="728"/>
      <c r="I51" s="728"/>
      <c r="J51" s="728"/>
      <c r="K51" s="728"/>
      <c r="L51" s="728"/>
      <c r="N51" s="84" t="s">
        <v>1008</v>
      </c>
    </row>
    <row r="52" spans="6:9" ht="24" customHeight="1">
      <c r="F52" s="49"/>
      <c r="G52" s="49"/>
      <c r="H52" s="49"/>
      <c r="I52" s="49"/>
    </row>
    <row r="53" spans="4:6" ht="24" customHeight="1">
      <c r="D53" s="751" t="s">
        <v>110</v>
      </c>
      <c r="E53" s="751"/>
      <c r="F53" s="751"/>
    </row>
    <row r="54" spans="4:14" ht="24" customHeight="1">
      <c r="D54" s="729" t="s">
        <v>534</v>
      </c>
      <c r="E54" s="730"/>
      <c r="F54" s="728" t="s">
        <v>820</v>
      </c>
      <c r="G54" s="728"/>
      <c r="H54" s="728"/>
      <c r="I54" s="728"/>
      <c r="J54" s="728"/>
      <c r="K54" s="728"/>
      <c r="L54" s="728"/>
      <c r="N54" s="335"/>
    </row>
    <row r="55" spans="4:12" ht="24" customHeight="1">
      <c r="D55" s="729" t="s">
        <v>104</v>
      </c>
      <c r="E55" s="730"/>
      <c r="F55" s="728" t="s">
        <v>829</v>
      </c>
      <c r="G55" s="728"/>
      <c r="H55" s="728"/>
      <c r="I55" s="728"/>
      <c r="J55" s="728"/>
      <c r="K55" s="728"/>
      <c r="L55" s="728"/>
    </row>
    <row r="56" spans="4:12" ht="24" customHeight="1">
      <c r="D56" s="729" t="s">
        <v>105</v>
      </c>
      <c r="E56" s="730"/>
      <c r="F56" s="728" t="s">
        <v>822</v>
      </c>
      <c r="G56" s="728"/>
      <c r="H56" s="728"/>
      <c r="I56" s="728"/>
      <c r="J56" s="728"/>
      <c r="K56" s="728"/>
      <c r="L56" s="728"/>
    </row>
    <row r="57" spans="4:12" ht="24" customHeight="1">
      <c r="D57" s="732" t="s">
        <v>106</v>
      </c>
      <c r="E57" s="733"/>
      <c r="F57" s="736" t="s">
        <v>823</v>
      </c>
      <c r="G57" s="738" t="s">
        <v>824</v>
      </c>
      <c r="H57" s="739"/>
      <c r="I57" s="739"/>
      <c r="J57" s="739"/>
      <c r="K57" s="739"/>
      <c r="L57" s="740"/>
    </row>
    <row r="58" spans="4:12" ht="24" customHeight="1">
      <c r="D58" s="734"/>
      <c r="E58" s="735"/>
      <c r="F58" s="737"/>
      <c r="G58" s="741"/>
      <c r="H58" s="742"/>
      <c r="I58" s="742"/>
      <c r="J58" s="742"/>
      <c r="K58" s="742"/>
      <c r="L58" s="743"/>
    </row>
    <row r="59" spans="4:12" ht="24" customHeight="1">
      <c r="D59" s="729" t="s">
        <v>107</v>
      </c>
      <c r="E59" s="730"/>
      <c r="F59" s="728" t="s">
        <v>825</v>
      </c>
      <c r="G59" s="728"/>
      <c r="H59" s="728"/>
      <c r="I59" s="728"/>
      <c r="J59" s="728"/>
      <c r="K59" s="728"/>
      <c r="L59" s="728"/>
    </row>
    <row r="60" spans="4:12" ht="24" customHeight="1">
      <c r="D60" s="729" t="s">
        <v>600</v>
      </c>
      <c r="E60" s="730"/>
      <c r="F60" s="731" t="s">
        <v>826</v>
      </c>
      <c r="G60" s="731"/>
      <c r="H60" s="731"/>
      <c r="I60" s="731"/>
      <c r="J60" s="731"/>
      <c r="K60" s="731"/>
      <c r="L60" s="731"/>
    </row>
    <row r="61" spans="4:12" ht="24" customHeight="1">
      <c r="D61" s="729" t="s">
        <v>108</v>
      </c>
      <c r="E61" s="730"/>
      <c r="F61" s="731" t="s">
        <v>827</v>
      </c>
      <c r="G61" s="731"/>
      <c r="H61" s="731"/>
      <c r="I61" s="731"/>
      <c r="J61" s="731"/>
      <c r="K61" s="731"/>
      <c r="L61" s="731"/>
    </row>
    <row r="62" spans="4:12" ht="24" customHeight="1">
      <c r="D62" s="729" t="s">
        <v>109</v>
      </c>
      <c r="E62" s="730"/>
      <c r="F62" s="727" t="s">
        <v>828</v>
      </c>
      <c r="G62" s="728"/>
      <c r="H62" s="728"/>
      <c r="I62" s="728"/>
      <c r="J62" s="728"/>
      <c r="K62" s="728"/>
      <c r="L62" s="728"/>
    </row>
    <row r="63" spans="4:12" ht="24" customHeight="1">
      <c r="D63" s="51"/>
      <c r="E63" s="51"/>
      <c r="F63" s="71"/>
      <c r="G63" s="69"/>
      <c r="H63" s="69"/>
      <c r="I63" s="69"/>
      <c r="J63" s="69"/>
      <c r="K63" s="69"/>
      <c r="L63" s="69"/>
    </row>
    <row r="64" spans="4:12" ht="24" customHeight="1">
      <c r="D64" s="51"/>
      <c r="E64" s="51"/>
      <c r="F64" s="71"/>
      <c r="G64" s="69"/>
      <c r="H64" s="69"/>
      <c r="I64" s="69"/>
      <c r="J64" s="69"/>
      <c r="K64" s="69"/>
      <c r="L64" s="69"/>
    </row>
    <row r="65" spans="4:12" ht="24" customHeight="1">
      <c r="D65" s="51"/>
      <c r="E65" s="51"/>
      <c r="F65" s="71"/>
      <c r="G65" s="69"/>
      <c r="H65" s="69"/>
      <c r="I65" s="69"/>
      <c r="J65" s="69"/>
      <c r="K65" s="69"/>
      <c r="L65" s="69"/>
    </row>
    <row r="66" spans="4:12" ht="24" customHeight="1">
      <c r="D66" s="51"/>
      <c r="E66" s="51"/>
      <c r="F66" s="71"/>
      <c r="G66" s="69"/>
      <c r="H66" s="69"/>
      <c r="I66" s="69"/>
      <c r="J66" s="69"/>
      <c r="K66" s="69"/>
      <c r="L66" s="69"/>
    </row>
    <row r="67" spans="4:12" ht="24" customHeight="1">
      <c r="D67" s="51"/>
      <c r="E67" s="51"/>
      <c r="F67" s="71"/>
      <c r="G67" s="69"/>
      <c r="H67" s="69"/>
      <c r="I67" s="69"/>
      <c r="J67" s="69"/>
      <c r="K67" s="69"/>
      <c r="L67" s="69"/>
    </row>
    <row r="68" spans="4:12" ht="24" customHeight="1">
      <c r="D68" s="51"/>
      <c r="E68" s="51"/>
      <c r="F68" s="71"/>
      <c r="G68" s="69"/>
      <c r="H68" s="69"/>
      <c r="I68" s="69"/>
      <c r="J68" s="69"/>
      <c r="K68" s="69"/>
      <c r="L68" s="69"/>
    </row>
    <row r="69" spans="4:12" ht="24" customHeight="1">
      <c r="D69" s="51"/>
      <c r="E69" s="51"/>
      <c r="F69" s="71"/>
      <c r="G69" s="69"/>
      <c r="H69" s="69"/>
      <c r="I69" s="69"/>
      <c r="J69" s="69"/>
      <c r="K69" s="69"/>
      <c r="L69" s="69"/>
    </row>
    <row r="70" spans="4:12" ht="24" customHeight="1">
      <c r="D70" s="51"/>
      <c r="E70" s="51"/>
      <c r="F70" s="71"/>
      <c r="G70" s="69"/>
      <c r="H70" s="69"/>
      <c r="I70" s="69"/>
      <c r="J70" s="69"/>
      <c r="K70" s="69"/>
      <c r="L70" s="69"/>
    </row>
    <row r="71" spans="4:12" ht="24" customHeight="1">
      <c r="D71" s="51"/>
      <c r="E71" s="51"/>
      <c r="F71" s="71"/>
      <c r="G71" s="69"/>
      <c r="H71" s="69"/>
      <c r="I71" s="69"/>
      <c r="J71" s="69"/>
      <c r="K71" s="69"/>
      <c r="L71" s="69"/>
    </row>
    <row r="72" spans="4:12" ht="24" customHeight="1">
      <c r="D72" s="51"/>
      <c r="E72" s="51"/>
      <c r="F72" s="71"/>
      <c r="G72" s="69"/>
      <c r="H72" s="69"/>
      <c r="I72" s="69"/>
      <c r="J72" s="69"/>
      <c r="K72" s="69"/>
      <c r="L72" s="69"/>
    </row>
    <row r="73" spans="4:12" ht="24" customHeight="1">
      <c r="D73" s="51"/>
      <c r="E73" s="51"/>
      <c r="F73" s="71"/>
      <c r="G73" s="69"/>
      <c r="H73" s="69"/>
      <c r="I73" s="69"/>
      <c r="J73" s="69"/>
      <c r="K73" s="69"/>
      <c r="L73" s="69"/>
    </row>
    <row r="74" spans="4:12" ht="24" customHeight="1">
      <c r="D74" s="51"/>
      <c r="E74" s="51"/>
      <c r="F74" s="71"/>
      <c r="G74" s="69"/>
      <c r="H74" s="69"/>
      <c r="I74" s="69"/>
      <c r="J74" s="69"/>
      <c r="K74" s="69"/>
      <c r="L74" s="69"/>
    </row>
    <row r="75" spans="4:12" ht="24" customHeight="1">
      <c r="D75" s="51"/>
      <c r="E75" s="51"/>
      <c r="F75" s="71"/>
      <c r="G75" s="69"/>
      <c r="H75" s="69"/>
      <c r="I75" s="69"/>
      <c r="J75" s="69"/>
      <c r="K75" s="69"/>
      <c r="L75" s="69"/>
    </row>
    <row r="76" spans="4:12" ht="24" customHeight="1">
      <c r="D76" s="51"/>
      <c r="E76" s="51"/>
      <c r="F76" s="71"/>
      <c r="G76" s="69"/>
      <c r="H76" s="69"/>
      <c r="I76" s="69"/>
      <c r="J76" s="69"/>
      <c r="K76" s="69"/>
      <c r="L76" s="69"/>
    </row>
    <row r="77" spans="4:12" ht="24" customHeight="1">
      <c r="D77" s="51"/>
      <c r="E77" s="51"/>
      <c r="F77" s="71"/>
      <c r="G77" s="69"/>
      <c r="H77" s="69"/>
      <c r="I77" s="69"/>
      <c r="J77" s="69"/>
      <c r="K77" s="69"/>
      <c r="L77" s="69"/>
    </row>
    <row r="78" spans="4:12" ht="24" customHeight="1">
      <c r="D78" s="51"/>
      <c r="E78" s="51"/>
      <c r="F78" s="71"/>
      <c r="G78" s="69"/>
      <c r="H78" s="69"/>
      <c r="I78" s="69"/>
      <c r="J78" s="69"/>
      <c r="K78" s="69"/>
      <c r="L78" s="69"/>
    </row>
    <row r="79" spans="4:14" ht="24" customHeight="1">
      <c r="D79" s="51"/>
      <c r="E79" s="51"/>
      <c r="F79" s="71"/>
      <c r="G79" s="69"/>
      <c r="H79" s="69"/>
      <c r="I79" s="69"/>
      <c r="J79" s="69"/>
      <c r="K79" s="69"/>
      <c r="L79" s="69"/>
      <c r="N79" s="539" t="s">
        <v>918</v>
      </c>
    </row>
    <row r="80" spans="4:14" ht="24" customHeight="1">
      <c r="D80" s="51"/>
      <c r="E80" s="51"/>
      <c r="F80" s="71"/>
      <c r="G80" s="69"/>
      <c r="H80" s="69"/>
      <c r="I80" s="69"/>
      <c r="J80" s="69"/>
      <c r="K80" s="69"/>
      <c r="L80" s="69"/>
      <c r="N80" s="462" t="s">
        <v>911</v>
      </c>
    </row>
    <row r="81" spans="2:14" ht="19.5" customHeight="1">
      <c r="B81" s="43" t="s">
        <v>111</v>
      </c>
      <c r="C81" s="48" t="s">
        <v>562</v>
      </c>
      <c r="F81" s="49"/>
      <c r="G81" s="49"/>
      <c r="H81" s="49"/>
      <c r="I81" s="49"/>
      <c r="N81" s="84" t="s">
        <v>564</v>
      </c>
    </row>
    <row r="82" spans="4:14" ht="19.5" customHeight="1">
      <c r="D82" s="780" t="s">
        <v>122</v>
      </c>
      <c r="E82" s="780"/>
      <c r="F82" s="781" t="s">
        <v>830</v>
      </c>
      <c r="G82" s="781"/>
      <c r="H82" s="781"/>
      <c r="I82" s="781"/>
      <c r="J82" s="781"/>
      <c r="K82" s="781"/>
      <c r="L82" s="781"/>
      <c r="N82" s="84" t="s">
        <v>565</v>
      </c>
    </row>
    <row r="83" spans="4:14" ht="19.5" customHeight="1">
      <c r="D83" s="780" t="s">
        <v>123</v>
      </c>
      <c r="E83" s="780"/>
      <c r="F83" s="781" t="s">
        <v>824</v>
      </c>
      <c r="G83" s="781"/>
      <c r="H83" s="781"/>
      <c r="I83" s="781"/>
      <c r="J83" s="781"/>
      <c r="K83" s="781"/>
      <c r="L83" s="781"/>
      <c r="N83" s="84" t="s">
        <v>566</v>
      </c>
    </row>
    <row r="84" spans="4:14" ht="19.5" customHeight="1">
      <c r="D84" s="780"/>
      <c r="E84" s="780"/>
      <c r="F84" s="781"/>
      <c r="G84" s="781"/>
      <c r="H84" s="781"/>
      <c r="I84" s="781"/>
      <c r="J84" s="781"/>
      <c r="K84" s="781"/>
      <c r="L84" s="781"/>
      <c r="N84" s="480" t="s">
        <v>1042</v>
      </c>
    </row>
    <row r="85" spans="4:14" ht="19.5" customHeight="1">
      <c r="D85" s="780" t="s">
        <v>124</v>
      </c>
      <c r="E85" s="780"/>
      <c r="F85" s="782" t="str">
        <f>'ｼｽﾃﾑ提案概要1'!G7</f>
        <v>事務所</v>
      </c>
      <c r="G85" s="782"/>
      <c r="H85" s="782"/>
      <c r="I85" s="782"/>
      <c r="J85" s="782"/>
      <c r="K85" s="782"/>
      <c r="L85" s="782"/>
      <c r="N85" s="496" t="s">
        <v>1057</v>
      </c>
    </row>
    <row r="86" spans="4:14" ht="19.5" customHeight="1">
      <c r="D86" s="780" t="s">
        <v>125</v>
      </c>
      <c r="E86" s="780"/>
      <c r="F86" s="782" t="str">
        <f>'ｼｽﾃﾑ提案概要1'!G9</f>
        <v>　地上１２階、　地下２階、　塔屋２階</v>
      </c>
      <c r="G86" s="782"/>
      <c r="H86" s="782"/>
      <c r="I86" s="782"/>
      <c r="J86" s="782"/>
      <c r="K86" s="782"/>
      <c r="L86" s="782"/>
      <c r="N86" s="335"/>
    </row>
    <row r="87" spans="4:14" ht="19.5" customHeight="1">
      <c r="D87" s="780" t="s">
        <v>126</v>
      </c>
      <c r="E87" s="780"/>
      <c r="F87" s="782" t="str">
        <f>'ｼｽﾃﾑ提案概要1'!G10</f>
        <v>ＳＲＣ造</v>
      </c>
      <c r="G87" s="782"/>
      <c r="H87" s="782"/>
      <c r="I87" s="782"/>
      <c r="J87" s="782"/>
      <c r="K87" s="782"/>
      <c r="L87" s="782"/>
      <c r="N87" s="335"/>
    </row>
    <row r="88" spans="4:14" ht="19.5" customHeight="1">
      <c r="D88" s="780" t="s">
        <v>127</v>
      </c>
      <c r="E88" s="780"/>
      <c r="F88" s="786">
        <f>'ｼｽﾃﾑ提案概要1'!G8</f>
        <v>16980</v>
      </c>
      <c r="G88" s="787"/>
      <c r="H88" s="787"/>
      <c r="I88" s="787"/>
      <c r="J88" s="787"/>
      <c r="K88" s="787"/>
      <c r="L88" s="788"/>
      <c r="N88" s="336" t="s">
        <v>535</v>
      </c>
    </row>
    <row r="89" spans="4:14" ht="19.5" customHeight="1">
      <c r="D89" s="780" t="s">
        <v>128</v>
      </c>
      <c r="E89" s="780"/>
      <c r="F89" s="792">
        <v>30376</v>
      </c>
      <c r="G89" s="792"/>
      <c r="H89" s="792"/>
      <c r="I89" s="792"/>
      <c r="J89" s="792"/>
      <c r="K89" s="792"/>
      <c r="L89" s="792"/>
      <c r="N89" s="332"/>
    </row>
    <row r="90" spans="4:14" ht="19.5" customHeight="1">
      <c r="D90" s="793" t="s">
        <v>129</v>
      </c>
      <c r="E90" s="794"/>
      <c r="F90" s="783" t="str">
        <f>'ｼｽﾃﾑ提案概要1'!G11</f>
        <v>○○線○○駅</v>
      </c>
      <c r="G90" s="784"/>
      <c r="H90" s="784"/>
      <c r="I90" s="784"/>
      <c r="J90" s="784"/>
      <c r="K90" s="784"/>
      <c r="L90" s="785"/>
      <c r="N90" s="480" t="s">
        <v>757</v>
      </c>
    </row>
    <row r="91" spans="4:14" ht="19.5" customHeight="1">
      <c r="D91" s="795"/>
      <c r="E91" s="796"/>
      <c r="F91" s="777" t="str">
        <f>'ｼｽﾃﾑ提案概要1'!G12</f>
        <v>　下車徒歩　　    分</v>
      </c>
      <c r="G91" s="778"/>
      <c r="H91" s="778"/>
      <c r="I91" s="778"/>
      <c r="J91" s="778"/>
      <c r="K91" s="778"/>
      <c r="L91" s="779"/>
      <c r="N91" s="480" t="s">
        <v>756</v>
      </c>
    </row>
    <row r="92" spans="4:14" ht="19.5" customHeight="1">
      <c r="D92" s="50" t="s">
        <v>567</v>
      </c>
      <c r="E92" s="57"/>
      <c r="F92" s="63"/>
      <c r="G92" s="63"/>
      <c r="H92" s="63"/>
      <c r="I92" s="63"/>
      <c r="J92" s="63"/>
      <c r="K92" s="63"/>
      <c r="L92" s="66"/>
      <c r="N92" s="480" t="s">
        <v>978</v>
      </c>
    </row>
    <row r="94" spans="2:3" ht="19.5" customHeight="1">
      <c r="B94" s="43" t="s">
        <v>314</v>
      </c>
      <c r="C94" s="48" t="s">
        <v>164</v>
      </c>
    </row>
    <row r="95" spans="3:4" ht="19.5" customHeight="1">
      <c r="C95" s="43" t="s">
        <v>57</v>
      </c>
      <c r="D95" s="44" t="s">
        <v>165</v>
      </c>
    </row>
    <row r="96" spans="4:15" ht="19.5" customHeight="1">
      <c r="D96" s="720" t="s">
        <v>831</v>
      </c>
      <c r="E96" s="720"/>
      <c r="F96" s="720"/>
      <c r="G96" s="720"/>
      <c r="H96" s="720"/>
      <c r="I96" s="720"/>
      <c r="J96" s="720"/>
      <c r="K96" s="720"/>
      <c r="L96" s="720"/>
      <c r="M96" s="61"/>
      <c r="N96" s="719" t="s">
        <v>367</v>
      </c>
      <c r="O96" s="719"/>
    </row>
    <row r="97" spans="4:15" ht="19.5" customHeight="1">
      <c r="D97" s="720"/>
      <c r="E97" s="720"/>
      <c r="F97" s="720"/>
      <c r="G97" s="720"/>
      <c r="H97" s="720"/>
      <c r="I97" s="720"/>
      <c r="J97" s="720"/>
      <c r="K97" s="720"/>
      <c r="L97" s="720"/>
      <c r="M97" s="61"/>
      <c r="N97" s="719"/>
      <c r="O97" s="719"/>
    </row>
    <row r="98" spans="4:13" ht="19.5" customHeight="1">
      <c r="D98" s="720"/>
      <c r="E98" s="720"/>
      <c r="F98" s="720"/>
      <c r="G98" s="720"/>
      <c r="H98" s="720"/>
      <c r="I98" s="720"/>
      <c r="J98" s="720"/>
      <c r="K98" s="720"/>
      <c r="L98" s="720"/>
      <c r="M98" s="61"/>
    </row>
    <row r="99" spans="4:13" ht="19.5" customHeight="1">
      <c r="D99" s="720"/>
      <c r="E99" s="720"/>
      <c r="F99" s="720"/>
      <c r="G99" s="720"/>
      <c r="H99" s="720"/>
      <c r="I99" s="720"/>
      <c r="J99" s="720"/>
      <c r="K99" s="720"/>
      <c r="L99" s="720"/>
      <c r="M99" s="61"/>
    </row>
    <row r="100" spans="4:13" ht="19.5" customHeight="1">
      <c r="D100" s="720"/>
      <c r="E100" s="720"/>
      <c r="F100" s="720"/>
      <c r="G100" s="720"/>
      <c r="H100" s="720"/>
      <c r="I100" s="720"/>
      <c r="J100" s="720"/>
      <c r="K100" s="720"/>
      <c r="L100" s="720"/>
      <c r="M100" s="61"/>
    </row>
    <row r="102" spans="3:4" ht="19.5" customHeight="1">
      <c r="C102" s="43" t="s">
        <v>60</v>
      </c>
      <c r="D102" s="44" t="s">
        <v>166</v>
      </c>
    </row>
    <row r="103" spans="4:14" ht="19.5" customHeight="1">
      <c r="D103" s="720" t="s">
        <v>832</v>
      </c>
      <c r="E103" s="720"/>
      <c r="F103" s="720"/>
      <c r="G103" s="720"/>
      <c r="H103" s="720"/>
      <c r="I103" s="720"/>
      <c r="J103" s="720"/>
      <c r="K103" s="720"/>
      <c r="L103" s="720"/>
      <c r="M103" s="61"/>
      <c r="N103" s="494" t="s">
        <v>368</v>
      </c>
    </row>
    <row r="104" spans="4:14" ht="19.5" customHeight="1">
      <c r="D104" s="720"/>
      <c r="E104" s="720"/>
      <c r="F104" s="720"/>
      <c r="G104" s="720"/>
      <c r="H104" s="720"/>
      <c r="I104" s="720"/>
      <c r="J104" s="720"/>
      <c r="K104" s="720"/>
      <c r="L104" s="720"/>
      <c r="M104" s="61"/>
      <c r="N104" s="335"/>
    </row>
    <row r="105" spans="4:13" ht="19.5" customHeight="1">
      <c r="D105" s="720"/>
      <c r="E105" s="720"/>
      <c r="F105" s="720"/>
      <c r="G105" s="720"/>
      <c r="H105" s="720"/>
      <c r="I105" s="720"/>
      <c r="J105" s="720"/>
      <c r="K105" s="720"/>
      <c r="L105" s="720"/>
      <c r="M105" s="61"/>
    </row>
    <row r="106" spans="4:13" ht="19.5" customHeight="1">
      <c r="D106" s="720"/>
      <c r="E106" s="720"/>
      <c r="F106" s="720"/>
      <c r="G106" s="720"/>
      <c r="H106" s="720"/>
      <c r="I106" s="720"/>
      <c r="J106" s="720"/>
      <c r="K106" s="720"/>
      <c r="L106" s="720"/>
      <c r="M106" s="61"/>
    </row>
    <row r="107" spans="4:13" ht="19.5" customHeight="1">
      <c r="D107" s="720"/>
      <c r="E107" s="720"/>
      <c r="F107" s="720"/>
      <c r="G107" s="720"/>
      <c r="H107" s="720"/>
      <c r="I107" s="720"/>
      <c r="J107" s="720"/>
      <c r="K107" s="720"/>
      <c r="L107" s="720"/>
      <c r="M107" s="61"/>
    </row>
    <row r="108" spans="4:14" ht="19.5" customHeight="1">
      <c r="D108" s="57"/>
      <c r="E108" s="57"/>
      <c r="F108" s="63"/>
      <c r="G108" s="63"/>
      <c r="H108" s="63"/>
      <c r="I108" s="63"/>
      <c r="J108" s="63"/>
      <c r="K108" s="63"/>
      <c r="L108" s="66"/>
      <c r="N108" s="335"/>
    </row>
    <row r="109" spans="4:14" ht="19.5" customHeight="1">
      <c r="D109" s="57"/>
      <c r="E109" s="57"/>
      <c r="F109" s="63"/>
      <c r="G109" s="63"/>
      <c r="H109" s="63"/>
      <c r="I109" s="63"/>
      <c r="J109" s="63"/>
      <c r="K109" s="63"/>
      <c r="L109" s="66"/>
      <c r="N109" s="335"/>
    </row>
    <row r="110" spans="4:14" ht="19.5" customHeight="1">
      <c r="D110" s="57"/>
      <c r="E110" s="57"/>
      <c r="F110" s="63"/>
      <c r="G110" s="63"/>
      <c r="H110" s="63"/>
      <c r="I110" s="63"/>
      <c r="J110" s="63"/>
      <c r="K110" s="63"/>
      <c r="L110" s="66"/>
      <c r="N110" s="335"/>
    </row>
    <row r="111" spans="4:14" ht="19.5" customHeight="1">
      <c r="D111" s="57"/>
      <c r="E111" s="57"/>
      <c r="F111" s="63"/>
      <c r="G111" s="63"/>
      <c r="H111" s="63"/>
      <c r="I111" s="63"/>
      <c r="J111" s="63"/>
      <c r="K111" s="63"/>
      <c r="L111" s="66"/>
      <c r="N111" s="335"/>
    </row>
    <row r="112" spans="4:14" ht="19.5" customHeight="1">
      <c r="D112" s="57"/>
      <c r="E112" s="57"/>
      <c r="F112" s="63"/>
      <c r="G112" s="63"/>
      <c r="H112" s="63"/>
      <c r="I112" s="63"/>
      <c r="J112" s="63"/>
      <c r="K112" s="63"/>
      <c r="L112" s="66"/>
      <c r="N112" s="335"/>
    </row>
    <row r="113" spans="4:14" ht="19.5" customHeight="1">
      <c r="D113" s="57"/>
      <c r="E113" s="57"/>
      <c r="F113" s="63"/>
      <c r="G113" s="63"/>
      <c r="H113" s="63"/>
      <c r="I113" s="63"/>
      <c r="J113" s="63"/>
      <c r="K113" s="63"/>
      <c r="L113" s="66"/>
      <c r="N113" s="335"/>
    </row>
    <row r="114" spans="4:14" ht="19.5" customHeight="1">
      <c r="D114" s="57"/>
      <c r="E114" s="57"/>
      <c r="F114" s="63"/>
      <c r="G114" s="63"/>
      <c r="H114" s="63"/>
      <c r="I114" s="63"/>
      <c r="J114" s="63"/>
      <c r="K114" s="63"/>
      <c r="L114" s="66"/>
      <c r="N114" s="335"/>
    </row>
    <row r="115" spans="4:14" ht="19.5" customHeight="1">
      <c r="D115" s="57"/>
      <c r="E115" s="57"/>
      <c r="F115" s="63"/>
      <c r="G115" s="63"/>
      <c r="H115" s="63"/>
      <c r="I115" s="63"/>
      <c r="J115" s="63"/>
      <c r="K115" s="63"/>
      <c r="L115" s="66"/>
      <c r="N115" s="335"/>
    </row>
    <row r="116" spans="4:14" ht="19.5" customHeight="1">
      <c r="D116" s="57"/>
      <c r="E116" s="57"/>
      <c r="F116" s="63"/>
      <c r="G116" s="63"/>
      <c r="H116" s="63"/>
      <c r="I116" s="63"/>
      <c r="J116" s="63"/>
      <c r="K116" s="63"/>
      <c r="L116" s="66"/>
      <c r="N116" s="335"/>
    </row>
    <row r="117" spans="4:14" ht="19.5" customHeight="1">
      <c r="D117" s="57"/>
      <c r="E117" s="57"/>
      <c r="F117" s="63"/>
      <c r="G117" s="63"/>
      <c r="H117" s="63"/>
      <c r="I117" s="63"/>
      <c r="J117" s="63"/>
      <c r="K117" s="63"/>
      <c r="L117" s="66"/>
      <c r="N117" s="335"/>
    </row>
    <row r="118" spans="4:14" ht="19.5" customHeight="1">
      <c r="D118" s="57"/>
      <c r="E118" s="57"/>
      <c r="F118" s="63"/>
      <c r="G118" s="63"/>
      <c r="H118" s="63"/>
      <c r="I118" s="63"/>
      <c r="J118" s="63"/>
      <c r="K118" s="63"/>
      <c r="L118" s="66"/>
      <c r="N118" s="539" t="s">
        <v>918</v>
      </c>
    </row>
    <row r="119" spans="4:14" ht="19.5" customHeight="1">
      <c r="D119" s="57"/>
      <c r="E119" s="57"/>
      <c r="F119" s="63"/>
      <c r="G119" s="63"/>
      <c r="H119" s="63"/>
      <c r="I119" s="63"/>
      <c r="J119" s="63"/>
      <c r="K119" s="63"/>
      <c r="L119" s="66"/>
      <c r="N119" s="462" t="s">
        <v>911</v>
      </c>
    </row>
    <row r="120" spans="2:14" ht="19.5" customHeight="1">
      <c r="B120" s="43" t="s">
        <v>316</v>
      </c>
      <c r="C120" s="48" t="s">
        <v>130</v>
      </c>
      <c r="F120" s="49"/>
      <c r="G120" s="49"/>
      <c r="H120" s="49"/>
      <c r="I120" s="49"/>
      <c r="M120" s="45" t="s">
        <v>172</v>
      </c>
      <c r="N120" s="336" t="s">
        <v>173</v>
      </c>
    </row>
    <row r="121" spans="3:14" ht="19.5" customHeight="1">
      <c r="C121" s="750" t="s">
        <v>5</v>
      </c>
      <c r="D121" s="750"/>
      <c r="E121" s="789" t="s">
        <v>131</v>
      </c>
      <c r="F121" s="790"/>
      <c r="G121" s="791"/>
      <c r="H121" s="750" t="s">
        <v>132</v>
      </c>
      <c r="I121" s="750"/>
      <c r="J121" s="750"/>
      <c r="K121" s="750"/>
      <c r="L121" s="750"/>
      <c r="M121" s="750"/>
      <c r="N121" s="335"/>
    </row>
    <row r="122" spans="3:15" ht="66.75" customHeight="1">
      <c r="C122" s="961" t="s">
        <v>833</v>
      </c>
      <c r="D122" s="962"/>
      <c r="E122" s="721" t="s">
        <v>834</v>
      </c>
      <c r="F122" s="722"/>
      <c r="G122" s="723"/>
      <c r="H122" s="721" t="s">
        <v>835</v>
      </c>
      <c r="I122" s="722"/>
      <c r="J122" s="722"/>
      <c r="K122" s="722"/>
      <c r="L122" s="722"/>
      <c r="M122" s="723"/>
      <c r="N122" s="971" t="s">
        <v>1009</v>
      </c>
      <c r="O122" s="972"/>
    </row>
    <row r="123" spans="3:15" ht="66.75" customHeight="1">
      <c r="C123" s="963"/>
      <c r="D123" s="964"/>
      <c r="E123" s="721" t="s">
        <v>836</v>
      </c>
      <c r="F123" s="722"/>
      <c r="G123" s="723"/>
      <c r="H123" s="721" t="s">
        <v>837</v>
      </c>
      <c r="I123" s="722"/>
      <c r="J123" s="722"/>
      <c r="K123" s="722"/>
      <c r="L123" s="722"/>
      <c r="M123" s="723"/>
      <c r="N123" s="971"/>
      <c r="O123" s="972"/>
    </row>
    <row r="124" spans="3:13" ht="66.75" customHeight="1">
      <c r="C124" s="963"/>
      <c r="D124" s="964"/>
      <c r="E124" s="721" t="s">
        <v>838</v>
      </c>
      <c r="F124" s="722"/>
      <c r="G124" s="723"/>
      <c r="H124" s="721" t="s">
        <v>839</v>
      </c>
      <c r="I124" s="722"/>
      <c r="J124" s="722"/>
      <c r="K124" s="722"/>
      <c r="L124" s="722"/>
      <c r="M124" s="723"/>
    </row>
    <row r="125" spans="3:13" ht="66.75" customHeight="1">
      <c r="C125" s="965"/>
      <c r="D125" s="966"/>
      <c r="E125" s="721" t="s">
        <v>840</v>
      </c>
      <c r="F125" s="722"/>
      <c r="G125" s="723"/>
      <c r="H125" s="721" t="s">
        <v>841</v>
      </c>
      <c r="I125" s="722"/>
      <c r="J125" s="722"/>
      <c r="K125" s="722"/>
      <c r="L125" s="722"/>
      <c r="M125" s="723"/>
    </row>
    <row r="126" spans="3:13" ht="66.75" customHeight="1">
      <c r="C126" s="801" t="s">
        <v>842</v>
      </c>
      <c r="D126" s="802"/>
      <c r="E126" s="721" t="s">
        <v>843</v>
      </c>
      <c r="F126" s="722"/>
      <c r="G126" s="723"/>
      <c r="H126" s="721" t="s">
        <v>844</v>
      </c>
      <c r="I126" s="722"/>
      <c r="J126" s="722"/>
      <c r="K126" s="722"/>
      <c r="L126" s="722"/>
      <c r="M126" s="723"/>
    </row>
    <row r="127" spans="3:13" ht="66.75" customHeight="1">
      <c r="C127" s="961" t="s">
        <v>845</v>
      </c>
      <c r="D127" s="962"/>
      <c r="E127" s="721" t="s">
        <v>846</v>
      </c>
      <c r="F127" s="722"/>
      <c r="G127" s="723"/>
      <c r="H127" s="721" t="s">
        <v>847</v>
      </c>
      <c r="I127" s="722"/>
      <c r="J127" s="722"/>
      <c r="K127" s="722"/>
      <c r="L127" s="722"/>
      <c r="M127" s="723"/>
    </row>
    <row r="128" spans="3:13" ht="66.75" customHeight="1">
      <c r="C128" s="967"/>
      <c r="D128" s="968"/>
      <c r="E128" s="721" t="s">
        <v>848</v>
      </c>
      <c r="F128" s="722"/>
      <c r="G128" s="723"/>
      <c r="H128" s="721" t="s">
        <v>849</v>
      </c>
      <c r="I128" s="722"/>
      <c r="J128" s="722"/>
      <c r="K128" s="722"/>
      <c r="L128" s="722"/>
      <c r="M128" s="723"/>
    </row>
    <row r="129" spans="3:13" ht="66.75" customHeight="1">
      <c r="C129" s="801" t="s">
        <v>850</v>
      </c>
      <c r="D129" s="802"/>
      <c r="E129" s="721" t="s">
        <v>851</v>
      </c>
      <c r="F129" s="722"/>
      <c r="G129" s="723"/>
      <c r="H129" s="721" t="s">
        <v>852</v>
      </c>
      <c r="I129" s="722"/>
      <c r="J129" s="722"/>
      <c r="K129" s="722"/>
      <c r="L129" s="722"/>
      <c r="M129" s="723"/>
    </row>
    <row r="130" spans="3:13" ht="66.75" customHeight="1">
      <c r="C130" s="801" t="s">
        <v>853</v>
      </c>
      <c r="D130" s="802"/>
      <c r="E130" s="721" t="s">
        <v>854</v>
      </c>
      <c r="F130" s="722"/>
      <c r="G130" s="723"/>
      <c r="H130" s="721" t="s">
        <v>855</v>
      </c>
      <c r="I130" s="722"/>
      <c r="J130" s="722"/>
      <c r="K130" s="722"/>
      <c r="L130" s="722"/>
      <c r="M130" s="723"/>
    </row>
    <row r="131" spans="3:13" ht="66.75" customHeight="1">
      <c r="C131" s="806"/>
      <c r="D131" s="806"/>
      <c r="E131" s="807"/>
      <c r="F131" s="808"/>
      <c r="G131" s="809"/>
      <c r="H131" s="807"/>
      <c r="I131" s="808"/>
      <c r="J131" s="808"/>
      <c r="K131" s="808"/>
      <c r="L131" s="808"/>
      <c r="M131" s="809"/>
    </row>
    <row r="132" spans="3:13" ht="66.75" customHeight="1">
      <c r="C132" s="806"/>
      <c r="D132" s="806"/>
      <c r="E132" s="807"/>
      <c r="F132" s="808"/>
      <c r="G132" s="809"/>
      <c r="H132" s="807"/>
      <c r="I132" s="808"/>
      <c r="J132" s="808"/>
      <c r="K132" s="808"/>
      <c r="L132" s="808"/>
      <c r="M132" s="809"/>
    </row>
    <row r="133" spans="3:13" ht="66.75" customHeight="1">
      <c r="C133" s="806"/>
      <c r="D133" s="806"/>
      <c r="E133" s="807"/>
      <c r="F133" s="808"/>
      <c r="G133" s="809"/>
      <c r="H133" s="807"/>
      <c r="I133" s="808"/>
      <c r="J133" s="808"/>
      <c r="K133" s="808"/>
      <c r="L133" s="808"/>
      <c r="M133" s="809"/>
    </row>
    <row r="134" spans="2:13" ht="19.5" customHeight="1">
      <c r="B134" s="188"/>
      <c r="C134" s="187"/>
      <c r="D134" s="189"/>
      <c r="E134" s="189"/>
      <c r="F134" s="189"/>
      <c r="G134" s="189"/>
      <c r="H134" s="189"/>
      <c r="I134" s="189"/>
      <c r="J134" s="189"/>
      <c r="K134" s="189"/>
      <c r="L134" s="189"/>
      <c r="M134" s="189"/>
    </row>
    <row r="135" spans="3:13" ht="19.5" customHeight="1">
      <c r="C135" s="43" t="s">
        <v>343</v>
      </c>
      <c r="D135" s="813" t="s">
        <v>770</v>
      </c>
      <c r="E135" s="813"/>
      <c r="F135" s="813"/>
      <c r="G135" s="813"/>
      <c r="H135" s="813"/>
      <c r="I135" s="813"/>
      <c r="J135" s="813"/>
      <c r="K135" s="813"/>
      <c r="L135" s="813"/>
      <c r="M135" s="813"/>
    </row>
    <row r="136" spans="3:13" ht="19.5" customHeight="1">
      <c r="C136" s="43" t="s">
        <v>344</v>
      </c>
      <c r="D136" s="190" t="s">
        <v>345</v>
      </c>
      <c r="E136" s="190"/>
      <c r="F136" s="190"/>
      <c r="G136" s="190"/>
      <c r="H136" s="190"/>
      <c r="I136" s="190"/>
      <c r="J136" s="191"/>
      <c r="K136" s="191"/>
      <c r="L136" s="190"/>
      <c r="M136" s="190"/>
    </row>
    <row r="137" spans="3:13" ht="19.5" customHeight="1">
      <c r="C137" s="43" t="s">
        <v>344</v>
      </c>
      <c r="D137" s="190" t="s">
        <v>346</v>
      </c>
      <c r="E137" s="190"/>
      <c r="F137" s="190"/>
      <c r="G137" s="190"/>
      <c r="H137" s="190"/>
      <c r="I137" s="190"/>
      <c r="J137" s="191"/>
      <c r="K137" s="191"/>
      <c r="L137" s="190"/>
      <c r="M137" s="190"/>
    </row>
    <row r="139" ht="19.5" customHeight="1">
      <c r="N139" s="539" t="s">
        <v>918</v>
      </c>
    </row>
    <row r="140" spans="2:14" ht="21.75" customHeight="1">
      <c r="B140" s="48" t="s">
        <v>602</v>
      </c>
      <c r="N140" s="462" t="s">
        <v>911</v>
      </c>
    </row>
    <row r="141" spans="3:4" ht="21.75" customHeight="1">
      <c r="C141" s="43" t="s">
        <v>133</v>
      </c>
      <c r="D141" s="44" t="s">
        <v>134</v>
      </c>
    </row>
    <row r="142" spans="3:12" ht="21.75" customHeight="1">
      <c r="C142" s="43"/>
      <c r="L142" s="45" t="s">
        <v>135</v>
      </c>
    </row>
    <row r="143" spans="3:14" ht="21.75" customHeight="1">
      <c r="C143" s="43"/>
      <c r="D143" s="812" t="s">
        <v>136</v>
      </c>
      <c r="E143" s="812"/>
      <c r="F143" s="812"/>
      <c r="G143" s="812"/>
      <c r="H143" s="812"/>
      <c r="I143" s="812"/>
      <c r="J143" s="812"/>
      <c r="K143" s="811">
        <f>IF('（別添３）省エネルギー計算書'!C6="既築",ROUND('（別添３）省エネルギー計算書'!C15/1000,0),ROUND('（別添３）省エネルギー計算書'!C16/1000,0))</f>
        <v>37759</v>
      </c>
      <c r="L143" s="811"/>
      <c r="N143" s="336" t="s">
        <v>1015</v>
      </c>
    </row>
    <row r="144" spans="3:14" ht="21.75" customHeight="1">
      <c r="C144" s="43"/>
      <c r="D144" s="812" t="s">
        <v>137</v>
      </c>
      <c r="E144" s="812"/>
      <c r="F144" s="812"/>
      <c r="G144" s="812"/>
      <c r="H144" s="812"/>
      <c r="I144" s="812"/>
      <c r="J144" s="812"/>
      <c r="K144" s="811">
        <f>ROUND('（別添３）省エネルギー計算書'!E15/1000,0)</f>
        <v>28195</v>
      </c>
      <c r="L144" s="811"/>
      <c r="N144" s="336" t="s">
        <v>1015</v>
      </c>
    </row>
    <row r="145" spans="3:14" ht="21.75" customHeight="1">
      <c r="C145" s="43"/>
      <c r="D145" s="812" t="s">
        <v>138</v>
      </c>
      <c r="E145" s="812"/>
      <c r="F145" s="812"/>
      <c r="G145" s="812"/>
      <c r="H145" s="812"/>
      <c r="I145" s="812"/>
      <c r="J145" s="812"/>
      <c r="K145" s="811">
        <f>K143-K144</f>
        <v>9564</v>
      </c>
      <c r="L145" s="811"/>
      <c r="N145" s="480" t="s">
        <v>940</v>
      </c>
    </row>
    <row r="146" spans="3:14" ht="21.75" customHeight="1">
      <c r="C146" s="43"/>
      <c r="D146" s="812" t="s">
        <v>536</v>
      </c>
      <c r="E146" s="812"/>
      <c r="F146" s="812"/>
      <c r="G146" s="812"/>
      <c r="H146" s="812"/>
      <c r="I146" s="812"/>
      <c r="J146" s="812"/>
      <c r="K146" s="814">
        <f>K145*100/K143</f>
        <v>25.329060621308827</v>
      </c>
      <c r="L146" s="814"/>
      <c r="N146" s="480" t="s">
        <v>940</v>
      </c>
    </row>
    <row r="147" ht="21.75" customHeight="1">
      <c r="C147" s="43"/>
    </row>
    <row r="148" spans="3:12" ht="21.75" customHeight="1">
      <c r="C148" s="43"/>
      <c r="L148" s="45" t="s">
        <v>139</v>
      </c>
    </row>
    <row r="149" spans="3:15" ht="21.75" customHeight="1">
      <c r="C149" s="43"/>
      <c r="D149" s="812" t="s">
        <v>140</v>
      </c>
      <c r="E149" s="812"/>
      <c r="F149" s="812"/>
      <c r="G149" s="812"/>
      <c r="H149" s="812"/>
      <c r="I149" s="812"/>
      <c r="J149" s="812"/>
      <c r="K149" s="827">
        <f>'（別添３）省エネルギー計算書'!E15/K150</f>
        <v>1660.4652532391049</v>
      </c>
      <c r="L149" s="827"/>
      <c r="N149" s="480" t="s">
        <v>940</v>
      </c>
      <c r="O149" s="55"/>
    </row>
    <row r="150" spans="3:15" ht="21.75" customHeight="1">
      <c r="C150" s="43"/>
      <c r="D150" s="57"/>
      <c r="E150" s="57"/>
      <c r="F150" s="57"/>
      <c r="G150" s="57"/>
      <c r="H150" s="57"/>
      <c r="I150" s="57"/>
      <c r="J150" s="57" t="s">
        <v>141</v>
      </c>
      <c r="K150" s="810">
        <f>'ｼｽﾃﾑ提案概要1'!G8</f>
        <v>16980</v>
      </c>
      <c r="L150" s="810"/>
      <c r="N150" s="336" t="s">
        <v>1016</v>
      </c>
      <c r="O150" s="55"/>
    </row>
    <row r="151" ht="21.75" customHeight="1">
      <c r="C151" s="43"/>
    </row>
    <row r="152" spans="3:4" ht="21.75" customHeight="1">
      <c r="C152" s="43" t="s">
        <v>142</v>
      </c>
      <c r="D152" s="44" t="s">
        <v>143</v>
      </c>
    </row>
    <row r="153" spans="3:12" ht="21.75" customHeight="1">
      <c r="C153" s="43"/>
      <c r="L153" s="45" t="s">
        <v>144</v>
      </c>
    </row>
    <row r="154" spans="3:14" ht="21.75" customHeight="1">
      <c r="C154" s="43"/>
      <c r="D154" s="812" t="s">
        <v>145</v>
      </c>
      <c r="E154" s="812"/>
      <c r="F154" s="812"/>
      <c r="G154" s="812"/>
      <c r="H154" s="812"/>
      <c r="I154" s="812"/>
      <c r="J154" s="812"/>
      <c r="K154" s="825">
        <f>J280/K145</f>
        <v>17134.797156001674</v>
      </c>
      <c r="L154" s="825"/>
      <c r="N154" s="480" t="s">
        <v>940</v>
      </c>
    </row>
    <row r="155" spans="3:14" ht="21.75" customHeight="1">
      <c r="C155" s="43"/>
      <c r="D155" s="812" t="s">
        <v>146</v>
      </c>
      <c r="E155" s="812"/>
      <c r="F155" s="812"/>
      <c r="G155" s="812"/>
      <c r="H155" s="812"/>
      <c r="I155" s="812"/>
      <c r="J155" s="812"/>
      <c r="K155" s="825">
        <f>H280/K145</f>
        <v>20351.621706398997</v>
      </c>
      <c r="L155" s="825"/>
      <c r="N155" s="480" t="s">
        <v>940</v>
      </c>
    </row>
    <row r="156" spans="3:14" ht="21.75" customHeight="1">
      <c r="C156" s="43"/>
      <c r="D156" s="57"/>
      <c r="E156" s="57"/>
      <c r="F156" s="57"/>
      <c r="G156" s="57"/>
      <c r="H156" s="57"/>
      <c r="I156" s="57"/>
      <c r="J156" s="57"/>
      <c r="K156" s="58"/>
      <c r="L156" s="58"/>
      <c r="N156" s="335"/>
    </row>
    <row r="157" ht="21.75" customHeight="1">
      <c r="C157" s="43"/>
    </row>
    <row r="158" spans="3:4" ht="21.75" customHeight="1">
      <c r="C158" s="43" t="s">
        <v>147</v>
      </c>
      <c r="D158" s="44" t="s">
        <v>148</v>
      </c>
    </row>
    <row r="159" spans="4:14" ht="21.75" customHeight="1">
      <c r="D159" s="804" t="s">
        <v>856</v>
      </c>
      <c r="E159" s="805"/>
      <c r="F159" s="805"/>
      <c r="G159" s="805"/>
      <c r="H159" s="805"/>
      <c r="I159" s="805"/>
      <c r="J159" s="805"/>
      <c r="K159" s="805"/>
      <c r="L159" s="805"/>
      <c r="M159" s="59"/>
      <c r="N159" s="335"/>
    </row>
    <row r="160" spans="4:13" ht="21.75" customHeight="1">
      <c r="D160" s="805"/>
      <c r="E160" s="805"/>
      <c r="F160" s="805"/>
      <c r="G160" s="805"/>
      <c r="H160" s="805"/>
      <c r="I160" s="805"/>
      <c r="J160" s="805"/>
      <c r="K160" s="805"/>
      <c r="L160" s="805"/>
      <c r="M160" s="59"/>
    </row>
    <row r="161" spans="4:13" ht="21.75" customHeight="1">
      <c r="D161" s="805"/>
      <c r="E161" s="805"/>
      <c r="F161" s="805"/>
      <c r="G161" s="805"/>
      <c r="H161" s="805"/>
      <c r="I161" s="805"/>
      <c r="J161" s="805"/>
      <c r="K161" s="805"/>
      <c r="L161" s="805"/>
      <c r="M161" s="59"/>
    </row>
    <row r="162" spans="4:13" ht="21.75" customHeight="1">
      <c r="D162" s="805"/>
      <c r="E162" s="805"/>
      <c r="F162" s="805"/>
      <c r="G162" s="805"/>
      <c r="H162" s="805"/>
      <c r="I162" s="805"/>
      <c r="J162" s="805"/>
      <c r="K162" s="805"/>
      <c r="L162" s="805"/>
      <c r="M162" s="59"/>
    </row>
    <row r="163" ht="21.75" customHeight="1"/>
    <row r="164" spans="3:4" ht="21.75" customHeight="1">
      <c r="C164" s="43" t="s">
        <v>149</v>
      </c>
      <c r="D164" s="44" t="s">
        <v>150</v>
      </c>
    </row>
    <row r="165" spans="4:14" ht="21.75" customHeight="1">
      <c r="D165" s="804" t="s">
        <v>857</v>
      </c>
      <c r="E165" s="805"/>
      <c r="F165" s="805"/>
      <c r="G165" s="805"/>
      <c r="H165" s="805"/>
      <c r="I165" s="805"/>
      <c r="J165" s="805"/>
      <c r="K165" s="805"/>
      <c r="L165" s="805"/>
      <c r="M165" s="59"/>
      <c r="N165" s="335"/>
    </row>
    <row r="166" spans="4:13" ht="21.75" customHeight="1">
      <c r="D166" s="805"/>
      <c r="E166" s="805"/>
      <c r="F166" s="805"/>
      <c r="G166" s="805"/>
      <c r="H166" s="805"/>
      <c r="I166" s="805"/>
      <c r="J166" s="805"/>
      <c r="K166" s="805"/>
      <c r="L166" s="805"/>
      <c r="M166" s="59"/>
    </row>
    <row r="167" spans="4:13" ht="21.75" customHeight="1">
      <c r="D167" s="805"/>
      <c r="E167" s="805"/>
      <c r="F167" s="805"/>
      <c r="G167" s="805"/>
      <c r="H167" s="805"/>
      <c r="I167" s="805"/>
      <c r="J167" s="805"/>
      <c r="K167" s="805"/>
      <c r="L167" s="805"/>
      <c r="M167" s="59"/>
    </row>
    <row r="168" spans="4:13" ht="21.75" customHeight="1">
      <c r="D168" s="805"/>
      <c r="E168" s="805"/>
      <c r="F168" s="805"/>
      <c r="G168" s="805"/>
      <c r="H168" s="805"/>
      <c r="I168" s="805"/>
      <c r="J168" s="805"/>
      <c r="K168" s="805"/>
      <c r="L168" s="805"/>
      <c r="M168" s="59"/>
    </row>
    <row r="169" ht="21.75" customHeight="1"/>
    <row r="170" spans="3:14" ht="21.75" customHeight="1">
      <c r="C170" s="43" t="s">
        <v>151</v>
      </c>
      <c r="D170" s="44" t="s">
        <v>15</v>
      </c>
      <c r="N170" s="480" t="s">
        <v>1011</v>
      </c>
    </row>
    <row r="171" spans="4:13" ht="21.75" customHeight="1">
      <c r="D171" s="804" t="s">
        <v>857</v>
      </c>
      <c r="E171" s="805"/>
      <c r="F171" s="805"/>
      <c r="G171" s="805"/>
      <c r="H171" s="805"/>
      <c r="I171" s="805"/>
      <c r="J171" s="805"/>
      <c r="K171" s="805"/>
      <c r="L171" s="805"/>
      <c r="M171" s="59"/>
    </row>
    <row r="172" spans="4:13" ht="21.75" customHeight="1">
      <c r="D172" s="805"/>
      <c r="E172" s="805"/>
      <c r="F172" s="805"/>
      <c r="G172" s="805"/>
      <c r="H172" s="805"/>
      <c r="I172" s="805"/>
      <c r="J172" s="805"/>
      <c r="K172" s="805"/>
      <c r="L172" s="805"/>
      <c r="M172" s="59"/>
    </row>
    <row r="173" spans="4:13" ht="21.75" customHeight="1">
      <c r="D173" s="805"/>
      <c r="E173" s="805"/>
      <c r="F173" s="805"/>
      <c r="G173" s="805"/>
      <c r="H173" s="805"/>
      <c r="I173" s="805"/>
      <c r="J173" s="805"/>
      <c r="K173" s="805"/>
      <c r="L173" s="805"/>
      <c r="M173" s="59"/>
    </row>
    <row r="174" spans="4:13" ht="21.75" customHeight="1">
      <c r="D174" s="805"/>
      <c r="E174" s="805"/>
      <c r="F174" s="805"/>
      <c r="G174" s="805"/>
      <c r="H174" s="805"/>
      <c r="I174" s="805"/>
      <c r="J174" s="805"/>
      <c r="K174" s="805"/>
      <c r="L174" s="805"/>
      <c r="M174" s="59"/>
    </row>
    <row r="175" spans="4:13" ht="21.75" customHeight="1">
      <c r="D175" s="59"/>
      <c r="E175" s="59"/>
      <c r="F175" s="59"/>
      <c r="G175" s="59"/>
      <c r="H175" s="59"/>
      <c r="I175" s="59"/>
      <c r="J175" s="59"/>
      <c r="K175" s="59"/>
      <c r="L175" s="59"/>
      <c r="M175" s="59"/>
    </row>
    <row r="176" spans="3:14" ht="21.75" customHeight="1">
      <c r="C176" s="43" t="s">
        <v>152</v>
      </c>
      <c r="D176" s="44" t="s">
        <v>575</v>
      </c>
      <c r="G176" s="59"/>
      <c r="H176" s="59"/>
      <c r="I176" s="59"/>
      <c r="J176" s="59"/>
      <c r="K176" s="59"/>
      <c r="L176" s="59"/>
      <c r="M176" s="59"/>
      <c r="N176" s="539" t="s">
        <v>918</v>
      </c>
    </row>
    <row r="177" spans="4:14" ht="21.75" customHeight="1">
      <c r="D177" s="826" t="s">
        <v>858</v>
      </c>
      <c r="E177" s="826"/>
      <c r="F177" s="826"/>
      <c r="G177" s="826"/>
      <c r="H177" s="59"/>
      <c r="I177" s="59"/>
      <c r="J177" s="59"/>
      <c r="K177" s="59"/>
      <c r="L177" s="59"/>
      <c r="M177" s="59"/>
      <c r="N177" s="336" t="s">
        <v>361</v>
      </c>
    </row>
    <row r="178" ht="21.75" customHeight="1">
      <c r="N178" s="462" t="s">
        <v>911</v>
      </c>
    </row>
    <row r="179" spans="2:14" ht="21.75" customHeight="1">
      <c r="B179" s="48" t="s">
        <v>620</v>
      </c>
      <c r="N179" s="499" t="s">
        <v>1059</v>
      </c>
    </row>
    <row r="180" ht="21.75" customHeight="1">
      <c r="B180" s="48"/>
    </row>
    <row r="181" spans="3:12" ht="21.75" customHeight="1">
      <c r="C181" s="43"/>
      <c r="L181" s="45" t="s">
        <v>624</v>
      </c>
    </row>
    <row r="182" spans="3:14" ht="21.75" customHeight="1">
      <c r="C182" s="43"/>
      <c r="D182" s="812" t="s">
        <v>603</v>
      </c>
      <c r="E182" s="812"/>
      <c r="F182" s="812"/>
      <c r="G182" s="812"/>
      <c r="H182" s="812"/>
      <c r="I182" s="812"/>
      <c r="J182" s="812"/>
      <c r="K182" s="811">
        <v>3484016</v>
      </c>
      <c r="L182" s="811"/>
      <c r="N182" s="499" t="s">
        <v>1017</v>
      </c>
    </row>
    <row r="183" spans="3:14" ht="21.75" customHeight="1">
      <c r="C183" s="43"/>
      <c r="D183" s="812" t="s">
        <v>604</v>
      </c>
      <c r="E183" s="812"/>
      <c r="F183" s="812"/>
      <c r="G183" s="812"/>
      <c r="H183" s="812"/>
      <c r="I183" s="812"/>
      <c r="J183" s="812"/>
      <c r="K183" s="811">
        <v>2832797</v>
      </c>
      <c r="L183" s="811"/>
      <c r="N183" s="499" t="s">
        <v>1018</v>
      </c>
    </row>
    <row r="184" spans="3:14" ht="21.75" customHeight="1">
      <c r="C184" s="43"/>
      <c r="D184" s="812" t="s">
        <v>605</v>
      </c>
      <c r="E184" s="812"/>
      <c r="F184" s="812"/>
      <c r="G184" s="812"/>
      <c r="H184" s="812"/>
      <c r="I184" s="812"/>
      <c r="J184" s="812"/>
      <c r="K184" s="811">
        <f>K182-K183</f>
        <v>651219</v>
      </c>
      <c r="L184" s="811"/>
      <c r="N184" s="480" t="s">
        <v>940</v>
      </c>
    </row>
    <row r="185" spans="3:14" ht="21.75" customHeight="1">
      <c r="C185" s="43"/>
      <c r="D185" s="812" t="s">
        <v>606</v>
      </c>
      <c r="E185" s="812"/>
      <c r="F185" s="812"/>
      <c r="G185" s="812"/>
      <c r="H185" s="812"/>
      <c r="I185" s="812"/>
      <c r="J185" s="812"/>
      <c r="K185" s="814">
        <f>K184*100/K182</f>
        <v>18.691619097042036</v>
      </c>
      <c r="L185" s="814"/>
      <c r="N185" s="480" t="s">
        <v>940</v>
      </c>
    </row>
    <row r="186" spans="3:14" ht="21.75" customHeight="1">
      <c r="C186" s="43"/>
      <c r="D186" s="57"/>
      <c r="E186" s="57"/>
      <c r="F186" s="57"/>
      <c r="G186" s="57"/>
      <c r="H186" s="57"/>
      <c r="I186" s="57"/>
      <c r="J186" s="57"/>
      <c r="K186" s="250"/>
      <c r="L186" s="250"/>
      <c r="N186" s="335"/>
    </row>
    <row r="187" spans="3:14" ht="21.75" customHeight="1">
      <c r="C187" s="43"/>
      <c r="D187" s="51" t="s">
        <v>638</v>
      </c>
      <c r="E187" s="57"/>
      <c r="F187" s="57"/>
      <c r="G187" s="57"/>
      <c r="H187" s="57"/>
      <c r="I187" s="57"/>
      <c r="J187" s="57"/>
      <c r="K187" s="250"/>
      <c r="L187" s="250"/>
      <c r="N187" s="499" t="s">
        <v>1019</v>
      </c>
    </row>
    <row r="188" spans="3:14" ht="21.75" customHeight="1">
      <c r="C188" s="43"/>
      <c r="D188" s="51"/>
      <c r="E188" s="57"/>
      <c r="F188" s="57"/>
      <c r="G188" s="57"/>
      <c r="H188" s="57"/>
      <c r="I188" s="57"/>
      <c r="J188" s="57"/>
      <c r="K188" s="250"/>
      <c r="L188" s="250"/>
      <c r="N188" s="335"/>
    </row>
    <row r="189" ht="21.75" customHeight="1">
      <c r="C189" s="43"/>
    </row>
    <row r="190" ht="21.75" customHeight="1">
      <c r="N190" s="539" t="s">
        <v>918</v>
      </c>
    </row>
    <row r="191" spans="2:14" ht="19.5" customHeight="1">
      <c r="B191" s="43" t="s">
        <v>190</v>
      </c>
      <c r="C191" s="48" t="s">
        <v>153</v>
      </c>
      <c r="N191" s="462" t="s">
        <v>911</v>
      </c>
    </row>
    <row r="192" ht="19.5" customHeight="1">
      <c r="D192" s="44" t="s">
        <v>189</v>
      </c>
    </row>
    <row r="193" spans="4:14" ht="19.5" customHeight="1">
      <c r="D193" s="44" t="s">
        <v>154</v>
      </c>
      <c r="G193" s="803" t="str">
        <f>'交付申請書（本文）'!E32</f>
        <v>交付決定日</v>
      </c>
      <c r="H193" s="803"/>
      <c r="I193" s="803"/>
      <c r="J193" s="803"/>
      <c r="N193" s="480" t="s">
        <v>1010</v>
      </c>
    </row>
    <row r="194" spans="4:14" ht="19.5" customHeight="1">
      <c r="D194" s="44" t="s">
        <v>155</v>
      </c>
      <c r="G194" s="803" t="s">
        <v>1051</v>
      </c>
      <c r="H194" s="803"/>
      <c r="I194" s="803"/>
      <c r="J194" s="803"/>
      <c r="N194" s="480" t="s">
        <v>1026</v>
      </c>
    </row>
    <row r="196" ht="19.5" customHeight="1">
      <c r="D196" s="44" t="s">
        <v>321</v>
      </c>
    </row>
    <row r="197" spans="4:14" ht="19.5" customHeight="1">
      <c r="D197" s="44" t="s">
        <v>154</v>
      </c>
      <c r="G197" s="969" t="str">
        <f>'交付申請書（本文）'!E32</f>
        <v>交付決定日</v>
      </c>
      <c r="H197" s="970"/>
      <c r="I197" s="970"/>
      <c r="J197" s="970"/>
      <c r="N197" s="480" t="s">
        <v>1010</v>
      </c>
    </row>
    <row r="198" spans="4:14" ht="19.5" customHeight="1">
      <c r="D198" s="44" t="s">
        <v>155</v>
      </c>
      <c r="G198" s="969" t="str">
        <f>'交付申請書（本文）'!E33</f>
        <v>平成２４年　１月３１日</v>
      </c>
      <c r="H198" s="970"/>
      <c r="I198" s="970"/>
      <c r="J198" s="970"/>
      <c r="N198" s="480" t="s">
        <v>1010</v>
      </c>
    </row>
    <row r="200" spans="4:14" ht="19.5" customHeight="1" thickBot="1">
      <c r="D200" s="44" t="s">
        <v>859</v>
      </c>
      <c r="N200" s="334" t="s">
        <v>356</v>
      </c>
    </row>
    <row r="201" spans="3:13" ht="19.5" customHeight="1">
      <c r="C201" s="817"/>
      <c r="D201" s="818"/>
      <c r="E201" s="165" t="s">
        <v>330</v>
      </c>
      <c r="F201" s="166" t="s">
        <v>331</v>
      </c>
      <c r="G201" s="165" t="s">
        <v>332</v>
      </c>
      <c r="H201" s="166" t="s">
        <v>333</v>
      </c>
      <c r="I201" s="165" t="s">
        <v>334</v>
      </c>
      <c r="J201" s="166" t="s">
        <v>335</v>
      </c>
      <c r="K201" s="165" t="s">
        <v>336</v>
      </c>
      <c r="L201" s="166" t="s">
        <v>337</v>
      </c>
      <c r="M201" s="167" t="s">
        <v>338</v>
      </c>
    </row>
    <row r="202" spans="3:13" ht="19.5" customHeight="1">
      <c r="C202" s="823" t="s">
        <v>860</v>
      </c>
      <c r="D202" s="824"/>
      <c r="E202" s="356"/>
      <c r="F202" s="168"/>
      <c r="G202" s="169"/>
      <c r="H202" s="168"/>
      <c r="I202" s="169"/>
      <c r="J202" s="168"/>
      <c r="K202" s="169"/>
      <c r="L202" s="168"/>
      <c r="M202" s="170"/>
    </row>
    <row r="203" spans="3:13" ht="19.5" customHeight="1">
      <c r="C203" s="797" t="s">
        <v>861</v>
      </c>
      <c r="D203" s="798"/>
      <c r="E203" s="356"/>
      <c r="F203" s="168"/>
      <c r="G203" s="169"/>
      <c r="H203" s="168"/>
      <c r="I203" s="169"/>
      <c r="J203" s="168"/>
      <c r="K203" s="169"/>
      <c r="L203" s="168"/>
      <c r="M203" s="170"/>
    </row>
    <row r="204" spans="3:13" ht="19.5" customHeight="1">
      <c r="C204" s="797" t="s">
        <v>862</v>
      </c>
      <c r="D204" s="798"/>
      <c r="E204" s="356"/>
      <c r="F204" s="168"/>
      <c r="G204" s="169"/>
      <c r="H204" s="168"/>
      <c r="I204" s="169"/>
      <c r="J204" s="168"/>
      <c r="K204" s="169"/>
      <c r="L204" s="168"/>
      <c r="M204" s="170"/>
    </row>
    <row r="205" spans="3:13" ht="19.5" customHeight="1">
      <c r="C205" s="797" t="s">
        <v>863</v>
      </c>
      <c r="D205" s="798"/>
      <c r="E205" s="356"/>
      <c r="F205" s="168"/>
      <c r="G205" s="169"/>
      <c r="H205" s="168"/>
      <c r="I205" s="169"/>
      <c r="J205" s="168"/>
      <c r="K205" s="169"/>
      <c r="L205" s="168"/>
      <c r="M205" s="170"/>
    </row>
    <row r="206" spans="3:13" ht="19.5" customHeight="1">
      <c r="C206" s="797" t="s">
        <v>864</v>
      </c>
      <c r="D206" s="798"/>
      <c r="E206" s="356"/>
      <c r="F206" s="168"/>
      <c r="G206" s="169"/>
      <c r="H206" s="168"/>
      <c r="I206" s="169"/>
      <c r="J206" s="168"/>
      <c r="K206" s="169"/>
      <c r="L206" s="168"/>
      <c r="M206" s="170"/>
    </row>
    <row r="207" spans="3:13" ht="19.5" customHeight="1">
      <c r="C207" s="797" t="s">
        <v>865</v>
      </c>
      <c r="D207" s="798"/>
      <c r="E207" s="356"/>
      <c r="F207" s="168"/>
      <c r="G207" s="169"/>
      <c r="H207" s="168"/>
      <c r="I207" s="169"/>
      <c r="J207" s="168"/>
      <c r="K207" s="169"/>
      <c r="L207" s="168"/>
      <c r="M207" s="170"/>
    </row>
    <row r="208" spans="3:14" ht="19.5" customHeight="1" thickBot="1">
      <c r="C208" s="799"/>
      <c r="D208" s="800"/>
      <c r="E208" s="171"/>
      <c r="F208" s="172"/>
      <c r="G208" s="173"/>
      <c r="H208" s="172"/>
      <c r="I208" s="173"/>
      <c r="J208" s="172"/>
      <c r="K208" s="173"/>
      <c r="L208" s="172"/>
      <c r="M208" s="174"/>
      <c r="N208" s="334" t="s">
        <v>1027</v>
      </c>
    </row>
    <row r="210" spans="4:8" ht="19.5" customHeight="1" thickBot="1">
      <c r="D210" s="44" t="s">
        <v>339</v>
      </c>
      <c r="H210" s="175" t="s">
        <v>340</v>
      </c>
    </row>
    <row r="211" spans="3:13" ht="19.5" customHeight="1">
      <c r="C211" s="817"/>
      <c r="D211" s="818"/>
      <c r="E211" s="819" t="s">
        <v>866</v>
      </c>
      <c r="F211" s="820"/>
      <c r="G211" s="820"/>
      <c r="H211" s="821"/>
      <c r="I211" s="819" t="s">
        <v>867</v>
      </c>
      <c r="J211" s="820"/>
      <c r="K211" s="820"/>
      <c r="L211" s="822"/>
      <c r="M211" s="176"/>
    </row>
    <row r="212" spans="3:13" ht="19.5" customHeight="1">
      <c r="C212" s="823" t="s">
        <v>860</v>
      </c>
      <c r="D212" s="824"/>
      <c r="E212" s="356"/>
      <c r="F212" s="168"/>
      <c r="G212" s="169"/>
      <c r="H212" s="168"/>
      <c r="I212" s="169"/>
      <c r="J212" s="168"/>
      <c r="K212" s="169"/>
      <c r="L212" s="177"/>
      <c r="M212" s="178"/>
    </row>
    <row r="213" spans="3:13" ht="19.5" customHeight="1">
      <c r="C213" s="797" t="s">
        <v>861</v>
      </c>
      <c r="D213" s="798"/>
      <c r="E213" s="356"/>
      <c r="F213" s="168"/>
      <c r="G213" s="169"/>
      <c r="H213" s="168"/>
      <c r="I213" s="169"/>
      <c r="J213" s="168"/>
      <c r="K213" s="169"/>
      <c r="L213" s="177"/>
      <c r="M213" s="178"/>
    </row>
    <row r="214" spans="3:13" ht="19.5" customHeight="1">
      <c r="C214" s="797" t="s">
        <v>862</v>
      </c>
      <c r="D214" s="798"/>
      <c r="E214" s="356"/>
      <c r="F214" s="168"/>
      <c r="G214" s="169"/>
      <c r="H214" s="168"/>
      <c r="I214" s="169"/>
      <c r="J214" s="168"/>
      <c r="K214" s="169"/>
      <c r="L214" s="177"/>
      <c r="M214" s="178"/>
    </row>
    <row r="215" spans="3:13" ht="19.5" customHeight="1">
      <c r="C215" s="797" t="s">
        <v>863</v>
      </c>
      <c r="D215" s="798"/>
      <c r="E215" s="356"/>
      <c r="F215" s="168"/>
      <c r="G215" s="169"/>
      <c r="H215" s="168"/>
      <c r="I215" s="169"/>
      <c r="J215" s="168"/>
      <c r="K215" s="169"/>
      <c r="L215" s="177"/>
      <c r="M215" s="178"/>
    </row>
    <row r="216" spans="3:13" ht="19.5" customHeight="1">
      <c r="C216" s="797" t="s">
        <v>864</v>
      </c>
      <c r="D216" s="798"/>
      <c r="E216" s="356"/>
      <c r="F216" s="168"/>
      <c r="G216" s="169"/>
      <c r="H216" s="168"/>
      <c r="I216" s="169"/>
      <c r="J216" s="168"/>
      <c r="K216" s="169"/>
      <c r="L216" s="177"/>
      <c r="M216" s="178"/>
    </row>
    <row r="217" spans="3:13" ht="19.5" customHeight="1">
      <c r="C217" s="797" t="s">
        <v>865</v>
      </c>
      <c r="D217" s="798"/>
      <c r="E217" s="356"/>
      <c r="F217" s="168"/>
      <c r="G217" s="169"/>
      <c r="H217" s="168"/>
      <c r="I217" s="169"/>
      <c r="J217" s="168"/>
      <c r="K217" s="169"/>
      <c r="L217" s="177"/>
      <c r="M217" s="178"/>
    </row>
    <row r="218" spans="3:13" ht="19.5" customHeight="1" thickBot="1">
      <c r="C218" s="799"/>
      <c r="D218" s="800"/>
      <c r="E218" s="171"/>
      <c r="F218" s="172"/>
      <c r="G218" s="173"/>
      <c r="H218" s="172"/>
      <c r="I218" s="173"/>
      <c r="J218" s="172"/>
      <c r="K218" s="173"/>
      <c r="L218" s="179"/>
      <c r="M218" s="178"/>
    </row>
    <row r="219" ht="19.5" customHeight="1">
      <c r="D219" s="50"/>
    </row>
    <row r="220" ht="19.5" customHeight="1">
      <c r="N220" s="539" t="s">
        <v>918</v>
      </c>
    </row>
    <row r="221" spans="2:14" ht="19.5" customHeight="1">
      <c r="B221" s="43" t="s">
        <v>191</v>
      </c>
      <c r="C221" s="48" t="s">
        <v>156</v>
      </c>
      <c r="N221" s="462" t="s">
        <v>911</v>
      </c>
    </row>
    <row r="222" spans="3:16" ht="19.5" customHeight="1" thickBot="1">
      <c r="C222" s="48" t="s">
        <v>178</v>
      </c>
      <c r="D222" s="48"/>
      <c r="E222" s="48"/>
      <c r="F222" s="48"/>
      <c r="G222" s="48"/>
      <c r="H222" s="48"/>
      <c r="I222" s="48"/>
      <c r="J222" s="48"/>
      <c r="K222" s="48"/>
      <c r="L222" s="48"/>
      <c r="M222" s="48"/>
      <c r="N222" s="335"/>
      <c r="P222" s="62"/>
    </row>
    <row r="223" spans="3:16" ht="19.5" customHeight="1" thickBot="1">
      <c r="C223" s="815" t="s">
        <v>158</v>
      </c>
      <c r="D223" s="816"/>
      <c r="E223" s="816"/>
      <c r="F223" s="816"/>
      <c r="G223" s="816"/>
      <c r="H223" s="816" t="s">
        <v>182</v>
      </c>
      <c r="I223" s="828"/>
      <c r="J223" s="48"/>
      <c r="K223" s="48"/>
      <c r="L223" s="48"/>
      <c r="M223" s="48"/>
      <c r="N223" s="335"/>
      <c r="P223" s="62"/>
    </row>
    <row r="224" spans="3:16" ht="19.5" customHeight="1" thickTop="1">
      <c r="C224" s="829" t="s">
        <v>179</v>
      </c>
      <c r="D224" s="830"/>
      <c r="E224" s="830"/>
      <c r="F224" s="830"/>
      <c r="G224" s="830"/>
      <c r="H224" s="849">
        <f>'別紙１'!F13</f>
        <v>54625733</v>
      </c>
      <c r="I224" s="850"/>
      <c r="J224" s="48"/>
      <c r="K224" s="48"/>
      <c r="L224" s="48"/>
      <c r="M224" s="48"/>
      <c r="N224" s="336" t="s">
        <v>1012</v>
      </c>
      <c r="P224" s="62"/>
    </row>
    <row r="225" spans="3:16" ht="19.5" customHeight="1">
      <c r="C225" s="851" t="s">
        <v>180</v>
      </c>
      <c r="D225" s="852"/>
      <c r="E225" s="852"/>
      <c r="F225" s="852"/>
      <c r="G225" s="852"/>
      <c r="H225" s="860">
        <f>H280-H224-H226</f>
        <v>140017177</v>
      </c>
      <c r="I225" s="857"/>
      <c r="J225" s="48"/>
      <c r="K225" s="48"/>
      <c r="L225" s="48"/>
      <c r="M225" s="48"/>
      <c r="N225" s="480" t="s">
        <v>940</v>
      </c>
      <c r="P225" s="62"/>
    </row>
    <row r="226" spans="3:16" ht="19.5" customHeight="1">
      <c r="C226" s="861" t="s">
        <v>181</v>
      </c>
      <c r="D226" s="862"/>
      <c r="E226" s="862"/>
      <c r="F226" s="862"/>
      <c r="G226" s="862"/>
      <c r="H226" s="856">
        <v>0</v>
      </c>
      <c r="I226" s="857"/>
      <c r="J226" s="48"/>
      <c r="K226" s="48"/>
      <c r="L226" s="48"/>
      <c r="M226" s="48"/>
      <c r="N226" s="335"/>
      <c r="P226" s="62"/>
    </row>
    <row r="227" spans="3:16" ht="19.5" customHeight="1" thickBot="1">
      <c r="C227" s="873" t="s">
        <v>1021</v>
      </c>
      <c r="D227" s="874"/>
      <c r="E227" s="874"/>
      <c r="F227" s="874"/>
      <c r="G227" s="874"/>
      <c r="H227" s="858"/>
      <c r="I227" s="859"/>
      <c r="J227" s="48"/>
      <c r="K227" s="48"/>
      <c r="L227" s="48"/>
      <c r="M227" s="48"/>
      <c r="N227" s="336" t="s">
        <v>363</v>
      </c>
      <c r="P227" s="62"/>
    </row>
    <row r="228" spans="4:16" ht="19.5" customHeight="1">
      <c r="D228" s="48"/>
      <c r="E228" s="48"/>
      <c r="F228" s="48"/>
      <c r="G228" s="48"/>
      <c r="H228" s="48"/>
      <c r="I228" s="48"/>
      <c r="J228" s="48"/>
      <c r="K228" s="48"/>
      <c r="L228" s="48"/>
      <c r="M228" s="48"/>
      <c r="N228" s="335"/>
      <c r="P228" s="62"/>
    </row>
    <row r="229" spans="3:16" ht="19.5" customHeight="1" thickBot="1">
      <c r="C229" s="48" t="s">
        <v>183</v>
      </c>
      <c r="D229" s="48"/>
      <c r="E229" s="48"/>
      <c r="F229" s="48"/>
      <c r="G229" s="48"/>
      <c r="H229" s="48"/>
      <c r="I229" s="48"/>
      <c r="J229" s="48"/>
      <c r="K229" s="48"/>
      <c r="L229" s="48"/>
      <c r="M229" s="48"/>
      <c r="N229" s="335"/>
      <c r="P229" s="62"/>
    </row>
    <row r="230" spans="3:16" ht="31.5" customHeight="1" thickBot="1">
      <c r="C230" s="815" t="s">
        <v>158</v>
      </c>
      <c r="D230" s="816"/>
      <c r="E230" s="816"/>
      <c r="F230" s="816"/>
      <c r="G230" s="816"/>
      <c r="H230" s="853" t="s">
        <v>185</v>
      </c>
      <c r="I230" s="853"/>
      <c r="J230" s="853" t="s">
        <v>186</v>
      </c>
      <c r="K230" s="828"/>
      <c r="L230" s="48"/>
      <c r="M230" s="48"/>
      <c r="N230" s="335"/>
      <c r="P230" s="62"/>
    </row>
    <row r="231" spans="3:16" ht="19.5" customHeight="1" thickTop="1">
      <c r="C231" s="871" t="s">
        <v>184</v>
      </c>
      <c r="D231" s="872"/>
      <c r="E231" s="872"/>
      <c r="F231" s="872"/>
      <c r="G231" s="872"/>
      <c r="H231" s="854">
        <v>1350000000</v>
      </c>
      <c r="I231" s="855"/>
      <c r="J231" s="863">
        <f>H231/F88</f>
        <v>79505.30035335688</v>
      </c>
      <c r="K231" s="864"/>
      <c r="L231" s="48"/>
      <c r="M231" s="48"/>
      <c r="N231" s="480" t="s">
        <v>1020</v>
      </c>
      <c r="P231" s="62"/>
    </row>
    <row r="232" spans="3:16" ht="19.5" customHeight="1" thickBot="1">
      <c r="C232" s="865" t="s">
        <v>187</v>
      </c>
      <c r="D232" s="866"/>
      <c r="E232" s="866"/>
      <c r="F232" s="866"/>
      <c r="G232" s="866"/>
      <c r="H232" s="867">
        <v>550000000</v>
      </c>
      <c r="I232" s="868"/>
      <c r="J232" s="869">
        <f>H232/F88</f>
        <v>32391.048292108364</v>
      </c>
      <c r="K232" s="870"/>
      <c r="L232" s="48"/>
      <c r="M232" s="48"/>
      <c r="N232" s="480" t="s">
        <v>1020</v>
      </c>
      <c r="P232" s="62"/>
    </row>
    <row r="233" spans="3:16" ht="19.5" customHeight="1">
      <c r="C233" s="70" t="s">
        <v>188</v>
      </c>
      <c r="D233" s="48"/>
      <c r="E233" s="48"/>
      <c r="F233" s="48"/>
      <c r="G233" s="48"/>
      <c r="H233" s="48"/>
      <c r="I233" s="48"/>
      <c r="J233" s="48"/>
      <c r="K233" s="48"/>
      <c r="L233" s="48"/>
      <c r="M233" s="48"/>
      <c r="N233" s="335"/>
      <c r="P233" s="62"/>
    </row>
    <row r="248" ht="19.5" customHeight="1">
      <c r="K248" s="45" t="s">
        <v>584</v>
      </c>
    </row>
    <row r="250" ht="19.5" customHeight="1">
      <c r="N250" s="539" t="s">
        <v>918</v>
      </c>
    </row>
    <row r="251" ht="19.5" customHeight="1">
      <c r="N251" s="462" t="s">
        <v>911</v>
      </c>
    </row>
    <row r="252" spans="3:14" ht="24" customHeight="1" thickBot="1">
      <c r="C252" s="48" t="s">
        <v>364</v>
      </c>
      <c r="M252" s="45" t="s">
        <v>172</v>
      </c>
      <c r="N252" s="336" t="s">
        <v>177</v>
      </c>
    </row>
    <row r="253" spans="3:14" ht="31.5" customHeight="1" thickBot="1">
      <c r="C253" s="844" t="s">
        <v>157</v>
      </c>
      <c r="D253" s="845"/>
      <c r="E253" s="846" t="s">
        <v>158</v>
      </c>
      <c r="F253" s="847"/>
      <c r="G253" s="848"/>
      <c r="H253" s="846" t="s">
        <v>159</v>
      </c>
      <c r="I253" s="848"/>
      <c r="J253" s="846" t="s">
        <v>160</v>
      </c>
      <c r="K253" s="848"/>
      <c r="L253" s="831" t="s">
        <v>161</v>
      </c>
      <c r="M253" s="832"/>
      <c r="N253" s="335"/>
    </row>
    <row r="254" spans="3:14" ht="24" customHeight="1" thickTop="1">
      <c r="C254" s="833" t="s">
        <v>640</v>
      </c>
      <c r="D254" s="834"/>
      <c r="E254" s="835"/>
      <c r="F254" s="836"/>
      <c r="G254" s="837"/>
      <c r="H254" s="838"/>
      <c r="I254" s="839"/>
      <c r="J254" s="840"/>
      <c r="K254" s="841"/>
      <c r="L254" s="842"/>
      <c r="M254" s="843"/>
      <c r="N254" s="540" t="s">
        <v>939</v>
      </c>
    </row>
    <row r="255" spans="3:14" ht="24" customHeight="1">
      <c r="C255" s="714"/>
      <c r="D255" s="715"/>
      <c r="E255" s="884"/>
      <c r="F255" s="885"/>
      <c r="G255" s="886"/>
      <c r="H255" s="887"/>
      <c r="I255" s="888"/>
      <c r="J255" s="889"/>
      <c r="K255" s="890"/>
      <c r="L255" s="712"/>
      <c r="M255" s="713"/>
      <c r="N255" s="335"/>
    </row>
    <row r="256" spans="3:14" ht="24" customHeight="1" thickBot="1">
      <c r="C256" s="875"/>
      <c r="D256" s="876"/>
      <c r="E256" s="877" t="s">
        <v>645</v>
      </c>
      <c r="F256" s="878"/>
      <c r="G256" s="879"/>
      <c r="H256" s="880">
        <f>SUM(H254:I255)</f>
        <v>0</v>
      </c>
      <c r="I256" s="881"/>
      <c r="J256" s="880">
        <f>SUM(J254:K255)</f>
        <v>0</v>
      </c>
      <c r="K256" s="881"/>
      <c r="L256" s="882"/>
      <c r="M256" s="883"/>
      <c r="N256" s="336" t="s">
        <v>759</v>
      </c>
    </row>
    <row r="257" spans="3:13" ht="24" customHeight="1">
      <c r="C257" s="893" t="s">
        <v>641</v>
      </c>
      <c r="D257" s="894"/>
      <c r="E257" s="716" t="s">
        <v>868</v>
      </c>
      <c r="F257" s="717"/>
      <c r="G257" s="718"/>
      <c r="H257" s="710">
        <v>64484200</v>
      </c>
      <c r="I257" s="711"/>
      <c r="J257" s="710">
        <v>58037200</v>
      </c>
      <c r="K257" s="711"/>
      <c r="L257" s="891"/>
      <c r="M257" s="892"/>
    </row>
    <row r="258" spans="3:13" ht="24" customHeight="1">
      <c r="C258" s="714"/>
      <c r="D258" s="715"/>
      <c r="E258" s="716" t="s">
        <v>869</v>
      </c>
      <c r="F258" s="717"/>
      <c r="G258" s="718"/>
      <c r="H258" s="710">
        <v>2850000</v>
      </c>
      <c r="I258" s="711"/>
      <c r="J258" s="710">
        <v>2550000</v>
      </c>
      <c r="K258" s="711"/>
      <c r="L258" s="712"/>
      <c r="M258" s="713"/>
    </row>
    <row r="259" spans="3:13" ht="24" customHeight="1">
      <c r="C259" s="714"/>
      <c r="D259" s="715"/>
      <c r="E259" s="716" t="s">
        <v>870</v>
      </c>
      <c r="F259" s="717"/>
      <c r="G259" s="718"/>
      <c r="H259" s="710">
        <v>6450000</v>
      </c>
      <c r="I259" s="711"/>
      <c r="J259" s="710">
        <v>5800000</v>
      </c>
      <c r="K259" s="711"/>
      <c r="L259" s="712"/>
      <c r="M259" s="713"/>
    </row>
    <row r="260" spans="3:13" ht="24" customHeight="1">
      <c r="C260" s="714"/>
      <c r="D260" s="715"/>
      <c r="E260" s="716" t="s">
        <v>871</v>
      </c>
      <c r="F260" s="717"/>
      <c r="G260" s="718"/>
      <c r="H260" s="710">
        <v>29800000</v>
      </c>
      <c r="I260" s="711"/>
      <c r="J260" s="710">
        <v>26000000</v>
      </c>
      <c r="K260" s="711"/>
      <c r="L260" s="712"/>
      <c r="M260" s="713"/>
    </row>
    <row r="261" spans="3:13" ht="24" customHeight="1">
      <c r="C261" s="714"/>
      <c r="D261" s="715"/>
      <c r="E261" s="716" t="s">
        <v>872</v>
      </c>
      <c r="F261" s="717"/>
      <c r="G261" s="718"/>
      <c r="H261" s="710">
        <v>1350000</v>
      </c>
      <c r="I261" s="711"/>
      <c r="J261" s="710">
        <v>1100000</v>
      </c>
      <c r="K261" s="711"/>
      <c r="L261" s="712"/>
      <c r="M261" s="713"/>
    </row>
    <row r="262" spans="3:13" ht="24" customHeight="1">
      <c r="C262" s="714"/>
      <c r="D262" s="715"/>
      <c r="E262" s="716" t="s">
        <v>873</v>
      </c>
      <c r="F262" s="717"/>
      <c r="G262" s="718"/>
      <c r="H262" s="710">
        <v>16300000</v>
      </c>
      <c r="I262" s="711"/>
      <c r="J262" s="710">
        <v>15000000</v>
      </c>
      <c r="K262" s="711"/>
      <c r="L262" s="712"/>
      <c r="M262" s="713"/>
    </row>
    <row r="263" spans="3:13" ht="24" customHeight="1">
      <c r="C263" s="714"/>
      <c r="D263" s="715"/>
      <c r="E263" s="716" t="s">
        <v>874</v>
      </c>
      <c r="F263" s="717"/>
      <c r="G263" s="718"/>
      <c r="H263" s="710">
        <v>5250000</v>
      </c>
      <c r="I263" s="711"/>
      <c r="J263" s="710">
        <v>4800000</v>
      </c>
      <c r="K263" s="711"/>
      <c r="L263" s="712"/>
      <c r="M263" s="713"/>
    </row>
    <row r="264" spans="3:14" ht="24" customHeight="1" thickBot="1">
      <c r="C264" s="875"/>
      <c r="D264" s="876"/>
      <c r="E264" s="877" t="s">
        <v>645</v>
      </c>
      <c r="F264" s="878"/>
      <c r="G264" s="879"/>
      <c r="H264" s="880">
        <f>SUM(H257:I263)</f>
        <v>126484200</v>
      </c>
      <c r="I264" s="881"/>
      <c r="J264" s="880">
        <f>SUM(J257:K263)</f>
        <v>113287200</v>
      </c>
      <c r="K264" s="881"/>
      <c r="L264" s="882"/>
      <c r="M264" s="883"/>
      <c r="N264" s="336" t="s">
        <v>759</v>
      </c>
    </row>
    <row r="265" spans="3:13" ht="24" customHeight="1">
      <c r="C265" s="893" t="s">
        <v>642</v>
      </c>
      <c r="D265" s="894"/>
      <c r="E265" s="724" t="s">
        <v>875</v>
      </c>
      <c r="F265" s="725"/>
      <c r="G265" s="726"/>
      <c r="H265" s="710">
        <v>15500000</v>
      </c>
      <c r="I265" s="711"/>
      <c r="J265" s="710">
        <v>13000000</v>
      </c>
      <c r="K265" s="711"/>
      <c r="L265" s="891"/>
      <c r="M265" s="892"/>
    </row>
    <row r="266" spans="3:14" ht="24" customHeight="1" thickBot="1">
      <c r="C266" s="875"/>
      <c r="D266" s="876"/>
      <c r="E266" s="877" t="s">
        <v>645</v>
      </c>
      <c r="F266" s="878"/>
      <c r="G266" s="879"/>
      <c r="H266" s="880">
        <f>SUM(H265:I265)</f>
        <v>15500000</v>
      </c>
      <c r="I266" s="881"/>
      <c r="J266" s="880">
        <f>SUM(J265:K265)</f>
        <v>13000000</v>
      </c>
      <c r="K266" s="881"/>
      <c r="L266" s="882"/>
      <c r="M266" s="883"/>
      <c r="N266" s="336" t="s">
        <v>759</v>
      </c>
    </row>
    <row r="267" spans="3:13" ht="24" customHeight="1">
      <c r="C267" s="893" t="s">
        <v>643</v>
      </c>
      <c r="D267" s="894"/>
      <c r="E267" s="716" t="s">
        <v>868</v>
      </c>
      <c r="F267" s="717"/>
      <c r="G267" s="718"/>
      <c r="H267" s="710">
        <v>16140000</v>
      </c>
      <c r="I267" s="711"/>
      <c r="J267" s="710">
        <v>14640000</v>
      </c>
      <c r="K267" s="711"/>
      <c r="L267" s="891"/>
      <c r="M267" s="892"/>
    </row>
    <row r="268" spans="3:13" ht="24" customHeight="1">
      <c r="C268" s="714"/>
      <c r="D268" s="715"/>
      <c r="E268" s="716" t="s">
        <v>876</v>
      </c>
      <c r="F268" s="717"/>
      <c r="G268" s="718"/>
      <c r="H268" s="710">
        <v>1270000</v>
      </c>
      <c r="I268" s="711"/>
      <c r="J268" s="710">
        <v>1120000</v>
      </c>
      <c r="K268" s="711"/>
      <c r="L268" s="712"/>
      <c r="M268" s="713"/>
    </row>
    <row r="269" spans="3:13" ht="24" customHeight="1">
      <c r="C269" s="714"/>
      <c r="D269" s="715"/>
      <c r="E269" s="716" t="s">
        <v>877</v>
      </c>
      <c r="F269" s="717"/>
      <c r="G269" s="718"/>
      <c r="H269" s="710">
        <v>2650000</v>
      </c>
      <c r="I269" s="711"/>
      <c r="J269" s="710">
        <v>2300000</v>
      </c>
      <c r="K269" s="711"/>
      <c r="L269" s="712"/>
      <c r="M269" s="713"/>
    </row>
    <row r="270" spans="3:13" ht="24" customHeight="1">
      <c r="C270" s="714"/>
      <c r="D270" s="715"/>
      <c r="E270" s="716" t="s">
        <v>878</v>
      </c>
      <c r="F270" s="717"/>
      <c r="G270" s="718"/>
      <c r="H270" s="710">
        <v>9100000</v>
      </c>
      <c r="I270" s="711"/>
      <c r="J270" s="710">
        <v>6500000</v>
      </c>
      <c r="K270" s="711"/>
      <c r="L270" s="712"/>
      <c r="M270" s="713"/>
    </row>
    <row r="271" spans="3:13" ht="24" customHeight="1">
      <c r="C271" s="714"/>
      <c r="D271" s="715"/>
      <c r="E271" s="716" t="s">
        <v>879</v>
      </c>
      <c r="F271" s="717"/>
      <c r="G271" s="718"/>
      <c r="H271" s="710">
        <v>630000</v>
      </c>
      <c r="I271" s="711"/>
      <c r="J271" s="710">
        <v>530000</v>
      </c>
      <c r="K271" s="711"/>
      <c r="L271" s="712"/>
      <c r="M271" s="713"/>
    </row>
    <row r="272" spans="3:13" ht="24" customHeight="1">
      <c r="C272" s="714"/>
      <c r="D272" s="715"/>
      <c r="E272" s="716" t="s">
        <v>873</v>
      </c>
      <c r="F272" s="717"/>
      <c r="G272" s="718"/>
      <c r="H272" s="710">
        <v>7400000</v>
      </c>
      <c r="I272" s="711"/>
      <c r="J272" s="710">
        <v>6800000</v>
      </c>
      <c r="K272" s="711"/>
      <c r="L272" s="712"/>
      <c r="M272" s="713"/>
    </row>
    <row r="273" spans="3:13" ht="24" customHeight="1">
      <c r="C273" s="714"/>
      <c r="D273" s="715"/>
      <c r="E273" s="716" t="s">
        <v>880</v>
      </c>
      <c r="F273" s="717"/>
      <c r="G273" s="718"/>
      <c r="H273" s="710">
        <v>1650000</v>
      </c>
      <c r="I273" s="711"/>
      <c r="J273" s="710">
        <v>1500000</v>
      </c>
      <c r="K273" s="711"/>
      <c r="L273" s="712"/>
      <c r="M273" s="713"/>
    </row>
    <row r="274" spans="3:13" ht="24" customHeight="1">
      <c r="C274" s="714"/>
      <c r="D274" s="715"/>
      <c r="E274" s="724" t="s">
        <v>875</v>
      </c>
      <c r="F274" s="725"/>
      <c r="G274" s="726"/>
      <c r="H274" s="710">
        <v>4550000</v>
      </c>
      <c r="I274" s="711"/>
      <c r="J274" s="710">
        <v>4200000</v>
      </c>
      <c r="K274" s="711"/>
      <c r="L274" s="712"/>
      <c r="M274" s="713"/>
    </row>
    <row r="275" spans="3:14" ht="24" customHeight="1" thickBot="1">
      <c r="C275" s="875"/>
      <c r="D275" s="876"/>
      <c r="E275" s="877" t="s">
        <v>645</v>
      </c>
      <c r="F275" s="878"/>
      <c r="G275" s="879"/>
      <c r="H275" s="880">
        <f>SUM(H267:I274)</f>
        <v>43390000</v>
      </c>
      <c r="I275" s="881"/>
      <c r="J275" s="880">
        <f>SUM(J267:K274)</f>
        <v>37590000</v>
      </c>
      <c r="K275" s="881"/>
      <c r="L275" s="882"/>
      <c r="M275" s="883"/>
      <c r="N275" s="336" t="s">
        <v>759</v>
      </c>
    </row>
    <row r="276" spans="3:14" ht="24" customHeight="1">
      <c r="C276" s="893" t="s">
        <v>644</v>
      </c>
      <c r="D276" s="894"/>
      <c r="E276" s="913"/>
      <c r="F276" s="914"/>
      <c r="G276" s="915"/>
      <c r="H276" s="710">
        <v>0</v>
      </c>
      <c r="I276" s="711"/>
      <c r="J276" s="710">
        <v>0</v>
      </c>
      <c r="K276" s="711"/>
      <c r="L276" s="891"/>
      <c r="M276" s="892"/>
      <c r="N276" s="540" t="s">
        <v>939</v>
      </c>
    </row>
    <row r="277" spans="3:13" ht="24" customHeight="1">
      <c r="C277" s="714"/>
      <c r="D277" s="715"/>
      <c r="E277" s="712"/>
      <c r="F277" s="918"/>
      <c r="G277" s="715"/>
      <c r="H277" s="710">
        <v>0</v>
      </c>
      <c r="I277" s="711"/>
      <c r="J277" s="710">
        <v>0</v>
      </c>
      <c r="K277" s="711"/>
      <c r="L277" s="712"/>
      <c r="M277" s="713"/>
    </row>
    <row r="278" spans="3:17" ht="24" customHeight="1" thickBot="1">
      <c r="C278" s="919"/>
      <c r="D278" s="920"/>
      <c r="E278" s="877" t="s">
        <v>645</v>
      </c>
      <c r="F278" s="878"/>
      <c r="G278" s="879"/>
      <c r="H278" s="921">
        <f>SUM(H276:I277)</f>
        <v>0</v>
      </c>
      <c r="I278" s="922"/>
      <c r="J278" s="916">
        <f>SUM(J276:K277)</f>
        <v>0</v>
      </c>
      <c r="K278" s="917"/>
      <c r="L278" s="882"/>
      <c r="M278" s="883"/>
      <c r="N278" s="480" t="s">
        <v>759</v>
      </c>
      <c r="P278" s="60"/>
      <c r="Q278" s="60"/>
    </row>
    <row r="279" spans="3:16" ht="24" customHeight="1" thickBot="1">
      <c r="C279" s="908" t="s">
        <v>162</v>
      </c>
      <c r="D279" s="909"/>
      <c r="E279" s="909"/>
      <c r="F279" s="909"/>
      <c r="G279" s="910"/>
      <c r="H279" s="911">
        <f>ROUNDDOWN(SUM(H256,H264,H266,H275,H278)*0.05,0)</f>
        <v>9268710</v>
      </c>
      <c r="I279" s="912"/>
      <c r="J279" s="895"/>
      <c r="K279" s="896"/>
      <c r="L279" s="897"/>
      <c r="M279" s="898"/>
      <c r="N279" s="480" t="s">
        <v>1063</v>
      </c>
      <c r="P279" s="61"/>
    </row>
    <row r="280" spans="3:16" ht="24" customHeight="1" thickBot="1">
      <c r="C280" s="899" t="s">
        <v>163</v>
      </c>
      <c r="D280" s="900"/>
      <c r="E280" s="900"/>
      <c r="F280" s="900"/>
      <c r="G280" s="901"/>
      <c r="H280" s="902">
        <f>H256+H264+H266+H275+H278+H279</f>
        <v>194642910</v>
      </c>
      <c r="I280" s="903"/>
      <c r="J280" s="904">
        <f>J256+J264+J266+J275+J278</f>
        <v>163877200</v>
      </c>
      <c r="K280" s="905"/>
      <c r="L280" s="906"/>
      <c r="M280" s="907"/>
      <c r="N280" s="480" t="s">
        <v>759</v>
      </c>
      <c r="P280" s="62"/>
    </row>
    <row r="281" spans="3:16" ht="24" customHeight="1" thickBot="1">
      <c r="C281" s="899" t="s">
        <v>176</v>
      </c>
      <c r="D281" s="900"/>
      <c r="E281" s="900"/>
      <c r="F281" s="900"/>
      <c r="G281" s="901"/>
      <c r="H281" s="902">
        <f>H280/F88</f>
        <v>11463.06890459364</v>
      </c>
      <c r="I281" s="903"/>
      <c r="J281" s="926" t="s">
        <v>772</v>
      </c>
      <c r="K281" s="927"/>
      <c r="L281" s="906"/>
      <c r="M281" s="907"/>
      <c r="N281" s="500" t="s">
        <v>1013</v>
      </c>
      <c r="P281" s="62"/>
    </row>
    <row r="282" ht="24" customHeight="1"/>
    <row r="283" spans="3:13" ht="24" customHeight="1">
      <c r="C283" s="192" t="s">
        <v>343</v>
      </c>
      <c r="D283" s="923" t="s">
        <v>347</v>
      </c>
      <c r="E283" s="923"/>
      <c r="F283" s="923"/>
      <c r="G283" s="923"/>
      <c r="H283" s="923"/>
      <c r="I283" s="923"/>
      <c r="J283" s="923"/>
      <c r="K283" s="923"/>
      <c r="L283" s="923"/>
      <c r="M283" s="923"/>
    </row>
    <row r="284" spans="3:14" ht="24" customHeight="1">
      <c r="C284" s="192" t="s">
        <v>344</v>
      </c>
      <c r="D284" s="924" t="s">
        <v>348</v>
      </c>
      <c r="E284" s="925"/>
      <c r="F284" s="925"/>
      <c r="G284" s="925"/>
      <c r="H284" s="925"/>
      <c r="I284" s="925"/>
      <c r="J284" s="925"/>
      <c r="K284" s="925"/>
      <c r="L284" s="925"/>
      <c r="M284" s="925"/>
      <c r="N284" s="539" t="s">
        <v>918</v>
      </c>
    </row>
    <row r="285" spans="3:14" ht="24" customHeight="1">
      <c r="C285" s="192" t="s">
        <v>344</v>
      </c>
      <c r="D285" s="924" t="s">
        <v>350</v>
      </c>
      <c r="E285" s="925"/>
      <c r="F285" s="925"/>
      <c r="G285" s="925"/>
      <c r="H285" s="925"/>
      <c r="I285" s="925"/>
      <c r="J285" s="925"/>
      <c r="K285" s="925"/>
      <c r="L285" s="925"/>
      <c r="M285" s="925"/>
      <c r="N285" s="462" t="s">
        <v>911</v>
      </c>
    </row>
    <row r="286" spans="3:14" ht="24" customHeight="1">
      <c r="C286" s="192" t="s">
        <v>344</v>
      </c>
      <c r="D286" s="924" t="s">
        <v>349</v>
      </c>
      <c r="E286" s="925"/>
      <c r="F286" s="925"/>
      <c r="G286" s="925"/>
      <c r="H286" s="925"/>
      <c r="I286" s="925"/>
      <c r="J286" s="925"/>
      <c r="K286" s="925"/>
      <c r="L286" s="925"/>
      <c r="M286" s="925"/>
      <c r="N286" s="537" t="s">
        <v>920</v>
      </c>
    </row>
    <row r="287" ht="24" customHeight="1">
      <c r="N287" s="336" t="s">
        <v>1014</v>
      </c>
    </row>
    <row r="288" spans="3:14" ht="24" customHeight="1" thickBot="1">
      <c r="C288" s="48" t="s">
        <v>365</v>
      </c>
      <c r="M288" s="45" t="s">
        <v>172</v>
      </c>
      <c r="N288" s="336" t="s">
        <v>177</v>
      </c>
    </row>
    <row r="289" spans="3:13" ht="31.5" customHeight="1" thickBot="1">
      <c r="C289" s="844" t="s">
        <v>157</v>
      </c>
      <c r="D289" s="845"/>
      <c r="E289" s="846" t="s">
        <v>158</v>
      </c>
      <c r="F289" s="847"/>
      <c r="G289" s="848"/>
      <c r="H289" s="846" t="s">
        <v>159</v>
      </c>
      <c r="I289" s="848"/>
      <c r="J289" s="846" t="s">
        <v>160</v>
      </c>
      <c r="K289" s="848"/>
      <c r="L289" s="831" t="s">
        <v>161</v>
      </c>
      <c r="M289" s="832"/>
    </row>
    <row r="290" spans="3:14" ht="24" customHeight="1" thickTop="1">
      <c r="C290" s="833" t="s">
        <v>640</v>
      </c>
      <c r="D290" s="834"/>
      <c r="E290" s="835"/>
      <c r="F290" s="836"/>
      <c r="G290" s="837"/>
      <c r="H290" s="838"/>
      <c r="I290" s="839"/>
      <c r="J290" s="840"/>
      <c r="K290" s="841"/>
      <c r="L290" s="842"/>
      <c r="M290" s="843"/>
      <c r="N290" s="540" t="s">
        <v>939</v>
      </c>
    </row>
    <row r="291" spans="3:13" ht="24" customHeight="1">
      <c r="C291" s="714"/>
      <c r="D291" s="715"/>
      <c r="E291" s="939"/>
      <c r="F291" s="940"/>
      <c r="G291" s="941"/>
      <c r="H291" s="933"/>
      <c r="I291" s="934"/>
      <c r="J291" s="935"/>
      <c r="K291" s="936"/>
      <c r="L291" s="712"/>
      <c r="M291" s="713"/>
    </row>
    <row r="292" spans="3:14" ht="24" customHeight="1" thickBot="1">
      <c r="C292" s="875"/>
      <c r="D292" s="876"/>
      <c r="E292" s="877" t="s">
        <v>645</v>
      </c>
      <c r="F292" s="878"/>
      <c r="G292" s="879"/>
      <c r="H292" s="928">
        <f>SUM(H290:I291)</f>
        <v>0</v>
      </c>
      <c r="I292" s="929"/>
      <c r="J292" s="928">
        <f>SUM(J290:K291)</f>
        <v>0</v>
      </c>
      <c r="K292" s="929"/>
      <c r="L292" s="882"/>
      <c r="M292" s="883"/>
      <c r="N292" s="336" t="s">
        <v>759</v>
      </c>
    </row>
    <row r="293" spans="3:13" ht="24" customHeight="1">
      <c r="C293" s="893" t="s">
        <v>641</v>
      </c>
      <c r="D293" s="894"/>
      <c r="E293" s="913"/>
      <c r="F293" s="914"/>
      <c r="G293" s="915"/>
      <c r="H293" s="937"/>
      <c r="I293" s="938"/>
      <c r="J293" s="937"/>
      <c r="K293" s="938"/>
      <c r="L293" s="891"/>
      <c r="M293" s="892"/>
    </row>
    <row r="294" spans="3:13" ht="24" customHeight="1">
      <c r="C294" s="714"/>
      <c r="D294" s="715"/>
      <c r="E294" s="930"/>
      <c r="F294" s="931"/>
      <c r="G294" s="932"/>
      <c r="H294" s="933"/>
      <c r="I294" s="934"/>
      <c r="J294" s="933"/>
      <c r="K294" s="934"/>
      <c r="L294" s="712"/>
      <c r="M294" s="713"/>
    </row>
    <row r="295" spans="3:13" ht="24" customHeight="1">
      <c r="C295" s="714"/>
      <c r="D295" s="715"/>
      <c r="E295" s="930"/>
      <c r="F295" s="931"/>
      <c r="G295" s="932"/>
      <c r="H295" s="933"/>
      <c r="I295" s="934"/>
      <c r="J295" s="933"/>
      <c r="K295" s="934"/>
      <c r="L295" s="712"/>
      <c r="M295" s="713"/>
    </row>
    <row r="296" spans="3:13" ht="24" customHeight="1">
      <c r="C296" s="714"/>
      <c r="D296" s="715"/>
      <c r="E296" s="930"/>
      <c r="F296" s="931"/>
      <c r="G296" s="932"/>
      <c r="H296" s="933"/>
      <c r="I296" s="934"/>
      <c r="J296" s="933"/>
      <c r="K296" s="934"/>
      <c r="L296" s="712"/>
      <c r="M296" s="713"/>
    </row>
    <row r="297" spans="3:13" ht="24" customHeight="1">
      <c r="C297" s="714"/>
      <c r="D297" s="715"/>
      <c r="E297" s="930"/>
      <c r="F297" s="931"/>
      <c r="G297" s="932"/>
      <c r="H297" s="933"/>
      <c r="I297" s="934"/>
      <c r="J297" s="933"/>
      <c r="K297" s="934"/>
      <c r="L297" s="712"/>
      <c r="M297" s="713"/>
    </row>
    <row r="298" spans="3:13" ht="24" customHeight="1">
      <c r="C298" s="714"/>
      <c r="D298" s="715"/>
      <c r="E298" s="930"/>
      <c r="F298" s="931"/>
      <c r="G298" s="932"/>
      <c r="H298" s="933"/>
      <c r="I298" s="934"/>
      <c r="J298" s="933"/>
      <c r="K298" s="934"/>
      <c r="L298" s="712"/>
      <c r="M298" s="713"/>
    </row>
    <row r="299" spans="3:13" ht="24" customHeight="1">
      <c r="C299" s="714"/>
      <c r="D299" s="715"/>
      <c r="E299" s="942"/>
      <c r="F299" s="943"/>
      <c r="G299" s="944"/>
      <c r="H299" s="933"/>
      <c r="I299" s="934"/>
      <c r="J299" s="933"/>
      <c r="K299" s="934"/>
      <c r="L299" s="712"/>
      <c r="M299" s="713"/>
    </row>
    <row r="300" spans="3:15" ht="24" customHeight="1">
      <c r="C300" s="714"/>
      <c r="D300" s="715"/>
      <c r="E300" s="939"/>
      <c r="F300" s="940"/>
      <c r="G300" s="941"/>
      <c r="H300" s="933"/>
      <c r="I300" s="934"/>
      <c r="J300" s="933"/>
      <c r="K300" s="934"/>
      <c r="L300" s="712"/>
      <c r="M300" s="713"/>
      <c r="O300" s="56"/>
    </row>
    <row r="301" spans="3:13" ht="24" customHeight="1">
      <c r="C301" s="714"/>
      <c r="D301" s="715"/>
      <c r="E301" s="930"/>
      <c r="F301" s="931"/>
      <c r="G301" s="932"/>
      <c r="H301" s="933"/>
      <c r="I301" s="934"/>
      <c r="J301" s="933"/>
      <c r="K301" s="934"/>
      <c r="L301" s="712"/>
      <c r="M301" s="713"/>
    </row>
    <row r="302" spans="3:14" ht="24" customHeight="1" thickBot="1">
      <c r="C302" s="875"/>
      <c r="D302" s="876"/>
      <c r="E302" s="877" t="s">
        <v>645</v>
      </c>
      <c r="F302" s="878"/>
      <c r="G302" s="879"/>
      <c r="H302" s="928">
        <f>SUM(H293:I301)</f>
        <v>0</v>
      </c>
      <c r="I302" s="929"/>
      <c r="J302" s="928">
        <f>SUM(J293:K301)</f>
        <v>0</v>
      </c>
      <c r="K302" s="929"/>
      <c r="L302" s="882"/>
      <c r="M302" s="883"/>
      <c r="N302" s="336" t="s">
        <v>759</v>
      </c>
    </row>
    <row r="303" spans="3:13" ht="24" customHeight="1">
      <c r="C303" s="893" t="s">
        <v>642</v>
      </c>
      <c r="D303" s="894"/>
      <c r="E303" s="945"/>
      <c r="F303" s="946"/>
      <c r="G303" s="947"/>
      <c r="H303" s="937"/>
      <c r="I303" s="938"/>
      <c r="J303" s="937"/>
      <c r="K303" s="938"/>
      <c r="L303" s="891"/>
      <c r="M303" s="892"/>
    </row>
    <row r="304" spans="3:13" ht="24" customHeight="1">
      <c r="C304" s="714"/>
      <c r="D304" s="715"/>
      <c r="E304" s="930"/>
      <c r="F304" s="931"/>
      <c r="G304" s="932"/>
      <c r="H304" s="933"/>
      <c r="I304" s="934"/>
      <c r="J304" s="933"/>
      <c r="K304" s="934"/>
      <c r="L304" s="712"/>
      <c r="M304" s="713"/>
    </row>
    <row r="305" spans="3:13" ht="24" customHeight="1">
      <c r="C305" s="714"/>
      <c r="D305" s="715"/>
      <c r="E305" s="930"/>
      <c r="F305" s="931"/>
      <c r="G305" s="932"/>
      <c r="H305" s="933"/>
      <c r="I305" s="934"/>
      <c r="J305" s="933"/>
      <c r="K305" s="934"/>
      <c r="L305" s="712"/>
      <c r="M305" s="713"/>
    </row>
    <row r="306" spans="3:14" ht="24" customHeight="1" thickBot="1">
      <c r="C306" s="875"/>
      <c r="D306" s="876"/>
      <c r="E306" s="877" t="s">
        <v>645</v>
      </c>
      <c r="F306" s="878"/>
      <c r="G306" s="879"/>
      <c r="H306" s="928">
        <f>SUM(H303:I305)</f>
        <v>0</v>
      </c>
      <c r="I306" s="929"/>
      <c r="J306" s="928">
        <f>SUM(J303:K305)</f>
        <v>0</v>
      </c>
      <c r="K306" s="929"/>
      <c r="L306" s="882"/>
      <c r="M306" s="883"/>
      <c r="N306" s="336" t="s">
        <v>759</v>
      </c>
    </row>
    <row r="307" spans="3:13" ht="24" customHeight="1">
      <c r="C307" s="893" t="s">
        <v>643</v>
      </c>
      <c r="D307" s="894"/>
      <c r="E307" s="913"/>
      <c r="F307" s="914"/>
      <c r="G307" s="915"/>
      <c r="H307" s="937"/>
      <c r="I307" s="938"/>
      <c r="J307" s="937"/>
      <c r="K307" s="938"/>
      <c r="L307" s="891"/>
      <c r="M307" s="892"/>
    </row>
    <row r="308" spans="3:13" ht="24" customHeight="1">
      <c r="C308" s="714"/>
      <c r="D308" s="715"/>
      <c r="E308" s="930"/>
      <c r="F308" s="931"/>
      <c r="G308" s="932"/>
      <c r="H308" s="933"/>
      <c r="I308" s="934"/>
      <c r="J308" s="933"/>
      <c r="K308" s="934"/>
      <c r="L308" s="712"/>
      <c r="M308" s="713"/>
    </row>
    <row r="309" spans="3:13" ht="24" customHeight="1">
      <c r="C309" s="714"/>
      <c r="D309" s="715"/>
      <c r="E309" s="930"/>
      <c r="F309" s="931"/>
      <c r="G309" s="932"/>
      <c r="H309" s="933"/>
      <c r="I309" s="934"/>
      <c r="J309" s="933"/>
      <c r="K309" s="934"/>
      <c r="L309" s="712"/>
      <c r="M309" s="713"/>
    </row>
    <row r="310" spans="3:13" ht="24" customHeight="1">
      <c r="C310" s="714"/>
      <c r="D310" s="715"/>
      <c r="E310" s="930"/>
      <c r="F310" s="931"/>
      <c r="G310" s="932"/>
      <c r="H310" s="933"/>
      <c r="I310" s="934"/>
      <c r="J310" s="933"/>
      <c r="K310" s="934"/>
      <c r="L310" s="712"/>
      <c r="M310" s="713"/>
    </row>
    <row r="311" spans="3:14" ht="24" customHeight="1" thickBot="1">
      <c r="C311" s="875"/>
      <c r="D311" s="876"/>
      <c r="E311" s="877" t="s">
        <v>645</v>
      </c>
      <c r="F311" s="878"/>
      <c r="G311" s="879"/>
      <c r="H311" s="928">
        <f>SUM(H307:I310)</f>
        <v>0</v>
      </c>
      <c r="I311" s="929"/>
      <c r="J311" s="928">
        <f>SUM(J307:K310)</f>
        <v>0</v>
      </c>
      <c r="K311" s="929"/>
      <c r="L311" s="882"/>
      <c r="M311" s="883"/>
      <c r="N311" s="336" t="s">
        <v>759</v>
      </c>
    </row>
    <row r="312" spans="3:14" ht="24" customHeight="1">
      <c r="C312" s="893" t="s">
        <v>644</v>
      </c>
      <c r="D312" s="894"/>
      <c r="E312" s="913"/>
      <c r="F312" s="914"/>
      <c r="G312" s="915"/>
      <c r="H312" s="937"/>
      <c r="I312" s="938"/>
      <c r="J312" s="937"/>
      <c r="K312" s="938"/>
      <c r="L312" s="891"/>
      <c r="M312" s="892"/>
      <c r="N312" s="540" t="s">
        <v>939</v>
      </c>
    </row>
    <row r="313" spans="3:13" ht="24" customHeight="1">
      <c r="C313" s="714"/>
      <c r="D313" s="715"/>
      <c r="E313" s="712"/>
      <c r="F313" s="918"/>
      <c r="G313" s="715"/>
      <c r="H313" s="933"/>
      <c r="I313" s="934"/>
      <c r="J313" s="935"/>
      <c r="K313" s="936"/>
      <c r="L313" s="712"/>
      <c r="M313" s="713"/>
    </row>
    <row r="314" spans="3:17" ht="24" customHeight="1" thickBot="1">
      <c r="C314" s="919"/>
      <c r="D314" s="920"/>
      <c r="E314" s="877" t="s">
        <v>645</v>
      </c>
      <c r="F314" s="878"/>
      <c r="G314" s="879"/>
      <c r="H314" s="948">
        <f>SUM(H312:I313)</f>
        <v>0</v>
      </c>
      <c r="I314" s="949"/>
      <c r="J314" s="950">
        <f>SUM(J312:K313)</f>
        <v>0</v>
      </c>
      <c r="K314" s="951"/>
      <c r="L314" s="882"/>
      <c r="M314" s="883"/>
      <c r="N314" s="480" t="s">
        <v>759</v>
      </c>
      <c r="P314" s="60"/>
      <c r="Q314" s="60"/>
    </row>
    <row r="315" spans="3:16" ht="24" customHeight="1" thickBot="1">
      <c r="C315" s="908" t="s">
        <v>162</v>
      </c>
      <c r="D315" s="909"/>
      <c r="E315" s="909"/>
      <c r="F315" s="909"/>
      <c r="G315" s="910"/>
      <c r="H315" s="952">
        <f>ROUNDDOWN(SUM(H292,H302,H306,H311,H314)*0.05,0)</f>
        <v>0</v>
      </c>
      <c r="I315" s="953"/>
      <c r="J315" s="895"/>
      <c r="K315" s="896"/>
      <c r="L315" s="897"/>
      <c r="M315" s="898"/>
      <c r="N315" s="480" t="s">
        <v>758</v>
      </c>
      <c r="P315" s="61"/>
    </row>
    <row r="316" spans="3:16" ht="24" customHeight="1" thickBot="1">
      <c r="C316" s="899" t="s">
        <v>163</v>
      </c>
      <c r="D316" s="900"/>
      <c r="E316" s="900"/>
      <c r="F316" s="900"/>
      <c r="G316" s="901"/>
      <c r="H316" s="954">
        <f>H292+H302+H306+H311+H314+H315</f>
        <v>0</v>
      </c>
      <c r="I316" s="955"/>
      <c r="J316" s="958"/>
      <c r="K316" s="959"/>
      <c r="L316" s="906"/>
      <c r="M316" s="907"/>
      <c r="N316" s="480" t="s">
        <v>759</v>
      </c>
      <c r="P316" s="62"/>
    </row>
    <row r="317" spans="3:16" ht="24" customHeight="1" thickBot="1">
      <c r="C317" s="899" t="s">
        <v>176</v>
      </c>
      <c r="D317" s="900"/>
      <c r="E317" s="900"/>
      <c r="F317" s="900"/>
      <c r="G317" s="901"/>
      <c r="H317" s="954">
        <f>H316/F88</f>
        <v>0</v>
      </c>
      <c r="I317" s="955"/>
      <c r="J317" s="956" t="s">
        <v>772</v>
      </c>
      <c r="K317" s="957"/>
      <c r="L317" s="906"/>
      <c r="M317" s="907"/>
      <c r="N317" s="500" t="s">
        <v>1013</v>
      </c>
      <c r="P317" s="62"/>
    </row>
    <row r="318" ht="24" customHeight="1"/>
    <row r="319" spans="3:13" ht="24" customHeight="1">
      <c r="C319" s="192" t="s">
        <v>343</v>
      </c>
      <c r="D319" s="923" t="s">
        <v>347</v>
      </c>
      <c r="E319" s="923"/>
      <c r="F319" s="923"/>
      <c r="G319" s="923"/>
      <c r="H319" s="923"/>
      <c r="I319" s="923"/>
      <c r="J319" s="923"/>
      <c r="K319" s="923"/>
      <c r="L319" s="923"/>
      <c r="M319" s="923"/>
    </row>
    <row r="320" spans="3:13" ht="24" customHeight="1">
      <c r="C320" s="192" t="s">
        <v>344</v>
      </c>
      <c r="D320" s="924" t="s">
        <v>348</v>
      </c>
      <c r="E320" s="925"/>
      <c r="F320" s="925"/>
      <c r="G320" s="925"/>
      <c r="H320" s="925"/>
      <c r="I320" s="925"/>
      <c r="J320" s="925"/>
      <c r="K320" s="925"/>
      <c r="L320" s="925"/>
      <c r="M320" s="925"/>
    </row>
    <row r="321" spans="3:14" ht="24" customHeight="1">
      <c r="C321" s="192" t="s">
        <v>344</v>
      </c>
      <c r="D321" s="924" t="s">
        <v>350</v>
      </c>
      <c r="E321" s="925"/>
      <c r="F321" s="925"/>
      <c r="G321" s="925"/>
      <c r="H321" s="925"/>
      <c r="I321" s="925"/>
      <c r="J321" s="925"/>
      <c r="K321" s="925"/>
      <c r="L321" s="925"/>
      <c r="M321" s="925"/>
      <c r="N321" s="539" t="s">
        <v>918</v>
      </c>
    </row>
    <row r="322" spans="3:14" ht="24" customHeight="1">
      <c r="C322" s="192" t="s">
        <v>344</v>
      </c>
      <c r="D322" s="924" t="s">
        <v>349</v>
      </c>
      <c r="E322" s="925"/>
      <c r="F322" s="925"/>
      <c r="G322" s="925"/>
      <c r="H322" s="925"/>
      <c r="I322" s="925"/>
      <c r="J322" s="925"/>
      <c r="K322" s="925"/>
      <c r="L322" s="925"/>
      <c r="M322" s="925"/>
      <c r="N322" s="462" t="s">
        <v>911</v>
      </c>
    </row>
    <row r="323" ht="24" customHeight="1">
      <c r="N323" s="336" t="s">
        <v>1014</v>
      </c>
    </row>
    <row r="324" spans="3:14" ht="24" customHeight="1" thickBot="1">
      <c r="C324" s="48" t="s">
        <v>365</v>
      </c>
      <c r="M324" s="45" t="s">
        <v>172</v>
      </c>
      <c r="N324" s="336" t="s">
        <v>177</v>
      </c>
    </row>
    <row r="325" spans="3:14" ht="31.5" customHeight="1" thickBot="1">
      <c r="C325" s="844" t="s">
        <v>157</v>
      </c>
      <c r="D325" s="845"/>
      <c r="E325" s="846" t="s">
        <v>158</v>
      </c>
      <c r="F325" s="847"/>
      <c r="G325" s="848"/>
      <c r="H325" s="846" t="s">
        <v>159</v>
      </c>
      <c r="I325" s="848"/>
      <c r="J325" s="846" t="s">
        <v>160</v>
      </c>
      <c r="K325" s="848"/>
      <c r="L325" s="831" t="s">
        <v>161</v>
      </c>
      <c r="M325" s="832"/>
      <c r="N325" s="335"/>
    </row>
    <row r="326" spans="3:14" ht="24" customHeight="1" thickTop="1">
      <c r="C326" s="833" t="s">
        <v>640</v>
      </c>
      <c r="D326" s="834"/>
      <c r="E326" s="835"/>
      <c r="F326" s="836"/>
      <c r="G326" s="837"/>
      <c r="H326" s="838"/>
      <c r="I326" s="839"/>
      <c r="J326" s="840"/>
      <c r="K326" s="841"/>
      <c r="L326" s="842"/>
      <c r="M326" s="843"/>
      <c r="N326" s="540" t="s">
        <v>939</v>
      </c>
    </row>
    <row r="327" spans="3:14" ht="24" customHeight="1">
      <c r="C327" s="714"/>
      <c r="D327" s="715"/>
      <c r="E327" s="939"/>
      <c r="F327" s="940"/>
      <c r="G327" s="941"/>
      <c r="H327" s="933"/>
      <c r="I327" s="934"/>
      <c r="J327" s="935"/>
      <c r="K327" s="936"/>
      <c r="L327" s="712"/>
      <c r="M327" s="713"/>
      <c r="N327" s="335"/>
    </row>
    <row r="328" spans="3:14" ht="24" customHeight="1" thickBot="1">
      <c r="C328" s="875"/>
      <c r="D328" s="876"/>
      <c r="E328" s="877" t="s">
        <v>645</v>
      </c>
      <c r="F328" s="878"/>
      <c r="G328" s="879"/>
      <c r="H328" s="928">
        <f>SUM(H326:I327)</f>
        <v>0</v>
      </c>
      <c r="I328" s="929"/>
      <c r="J328" s="928">
        <f>SUM(J326:K327)</f>
        <v>0</v>
      </c>
      <c r="K328" s="929"/>
      <c r="L328" s="882"/>
      <c r="M328" s="883"/>
      <c r="N328" s="336" t="s">
        <v>759</v>
      </c>
    </row>
    <row r="329" spans="3:13" ht="24" customHeight="1">
      <c r="C329" s="893" t="s">
        <v>641</v>
      </c>
      <c r="D329" s="894"/>
      <c r="E329" s="913"/>
      <c r="F329" s="914"/>
      <c r="G329" s="915"/>
      <c r="H329" s="937"/>
      <c r="I329" s="938"/>
      <c r="J329" s="937"/>
      <c r="K329" s="938"/>
      <c r="L329" s="891"/>
      <c r="M329" s="892"/>
    </row>
    <row r="330" spans="3:13" ht="24" customHeight="1">
      <c r="C330" s="714"/>
      <c r="D330" s="715"/>
      <c r="E330" s="930"/>
      <c r="F330" s="931"/>
      <c r="G330" s="932"/>
      <c r="H330" s="933"/>
      <c r="I330" s="934"/>
      <c r="J330" s="933"/>
      <c r="K330" s="934"/>
      <c r="L330" s="712"/>
      <c r="M330" s="713"/>
    </row>
    <row r="331" spans="3:13" ht="24" customHeight="1">
      <c r="C331" s="714"/>
      <c r="D331" s="715"/>
      <c r="E331" s="930"/>
      <c r="F331" s="931"/>
      <c r="G331" s="932"/>
      <c r="H331" s="933"/>
      <c r="I331" s="934"/>
      <c r="J331" s="933"/>
      <c r="K331" s="934"/>
      <c r="L331" s="712"/>
      <c r="M331" s="713"/>
    </row>
    <row r="332" spans="3:13" ht="24" customHeight="1">
      <c r="C332" s="714"/>
      <c r="D332" s="715"/>
      <c r="E332" s="930"/>
      <c r="F332" s="931"/>
      <c r="G332" s="932"/>
      <c r="H332" s="933"/>
      <c r="I332" s="934"/>
      <c r="J332" s="933"/>
      <c r="K332" s="934"/>
      <c r="L332" s="712"/>
      <c r="M332" s="713"/>
    </row>
    <row r="333" spans="3:13" ht="24" customHeight="1">
      <c r="C333" s="714"/>
      <c r="D333" s="715"/>
      <c r="E333" s="930"/>
      <c r="F333" s="931"/>
      <c r="G333" s="932"/>
      <c r="H333" s="933"/>
      <c r="I333" s="934"/>
      <c r="J333" s="933"/>
      <c r="K333" s="934"/>
      <c r="L333" s="712"/>
      <c r="M333" s="713"/>
    </row>
    <row r="334" spans="3:13" ht="24" customHeight="1">
      <c r="C334" s="714"/>
      <c r="D334" s="715"/>
      <c r="E334" s="930"/>
      <c r="F334" s="931"/>
      <c r="G334" s="932"/>
      <c r="H334" s="933"/>
      <c r="I334" s="934"/>
      <c r="J334" s="933"/>
      <c r="K334" s="934"/>
      <c r="L334" s="712"/>
      <c r="M334" s="713"/>
    </row>
    <row r="335" spans="3:13" ht="24" customHeight="1">
      <c r="C335" s="714"/>
      <c r="D335" s="715"/>
      <c r="E335" s="942"/>
      <c r="F335" s="943"/>
      <c r="G335" s="944"/>
      <c r="H335" s="933"/>
      <c r="I335" s="934"/>
      <c r="J335" s="933"/>
      <c r="K335" s="934"/>
      <c r="L335" s="712"/>
      <c r="M335" s="713"/>
    </row>
    <row r="336" spans="3:15" ht="24" customHeight="1">
      <c r="C336" s="714"/>
      <c r="D336" s="715"/>
      <c r="E336" s="939"/>
      <c r="F336" s="940"/>
      <c r="G336" s="941"/>
      <c r="H336" s="933"/>
      <c r="I336" s="934"/>
      <c r="J336" s="933"/>
      <c r="K336" s="934"/>
      <c r="L336" s="712"/>
      <c r="M336" s="713"/>
      <c r="N336" s="335"/>
      <c r="O336" s="56"/>
    </row>
    <row r="337" spans="3:13" ht="24" customHeight="1">
      <c r="C337" s="714"/>
      <c r="D337" s="715"/>
      <c r="E337" s="930"/>
      <c r="F337" s="931"/>
      <c r="G337" s="932"/>
      <c r="H337" s="933"/>
      <c r="I337" s="934"/>
      <c r="J337" s="933"/>
      <c r="K337" s="934"/>
      <c r="L337" s="712"/>
      <c r="M337" s="713"/>
    </row>
    <row r="338" spans="3:14" ht="24" customHeight="1" thickBot="1">
      <c r="C338" s="875"/>
      <c r="D338" s="876"/>
      <c r="E338" s="877" t="s">
        <v>645</v>
      </c>
      <c r="F338" s="878"/>
      <c r="G338" s="879"/>
      <c r="H338" s="928">
        <f>SUM(H329:I337)</f>
        <v>0</v>
      </c>
      <c r="I338" s="929"/>
      <c r="J338" s="928">
        <f>SUM(J329:K337)</f>
        <v>0</v>
      </c>
      <c r="K338" s="929"/>
      <c r="L338" s="882"/>
      <c r="M338" s="883"/>
      <c r="N338" s="336" t="s">
        <v>759</v>
      </c>
    </row>
    <row r="339" spans="3:13" ht="24" customHeight="1">
      <c r="C339" s="893" t="s">
        <v>642</v>
      </c>
      <c r="D339" s="894"/>
      <c r="E339" s="945"/>
      <c r="F339" s="946"/>
      <c r="G339" s="947"/>
      <c r="H339" s="937"/>
      <c r="I339" s="938"/>
      <c r="J339" s="937"/>
      <c r="K339" s="938"/>
      <c r="L339" s="891"/>
      <c r="M339" s="892"/>
    </row>
    <row r="340" spans="3:13" ht="24" customHeight="1">
      <c r="C340" s="714"/>
      <c r="D340" s="715"/>
      <c r="E340" s="930"/>
      <c r="F340" s="931"/>
      <c r="G340" s="932"/>
      <c r="H340" s="933"/>
      <c r="I340" s="934"/>
      <c r="J340" s="933"/>
      <c r="K340" s="934"/>
      <c r="L340" s="712"/>
      <c r="M340" s="713"/>
    </row>
    <row r="341" spans="3:13" ht="24" customHeight="1">
      <c r="C341" s="714"/>
      <c r="D341" s="715"/>
      <c r="E341" s="930"/>
      <c r="F341" s="931"/>
      <c r="G341" s="932"/>
      <c r="H341" s="933"/>
      <c r="I341" s="934"/>
      <c r="J341" s="933"/>
      <c r="K341" s="934"/>
      <c r="L341" s="712"/>
      <c r="M341" s="713"/>
    </row>
    <row r="342" spans="3:14" ht="24" customHeight="1" thickBot="1">
      <c r="C342" s="875"/>
      <c r="D342" s="876"/>
      <c r="E342" s="877" t="s">
        <v>645</v>
      </c>
      <c r="F342" s="878"/>
      <c r="G342" s="879"/>
      <c r="H342" s="928">
        <f>SUM(H339:I341)</f>
        <v>0</v>
      </c>
      <c r="I342" s="929"/>
      <c r="J342" s="928">
        <f>SUM(J339:K341)</f>
        <v>0</v>
      </c>
      <c r="K342" s="929"/>
      <c r="L342" s="882"/>
      <c r="M342" s="883"/>
      <c r="N342" s="336" t="s">
        <v>759</v>
      </c>
    </row>
    <row r="343" spans="3:13" ht="24" customHeight="1">
      <c r="C343" s="893" t="s">
        <v>643</v>
      </c>
      <c r="D343" s="894"/>
      <c r="E343" s="913"/>
      <c r="F343" s="914"/>
      <c r="G343" s="915"/>
      <c r="H343" s="937"/>
      <c r="I343" s="938"/>
      <c r="J343" s="937"/>
      <c r="K343" s="938"/>
      <c r="L343" s="891"/>
      <c r="M343" s="892"/>
    </row>
    <row r="344" spans="3:13" ht="24" customHeight="1">
      <c r="C344" s="714"/>
      <c r="D344" s="715"/>
      <c r="E344" s="930"/>
      <c r="F344" s="931"/>
      <c r="G344" s="932"/>
      <c r="H344" s="933"/>
      <c r="I344" s="934"/>
      <c r="J344" s="933"/>
      <c r="K344" s="934"/>
      <c r="L344" s="712"/>
      <c r="M344" s="713"/>
    </row>
    <row r="345" spans="3:13" ht="24" customHeight="1">
      <c r="C345" s="714"/>
      <c r="D345" s="715"/>
      <c r="E345" s="930"/>
      <c r="F345" s="931"/>
      <c r="G345" s="932"/>
      <c r="H345" s="933"/>
      <c r="I345" s="934"/>
      <c r="J345" s="933"/>
      <c r="K345" s="934"/>
      <c r="L345" s="712"/>
      <c r="M345" s="713"/>
    </row>
    <row r="346" spans="3:13" ht="24" customHeight="1">
      <c r="C346" s="714"/>
      <c r="D346" s="715"/>
      <c r="E346" s="930"/>
      <c r="F346" s="931"/>
      <c r="G346" s="932"/>
      <c r="H346" s="933"/>
      <c r="I346" s="934"/>
      <c r="J346" s="933"/>
      <c r="K346" s="934"/>
      <c r="L346" s="712"/>
      <c r="M346" s="713"/>
    </row>
    <row r="347" spans="3:14" ht="24" customHeight="1" thickBot="1">
      <c r="C347" s="875"/>
      <c r="D347" s="876"/>
      <c r="E347" s="877" t="s">
        <v>645</v>
      </c>
      <c r="F347" s="878"/>
      <c r="G347" s="879"/>
      <c r="H347" s="928">
        <f>SUM(H343:I346)</f>
        <v>0</v>
      </c>
      <c r="I347" s="929"/>
      <c r="J347" s="928">
        <f>SUM(J343:K346)</f>
        <v>0</v>
      </c>
      <c r="K347" s="929"/>
      <c r="L347" s="882"/>
      <c r="M347" s="883"/>
      <c r="N347" s="336" t="s">
        <v>759</v>
      </c>
    </row>
    <row r="348" spans="3:14" ht="24" customHeight="1">
      <c r="C348" s="893" t="s">
        <v>644</v>
      </c>
      <c r="D348" s="894"/>
      <c r="E348" s="913"/>
      <c r="F348" s="914"/>
      <c r="G348" s="915"/>
      <c r="H348" s="937"/>
      <c r="I348" s="938"/>
      <c r="J348" s="937"/>
      <c r="K348" s="938"/>
      <c r="L348" s="891"/>
      <c r="M348" s="892"/>
      <c r="N348" s="540" t="s">
        <v>939</v>
      </c>
    </row>
    <row r="349" spans="3:13" ht="24" customHeight="1">
      <c r="C349" s="714"/>
      <c r="D349" s="715"/>
      <c r="E349" s="712"/>
      <c r="F349" s="918"/>
      <c r="G349" s="715"/>
      <c r="H349" s="933"/>
      <c r="I349" s="934"/>
      <c r="J349" s="935"/>
      <c r="K349" s="936"/>
      <c r="L349" s="712"/>
      <c r="M349" s="713"/>
    </row>
    <row r="350" spans="3:17" ht="24" customHeight="1" thickBot="1">
      <c r="C350" s="919"/>
      <c r="D350" s="920"/>
      <c r="E350" s="877" t="s">
        <v>645</v>
      </c>
      <c r="F350" s="878"/>
      <c r="G350" s="879"/>
      <c r="H350" s="948">
        <f>SUM(H348:I349)</f>
        <v>0</v>
      </c>
      <c r="I350" s="949"/>
      <c r="J350" s="950">
        <f>SUM(J348:K349)</f>
        <v>0</v>
      </c>
      <c r="K350" s="951"/>
      <c r="L350" s="882"/>
      <c r="M350" s="883"/>
      <c r="N350" s="480" t="s">
        <v>759</v>
      </c>
      <c r="P350" s="60"/>
      <c r="Q350" s="60"/>
    </row>
    <row r="351" spans="3:16" ht="24" customHeight="1" thickBot="1">
      <c r="C351" s="908" t="s">
        <v>162</v>
      </c>
      <c r="D351" s="909"/>
      <c r="E351" s="909"/>
      <c r="F351" s="909"/>
      <c r="G351" s="910"/>
      <c r="H351" s="952">
        <f>ROUNDDOWN(SUM(H328,H338,H342,H347,H350)*0.05,0)</f>
        <v>0</v>
      </c>
      <c r="I351" s="953"/>
      <c r="J351" s="895"/>
      <c r="K351" s="896"/>
      <c r="L351" s="897"/>
      <c r="M351" s="898"/>
      <c r="N351" s="480" t="s">
        <v>758</v>
      </c>
      <c r="P351" s="61"/>
    </row>
    <row r="352" spans="3:16" ht="24" customHeight="1" thickBot="1">
      <c r="C352" s="899" t="s">
        <v>163</v>
      </c>
      <c r="D352" s="900"/>
      <c r="E352" s="900"/>
      <c r="F352" s="900"/>
      <c r="G352" s="901"/>
      <c r="H352" s="954">
        <f>H328+H338+H342+H347+H350+H351</f>
        <v>0</v>
      </c>
      <c r="I352" s="955"/>
      <c r="J352" s="958"/>
      <c r="K352" s="959"/>
      <c r="L352" s="906"/>
      <c r="M352" s="907"/>
      <c r="N352" s="480" t="s">
        <v>759</v>
      </c>
      <c r="P352" s="62"/>
    </row>
    <row r="353" spans="3:16" ht="24" customHeight="1" thickBot="1">
      <c r="C353" s="899" t="s">
        <v>176</v>
      </c>
      <c r="D353" s="900"/>
      <c r="E353" s="900"/>
      <c r="F353" s="900"/>
      <c r="G353" s="901"/>
      <c r="H353" s="954">
        <f>H352/F88</f>
        <v>0</v>
      </c>
      <c r="I353" s="955"/>
      <c r="J353" s="956" t="s">
        <v>772</v>
      </c>
      <c r="K353" s="957"/>
      <c r="L353" s="906"/>
      <c r="M353" s="907"/>
      <c r="N353" s="500" t="s">
        <v>1013</v>
      </c>
      <c r="P353" s="62"/>
    </row>
    <row r="354" ht="24" customHeight="1"/>
    <row r="355" spans="3:13" ht="24" customHeight="1">
      <c r="C355" s="192" t="s">
        <v>343</v>
      </c>
      <c r="D355" s="923" t="s">
        <v>347</v>
      </c>
      <c r="E355" s="923"/>
      <c r="F355" s="923"/>
      <c r="G355" s="923"/>
      <c r="H355" s="923"/>
      <c r="I355" s="923"/>
      <c r="J355" s="923"/>
      <c r="K355" s="923"/>
      <c r="L355" s="923"/>
      <c r="M355" s="923"/>
    </row>
    <row r="356" spans="3:13" ht="24" customHeight="1">
      <c r="C356" s="192" t="s">
        <v>344</v>
      </c>
      <c r="D356" s="924" t="s">
        <v>348</v>
      </c>
      <c r="E356" s="925"/>
      <c r="F356" s="925"/>
      <c r="G356" s="925"/>
      <c r="H356" s="925"/>
      <c r="I356" s="925"/>
      <c r="J356" s="925"/>
      <c r="K356" s="925"/>
      <c r="L356" s="925"/>
      <c r="M356" s="925"/>
    </row>
    <row r="357" spans="3:13" ht="24" customHeight="1">
      <c r="C357" s="192" t="s">
        <v>344</v>
      </c>
      <c r="D357" s="924" t="s">
        <v>350</v>
      </c>
      <c r="E357" s="925"/>
      <c r="F357" s="925"/>
      <c r="G357" s="925"/>
      <c r="H357" s="925"/>
      <c r="I357" s="925"/>
      <c r="J357" s="925"/>
      <c r="K357" s="925"/>
      <c r="L357" s="925"/>
      <c r="M357" s="925"/>
    </row>
    <row r="358" spans="3:13" ht="24" customHeight="1">
      <c r="C358" s="192" t="s">
        <v>344</v>
      </c>
      <c r="D358" s="924" t="s">
        <v>349</v>
      </c>
      <c r="E358" s="925"/>
      <c r="F358" s="925"/>
      <c r="G358" s="925"/>
      <c r="H358" s="925"/>
      <c r="I358" s="925"/>
      <c r="J358" s="925"/>
      <c r="K358" s="925"/>
      <c r="L358" s="925"/>
      <c r="M358" s="925"/>
    </row>
    <row r="359" spans="3:14" ht="24" customHeight="1">
      <c r="C359" s="192"/>
      <c r="D359" s="418"/>
      <c r="E359" s="419"/>
      <c r="F359" s="419"/>
      <c r="G359" s="419"/>
      <c r="H359" s="419"/>
      <c r="I359" s="419"/>
      <c r="J359" s="419"/>
      <c r="K359" s="419"/>
      <c r="L359" s="419"/>
      <c r="M359" s="419"/>
      <c r="N359" s="539" t="s">
        <v>918</v>
      </c>
    </row>
    <row r="360" spans="2:14" ht="24" customHeight="1">
      <c r="B360" s="188" t="s">
        <v>537</v>
      </c>
      <c r="C360" s="180" t="s">
        <v>375</v>
      </c>
      <c r="D360" s="51"/>
      <c r="E360" s="51"/>
      <c r="F360" s="51"/>
      <c r="G360" s="51"/>
      <c r="H360" s="51"/>
      <c r="I360" s="51"/>
      <c r="J360" s="442"/>
      <c r="K360" s="442"/>
      <c r="L360" s="51"/>
      <c r="M360" s="51"/>
      <c r="N360" s="462" t="s">
        <v>911</v>
      </c>
    </row>
    <row r="361" spans="1:14" ht="24" customHeight="1">
      <c r="A361" s="443"/>
      <c r="B361" s="450"/>
      <c r="C361" s="444"/>
      <c r="D361" s="445"/>
      <c r="E361" s="445"/>
      <c r="F361" s="445"/>
      <c r="G361" s="445"/>
      <c r="H361" s="445"/>
      <c r="I361" s="445"/>
      <c r="J361" s="446"/>
      <c r="K361" s="446"/>
      <c r="L361" s="445"/>
      <c r="M361" s="447"/>
      <c r="N361" s="498" t="s">
        <v>341</v>
      </c>
    </row>
    <row r="362" spans="1:14" ht="24" customHeight="1">
      <c r="A362" s="448"/>
      <c r="B362" s="451"/>
      <c r="C362" s="379"/>
      <c r="D362" s="380"/>
      <c r="E362" s="380"/>
      <c r="F362" s="380"/>
      <c r="G362" s="380"/>
      <c r="H362" s="380"/>
      <c r="I362" s="380"/>
      <c r="J362" s="381"/>
      <c r="K362" s="381"/>
      <c r="L362" s="380"/>
      <c r="M362" s="181"/>
      <c r="N362" s="498" t="s">
        <v>1023</v>
      </c>
    </row>
    <row r="363" spans="1:14" ht="24" customHeight="1">
      <c r="A363" s="448"/>
      <c r="B363" s="451"/>
      <c r="C363" s="379"/>
      <c r="D363" s="380"/>
      <c r="E363" s="380"/>
      <c r="F363" s="380"/>
      <c r="G363" s="380"/>
      <c r="H363" s="380"/>
      <c r="I363" s="380"/>
      <c r="J363" s="381"/>
      <c r="K363" s="381"/>
      <c r="L363" s="380"/>
      <c r="M363" s="181"/>
      <c r="N363" s="498" t="s">
        <v>1025</v>
      </c>
    </row>
    <row r="364" spans="1:14" ht="24" customHeight="1">
      <c r="A364" s="448"/>
      <c r="B364" s="451"/>
      <c r="C364" s="379"/>
      <c r="D364" s="380"/>
      <c r="E364" s="380"/>
      <c r="F364" s="973" t="s">
        <v>881</v>
      </c>
      <c r="G364" s="974"/>
      <c r="H364" s="974"/>
      <c r="I364" s="975"/>
      <c r="J364" s="381"/>
      <c r="K364" s="381"/>
      <c r="L364" s="380"/>
      <c r="M364" s="181"/>
      <c r="N364" s="44"/>
    </row>
    <row r="365" spans="1:14" ht="24" customHeight="1">
      <c r="A365" s="448"/>
      <c r="B365" s="451"/>
      <c r="C365" s="379"/>
      <c r="D365" s="380"/>
      <c r="E365" s="380"/>
      <c r="F365" s="976"/>
      <c r="G365" s="977"/>
      <c r="H365" s="977"/>
      <c r="I365" s="978"/>
      <c r="J365" s="381"/>
      <c r="K365" s="381"/>
      <c r="L365" s="380"/>
      <c r="M365" s="181"/>
      <c r="N365" s="44"/>
    </row>
    <row r="366" spans="1:14" ht="24" customHeight="1">
      <c r="A366" s="448"/>
      <c r="B366" s="451"/>
      <c r="C366" s="379"/>
      <c r="D366" s="380"/>
      <c r="E366" s="380"/>
      <c r="F366" s="380"/>
      <c r="G366" s="380"/>
      <c r="H366" s="382"/>
      <c r="I366" s="380"/>
      <c r="J366" s="381"/>
      <c r="K366" s="381"/>
      <c r="L366" s="380"/>
      <c r="M366" s="181"/>
      <c r="N366" s="44"/>
    </row>
    <row r="367" spans="1:14" ht="24" customHeight="1">
      <c r="A367" s="448"/>
      <c r="B367" s="451"/>
      <c r="C367" s="379"/>
      <c r="D367" s="380"/>
      <c r="E367" s="380"/>
      <c r="F367" s="380"/>
      <c r="G367" s="380"/>
      <c r="H367" s="383"/>
      <c r="I367" s="380"/>
      <c r="J367" s="381"/>
      <c r="K367" s="381"/>
      <c r="L367" s="380"/>
      <c r="M367" s="181"/>
      <c r="N367" s="44"/>
    </row>
    <row r="368" spans="1:14" ht="24" customHeight="1">
      <c r="A368" s="448"/>
      <c r="B368" s="451"/>
      <c r="C368" s="379"/>
      <c r="D368" s="380"/>
      <c r="E368" s="384"/>
      <c r="F368" s="979" t="s">
        <v>882</v>
      </c>
      <c r="G368" s="974"/>
      <c r="H368" s="974"/>
      <c r="I368" s="975"/>
      <c r="J368" s="385"/>
      <c r="K368" s="381"/>
      <c r="L368" s="380"/>
      <c r="M368" s="181"/>
      <c r="N368" s="44"/>
    </row>
    <row r="369" spans="1:14" ht="24" customHeight="1">
      <c r="A369" s="448"/>
      <c r="B369" s="451"/>
      <c r="C369" s="379"/>
      <c r="D369" s="380"/>
      <c r="E369" s="380"/>
      <c r="F369" s="980"/>
      <c r="G369" s="981"/>
      <c r="H369" s="981"/>
      <c r="I369" s="982"/>
      <c r="J369" s="385"/>
      <c r="K369" s="381"/>
      <c r="L369" s="380"/>
      <c r="M369" s="181"/>
      <c r="N369" s="44"/>
    </row>
    <row r="370" spans="1:14" ht="24" customHeight="1">
      <c r="A370" s="448"/>
      <c r="B370" s="451"/>
      <c r="C370" s="379"/>
      <c r="D370" s="380"/>
      <c r="E370" s="380"/>
      <c r="F370" s="976"/>
      <c r="G370" s="977"/>
      <c r="H370" s="977"/>
      <c r="I370" s="978"/>
      <c r="J370" s="381"/>
      <c r="K370" s="381"/>
      <c r="L370" s="380"/>
      <c r="M370" s="181"/>
      <c r="N370" s="44"/>
    </row>
    <row r="371" spans="1:14" ht="24" customHeight="1">
      <c r="A371" s="448"/>
      <c r="B371" s="451"/>
      <c r="C371" s="379"/>
      <c r="D371" s="380"/>
      <c r="E371" s="386"/>
      <c r="F371" s="387"/>
      <c r="G371" s="388"/>
      <c r="H371" s="389"/>
      <c r="I371" s="387"/>
      <c r="J371" s="390"/>
      <c r="K371" s="381"/>
      <c r="L371" s="380"/>
      <c r="M371" s="181"/>
      <c r="N371" s="44"/>
    </row>
    <row r="372" spans="1:14" ht="24" customHeight="1">
      <c r="A372" s="448"/>
      <c r="B372" s="451"/>
      <c r="C372" s="379"/>
      <c r="D372" s="380"/>
      <c r="E372" s="382"/>
      <c r="F372" s="380"/>
      <c r="G372" s="380"/>
      <c r="H372" s="380"/>
      <c r="I372" s="380"/>
      <c r="J372" s="381"/>
      <c r="K372" s="385"/>
      <c r="L372" s="380"/>
      <c r="M372" s="181"/>
      <c r="N372" s="44"/>
    </row>
    <row r="373" spans="1:14" ht="24" customHeight="1">
      <c r="A373" s="448"/>
      <c r="B373" s="451"/>
      <c r="C373" s="983" t="s">
        <v>883</v>
      </c>
      <c r="D373" s="984"/>
      <c r="E373" s="391"/>
      <c r="F373" s="380"/>
      <c r="G373" s="380"/>
      <c r="H373" s="380"/>
      <c r="I373" s="977" t="s">
        <v>110</v>
      </c>
      <c r="J373" s="984"/>
      <c r="K373" s="385"/>
      <c r="L373" s="380"/>
      <c r="M373" s="181"/>
      <c r="N373" s="44"/>
    </row>
    <row r="374" spans="1:14" ht="24" customHeight="1">
      <c r="A374" s="448"/>
      <c r="B374" s="451"/>
      <c r="C374" s="985" t="s">
        <v>884</v>
      </c>
      <c r="D374" s="986"/>
      <c r="E374" s="986"/>
      <c r="F374" s="987"/>
      <c r="G374" s="380"/>
      <c r="H374" s="380"/>
      <c r="I374" s="979" t="s">
        <v>885</v>
      </c>
      <c r="J374" s="974"/>
      <c r="K374" s="974"/>
      <c r="L374" s="975"/>
      <c r="M374" s="181"/>
      <c r="N374" s="44"/>
    </row>
    <row r="375" spans="1:14" ht="24" customHeight="1">
      <c r="A375" s="448"/>
      <c r="B375" s="451"/>
      <c r="C375" s="988"/>
      <c r="D375" s="989"/>
      <c r="E375" s="989"/>
      <c r="F375" s="990"/>
      <c r="G375" s="380"/>
      <c r="H375" s="380"/>
      <c r="I375" s="980"/>
      <c r="J375" s="981"/>
      <c r="K375" s="981"/>
      <c r="L375" s="982"/>
      <c r="M375" s="181"/>
      <c r="N375" s="44"/>
    </row>
    <row r="376" spans="1:14" ht="24" customHeight="1">
      <c r="A376" s="448"/>
      <c r="B376" s="451"/>
      <c r="C376" s="988"/>
      <c r="D376" s="989"/>
      <c r="E376" s="989"/>
      <c r="F376" s="990"/>
      <c r="G376" s="380"/>
      <c r="H376" s="380"/>
      <c r="I376" s="976"/>
      <c r="J376" s="977"/>
      <c r="K376" s="977"/>
      <c r="L376" s="978"/>
      <c r="M376" s="181"/>
      <c r="N376" s="44"/>
    </row>
    <row r="377" spans="1:14" ht="24" customHeight="1">
      <c r="A377" s="448"/>
      <c r="B377" s="451"/>
      <c r="C377" s="988"/>
      <c r="D377" s="989"/>
      <c r="E377" s="989"/>
      <c r="F377" s="990"/>
      <c r="G377" s="380"/>
      <c r="H377" s="380"/>
      <c r="I377" s="380"/>
      <c r="J377" s="381"/>
      <c r="K377" s="381"/>
      <c r="L377" s="380"/>
      <c r="M377" s="181"/>
      <c r="N377" s="44"/>
    </row>
    <row r="378" spans="1:14" ht="24" customHeight="1">
      <c r="A378" s="448"/>
      <c r="B378" s="451"/>
      <c r="C378" s="988"/>
      <c r="D378" s="989"/>
      <c r="E378" s="989"/>
      <c r="F378" s="990"/>
      <c r="G378" s="380"/>
      <c r="H378" s="380"/>
      <c r="I378" s="380"/>
      <c r="J378" s="381"/>
      <c r="K378" s="381"/>
      <c r="L378" s="380"/>
      <c r="M378" s="183"/>
      <c r="N378" s="44"/>
    </row>
    <row r="379" spans="1:14" ht="24" customHeight="1">
      <c r="A379" s="448"/>
      <c r="B379" s="452"/>
      <c r="C379" s="991"/>
      <c r="D379" s="983"/>
      <c r="E379" s="983"/>
      <c r="F379" s="992"/>
      <c r="G379" s="380"/>
      <c r="H379" s="380"/>
      <c r="I379" s="380"/>
      <c r="J379" s="381"/>
      <c r="K379" s="381"/>
      <c r="L379" s="380"/>
      <c r="M379" s="183"/>
      <c r="N379" s="44"/>
    </row>
    <row r="380" spans="1:15" ht="24" customHeight="1">
      <c r="A380" s="448"/>
      <c r="B380" s="452"/>
      <c r="C380" s="379"/>
      <c r="D380" s="379"/>
      <c r="E380" s="379"/>
      <c r="F380" s="379"/>
      <c r="G380" s="379"/>
      <c r="H380" s="379"/>
      <c r="I380" s="379"/>
      <c r="J380" s="379"/>
      <c r="K380" s="379"/>
      <c r="L380" s="379"/>
      <c r="M380" s="183"/>
      <c r="N380" s="960"/>
      <c r="O380" s="960"/>
    </row>
    <row r="381" spans="1:15" ht="24" customHeight="1">
      <c r="A381" s="448"/>
      <c r="B381" s="452"/>
      <c r="C381" s="379"/>
      <c r="D381" s="379"/>
      <c r="E381" s="379"/>
      <c r="F381" s="379"/>
      <c r="G381" s="379"/>
      <c r="H381" s="379"/>
      <c r="I381" s="379"/>
      <c r="J381" s="379"/>
      <c r="K381" s="379"/>
      <c r="L381" s="379"/>
      <c r="M381" s="183"/>
      <c r="N381" s="960"/>
      <c r="O381" s="960"/>
    </row>
    <row r="382" spans="1:14" ht="24" customHeight="1">
      <c r="A382" s="448"/>
      <c r="B382" s="452"/>
      <c r="C382" s="379"/>
      <c r="D382" s="379"/>
      <c r="E382" s="379"/>
      <c r="F382" s="379"/>
      <c r="G382" s="379"/>
      <c r="H382" s="379"/>
      <c r="I382" s="379"/>
      <c r="J382" s="379"/>
      <c r="K382" s="379"/>
      <c r="L382" s="379"/>
      <c r="M382" s="183"/>
      <c r="N382" s="44"/>
    </row>
    <row r="383" spans="1:14" ht="24" customHeight="1">
      <c r="A383" s="448"/>
      <c r="B383" s="452"/>
      <c r="C383" s="379"/>
      <c r="D383" s="379"/>
      <c r="E383" s="379"/>
      <c r="F383" s="379"/>
      <c r="G383" s="379"/>
      <c r="H383" s="379"/>
      <c r="I383" s="379"/>
      <c r="J383" s="379"/>
      <c r="K383" s="379"/>
      <c r="L383" s="379"/>
      <c r="M383" s="183"/>
      <c r="N383" s="44"/>
    </row>
    <row r="384" spans="1:14" ht="24" customHeight="1">
      <c r="A384" s="448"/>
      <c r="B384" s="452"/>
      <c r="C384" s="379"/>
      <c r="D384" s="379"/>
      <c r="E384" s="379"/>
      <c r="F384" s="379"/>
      <c r="G384" s="379"/>
      <c r="H384" s="379"/>
      <c r="I384" s="379"/>
      <c r="J384" s="379"/>
      <c r="K384" s="379"/>
      <c r="L384" s="379"/>
      <c r="M384" s="183"/>
      <c r="N384" s="44"/>
    </row>
    <row r="385" spans="1:14" ht="7.5" customHeight="1">
      <c r="A385" s="448"/>
      <c r="B385" s="182"/>
      <c r="C385" s="180"/>
      <c r="D385" s="180"/>
      <c r="E385" s="180"/>
      <c r="F385" s="180"/>
      <c r="G385" s="180"/>
      <c r="H385" s="180"/>
      <c r="I385" s="180"/>
      <c r="J385" s="180"/>
      <c r="K385" s="180"/>
      <c r="L385" s="180"/>
      <c r="M385" s="183"/>
      <c r="N385" s="44"/>
    </row>
    <row r="386" spans="1:14" ht="12.75">
      <c r="A386" s="448"/>
      <c r="B386" s="182"/>
      <c r="C386" s="180"/>
      <c r="D386" s="180"/>
      <c r="E386" s="180"/>
      <c r="F386" s="180"/>
      <c r="G386" s="180"/>
      <c r="H386" s="180"/>
      <c r="I386" s="180"/>
      <c r="J386" s="180"/>
      <c r="K386" s="180"/>
      <c r="L386" s="180"/>
      <c r="M386" s="183"/>
      <c r="N386" s="53"/>
    </row>
    <row r="387" spans="1:14" ht="27" customHeight="1">
      <c r="A387" s="448"/>
      <c r="B387" s="182"/>
      <c r="C387" s="180"/>
      <c r="D387" s="180"/>
      <c r="E387" s="180"/>
      <c r="F387" s="180"/>
      <c r="G387" s="180"/>
      <c r="H387" s="180"/>
      <c r="I387" s="180"/>
      <c r="J387" s="180"/>
      <c r="K387" s="180"/>
      <c r="L387" s="180"/>
      <c r="M387" s="183"/>
      <c r="N387" s="44"/>
    </row>
    <row r="388" spans="1:14" ht="12.75">
      <c r="A388" s="448"/>
      <c r="B388" s="182"/>
      <c r="C388" s="180"/>
      <c r="D388" s="180"/>
      <c r="E388" s="180"/>
      <c r="F388" s="180"/>
      <c r="G388" s="180"/>
      <c r="H388" s="180"/>
      <c r="I388" s="180"/>
      <c r="J388" s="180"/>
      <c r="K388" s="180"/>
      <c r="L388" s="180"/>
      <c r="M388" s="183"/>
      <c r="N388" s="44"/>
    </row>
    <row r="389" spans="1:14" ht="27" customHeight="1">
      <c r="A389" s="448"/>
      <c r="B389" s="182"/>
      <c r="C389" s="180"/>
      <c r="D389" s="180"/>
      <c r="E389" s="180"/>
      <c r="F389" s="180"/>
      <c r="G389" s="180"/>
      <c r="H389" s="180"/>
      <c r="I389" s="180"/>
      <c r="J389" s="180"/>
      <c r="K389" s="180"/>
      <c r="L389" s="180"/>
      <c r="M389" s="183"/>
      <c r="N389" s="44"/>
    </row>
    <row r="390" spans="1:14" ht="19.5" customHeight="1">
      <c r="A390" s="448"/>
      <c r="B390" s="182"/>
      <c r="C390" s="180"/>
      <c r="D390" s="180"/>
      <c r="E390" s="180"/>
      <c r="F390" s="180"/>
      <c r="G390" s="180"/>
      <c r="H390" s="180"/>
      <c r="I390" s="180"/>
      <c r="J390" s="180"/>
      <c r="K390" s="180"/>
      <c r="L390" s="180"/>
      <c r="M390" s="183"/>
      <c r="N390" s="44"/>
    </row>
    <row r="391" spans="1:14" ht="19.5" customHeight="1">
      <c r="A391" s="448"/>
      <c r="B391" s="182"/>
      <c r="C391" s="180"/>
      <c r="D391" s="180"/>
      <c r="E391" s="180"/>
      <c r="F391" s="180"/>
      <c r="G391" s="180"/>
      <c r="H391" s="180"/>
      <c r="I391" s="180"/>
      <c r="J391" s="180"/>
      <c r="K391" s="180"/>
      <c r="L391" s="180"/>
      <c r="M391" s="183"/>
      <c r="N391" s="44"/>
    </row>
    <row r="392" spans="1:14" ht="19.5" customHeight="1">
      <c r="A392" s="448"/>
      <c r="B392" s="182"/>
      <c r="C392" s="180"/>
      <c r="D392" s="180"/>
      <c r="E392" s="180"/>
      <c r="F392" s="180"/>
      <c r="G392" s="180"/>
      <c r="H392" s="180"/>
      <c r="I392" s="180"/>
      <c r="J392" s="180"/>
      <c r="K392" s="180"/>
      <c r="L392" s="180"/>
      <c r="M392" s="183"/>
      <c r="N392" s="44"/>
    </row>
    <row r="393" spans="1:14" ht="19.5" customHeight="1">
      <c r="A393" s="448"/>
      <c r="B393" s="182"/>
      <c r="C393" s="180"/>
      <c r="D393" s="180"/>
      <c r="E393" s="180"/>
      <c r="F393" s="180"/>
      <c r="G393" s="180"/>
      <c r="H393" s="180"/>
      <c r="I393" s="180"/>
      <c r="J393" s="180"/>
      <c r="K393" s="180"/>
      <c r="L393" s="180"/>
      <c r="M393" s="183"/>
      <c r="N393" s="53"/>
    </row>
    <row r="394" spans="1:14" ht="19.5" customHeight="1">
      <c r="A394" s="448"/>
      <c r="B394" s="182"/>
      <c r="C394" s="180"/>
      <c r="D394" s="180"/>
      <c r="E394" s="180"/>
      <c r="F394" s="180"/>
      <c r="G394" s="180"/>
      <c r="H394" s="180"/>
      <c r="I394" s="180"/>
      <c r="J394" s="180"/>
      <c r="K394" s="180"/>
      <c r="L394" s="180"/>
      <c r="M394" s="183"/>
      <c r="N394" s="53"/>
    </row>
    <row r="395" spans="1:14" ht="19.5" customHeight="1">
      <c r="A395" s="448"/>
      <c r="B395" s="182"/>
      <c r="C395" s="180"/>
      <c r="D395" s="180"/>
      <c r="E395" s="180"/>
      <c r="F395" s="180"/>
      <c r="G395" s="180"/>
      <c r="H395" s="180"/>
      <c r="I395" s="180"/>
      <c r="J395" s="180"/>
      <c r="K395" s="180"/>
      <c r="L395" s="180"/>
      <c r="M395" s="183"/>
      <c r="N395" s="44"/>
    </row>
    <row r="396" spans="1:14" ht="19.5" customHeight="1">
      <c r="A396" s="448"/>
      <c r="B396" s="182"/>
      <c r="C396" s="180"/>
      <c r="D396" s="180"/>
      <c r="E396" s="180"/>
      <c r="F396" s="180"/>
      <c r="G396" s="180"/>
      <c r="H396" s="180"/>
      <c r="I396" s="180"/>
      <c r="J396" s="180"/>
      <c r="K396" s="180"/>
      <c r="L396" s="180"/>
      <c r="M396" s="183"/>
      <c r="N396" s="44"/>
    </row>
    <row r="397" spans="1:14" ht="19.5" customHeight="1">
      <c r="A397" s="449"/>
      <c r="B397" s="184"/>
      <c r="C397" s="185"/>
      <c r="D397" s="185"/>
      <c r="E397" s="185"/>
      <c r="F397" s="185"/>
      <c r="G397" s="185"/>
      <c r="H397" s="185"/>
      <c r="I397" s="185"/>
      <c r="J397" s="185"/>
      <c r="K397" s="185"/>
      <c r="L397" s="185"/>
      <c r="M397" s="186"/>
      <c r="N397" s="53"/>
    </row>
    <row r="398" spans="2:14" ht="19.5" customHeight="1">
      <c r="B398" s="48"/>
      <c r="D398" s="48"/>
      <c r="E398" s="48"/>
      <c r="F398" s="48"/>
      <c r="G398" s="48"/>
      <c r="H398" s="48"/>
      <c r="I398" s="48"/>
      <c r="J398" s="48"/>
      <c r="K398" s="48"/>
      <c r="L398" s="48"/>
      <c r="M398" s="48"/>
      <c r="N398" s="44"/>
    </row>
    <row r="399" spans="2:14" ht="19.5" customHeight="1">
      <c r="B399" s="48"/>
      <c r="C399" s="48" t="s">
        <v>342</v>
      </c>
      <c r="D399" s="48"/>
      <c r="E399" s="48"/>
      <c r="F399" s="48"/>
      <c r="G399" s="48"/>
      <c r="H399" s="48"/>
      <c r="I399" s="48"/>
      <c r="J399" s="48"/>
      <c r="K399" s="48"/>
      <c r="L399" s="48"/>
      <c r="M399" s="48"/>
      <c r="N399" s="44"/>
    </row>
    <row r="400" spans="2:14" ht="19.5" customHeight="1">
      <c r="B400" s="48"/>
      <c r="C400" s="48" t="s">
        <v>1022</v>
      </c>
      <c r="D400" s="48"/>
      <c r="E400" s="48"/>
      <c r="F400" s="48"/>
      <c r="G400" s="48"/>
      <c r="H400" s="48"/>
      <c r="I400" s="48"/>
      <c r="J400" s="48"/>
      <c r="K400" s="48"/>
      <c r="L400" s="48"/>
      <c r="M400" s="48"/>
      <c r="N400" s="44"/>
    </row>
    <row r="401" spans="2:14" ht="19.5" customHeight="1">
      <c r="B401" s="48"/>
      <c r="C401" s="48" t="s">
        <v>1024</v>
      </c>
      <c r="D401" s="48"/>
      <c r="E401" s="48"/>
      <c r="F401" s="48"/>
      <c r="G401" s="48"/>
      <c r="H401" s="48"/>
      <c r="I401" s="48"/>
      <c r="J401" s="48"/>
      <c r="K401" s="48"/>
      <c r="L401" s="48"/>
      <c r="M401" s="48"/>
      <c r="N401" s="44"/>
    </row>
  </sheetData>
  <sheetProtection/>
  <mergeCells count="637">
    <mergeCell ref="C374:F379"/>
    <mergeCell ref="I374:L376"/>
    <mergeCell ref="C349:D349"/>
    <mergeCell ref="E349:G349"/>
    <mergeCell ref="H349:I349"/>
    <mergeCell ref="J349:K349"/>
    <mergeCell ref="L349:M349"/>
    <mergeCell ref="J350:K350"/>
    <mergeCell ref="L350:M350"/>
    <mergeCell ref="J351:K351"/>
    <mergeCell ref="A1:D1"/>
    <mergeCell ref="F364:I365"/>
    <mergeCell ref="F368:I370"/>
    <mergeCell ref="C373:D373"/>
    <mergeCell ref="I373:J373"/>
    <mergeCell ref="L351:M351"/>
    <mergeCell ref="D355:M355"/>
    <mergeCell ref="D356:M356"/>
    <mergeCell ref="L352:M352"/>
    <mergeCell ref="C353:G353"/>
    <mergeCell ref="H353:I353"/>
    <mergeCell ref="J353:K353"/>
    <mergeCell ref="B2:N2"/>
    <mergeCell ref="N122:O123"/>
    <mergeCell ref="E350:G350"/>
    <mergeCell ref="H350:I350"/>
    <mergeCell ref="J347:K347"/>
    <mergeCell ref="L347:M347"/>
    <mergeCell ref="D357:M357"/>
    <mergeCell ref="C348:D348"/>
    <mergeCell ref="E348:G348"/>
    <mergeCell ref="H348:I348"/>
    <mergeCell ref="J348:K348"/>
    <mergeCell ref="L348:M348"/>
    <mergeCell ref="C325:D325"/>
    <mergeCell ref="E325:G325"/>
    <mergeCell ref="H325:I325"/>
    <mergeCell ref="J325:K325"/>
    <mergeCell ref="L325:M325"/>
    <mergeCell ref="C352:G352"/>
    <mergeCell ref="H352:I352"/>
    <mergeCell ref="J352:K352"/>
    <mergeCell ref="C351:G351"/>
    <mergeCell ref="H351:I351"/>
    <mergeCell ref="C344:D344"/>
    <mergeCell ref="E344:G344"/>
    <mergeCell ref="H344:I344"/>
    <mergeCell ref="J344:K344"/>
    <mergeCell ref="N380:O381"/>
    <mergeCell ref="C122:D125"/>
    <mergeCell ref="C127:D128"/>
    <mergeCell ref="G197:J197"/>
    <mergeCell ref="G198:J198"/>
    <mergeCell ref="D358:M358"/>
    <mergeCell ref="L353:M353"/>
    <mergeCell ref="C350:D350"/>
    <mergeCell ref="L346:M346"/>
    <mergeCell ref="C347:D347"/>
    <mergeCell ref="E347:G347"/>
    <mergeCell ref="H347:I347"/>
    <mergeCell ref="C346:D346"/>
    <mergeCell ref="E346:G346"/>
    <mergeCell ref="H346:I346"/>
    <mergeCell ref="J346:K346"/>
    <mergeCell ref="C342:D342"/>
    <mergeCell ref="E342:G342"/>
    <mergeCell ref="H342:I342"/>
    <mergeCell ref="J342:K342"/>
    <mergeCell ref="L344:M344"/>
    <mergeCell ref="C345:D345"/>
    <mergeCell ref="E345:G345"/>
    <mergeCell ref="H345:I345"/>
    <mergeCell ref="J345:K345"/>
    <mergeCell ref="L345:M345"/>
    <mergeCell ref="C340:D340"/>
    <mergeCell ref="E340:G340"/>
    <mergeCell ref="H340:I340"/>
    <mergeCell ref="J340:K340"/>
    <mergeCell ref="L342:M342"/>
    <mergeCell ref="C343:D343"/>
    <mergeCell ref="E343:G343"/>
    <mergeCell ref="H343:I343"/>
    <mergeCell ref="J343:K343"/>
    <mergeCell ref="L343:M343"/>
    <mergeCell ref="C338:D338"/>
    <mergeCell ref="E338:G338"/>
    <mergeCell ref="H338:I338"/>
    <mergeCell ref="J338:K338"/>
    <mergeCell ref="L340:M340"/>
    <mergeCell ref="C341:D341"/>
    <mergeCell ref="E341:G341"/>
    <mergeCell ref="H341:I341"/>
    <mergeCell ref="J341:K341"/>
    <mergeCell ref="L341:M341"/>
    <mergeCell ref="C336:D336"/>
    <mergeCell ref="E336:G336"/>
    <mergeCell ref="H336:I336"/>
    <mergeCell ref="J336:K336"/>
    <mergeCell ref="L338:M338"/>
    <mergeCell ref="C339:D339"/>
    <mergeCell ref="E339:G339"/>
    <mergeCell ref="H339:I339"/>
    <mergeCell ref="J339:K339"/>
    <mergeCell ref="L339:M339"/>
    <mergeCell ref="C334:D334"/>
    <mergeCell ref="E334:G334"/>
    <mergeCell ref="H334:I334"/>
    <mergeCell ref="J334:K334"/>
    <mergeCell ref="L336:M336"/>
    <mergeCell ref="C337:D337"/>
    <mergeCell ref="E337:G337"/>
    <mergeCell ref="H337:I337"/>
    <mergeCell ref="J337:K337"/>
    <mergeCell ref="L337:M337"/>
    <mergeCell ref="C332:D332"/>
    <mergeCell ref="E332:G332"/>
    <mergeCell ref="H332:I332"/>
    <mergeCell ref="J332:K332"/>
    <mergeCell ref="L334:M334"/>
    <mergeCell ref="C335:D335"/>
    <mergeCell ref="E335:G335"/>
    <mergeCell ref="H335:I335"/>
    <mergeCell ref="J335:K335"/>
    <mergeCell ref="L335:M335"/>
    <mergeCell ref="C330:D330"/>
    <mergeCell ref="E330:G330"/>
    <mergeCell ref="H330:I330"/>
    <mergeCell ref="J330:K330"/>
    <mergeCell ref="L332:M332"/>
    <mergeCell ref="C333:D333"/>
    <mergeCell ref="E333:G333"/>
    <mergeCell ref="H333:I333"/>
    <mergeCell ref="J333:K333"/>
    <mergeCell ref="L333:M333"/>
    <mergeCell ref="C328:D328"/>
    <mergeCell ref="E328:G328"/>
    <mergeCell ref="H328:I328"/>
    <mergeCell ref="J328:K328"/>
    <mergeCell ref="L330:M330"/>
    <mergeCell ref="C331:D331"/>
    <mergeCell ref="E331:G331"/>
    <mergeCell ref="H331:I331"/>
    <mergeCell ref="J331:K331"/>
    <mergeCell ref="L331:M331"/>
    <mergeCell ref="C326:D326"/>
    <mergeCell ref="E326:G326"/>
    <mergeCell ref="H326:I326"/>
    <mergeCell ref="J326:K326"/>
    <mergeCell ref="L328:M328"/>
    <mergeCell ref="C329:D329"/>
    <mergeCell ref="E329:G329"/>
    <mergeCell ref="H329:I329"/>
    <mergeCell ref="J329:K329"/>
    <mergeCell ref="L329:M329"/>
    <mergeCell ref="C316:G316"/>
    <mergeCell ref="H316:I316"/>
    <mergeCell ref="J316:K316"/>
    <mergeCell ref="L316:M316"/>
    <mergeCell ref="L326:M326"/>
    <mergeCell ref="C327:D327"/>
    <mergeCell ref="E327:G327"/>
    <mergeCell ref="H327:I327"/>
    <mergeCell ref="J327:K327"/>
    <mergeCell ref="L327:M327"/>
    <mergeCell ref="D322:M322"/>
    <mergeCell ref="C317:G317"/>
    <mergeCell ref="H317:I317"/>
    <mergeCell ref="J317:K317"/>
    <mergeCell ref="L317:M317"/>
    <mergeCell ref="D319:M319"/>
    <mergeCell ref="D320:M320"/>
    <mergeCell ref="L314:M314"/>
    <mergeCell ref="C312:D312"/>
    <mergeCell ref="E312:G312"/>
    <mergeCell ref="H312:I312"/>
    <mergeCell ref="J312:K312"/>
    <mergeCell ref="D321:M321"/>
    <mergeCell ref="C315:G315"/>
    <mergeCell ref="H315:I315"/>
    <mergeCell ref="J315:K315"/>
    <mergeCell ref="L315:M315"/>
    <mergeCell ref="C314:D314"/>
    <mergeCell ref="E314:G314"/>
    <mergeCell ref="H314:I314"/>
    <mergeCell ref="J314:K314"/>
    <mergeCell ref="L312:M312"/>
    <mergeCell ref="C313:D313"/>
    <mergeCell ref="E313:G313"/>
    <mergeCell ref="H313:I313"/>
    <mergeCell ref="J313:K313"/>
    <mergeCell ref="L313:M313"/>
    <mergeCell ref="L310:M310"/>
    <mergeCell ref="C311:D311"/>
    <mergeCell ref="E311:G311"/>
    <mergeCell ref="H311:I311"/>
    <mergeCell ref="J311:K311"/>
    <mergeCell ref="L311:M311"/>
    <mergeCell ref="C310:D310"/>
    <mergeCell ref="E310:G310"/>
    <mergeCell ref="H310:I310"/>
    <mergeCell ref="J310:K310"/>
    <mergeCell ref="L308:M308"/>
    <mergeCell ref="C309:D309"/>
    <mergeCell ref="E309:G309"/>
    <mergeCell ref="H309:I309"/>
    <mergeCell ref="J309:K309"/>
    <mergeCell ref="L309:M309"/>
    <mergeCell ref="C308:D308"/>
    <mergeCell ref="E308:G308"/>
    <mergeCell ref="H308:I308"/>
    <mergeCell ref="J308:K308"/>
    <mergeCell ref="L306:M306"/>
    <mergeCell ref="C307:D307"/>
    <mergeCell ref="E307:G307"/>
    <mergeCell ref="H307:I307"/>
    <mergeCell ref="J307:K307"/>
    <mergeCell ref="L307:M307"/>
    <mergeCell ref="C306:D306"/>
    <mergeCell ref="E306:G306"/>
    <mergeCell ref="H306:I306"/>
    <mergeCell ref="J306:K306"/>
    <mergeCell ref="L304:M304"/>
    <mergeCell ref="C305:D305"/>
    <mergeCell ref="E305:G305"/>
    <mergeCell ref="H305:I305"/>
    <mergeCell ref="J305:K305"/>
    <mergeCell ref="L305:M305"/>
    <mergeCell ref="C304:D304"/>
    <mergeCell ref="E304:G304"/>
    <mergeCell ref="H304:I304"/>
    <mergeCell ref="J304:K304"/>
    <mergeCell ref="L302:M302"/>
    <mergeCell ref="C303:D303"/>
    <mergeCell ref="E303:G303"/>
    <mergeCell ref="H303:I303"/>
    <mergeCell ref="J303:K303"/>
    <mergeCell ref="L303:M303"/>
    <mergeCell ref="C302:D302"/>
    <mergeCell ref="E302:G302"/>
    <mergeCell ref="H302:I302"/>
    <mergeCell ref="J302:K302"/>
    <mergeCell ref="L300:M300"/>
    <mergeCell ref="C301:D301"/>
    <mergeCell ref="E301:G301"/>
    <mergeCell ref="H301:I301"/>
    <mergeCell ref="J301:K301"/>
    <mergeCell ref="L301:M301"/>
    <mergeCell ref="C300:D300"/>
    <mergeCell ref="E300:G300"/>
    <mergeCell ref="H300:I300"/>
    <mergeCell ref="J300:K300"/>
    <mergeCell ref="L298:M298"/>
    <mergeCell ref="C299:D299"/>
    <mergeCell ref="E299:G299"/>
    <mergeCell ref="H299:I299"/>
    <mergeCell ref="J299:K299"/>
    <mergeCell ref="L299:M299"/>
    <mergeCell ref="C298:D298"/>
    <mergeCell ref="E298:G298"/>
    <mergeCell ref="H298:I298"/>
    <mergeCell ref="J298:K298"/>
    <mergeCell ref="L296:M296"/>
    <mergeCell ref="C297:D297"/>
    <mergeCell ref="E297:G297"/>
    <mergeCell ref="H297:I297"/>
    <mergeCell ref="J297:K297"/>
    <mergeCell ref="L297:M297"/>
    <mergeCell ref="C296:D296"/>
    <mergeCell ref="E296:G296"/>
    <mergeCell ref="H296:I296"/>
    <mergeCell ref="J296:K296"/>
    <mergeCell ref="J293:K293"/>
    <mergeCell ref="L293:M293"/>
    <mergeCell ref="C290:D290"/>
    <mergeCell ref="E290:G290"/>
    <mergeCell ref="C291:D291"/>
    <mergeCell ref="E291:G291"/>
    <mergeCell ref="H291:I291"/>
    <mergeCell ref="J291:K291"/>
    <mergeCell ref="L291:M291"/>
    <mergeCell ref="C294:D294"/>
    <mergeCell ref="E294:G294"/>
    <mergeCell ref="H294:I294"/>
    <mergeCell ref="J294:K294"/>
    <mergeCell ref="L292:M292"/>
    <mergeCell ref="C292:D292"/>
    <mergeCell ref="E292:G292"/>
    <mergeCell ref="H292:I292"/>
    <mergeCell ref="J292:K292"/>
    <mergeCell ref="L294:M294"/>
    <mergeCell ref="C295:D295"/>
    <mergeCell ref="E295:G295"/>
    <mergeCell ref="H295:I295"/>
    <mergeCell ref="J295:K295"/>
    <mergeCell ref="L295:M295"/>
    <mergeCell ref="C293:D293"/>
    <mergeCell ref="E293:G293"/>
    <mergeCell ref="H293:I293"/>
    <mergeCell ref="L289:M289"/>
    <mergeCell ref="C289:D289"/>
    <mergeCell ref="E289:G289"/>
    <mergeCell ref="H289:I289"/>
    <mergeCell ref="J289:K289"/>
    <mergeCell ref="H290:I290"/>
    <mergeCell ref="J290:K290"/>
    <mergeCell ref="L290:M290"/>
    <mergeCell ref="L269:M269"/>
    <mergeCell ref="L281:M281"/>
    <mergeCell ref="D283:M283"/>
    <mergeCell ref="D284:M284"/>
    <mergeCell ref="D285:M285"/>
    <mergeCell ref="D286:M286"/>
    <mergeCell ref="C281:G281"/>
    <mergeCell ref="H281:I281"/>
    <mergeCell ref="J281:K281"/>
    <mergeCell ref="C269:D269"/>
    <mergeCell ref="J269:K269"/>
    <mergeCell ref="C266:D266"/>
    <mergeCell ref="E266:G266"/>
    <mergeCell ref="H266:I266"/>
    <mergeCell ref="J266:K266"/>
    <mergeCell ref="C267:D267"/>
    <mergeCell ref="H268:I268"/>
    <mergeCell ref="J268:K268"/>
    <mergeCell ref="J278:K278"/>
    <mergeCell ref="L278:M278"/>
    <mergeCell ref="C277:D277"/>
    <mergeCell ref="E277:G277"/>
    <mergeCell ref="H277:I277"/>
    <mergeCell ref="J277:K277"/>
    <mergeCell ref="C278:D278"/>
    <mergeCell ref="E278:G278"/>
    <mergeCell ref="H278:I278"/>
    <mergeCell ref="L277:M277"/>
    <mergeCell ref="C276:D276"/>
    <mergeCell ref="E276:G276"/>
    <mergeCell ref="H276:I276"/>
    <mergeCell ref="J276:K276"/>
    <mergeCell ref="L276:M276"/>
    <mergeCell ref="C275:D275"/>
    <mergeCell ref="E275:G275"/>
    <mergeCell ref="H275:I275"/>
    <mergeCell ref="J275:K275"/>
    <mergeCell ref="L275:M275"/>
    <mergeCell ref="J279:K279"/>
    <mergeCell ref="L279:M279"/>
    <mergeCell ref="C280:G280"/>
    <mergeCell ref="H280:I280"/>
    <mergeCell ref="J280:K280"/>
    <mergeCell ref="L280:M280"/>
    <mergeCell ref="C279:G279"/>
    <mergeCell ref="H279:I279"/>
    <mergeCell ref="J270:K270"/>
    <mergeCell ref="L266:M266"/>
    <mergeCell ref="E267:G267"/>
    <mergeCell ref="H267:I267"/>
    <mergeCell ref="J267:K267"/>
    <mergeCell ref="L267:M267"/>
    <mergeCell ref="L270:M270"/>
    <mergeCell ref="L268:M268"/>
    <mergeCell ref="E269:G269"/>
    <mergeCell ref="H269:I269"/>
    <mergeCell ref="C264:D264"/>
    <mergeCell ref="E264:G264"/>
    <mergeCell ref="H264:I264"/>
    <mergeCell ref="J264:K264"/>
    <mergeCell ref="L264:M264"/>
    <mergeCell ref="C270:D270"/>
    <mergeCell ref="E270:G270"/>
    <mergeCell ref="H270:I270"/>
    <mergeCell ref="C268:D268"/>
    <mergeCell ref="E268:G268"/>
    <mergeCell ref="L262:M262"/>
    <mergeCell ref="C261:D261"/>
    <mergeCell ref="E261:G261"/>
    <mergeCell ref="H261:I261"/>
    <mergeCell ref="J261:K261"/>
    <mergeCell ref="L265:M265"/>
    <mergeCell ref="C265:D265"/>
    <mergeCell ref="E265:G265"/>
    <mergeCell ref="H265:I265"/>
    <mergeCell ref="J265:K265"/>
    <mergeCell ref="L263:M263"/>
    <mergeCell ref="C263:D263"/>
    <mergeCell ref="E263:G263"/>
    <mergeCell ref="H263:I263"/>
    <mergeCell ref="J263:K263"/>
    <mergeCell ref="L261:M261"/>
    <mergeCell ref="C262:D262"/>
    <mergeCell ref="E262:G262"/>
    <mergeCell ref="H262:I262"/>
    <mergeCell ref="J262:K262"/>
    <mergeCell ref="L259:M259"/>
    <mergeCell ref="C260:D260"/>
    <mergeCell ref="E260:G260"/>
    <mergeCell ref="H260:I260"/>
    <mergeCell ref="J260:K260"/>
    <mergeCell ref="L260:M260"/>
    <mergeCell ref="C259:D259"/>
    <mergeCell ref="E259:G259"/>
    <mergeCell ref="H259:I259"/>
    <mergeCell ref="J259:K259"/>
    <mergeCell ref="L257:M257"/>
    <mergeCell ref="C258:D258"/>
    <mergeCell ref="E258:G258"/>
    <mergeCell ref="H258:I258"/>
    <mergeCell ref="J258:K258"/>
    <mergeCell ref="L258:M258"/>
    <mergeCell ref="C257:D257"/>
    <mergeCell ref="E257:G257"/>
    <mergeCell ref="H257:I257"/>
    <mergeCell ref="J257:K257"/>
    <mergeCell ref="L255:M255"/>
    <mergeCell ref="C256:D256"/>
    <mergeCell ref="E256:G256"/>
    <mergeCell ref="H256:I256"/>
    <mergeCell ref="J256:K256"/>
    <mergeCell ref="L256:M256"/>
    <mergeCell ref="C255:D255"/>
    <mergeCell ref="E255:G255"/>
    <mergeCell ref="H255:I255"/>
    <mergeCell ref="J255:K255"/>
    <mergeCell ref="H225:I225"/>
    <mergeCell ref="C226:G226"/>
    <mergeCell ref="J230:K230"/>
    <mergeCell ref="J231:K231"/>
    <mergeCell ref="C232:G232"/>
    <mergeCell ref="H232:I232"/>
    <mergeCell ref="J232:K232"/>
    <mergeCell ref="C231:G231"/>
    <mergeCell ref="C227:G227"/>
    <mergeCell ref="C253:D253"/>
    <mergeCell ref="E253:G253"/>
    <mergeCell ref="H253:I253"/>
    <mergeCell ref="J253:K253"/>
    <mergeCell ref="H224:I224"/>
    <mergeCell ref="C225:G225"/>
    <mergeCell ref="H230:I230"/>
    <mergeCell ref="H231:I231"/>
    <mergeCell ref="H226:I227"/>
    <mergeCell ref="C230:G230"/>
    <mergeCell ref="D185:J185"/>
    <mergeCell ref="K185:L185"/>
    <mergeCell ref="H223:I223"/>
    <mergeCell ref="C224:G224"/>
    <mergeCell ref="L253:M253"/>
    <mergeCell ref="C254:D254"/>
    <mergeCell ref="E254:G254"/>
    <mergeCell ref="H254:I254"/>
    <mergeCell ref="J254:K254"/>
    <mergeCell ref="L254:M254"/>
    <mergeCell ref="D182:J182"/>
    <mergeCell ref="K182:L182"/>
    <mergeCell ref="D183:J183"/>
    <mergeCell ref="K183:L183"/>
    <mergeCell ref="D184:J184"/>
    <mergeCell ref="K184:L184"/>
    <mergeCell ref="C214:D214"/>
    <mergeCell ref="C204:D204"/>
    <mergeCell ref="C205:D205"/>
    <mergeCell ref="C206:D206"/>
    <mergeCell ref="C207:D207"/>
    <mergeCell ref="C212:D212"/>
    <mergeCell ref="C213:D213"/>
    <mergeCell ref="D145:J145"/>
    <mergeCell ref="K145:L145"/>
    <mergeCell ref="C201:D201"/>
    <mergeCell ref="D154:J154"/>
    <mergeCell ref="K154:L154"/>
    <mergeCell ref="D171:L174"/>
    <mergeCell ref="D177:G177"/>
    <mergeCell ref="K149:L149"/>
    <mergeCell ref="D155:J155"/>
    <mergeCell ref="K155:L155"/>
    <mergeCell ref="C133:D133"/>
    <mergeCell ref="E133:G133"/>
    <mergeCell ref="H133:M133"/>
    <mergeCell ref="D143:J143"/>
    <mergeCell ref="C208:D208"/>
    <mergeCell ref="C211:D211"/>
    <mergeCell ref="E211:H211"/>
    <mergeCell ref="I211:L211"/>
    <mergeCell ref="C202:D202"/>
    <mergeCell ref="C203:D203"/>
    <mergeCell ref="D146:J146"/>
    <mergeCell ref="K146:L146"/>
    <mergeCell ref="D149:J149"/>
    <mergeCell ref="C223:G223"/>
    <mergeCell ref="C130:D130"/>
    <mergeCell ref="E130:G130"/>
    <mergeCell ref="H130:M130"/>
    <mergeCell ref="C131:D131"/>
    <mergeCell ref="E131:G131"/>
    <mergeCell ref="H131:M131"/>
    <mergeCell ref="D159:L162"/>
    <mergeCell ref="D165:L168"/>
    <mergeCell ref="C132:D132"/>
    <mergeCell ref="E132:G132"/>
    <mergeCell ref="H132:M132"/>
    <mergeCell ref="K150:L150"/>
    <mergeCell ref="K143:L143"/>
    <mergeCell ref="D144:J144"/>
    <mergeCell ref="K144:L144"/>
    <mergeCell ref="D135:M135"/>
    <mergeCell ref="C215:D215"/>
    <mergeCell ref="C216:D216"/>
    <mergeCell ref="C217:D217"/>
    <mergeCell ref="C218:D218"/>
    <mergeCell ref="C126:D126"/>
    <mergeCell ref="E126:G126"/>
    <mergeCell ref="C129:D129"/>
    <mergeCell ref="E129:G129"/>
    <mergeCell ref="G193:J193"/>
    <mergeCell ref="G194:J194"/>
    <mergeCell ref="E128:G128"/>
    <mergeCell ref="C121:D121"/>
    <mergeCell ref="E121:G121"/>
    <mergeCell ref="H121:M121"/>
    <mergeCell ref="D89:E89"/>
    <mergeCell ref="F89:L89"/>
    <mergeCell ref="D90:E91"/>
    <mergeCell ref="H128:M128"/>
    <mergeCell ref="E122:G122"/>
    <mergeCell ref="H122:M122"/>
    <mergeCell ref="E123:G123"/>
    <mergeCell ref="H123:M123"/>
    <mergeCell ref="H126:M126"/>
    <mergeCell ref="E127:G127"/>
    <mergeCell ref="H127:M127"/>
    <mergeCell ref="D83:E84"/>
    <mergeCell ref="D87:E87"/>
    <mergeCell ref="F87:L87"/>
    <mergeCell ref="E124:G124"/>
    <mergeCell ref="H124:M124"/>
    <mergeCell ref="F83:L84"/>
    <mergeCell ref="D85:E85"/>
    <mergeCell ref="F85:L85"/>
    <mergeCell ref="D86:E86"/>
    <mergeCell ref="F86:L86"/>
    <mergeCell ref="F90:L90"/>
    <mergeCell ref="F88:L88"/>
    <mergeCell ref="F91:L91"/>
    <mergeCell ref="D59:E59"/>
    <mergeCell ref="F59:L59"/>
    <mergeCell ref="D61:E61"/>
    <mergeCell ref="F61:L61"/>
    <mergeCell ref="D62:E62"/>
    <mergeCell ref="F62:L62"/>
    <mergeCell ref="D82:E82"/>
    <mergeCell ref="F82:L82"/>
    <mergeCell ref="D88:E88"/>
    <mergeCell ref="B3:M3"/>
    <mergeCell ref="D12:I12"/>
    <mergeCell ref="K12:L12"/>
    <mergeCell ref="D13:I13"/>
    <mergeCell ref="K13:L13"/>
    <mergeCell ref="D7:E7"/>
    <mergeCell ref="F7:L7"/>
    <mergeCell ref="D8:E9"/>
    <mergeCell ref="F8:F9"/>
    <mergeCell ref="G8:L9"/>
    <mergeCell ref="D48:E48"/>
    <mergeCell ref="F48:L48"/>
    <mergeCell ref="K19:L19"/>
    <mergeCell ref="D20:F20"/>
    <mergeCell ref="D44:E44"/>
    <mergeCell ref="K22:L22"/>
    <mergeCell ref="F54:L54"/>
    <mergeCell ref="D21:F21"/>
    <mergeCell ref="G21:H21"/>
    <mergeCell ref="I21:J21"/>
    <mergeCell ref="K21:L21"/>
    <mergeCell ref="D22:F22"/>
    <mergeCell ref="F44:L44"/>
    <mergeCell ref="K23:L23"/>
    <mergeCell ref="D51:E51"/>
    <mergeCell ref="F45:L45"/>
    <mergeCell ref="D14:I14"/>
    <mergeCell ref="K14:L14"/>
    <mergeCell ref="D15:I15"/>
    <mergeCell ref="K15:L15"/>
    <mergeCell ref="D42:F42"/>
    <mergeCell ref="D60:E60"/>
    <mergeCell ref="F60:L60"/>
    <mergeCell ref="D53:F53"/>
    <mergeCell ref="D55:E55"/>
    <mergeCell ref="F55:L55"/>
    <mergeCell ref="N44:N45"/>
    <mergeCell ref="D45:E45"/>
    <mergeCell ref="G20:L20"/>
    <mergeCell ref="D43:E43"/>
    <mergeCell ref="F43:L43"/>
    <mergeCell ref="D23:F23"/>
    <mergeCell ref="G23:H23"/>
    <mergeCell ref="I23:J23"/>
    <mergeCell ref="G22:H22"/>
    <mergeCell ref="I22:J22"/>
    <mergeCell ref="F56:L56"/>
    <mergeCell ref="D57:E58"/>
    <mergeCell ref="F57:F58"/>
    <mergeCell ref="G57:L58"/>
    <mergeCell ref="F46:F47"/>
    <mergeCell ref="G46:L47"/>
    <mergeCell ref="D46:E47"/>
    <mergeCell ref="D50:E50"/>
    <mergeCell ref="F50:L50"/>
    <mergeCell ref="D54:E54"/>
    <mergeCell ref="F51:L51"/>
    <mergeCell ref="D49:E49"/>
    <mergeCell ref="F49:L49"/>
    <mergeCell ref="J271:K271"/>
    <mergeCell ref="J272:K272"/>
    <mergeCell ref="J273:K273"/>
    <mergeCell ref="H272:I272"/>
    <mergeCell ref="H273:I273"/>
    <mergeCell ref="E273:G273"/>
    <mergeCell ref="D56:E56"/>
    <mergeCell ref="J274:K274"/>
    <mergeCell ref="N96:O97"/>
    <mergeCell ref="D96:L100"/>
    <mergeCell ref="D103:L107"/>
    <mergeCell ref="H129:M129"/>
    <mergeCell ref="E125:G125"/>
    <mergeCell ref="H125:M125"/>
    <mergeCell ref="C274:D274"/>
    <mergeCell ref="E274:G274"/>
    <mergeCell ref="H271:I271"/>
    <mergeCell ref="H274:I274"/>
    <mergeCell ref="L271:M271"/>
    <mergeCell ref="L272:M272"/>
    <mergeCell ref="L273:M273"/>
    <mergeCell ref="L274:M274"/>
    <mergeCell ref="C271:D271"/>
    <mergeCell ref="E271:G271"/>
    <mergeCell ref="C272:D272"/>
    <mergeCell ref="E272:G272"/>
    <mergeCell ref="C273:D273"/>
  </mergeCells>
  <hyperlinks>
    <hyperlink ref="N41" location="はじめに!A1" display="「はじめに」戻る"/>
    <hyperlink ref="N40" location="'実施計画書1-9'!A1" display="このページのトップに戻る"/>
    <hyperlink ref="N79" location="'実施計画書1-9'!A1" display="このページのトップに戻る"/>
    <hyperlink ref="N118" location="'実施計画書1-9'!A1" display="このページのトップに戻る"/>
    <hyperlink ref="N139" location="'実施計画書1-9'!A1" display="このページのトップに戻る"/>
    <hyperlink ref="N176" location="'実施計画書1-9'!A1" display="このページのトップに戻る"/>
    <hyperlink ref="N190" location="'実施計画書1-9'!A1" display="このページのトップに戻る"/>
    <hyperlink ref="N220" location="'実施計画書1-9'!A1" display="このページのトップに戻る"/>
    <hyperlink ref="N250" location="'実施計画書1-9'!A1" display="このページのトップに戻る"/>
    <hyperlink ref="N321" location="'実施計画書1-9'!A1" display="このページのトップに戻る"/>
    <hyperlink ref="N359" location="'実施計画書1-9'!A1" display="このページのトップに戻る"/>
    <hyperlink ref="A1" location="はじめに!Print_Area" display="「はじめに」戻る"/>
    <hyperlink ref="A1:B1" location="はじめに!A1" display="「はじめに」戻る"/>
    <hyperlink ref="N80" location="はじめに!A1" display="「はじめに」戻る"/>
    <hyperlink ref="N119" location="はじめに!A1" display="「はじめに」戻る"/>
    <hyperlink ref="N140" location="はじめに!A1" display="「はじめに」戻る"/>
    <hyperlink ref="N178" location="はじめに!A1" display="「はじめに」戻る"/>
    <hyperlink ref="N191" location="はじめに!A1" display="「はじめに」戻る"/>
    <hyperlink ref="N221" location="はじめに!A1" display="「はじめに」戻る"/>
    <hyperlink ref="N251" location="はじめに!A1" display="「はじめに」戻る"/>
    <hyperlink ref="N286" location="'実施計画書1-9'!A361" display="９．補助事業体制へ"/>
    <hyperlink ref="N322" location="はじめに!A1" display="「はじめに」戻る"/>
    <hyperlink ref="N360" location="はじめに!A1" display="「はじめに」戻る"/>
    <hyperlink ref="N284" location="'実施計画書1-9'!A1" display="このページのトップに戻る"/>
    <hyperlink ref="N285" location="はじめに!A1" display="「はじめに」戻る"/>
    <hyperlink ref="N7" location="申請者概要一覧!A1" display="　 共同申請者一覧へ"/>
    <hyperlink ref="N25" location="申請者概要一覧!A1" display="　 共同申請者一覧へ"/>
    <hyperlink ref="N85" location="建物概要一覧!A1" display="　個々の建物の概要は、建物概要一覧に記載すること"/>
  </hyperlinks>
  <printOptions/>
  <pageMargins left="0.7480314960629921" right="0.2362204724409449" top="0.6692913385826772" bottom="0.8267716535433072" header="0.5118110236220472" footer="0.5118110236220472"/>
  <pageSetup fitToHeight="0" horizontalDpi="600" verticalDpi="600" orientation="portrait" paperSize="9" scale="77" r:id="rId2"/>
  <rowBreaks count="11" manualBreakCount="11">
    <brk id="40" min="1" max="12" man="1"/>
    <brk id="80" min="1" max="12" man="1"/>
    <brk id="119" min="1" max="12" man="1"/>
    <brk id="139" min="1" max="12" man="1"/>
    <brk id="178" min="1" max="12" man="1"/>
    <brk id="190" min="1" max="12" man="1"/>
    <brk id="220" min="1" max="12" man="1"/>
    <brk id="250" min="1" max="12" man="1"/>
    <brk id="286" min="1" max="12" man="1"/>
    <brk id="322" min="1" max="12" man="1"/>
    <brk id="359" min="1" max="12"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O65"/>
  <sheetViews>
    <sheetView view="pageBreakPreview" zoomScaleSheetLayoutView="100" zoomScalePageLayoutView="0" workbookViewId="0" topLeftCell="A1">
      <selection activeCell="B1" sqref="B1"/>
    </sheetView>
  </sheetViews>
  <sheetFormatPr defaultColWidth="9.00390625" defaultRowHeight="13.5"/>
  <cols>
    <col min="1" max="1" width="3.375" style="72" customWidth="1"/>
    <col min="2" max="4" width="9.00390625" style="72" customWidth="1"/>
    <col min="5" max="5" width="10.75390625" style="72" customWidth="1"/>
    <col min="6" max="6" width="11.375" style="72" customWidth="1"/>
    <col min="7" max="16384" width="9.00390625" style="72" customWidth="1"/>
  </cols>
  <sheetData>
    <row r="1" spans="1:10" s="14" customFormat="1" ht="15.75" customHeight="1">
      <c r="A1" s="462" t="s">
        <v>911</v>
      </c>
      <c r="B1" s="421"/>
      <c r="C1" s="421"/>
      <c r="D1" s="421"/>
      <c r="E1" s="160"/>
      <c r="F1" s="160"/>
      <c r="G1" s="160"/>
      <c r="H1" s="160"/>
      <c r="I1" s="160"/>
      <c r="J1" s="160"/>
    </row>
    <row r="2" spans="1:14" s="503" customFormat="1" ht="42.75" customHeight="1">
      <c r="A2" s="462"/>
      <c r="B2" s="619" t="s">
        <v>1028</v>
      </c>
      <c r="C2" s="619"/>
      <c r="D2" s="619"/>
      <c r="E2" s="619"/>
      <c r="F2" s="619"/>
      <c r="G2" s="619"/>
      <c r="H2" s="619"/>
      <c r="I2" s="619"/>
      <c r="J2" s="619"/>
      <c r="K2" s="468"/>
      <c r="L2" s="468"/>
      <c r="M2" s="468"/>
      <c r="N2" s="468"/>
    </row>
    <row r="3" ht="13.5">
      <c r="B3" s="72" t="s">
        <v>192</v>
      </c>
    </row>
    <row r="5" spans="2:11" ht="18.75">
      <c r="B5" s="993" t="s">
        <v>193</v>
      </c>
      <c r="C5" s="993"/>
      <c r="D5" s="993"/>
      <c r="E5" s="993"/>
      <c r="F5" s="993"/>
      <c r="G5" s="993"/>
      <c r="H5" s="993"/>
      <c r="I5" s="993"/>
      <c r="J5" s="993"/>
      <c r="K5" s="480" t="s">
        <v>369</v>
      </c>
    </row>
    <row r="6" s="23" customFormat="1" ht="13.5">
      <c r="K6" s="72"/>
    </row>
    <row r="7" spans="8:11" s="23" customFormat="1" ht="15.75" customHeight="1">
      <c r="H7" s="994" t="s">
        <v>886</v>
      </c>
      <c r="I7" s="994"/>
      <c r="J7" s="994"/>
      <c r="K7" s="72"/>
    </row>
    <row r="8" spans="8:11" s="23" customFormat="1" ht="15.75" customHeight="1">
      <c r="H8" s="73"/>
      <c r="I8" s="73"/>
      <c r="J8" s="73"/>
      <c r="K8" s="72"/>
    </row>
    <row r="9" spans="2:11" s="23" customFormat="1" ht="15.75" customHeight="1">
      <c r="B9" s="15" t="s">
        <v>41</v>
      </c>
      <c r="K9" s="72"/>
    </row>
    <row r="10" spans="2:11" s="23" customFormat="1" ht="18" customHeight="1">
      <c r="B10" s="15" t="s">
        <v>42</v>
      </c>
      <c r="K10" s="72"/>
    </row>
    <row r="11" spans="2:11" s="23" customFormat="1" ht="15.75" customHeight="1">
      <c r="B11" s="15"/>
      <c r="K11" s="72"/>
    </row>
    <row r="12" spans="2:11" s="23" customFormat="1" ht="15.75" customHeight="1">
      <c r="B12" s="15"/>
      <c r="K12" s="72"/>
    </row>
    <row r="13" s="23" customFormat="1" ht="15.75" customHeight="1">
      <c r="K13" s="72"/>
    </row>
    <row r="14" s="23" customFormat="1" ht="15.75" customHeight="1">
      <c r="K14" s="72"/>
    </row>
    <row r="15" spans="5:11" s="23" customFormat="1" ht="24.75" customHeight="1">
      <c r="E15" s="23" t="s">
        <v>34</v>
      </c>
      <c r="F15" s="995" t="s">
        <v>887</v>
      </c>
      <c r="G15" s="995"/>
      <c r="H15" s="995"/>
      <c r="I15" s="995"/>
      <c r="J15" s="995"/>
      <c r="K15" s="72"/>
    </row>
    <row r="16" spans="4:11" s="23" customFormat="1" ht="24.75" customHeight="1">
      <c r="D16" s="21" t="s">
        <v>35</v>
      </c>
      <c r="E16" s="23" t="s">
        <v>36</v>
      </c>
      <c r="F16" s="995" t="s">
        <v>888</v>
      </c>
      <c r="G16" s="995"/>
      <c r="H16" s="995"/>
      <c r="I16" s="995"/>
      <c r="J16" s="995"/>
      <c r="K16" s="72"/>
    </row>
    <row r="17" spans="5:11" s="23" customFormat="1" ht="24.75" customHeight="1">
      <c r="E17" s="23" t="s">
        <v>37</v>
      </c>
      <c r="F17" s="590" t="s">
        <v>889</v>
      </c>
      <c r="G17" s="590"/>
      <c r="H17" s="590"/>
      <c r="I17" s="590"/>
      <c r="J17" s="590"/>
      <c r="K17" s="72"/>
    </row>
    <row r="18" spans="6:11" s="23" customFormat="1" ht="13.5">
      <c r="F18" s="15"/>
      <c r="G18" s="15"/>
      <c r="H18" s="15"/>
      <c r="I18" s="15"/>
      <c r="J18" s="15"/>
      <c r="K18" s="72"/>
    </row>
    <row r="19" spans="2:11" s="23" customFormat="1" ht="13.5">
      <c r="B19" s="600" t="s">
        <v>194</v>
      </c>
      <c r="C19" s="600"/>
      <c r="D19" s="600"/>
      <c r="E19" s="600"/>
      <c r="F19" s="600"/>
      <c r="G19" s="600"/>
      <c r="H19" s="600"/>
      <c r="I19" s="600"/>
      <c r="J19" s="600"/>
      <c r="K19" s="480" t="s">
        <v>370</v>
      </c>
    </row>
    <row r="20" spans="2:11" s="23" customFormat="1" ht="13.5">
      <c r="B20" s="600"/>
      <c r="C20" s="600"/>
      <c r="D20" s="600"/>
      <c r="E20" s="600"/>
      <c r="F20" s="600"/>
      <c r="G20" s="600"/>
      <c r="H20" s="600"/>
      <c r="I20" s="600"/>
      <c r="J20" s="600"/>
      <c r="K20" s="84" t="s">
        <v>371</v>
      </c>
    </row>
    <row r="21" spans="2:14" s="23" customFormat="1" ht="13.5" customHeight="1">
      <c r="B21" s="600"/>
      <c r="C21" s="600"/>
      <c r="D21" s="600"/>
      <c r="E21" s="600"/>
      <c r="F21" s="600"/>
      <c r="G21" s="600"/>
      <c r="H21" s="600"/>
      <c r="I21" s="600"/>
      <c r="J21" s="600"/>
      <c r="K21" s="468"/>
      <c r="L21" s="31"/>
      <c r="M21" s="31"/>
      <c r="N21" s="31"/>
    </row>
    <row r="22" spans="2:14" s="23" customFormat="1" ht="13.5">
      <c r="B22" s="600"/>
      <c r="C22" s="600"/>
      <c r="D22" s="600"/>
      <c r="E22" s="600"/>
      <c r="F22" s="600"/>
      <c r="G22" s="600"/>
      <c r="H22" s="600"/>
      <c r="I22" s="600"/>
      <c r="J22" s="600"/>
      <c r="K22" s="468"/>
      <c r="L22" s="31"/>
      <c r="M22" s="31"/>
      <c r="N22" s="31"/>
    </row>
    <row r="23" s="23" customFormat="1" ht="13.5">
      <c r="K23" s="72"/>
    </row>
    <row r="24" spans="2:11" s="23" customFormat="1" ht="13.5">
      <c r="B24" s="607" t="s">
        <v>195</v>
      </c>
      <c r="C24" s="607"/>
      <c r="D24" s="607"/>
      <c r="E24" s="607"/>
      <c r="F24" s="607"/>
      <c r="G24" s="607"/>
      <c r="H24" s="607"/>
      <c r="I24" s="607"/>
      <c r="J24" s="607"/>
      <c r="K24" s="72"/>
    </row>
    <row r="25" s="23" customFormat="1" ht="13.5">
      <c r="K25" s="72"/>
    </row>
    <row r="26" s="23" customFormat="1" ht="13.5">
      <c r="K26" s="72"/>
    </row>
    <row r="27" s="23" customFormat="1" ht="13.5">
      <c r="K27" s="72"/>
    </row>
    <row r="28" s="23" customFormat="1" ht="15" customHeight="1">
      <c r="K28" s="72"/>
    </row>
    <row r="29" spans="4:15" s="23" customFormat="1" ht="15" customHeight="1">
      <c r="D29" s="607" t="s">
        <v>196</v>
      </c>
      <c r="E29" s="607"/>
      <c r="F29" s="21" t="s">
        <v>197</v>
      </c>
      <c r="G29" s="997" t="s">
        <v>890</v>
      </c>
      <c r="H29" s="998"/>
      <c r="I29" s="998"/>
      <c r="K29" s="996" t="s">
        <v>550</v>
      </c>
      <c r="L29" s="996"/>
      <c r="M29" s="996"/>
      <c r="N29" s="996"/>
      <c r="O29" s="996"/>
    </row>
    <row r="30" spans="6:15" s="23" customFormat="1" ht="15" customHeight="1">
      <c r="F30" s="21"/>
      <c r="G30" s="355"/>
      <c r="H30" s="355"/>
      <c r="I30" s="355"/>
      <c r="K30" s="996"/>
      <c r="L30" s="996"/>
      <c r="M30" s="996"/>
      <c r="N30" s="996"/>
      <c r="O30" s="996"/>
    </row>
    <row r="31" spans="6:15" s="23" customFormat="1" ht="15" customHeight="1">
      <c r="F31" s="21" t="s">
        <v>198</v>
      </c>
      <c r="G31" s="997" t="s">
        <v>891</v>
      </c>
      <c r="H31" s="998"/>
      <c r="I31" s="998"/>
      <c r="K31" s="996"/>
      <c r="L31" s="996"/>
      <c r="M31" s="996"/>
      <c r="N31" s="996"/>
      <c r="O31" s="996"/>
    </row>
    <row r="32" spans="11:15" s="23" customFormat="1" ht="12.75">
      <c r="K32" s="996"/>
      <c r="L32" s="996"/>
      <c r="M32" s="996"/>
      <c r="N32" s="996"/>
      <c r="O32" s="996"/>
    </row>
    <row r="33" spans="11:15" s="23" customFormat="1" ht="12.75">
      <c r="K33" s="996"/>
      <c r="L33" s="996"/>
      <c r="M33" s="996"/>
      <c r="N33" s="996"/>
      <c r="O33" s="996"/>
    </row>
    <row r="34" spans="11:15" s="23" customFormat="1" ht="12.75">
      <c r="K34" s="996"/>
      <c r="L34" s="996"/>
      <c r="M34" s="996"/>
      <c r="N34" s="996"/>
      <c r="O34" s="996"/>
    </row>
    <row r="35" spans="11:13" s="23" customFormat="1" ht="13.5">
      <c r="K35" s="502"/>
      <c r="L35" s="29"/>
      <c r="M35" s="29"/>
    </row>
    <row r="36" spans="11:13" s="23" customFormat="1" ht="13.5">
      <c r="K36" s="502"/>
      <c r="L36" s="29"/>
      <c r="M36" s="29"/>
    </row>
    <row r="37" s="23" customFormat="1" ht="13.5">
      <c r="K37" s="72"/>
    </row>
    <row r="38" s="23" customFormat="1" ht="13.5">
      <c r="K38" s="72"/>
    </row>
    <row r="39" s="23" customFormat="1" ht="13.5">
      <c r="K39" s="72"/>
    </row>
    <row r="40" s="23" customFormat="1" ht="13.5">
      <c r="K40" s="72"/>
    </row>
    <row r="41" s="23" customFormat="1" ht="13.5">
      <c r="K41" s="72"/>
    </row>
    <row r="42" s="23" customFormat="1" ht="13.5">
      <c r="K42" s="72"/>
    </row>
    <row r="43" s="23" customFormat="1" ht="13.5">
      <c r="K43" s="72"/>
    </row>
    <row r="44" s="23" customFormat="1" ht="13.5">
      <c r="K44" s="72"/>
    </row>
    <row r="45" s="23" customFormat="1" ht="13.5">
      <c r="K45" s="72"/>
    </row>
    <row r="46" s="23" customFormat="1" ht="13.5">
      <c r="K46" s="72"/>
    </row>
    <row r="47" s="23" customFormat="1" ht="13.5">
      <c r="K47" s="72"/>
    </row>
    <row r="48" s="23" customFormat="1" ht="13.5">
      <c r="K48" s="72"/>
    </row>
    <row r="49" s="23" customFormat="1" ht="13.5">
      <c r="K49" s="72"/>
    </row>
    <row r="50" s="23" customFormat="1" ht="13.5">
      <c r="K50" s="72"/>
    </row>
    <row r="51" s="23" customFormat="1" ht="13.5">
      <c r="K51" s="72"/>
    </row>
    <row r="52" s="23" customFormat="1" ht="13.5">
      <c r="K52" s="72"/>
    </row>
    <row r="53" s="23" customFormat="1" ht="13.5">
      <c r="K53" s="72"/>
    </row>
    <row r="54" s="23" customFormat="1" ht="13.5">
      <c r="K54" s="72"/>
    </row>
    <row r="55" s="23" customFormat="1" ht="13.5">
      <c r="K55" s="72"/>
    </row>
    <row r="56" spans="2:11" s="23" customFormat="1" ht="13.5">
      <c r="B56" s="200" t="s">
        <v>351</v>
      </c>
      <c r="K56" s="72"/>
    </row>
    <row r="57" s="23" customFormat="1" ht="13.5">
      <c r="K57" s="72"/>
    </row>
    <row r="58" s="23" customFormat="1" ht="13.5">
      <c r="K58" s="72"/>
    </row>
    <row r="59" s="23" customFormat="1" ht="13.5">
      <c r="K59" s="72"/>
    </row>
    <row r="60" s="23" customFormat="1" ht="13.5">
      <c r="K60" s="72"/>
    </row>
    <row r="61" s="23" customFormat="1" ht="13.5">
      <c r="K61" s="72"/>
    </row>
    <row r="62" s="23" customFormat="1" ht="13.5">
      <c r="K62" s="72"/>
    </row>
    <row r="63" s="23" customFormat="1" ht="13.5">
      <c r="K63" s="72"/>
    </row>
    <row r="64" s="23" customFormat="1" ht="13.5">
      <c r="K64" s="72"/>
    </row>
    <row r="65" s="23" customFormat="1" ht="13.5">
      <c r="K65" s="72"/>
    </row>
  </sheetData>
  <sheetProtection/>
  <mergeCells count="12">
    <mergeCell ref="B24:J24"/>
    <mergeCell ref="K29:O34"/>
    <mergeCell ref="D29:E29"/>
    <mergeCell ref="G29:I29"/>
    <mergeCell ref="G31:I31"/>
    <mergeCell ref="B2:J2"/>
    <mergeCell ref="B19:J22"/>
    <mergeCell ref="B5:J5"/>
    <mergeCell ref="H7:J7"/>
    <mergeCell ref="F15:J15"/>
    <mergeCell ref="F16:J16"/>
    <mergeCell ref="F17:J17"/>
  </mergeCells>
  <hyperlinks>
    <hyperlink ref="A1" location="はじめに!Print_Area" display="「はじめに」戻る"/>
    <hyperlink ref="A1:B1" location="はじめに!A1" display="「はじめに」戻る"/>
  </hyperlinks>
  <printOptions/>
  <pageMargins left="0.7874015748031497" right="0.7874015748031497" top="0.984251968503937" bottom="0.984251968503937" header="0.5118110236220472" footer="0.5118110236220472"/>
  <pageSetup fitToHeight="1" fitToWidth="1" horizontalDpi="600" verticalDpi="600" orientation="portrait" paperSize="9" scale="99" r:id="rId2"/>
  <drawing r:id="rId1"/>
</worksheet>
</file>

<file path=xl/worksheets/sheet12.xml><?xml version="1.0" encoding="utf-8"?>
<worksheet xmlns="http://schemas.openxmlformats.org/spreadsheetml/2006/main" xmlns:r="http://schemas.openxmlformats.org/officeDocument/2006/relationships">
  <dimension ref="A1:O62"/>
  <sheetViews>
    <sheetView view="pageBreakPreview" zoomScaleSheetLayoutView="100" zoomScalePageLayoutView="0" workbookViewId="0" topLeftCell="A1">
      <selection activeCell="B1" sqref="B1"/>
    </sheetView>
  </sheetViews>
  <sheetFormatPr defaultColWidth="9.00390625" defaultRowHeight="13.5"/>
  <cols>
    <col min="1" max="1" width="4.75390625" style="0" customWidth="1"/>
    <col min="12" max="12" width="9.00390625" style="505" customWidth="1"/>
  </cols>
  <sheetData>
    <row r="1" spans="1:11" s="14" customFormat="1" ht="15.75" customHeight="1">
      <c r="A1" s="462" t="s">
        <v>911</v>
      </c>
      <c r="B1" s="421"/>
      <c r="C1" s="421"/>
      <c r="D1" s="421"/>
      <c r="E1" s="160"/>
      <c r="F1" s="160"/>
      <c r="G1" s="160"/>
      <c r="H1" s="160"/>
      <c r="I1" s="160"/>
      <c r="J1" s="160"/>
      <c r="K1" s="331"/>
    </row>
    <row r="2" spans="1:12" s="503" customFormat="1" ht="51" customHeight="1">
      <c r="A2" s="497"/>
      <c r="B2" s="619" t="s">
        <v>1031</v>
      </c>
      <c r="C2" s="619"/>
      <c r="D2" s="619"/>
      <c r="E2" s="619"/>
      <c r="F2" s="619"/>
      <c r="G2" s="619"/>
      <c r="H2" s="619"/>
      <c r="I2" s="619"/>
      <c r="J2" s="619"/>
      <c r="K2" s="619"/>
      <c r="L2" s="495"/>
    </row>
    <row r="3" spans="2:12" ht="13.5">
      <c r="B3" t="s">
        <v>199</v>
      </c>
      <c r="C3" s="74" t="s">
        <v>200</v>
      </c>
      <c r="D3" s="507" t="s">
        <v>1030</v>
      </c>
      <c r="E3" s="75"/>
      <c r="F3" s="75"/>
      <c r="G3" s="75"/>
      <c r="H3" s="75"/>
      <c r="I3" s="75"/>
      <c r="J3" s="75"/>
      <c r="K3" s="75"/>
      <c r="L3" s="504" t="s">
        <v>549</v>
      </c>
    </row>
    <row r="4" spans="2:12" ht="18.75">
      <c r="B4" s="999" t="s">
        <v>201</v>
      </c>
      <c r="C4" s="999"/>
      <c r="D4" s="999"/>
      <c r="E4" s="999"/>
      <c r="F4" s="999"/>
      <c r="G4" s="999"/>
      <c r="H4" s="999"/>
      <c r="I4" s="999"/>
      <c r="J4" s="999"/>
      <c r="K4" s="999"/>
      <c r="L4" s="505" t="s">
        <v>1029</v>
      </c>
    </row>
    <row r="5" spans="2:11" ht="13.5">
      <c r="B5" s="76" t="s">
        <v>202</v>
      </c>
      <c r="C5" s="77"/>
      <c r="D5" s="77"/>
      <c r="E5" s="77"/>
      <c r="F5" s="77"/>
      <c r="G5" s="77"/>
      <c r="H5" s="77"/>
      <c r="I5" s="77"/>
      <c r="J5" s="77"/>
      <c r="K5" s="78"/>
    </row>
    <row r="6" spans="2:11" ht="13.5">
      <c r="B6" s="79"/>
      <c r="C6" s="80"/>
      <c r="D6" s="80"/>
      <c r="E6" s="80"/>
      <c r="F6" s="80"/>
      <c r="G6" s="80"/>
      <c r="H6" s="80"/>
      <c r="I6" s="80"/>
      <c r="J6" s="80"/>
      <c r="K6" s="81"/>
    </row>
    <row r="7" spans="2:11" ht="13.5">
      <c r="B7" s="79"/>
      <c r="C7" s="80"/>
      <c r="D7" s="80"/>
      <c r="E7" s="80"/>
      <c r="F7" s="80"/>
      <c r="G7" s="80"/>
      <c r="H7" s="80"/>
      <c r="I7" s="80"/>
      <c r="J7" s="80"/>
      <c r="K7" s="81"/>
    </row>
    <row r="8" spans="2:11" ht="13.5">
      <c r="B8" s="79"/>
      <c r="C8" s="80"/>
      <c r="D8" s="80"/>
      <c r="E8" s="80"/>
      <c r="F8" s="80"/>
      <c r="G8" s="80"/>
      <c r="H8" s="80"/>
      <c r="I8" s="80"/>
      <c r="J8" s="80"/>
      <c r="K8" s="81"/>
    </row>
    <row r="9" spans="2:11" ht="13.5">
      <c r="B9" s="79"/>
      <c r="C9" s="80"/>
      <c r="D9" s="80"/>
      <c r="E9" s="80"/>
      <c r="F9" s="80"/>
      <c r="G9" s="80"/>
      <c r="H9" s="80"/>
      <c r="I9" s="80"/>
      <c r="J9" s="80"/>
      <c r="K9" s="81"/>
    </row>
    <row r="10" spans="2:11" ht="13.5">
      <c r="B10" s="79"/>
      <c r="C10" s="80"/>
      <c r="D10" s="80"/>
      <c r="E10" s="80"/>
      <c r="F10" s="80"/>
      <c r="G10" s="80"/>
      <c r="H10" s="80"/>
      <c r="I10" s="80"/>
      <c r="J10" s="80"/>
      <c r="K10" s="81"/>
    </row>
    <row r="11" spans="2:11" ht="13.5">
      <c r="B11" s="79"/>
      <c r="C11" s="80"/>
      <c r="D11" s="80"/>
      <c r="E11" s="80"/>
      <c r="F11" s="80"/>
      <c r="G11" s="80"/>
      <c r="H11" s="80"/>
      <c r="I11" s="80"/>
      <c r="J11" s="80"/>
      <c r="K11" s="81"/>
    </row>
    <row r="12" spans="2:11" ht="13.5">
      <c r="B12" s="79"/>
      <c r="C12" s="80"/>
      <c r="D12" s="80"/>
      <c r="E12" s="80"/>
      <c r="F12" s="80"/>
      <c r="G12" s="80"/>
      <c r="H12" s="80"/>
      <c r="I12" s="80"/>
      <c r="J12" s="80"/>
      <c r="K12" s="81"/>
    </row>
    <row r="13" spans="2:11" ht="13.5">
      <c r="B13" s="79"/>
      <c r="C13" s="80"/>
      <c r="D13" s="80"/>
      <c r="E13" s="80"/>
      <c r="F13" s="80"/>
      <c r="G13" s="80"/>
      <c r="H13" s="80"/>
      <c r="I13" s="80"/>
      <c r="J13" s="80"/>
      <c r="K13" s="81"/>
    </row>
    <row r="14" spans="2:11" ht="13.5">
      <c r="B14" s="79"/>
      <c r="C14" s="80"/>
      <c r="D14" s="80"/>
      <c r="E14" s="80"/>
      <c r="F14" s="80"/>
      <c r="G14" s="80"/>
      <c r="H14" s="80"/>
      <c r="I14" s="80"/>
      <c r="J14" s="80"/>
      <c r="K14" s="81"/>
    </row>
    <row r="15" spans="2:11" ht="13.5">
      <c r="B15" s="79"/>
      <c r="C15" s="80"/>
      <c r="D15" s="80"/>
      <c r="E15" s="80"/>
      <c r="F15" s="80"/>
      <c r="G15" s="80"/>
      <c r="H15" s="80"/>
      <c r="I15" s="80"/>
      <c r="J15" s="80"/>
      <c r="K15" s="81"/>
    </row>
    <row r="16" spans="2:11" ht="13.5">
      <c r="B16" s="79"/>
      <c r="C16" s="80"/>
      <c r="D16" s="80"/>
      <c r="E16" s="80"/>
      <c r="F16" s="80"/>
      <c r="G16" s="80"/>
      <c r="H16" s="80"/>
      <c r="I16" s="80"/>
      <c r="J16" s="80"/>
      <c r="K16" s="81"/>
    </row>
    <row r="17" spans="2:11" ht="13.5">
      <c r="B17" s="79"/>
      <c r="C17" s="80"/>
      <c r="D17" s="80"/>
      <c r="E17" s="80"/>
      <c r="F17" s="80"/>
      <c r="G17" s="80"/>
      <c r="H17" s="80"/>
      <c r="I17" s="80"/>
      <c r="J17" s="80"/>
      <c r="K17" s="81"/>
    </row>
    <row r="18" spans="2:11" ht="13.5">
      <c r="B18" s="79"/>
      <c r="C18" s="80"/>
      <c r="D18" s="80"/>
      <c r="E18" s="80"/>
      <c r="F18" s="80"/>
      <c r="G18" s="80"/>
      <c r="H18" s="80"/>
      <c r="I18" s="80"/>
      <c r="J18" s="80"/>
      <c r="K18" s="81"/>
    </row>
    <row r="19" spans="2:11" ht="13.5">
      <c r="B19" s="79"/>
      <c r="C19" s="80"/>
      <c r="D19" s="80"/>
      <c r="E19" s="80"/>
      <c r="F19" s="80"/>
      <c r="G19" s="80"/>
      <c r="H19" s="80"/>
      <c r="I19" s="80"/>
      <c r="J19" s="80"/>
      <c r="K19" s="81"/>
    </row>
    <row r="20" spans="2:11" ht="13.5">
      <c r="B20" s="79"/>
      <c r="C20" s="80"/>
      <c r="D20" s="80"/>
      <c r="E20" s="80"/>
      <c r="F20" s="80"/>
      <c r="G20" s="80"/>
      <c r="H20" s="80"/>
      <c r="I20" s="80"/>
      <c r="J20" s="80"/>
      <c r="K20" s="81"/>
    </row>
    <row r="21" spans="2:11" ht="13.5">
      <c r="B21" s="79"/>
      <c r="C21" s="80"/>
      <c r="D21" s="80"/>
      <c r="E21" s="80"/>
      <c r="F21" s="80"/>
      <c r="G21" s="80"/>
      <c r="H21" s="80"/>
      <c r="I21" s="80"/>
      <c r="J21" s="80"/>
      <c r="K21" s="81"/>
    </row>
    <row r="22" spans="2:11" ht="13.5">
      <c r="B22" s="79"/>
      <c r="C22" s="80"/>
      <c r="D22" s="80"/>
      <c r="E22" s="80"/>
      <c r="F22" s="80"/>
      <c r="G22" s="80"/>
      <c r="H22" s="80"/>
      <c r="I22" s="80"/>
      <c r="J22" s="80"/>
      <c r="K22" s="81"/>
    </row>
    <row r="23" spans="2:11" ht="13.5">
      <c r="B23" s="79"/>
      <c r="C23" s="80"/>
      <c r="D23" s="80"/>
      <c r="E23" s="80"/>
      <c r="F23" s="80"/>
      <c r="G23" s="80"/>
      <c r="H23" s="80"/>
      <c r="I23" s="80"/>
      <c r="J23" s="80"/>
      <c r="K23" s="81"/>
    </row>
    <row r="24" spans="2:11" ht="13.5">
      <c r="B24" s="79"/>
      <c r="C24" s="80"/>
      <c r="D24" s="80"/>
      <c r="E24" s="80"/>
      <c r="F24" s="80"/>
      <c r="G24" s="80"/>
      <c r="H24" s="80"/>
      <c r="I24" s="80"/>
      <c r="J24" s="80"/>
      <c r="K24" s="81"/>
    </row>
    <row r="25" spans="2:11" ht="13.5">
      <c r="B25" s="79"/>
      <c r="C25" s="80"/>
      <c r="D25" s="80"/>
      <c r="E25" s="80"/>
      <c r="F25" s="80"/>
      <c r="G25" s="80"/>
      <c r="H25" s="80"/>
      <c r="I25" s="80"/>
      <c r="J25" s="80"/>
      <c r="K25" s="81"/>
    </row>
    <row r="26" spans="2:11" ht="13.5">
      <c r="B26" s="79"/>
      <c r="C26" s="80"/>
      <c r="D26" s="80"/>
      <c r="E26" s="80"/>
      <c r="F26" s="80"/>
      <c r="G26" s="80"/>
      <c r="H26" s="80"/>
      <c r="I26" s="80"/>
      <c r="J26" s="80"/>
      <c r="K26" s="81"/>
    </row>
    <row r="27" spans="2:11" ht="13.5">
      <c r="B27" s="79"/>
      <c r="C27" s="80"/>
      <c r="D27" s="80"/>
      <c r="E27" s="80"/>
      <c r="F27" s="80"/>
      <c r="G27" s="80"/>
      <c r="H27" s="80"/>
      <c r="I27" s="80"/>
      <c r="J27" s="80"/>
      <c r="K27" s="81"/>
    </row>
    <row r="28" spans="2:11" ht="13.5">
      <c r="B28" s="79"/>
      <c r="C28" s="80"/>
      <c r="D28" s="80"/>
      <c r="E28" s="80"/>
      <c r="F28" s="80"/>
      <c r="G28" s="80"/>
      <c r="H28" s="80"/>
      <c r="I28" s="80"/>
      <c r="J28" s="80"/>
      <c r="K28" s="81"/>
    </row>
    <row r="29" spans="2:11" ht="13.5">
      <c r="B29" s="79"/>
      <c r="C29" s="80"/>
      <c r="D29" s="80"/>
      <c r="E29" s="80"/>
      <c r="F29" s="80"/>
      <c r="G29" s="80"/>
      <c r="H29" s="80"/>
      <c r="I29" s="80"/>
      <c r="J29" s="80"/>
      <c r="K29" s="81"/>
    </row>
    <row r="30" spans="2:11" ht="13.5">
      <c r="B30" s="82"/>
      <c r="C30" s="75"/>
      <c r="D30" s="75"/>
      <c r="E30" s="75"/>
      <c r="F30" s="75"/>
      <c r="G30" s="75"/>
      <c r="H30" s="75"/>
      <c r="I30" s="75"/>
      <c r="J30" s="75"/>
      <c r="K30" s="83"/>
    </row>
    <row r="31" spans="2:11" ht="13.5">
      <c r="B31" s="76" t="s">
        <v>203</v>
      </c>
      <c r="C31" s="77"/>
      <c r="D31" s="77"/>
      <c r="E31" s="77"/>
      <c r="F31" s="77"/>
      <c r="G31" s="77"/>
      <c r="H31" s="77"/>
      <c r="I31" s="77"/>
      <c r="J31" s="77"/>
      <c r="K31" s="78"/>
    </row>
    <row r="32" spans="2:12" ht="13.5">
      <c r="B32" s="79"/>
      <c r="C32" s="80"/>
      <c r="D32" s="80"/>
      <c r="E32" s="80"/>
      <c r="F32" s="80"/>
      <c r="G32" s="80"/>
      <c r="H32" s="80"/>
      <c r="I32" s="80"/>
      <c r="J32" s="80"/>
      <c r="K32" s="81"/>
      <c r="L32" s="504" t="s">
        <v>204</v>
      </c>
    </row>
    <row r="33" spans="2:15" ht="13.5">
      <c r="B33" s="79"/>
      <c r="C33" s="80"/>
      <c r="D33" s="80"/>
      <c r="E33" s="80"/>
      <c r="F33" s="80"/>
      <c r="G33" s="80"/>
      <c r="H33" s="80"/>
      <c r="I33" s="80"/>
      <c r="J33" s="80"/>
      <c r="K33" s="81"/>
      <c r="L33" s="506" t="s">
        <v>205</v>
      </c>
      <c r="M33" s="505" t="s">
        <v>206</v>
      </c>
      <c r="N33" s="505"/>
      <c r="O33" s="505"/>
    </row>
    <row r="34" spans="2:15" ht="13.5">
      <c r="B34" s="79"/>
      <c r="C34" s="80"/>
      <c r="D34" s="80"/>
      <c r="E34" s="80"/>
      <c r="F34" s="80"/>
      <c r="G34" s="80"/>
      <c r="H34" s="80"/>
      <c r="I34" s="80"/>
      <c r="J34" s="80"/>
      <c r="K34" s="81"/>
      <c r="M34" s="505" t="s">
        <v>207</v>
      </c>
      <c r="N34" s="505" t="s">
        <v>208</v>
      </c>
      <c r="O34" s="505"/>
    </row>
    <row r="35" spans="2:15" ht="13.5">
      <c r="B35" s="79"/>
      <c r="C35" s="80"/>
      <c r="D35" s="80"/>
      <c r="E35" s="80"/>
      <c r="F35" s="80"/>
      <c r="G35" s="80"/>
      <c r="H35" s="80"/>
      <c r="I35" s="80"/>
      <c r="J35" s="80"/>
      <c r="K35" s="81"/>
      <c r="M35" s="505" t="s">
        <v>209</v>
      </c>
      <c r="N35" s="505" t="s">
        <v>210</v>
      </c>
      <c r="O35" s="505"/>
    </row>
    <row r="36" spans="2:15" ht="13.5">
      <c r="B36" s="79"/>
      <c r="C36" s="80"/>
      <c r="D36" s="80"/>
      <c r="E36" s="80"/>
      <c r="F36" s="80"/>
      <c r="G36" s="80"/>
      <c r="H36" s="80"/>
      <c r="I36" s="80"/>
      <c r="J36" s="80"/>
      <c r="K36" s="81"/>
      <c r="M36" s="505" t="s">
        <v>211</v>
      </c>
      <c r="N36" s="505" t="s">
        <v>212</v>
      </c>
      <c r="O36" s="505"/>
    </row>
    <row r="37" spans="2:15" ht="13.5">
      <c r="B37" s="79"/>
      <c r="C37" s="80"/>
      <c r="D37" s="80"/>
      <c r="E37" s="80"/>
      <c r="F37" s="80"/>
      <c r="G37" s="80"/>
      <c r="H37" s="80"/>
      <c r="I37" s="80"/>
      <c r="J37" s="80"/>
      <c r="K37" s="81"/>
      <c r="M37" s="508" t="s">
        <v>213</v>
      </c>
      <c r="N37" s="509" t="s">
        <v>213</v>
      </c>
      <c r="O37" s="505"/>
    </row>
    <row r="38" spans="2:15" ht="13.5">
      <c r="B38" s="79"/>
      <c r="C38" s="80"/>
      <c r="D38" s="80"/>
      <c r="E38" s="80"/>
      <c r="F38" s="80"/>
      <c r="G38" s="80"/>
      <c r="H38" s="80"/>
      <c r="I38" s="80"/>
      <c r="J38" s="80"/>
      <c r="K38" s="81"/>
      <c r="M38" s="505"/>
      <c r="N38" s="505"/>
      <c r="O38" s="505"/>
    </row>
    <row r="39" spans="2:11" ht="13.5">
      <c r="B39" s="79"/>
      <c r="C39" s="80"/>
      <c r="D39" s="80"/>
      <c r="E39" s="80"/>
      <c r="F39" s="80"/>
      <c r="G39" s="80"/>
      <c r="H39" s="80"/>
      <c r="I39" s="80"/>
      <c r="J39" s="80"/>
      <c r="K39" s="81"/>
    </row>
    <row r="40" spans="2:11" ht="13.5">
      <c r="B40" s="79"/>
      <c r="C40" s="80"/>
      <c r="D40" s="80"/>
      <c r="E40" s="80"/>
      <c r="F40" s="80"/>
      <c r="G40" s="80"/>
      <c r="H40" s="80"/>
      <c r="I40" s="80"/>
      <c r="J40" s="80"/>
      <c r="K40" s="81"/>
    </row>
    <row r="41" spans="2:11" ht="13.5">
      <c r="B41" s="79"/>
      <c r="C41" s="80"/>
      <c r="D41" s="80"/>
      <c r="E41" s="80"/>
      <c r="F41" s="80"/>
      <c r="G41" s="80"/>
      <c r="H41" s="80"/>
      <c r="I41" s="80"/>
      <c r="J41" s="80"/>
      <c r="K41" s="81"/>
    </row>
    <row r="42" spans="2:11" ht="13.5">
      <c r="B42" s="79"/>
      <c r="C42" s="80"/>
      <c r="D42" s="80"/>
      <c r="E42" s="80"/>
      <c r="F42" s="80"/>
      <c r="G42" s="80"/>
      <c r="H42" s="80"/>
      <c r="I42" s="80"/>
      <c r="J42" s="80"/>
      <c r="K42" s="81"/>
    </row>
    <row r="43" spans="2:11" ht="13.5">
      <c r="B43" s="79"/>
      <c r="C43" s="80"/>
      <c r="D43" s="80"/>
      <c r="E43" s="80"/>
      <c r="F43" s="80"/>
      <c r="G43" s="80"/>
      <c r="H43" s="80"/>
      <c r="I43" s="80"/>
      <c r="J43" s="80"/>
      <c r="K43" s="81"/>
    </row>
    <row r="44" spans="2:11" ht="13.5">
      <c r="B44" s="79"/>
      <c r="C44" s="80"/>
      <c r="D44" s="80"/>
      <c r="E44" s="80"/>
      <c r="F44" s="80"/>
      <c r="G44" s="80"/>
      <c r="H44" s="80"/>
      <c r="I44" s="80"/>
      <c r="J44" s="80"/>
      <c r="K44" s="81"/>
    </row>
    <row r="45" spans="2:11" ht="13.5">
      <c r="B45" s="79"/>
      <c r="C45" s="80"/>
      <c r="D45" s="80"/>
      <c r="E45" s="80"/>
      <c r="F45" s="80"/>
      <c r="G45" s="80"/>
      <c r="H45" s="80"/>
      <c r="I45" s="80"/>
      <c r="J45" s="80"/>
      <c r="K45" s="81"/>
    </row>
    <row r="46" spans="2:11" ht="13.5">
      <c r="B46" s="79"/>
      <c r="C46" s="80"/>
      <c r="D46" s="80"/>
      <c r="E46" s="80"/>
      <c r="F46" s="80"/>
      <c r="G46" s="80"/>
      <c r="H46" s="80"/>
      <c r="I46" s="80"/>
      <c r="J46" s="80"/>
      <c r="K46" s="81"/>
    </row>
    <row r="47" spans="2:11" ht="13.5">
      <c r="B47" s="79"/>
      <c r="C47" s="80"/>
      <c r="D47" s="80"/>
      <c r="E47" s="80"/>
      <c r="F47" s="80"/>
      <c r="G47" s="80"/>
      <c r="H47" s="80"/>
      <c r="I47" s="80"/>
      <c r="J47" s="80"/>
      <c r="K47" s="81"/>
    </row>
    <row r="48" spans="2:11" ht="13.5">
      <c r="B48" s="79"/>
      <c r="C48" s="80"/>
      <c r="D48" s="80"/>
      <c r="E48" s="80"/>
      <c r="F48" s="80"/>
      <c r="G48" s="80"/>
      <c r="H48" s="80"/>
      <c r="I48" s="80"/>
      <c r="J48" s="80"/>
      <c r="K48" s="81"/>
    </row>
    <row r="49" spans="2:11" ht="13.5">
      <c r="B49" s="79"/>
      <c r="C49" s="80"/>
      <c r="D49" s="80"/>
      <c r="E49" s="80"/>
      <c r="F49" s="80"/>
      <c r="G49" s="80"/>
      <c r="H49" s="80"/>
      <c r="I49" s="80"/>
      <c r="J49" s="80"/>
      <c r="K49" s="81"/>
    </row>
    <row r="50" spans="2:11" ht="13.5">
      <c r="B50" s="79"/>
      <c r="C50" s="80"/>
      <c r="D50" s="80"/>
      <c r="E50" s="80"/>
      <c r="F50" s="80"/>
      <c r="G50" s="80"/>
      <c r="H50" s="80"/>
      <c r="I50" s="80"/>
      <c r="J50" s="80"/>
      <c r="K50" s="81"/>
    </row>
    <row r="51" spans="2:11" ht="13.5">
      <c r="B51" s="79"/>
      <c r="C51" s="80"/>
      <c r="D51" s="80"/>
      <c r="E51" s="80"/>
      <c r="F51" s="80"/>
      <c r="G51" s="80"/>
      <c r="H51" s="80"/>
      <c r="I51" s="80"/>
      <c r="J51" s="80"/>
      <c r="K51" s="81"/>
    </row>
    <row r="52" spans="2:11" ht="13.5">
      <c r="B52" s="79"/>
      <c r="C52" s="80"/>
      <c r="D52" s="80"/>
      <c r="E52" s="80"/>
      <c r="F52" s="80"/>
      <c r="G52" s="80"/>
      <c r="H52" s="80"/>
      <c r="I52" s="80"/>
      <c r="J52" s="80"/>
      <c r="K52" s="81"/>
    </row>
    <row r="53" spans="2:11" ht="13.5">
      <c r="B53" s="79"/>
      <c r="C53" s="80"/>
      <c r="D53" s="80"/>
      <c r="E53" s="80"/>
      <c r="F53" s="80"/>
      <c r="G53" s="80"/>
      <c r="H53" s="80"/>
      <c r="I53" s="80"/>
      <c r="J53" s="80"/>
      <c r="K53" s="81"/>
    </row>
    <row r="54" spans="2:11" ht="13.5">
      <c r="B54" s="79"/>
      <c r="C54" s="80"/>
      <c r="D54" s="80"/>
      <c r="E54" s="80"/>
      <c r="F54" s="80"/>
      <c r="G54" s="80"/>
      <c r="H54" s="80"/>
      <c r="I54" s="80"/>
      <c r="J54" s="80"/>
      <c r="K54" s="81"/>
    </row>
    <row r="55" spans="2:11" ht="13.5">
      <c r="B55" s="79"/>
      <c r="C55" s="80"/>
      <c r="D55" s="80"/>
      <c r="E55" s="80"/>
      <c r="F55" s="80"/>
      <c r="G55" s="80"/>
      <c r="H55" s="80"/>
      <c r="I55" s="80"/>
      <c r="J55" s="80"/>
      <c r="K55" s="81"/>
    </row>
    <row r="56" spans="2:11" ht="13.5">
      <c r="B56" s="79"/>
      <c r="C56" s="80"/>
      <c r="D56" s="80"/>
      <c r="E56" s="80"/>
      <c r="F56" s="80"/>
      <c r="G56" s="80"/>
      <c r="H56" s="80"/>
      <c r="I56" s="80"/>
      <c r="J56" s="80"/>
      <c r="K56" s="81"/>
    </row>
    <row r="57" spans="2:11" ht="13.5">
      <c r="B57" s="79"/>
      <c r="C57" s="80"/>
      <c r="D57" s="80"/>
      <c r="E57" s="80"/>
      <c r="F57" s="80"/>
      <c r="G57" s="80"/>
      <c r="H57" s="80"/>
      <c r="I57" s="80"/>
      <c r="J57" s="80"/>
      <c r="K57" s="81"/>
    </row>
    <row r="58" spans="2:11" ht="13.5">
      <c r="B58" s="79"/>
      <c r="C58" s="80"/>
      <c r="D58" s="80"/>
      <c r="E58" s="80"/>
      <c r="F58" s="80"/>
      <c r="G58" s="80"/>
      <c r="H58" s="80"/>
      <c r="I58" s="80"/>
      <c r="J58" s="80"/>
      <c r="K58" s="81"/>
    </row>
    <row r="59" spans="2:11" ht="13.5">
      <c r="B59" s="79"/>
      <c r="C59" s="80"/>
      <c r="D59" s="80"/>
      <c r="E59" s="80"/>
      <c r="F59" s="80"/>
      <c r="G59" s="80"/>
      <c r="H59" s="80"/>
      <c r="I59" s="80"/>
      <c r="J59" s="80"/>
      <c r="K59" s="81"/>
    </row>
    <row r="60" spans="2:11" ht="13.5">
      <c r="B60" s="79"/>
      <c r="C60" s="80"/>
      <c r="D60" s="80"/>
      <c r="E60" s="80"/>
      <c r="F60" s="80"/>
      <c r="G60" s="80"/>
      <c r="H60" s="80"/>
      <c r="I60" s="80"/>
      <c r="J60" s="80"/>
      <c r="K60" s="81"/>
    </row>
    <row r="61" spans="2:11" ht="13.5">
      <c r="B61" s="79"/>
      <c r="C61" s="80"/>
      <c r="D61" s="80"/>
      <c r="E61" s="80"/>
      <c r="F61" s="80"/>
      <c r="G61" s="80"/>
      <c r="H61" s="80"/>
      <c r="I61" s="80"/>
      <c r="J61" s="80"/>
      <c r="K61" s="81"/>
    </row>
    <row r="62" spans="2:11" ht="13.5">
      <c r="B62" s="82"/>
      <c r="C62" s="75"/>
      <c r="D62" s="75"/>
      <c r="E62" s="75"/>
      <c r="F62" s="75"/>
      <c r="G62" s="75"/>
      <c r="H62" s="75"/>
      <c r="I62" s="75"/>
      <c r="J62" s="75"/>
      <c r="K62" s="83"/>
    </row>
  </sheetData>
  <sheetProtection/>
  <mergeCells count="2">
    <mergeCell ref="B4:K4"/>
    <mergeCell ref="B2:K2"/>
  </mergeCells>
  <hyperlinks>
    <hyperlink ref="A1" location="はじめに!Print_Area" display="「はじめに」戻る"/>
    <hyperlink ref="A1:B1" location="はじめに!A1" display="「はじめに」戻る"/>
  </hyperlinks>
  <printOptions/>
  <pageMargins left="0.73" right="0.38" top="0.64" bottom="0.62"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22"/>
  <sheetViews>
    <sheetView view="pageBreakPreview" zoomScaleSheetLayoutView="100" zoomScalePageLayoutView="0" workbookViewId="0" topLeftCell="A1">
      <selection activeCell="B1" sqref="B1"/>
    </sheetView>
  </sheetViews>
  <sheetFormatPr defaultColWidth="9.00390625" defaultRowHeight="30" customHeight="1"/>
  <cols>
    <col min="1" max="1" width="2.875" style="72" customWidth="1"/>
    <col min="2" max="2" width="14.125" style="72" bestFit="1" customWidth="1"/>
    <col min="3" max="3" width="22.875" style="72" customWidth="1"/>
    <col min="4" max="4" width="13.00390625" style="72" customWidth="1"/>
    <col min="5" max="5" width="22.875" style="72" customWidth="1"/>
    <col min="6" max="6" width="13.00390625" style="72" customWidth="1"/>
    <col min="7" max="7" width="26.375" style="72" customWidth="1"/>
    <col min="8" max="16384" width="9.00390625" style="72" customWidth="1"/>
  </cols>
  <sheetData>
    <row r="1" spans="1:11" s="14" customFormat="1" ht="15.75" customHeight="1">
      <c r="A1" s="462" t="s">
        <v>911</v>
      </c>
      <c r="B1" s="462"/>
      <c r="C1" s="421"/>
      <c r="D1" s="421"/>
      <c r="E1" s="160"/>
      <c r="F1" s="160"/>
      <c r="G1" s="510"/>
      <c r="H1" s="160"/>
      <c r="I1" s="160"/>
      <c r="J1" s="160"/>
      <c r="K1" s="331"/>
    </row>
    <row r="2" spans="1:11" s="503" customFormat="1" ht="51" customHeight="1">
      <c r="A2" s="497"/>
      <c r="B2" s="619" t="s">
        <v>1031</v>
      </c>
      <c r="C2" s="619"/>
      <c r="D2" s="619"/>
      <c r="E2" s="619"/>
      <c r="F2" s="619"/>
      <c r="G2" s="619"/>
      <c r="H2" s="619"/>
      <c r="I2" s="619"/>
      <c r="J2" s="619"/>
      <c r="K2" s="619"/>
    </row>
    <row r="3" ht="30" customHeight="1">
      <c r="B3" s="72" t="s">
        <v>214</v>
      </c>
    </row>
    <row r="4" spans="2:6" ht="30" customHeight="1">
      <c r="B4" s="993" t="s">
        <v>215</v>
      </c>
      <c r="C4" s="993"/>
      <c r="D4" s="993"/>
      <c r="E4" s="993"/>
      <c r="F4" s="993"/>
    </row>
    <row r="5" spans="2:7" ht="30" customHeight="1">
      <c r="B5" s="84" t="s">
        <v>216</v>
      </c>
      <c r="C5" s="512" t="str">
        <f>'ｼｽﾃﾑ提案概要1'!G7</f>
        <v>事務所</v>
      </c>
      <c r="G5" s="84" t="s">
        <v>1032</v>
      </c>
    </row>
    <row r="6" spans="2:7" ht="30" customHeight="1" thickBot="1">
      <c r="B6" s="84" t="s">
        <v>217</v>
      </c>
      <c r="C6" s="512" t="s">
        <v>771</v>
      </c>
      <c r="G6" s="511" t="s">
        <v>1033</v>
      </c>
    </row>
    <row r="7" spans="2:6" ht="45" customHeight="1" thickBot="1">
      <c r="B7" s="85" t="s">
        <v>218</v>
      </c>
      <c r="C7" s="86" t="s">
        <v>219</v>
      </c>
      <c r="D7" s="87" t="s">
        <v>220</v>
      </c>
      <c r="E7" s="86" t="s">
        <v>221</v>
      </c>
      <c r="F7" s="534" t="s">
        <v>222</v>
      </c>
    </row>
    <row r="8" spans="2:6" ht="30" customHeight="1" thickTop="1">
      <c r="B8" s="88" t="s">
        <v>223</v>
      </c>
      <c r="C8" s="392">
        <v>18879600</v>
      </c>
      <c r="D8" s="396" t="s">
        <v>892</v>
      </c>
      <c r="E8" s="392">
        <v>11954400</v>
      </c>
      <c r="F8" s="397" t="s">
        <v>892</v>
      </c>
    </row>
    <row r="9" spans="2:6" ht="30" customHeight="1">
      <c r="B9" s="89" t="s">
        <v>224</v>
      </c>
      <c r="C9" s="393">
        <v>1888000</v>
      </c>
      <c r="D9" s="397" t="s">
        <v>892</v>
      </c>
      <c r="E9" s="393">
        <v>1542800</v>
      </c>
      <c r="F9" s="397" t="s">
        <v>892</v>
      </c>
    </row>
    <row r="10" spans="2:6" ht="30" customHeight="1">
      <c r="B10" s="89" t="s">
        <v>225</v>
      </c>
      <c r="C10" s="393">
        <v>7551800</v>
      </c>
      <c r="D10" s="397" t="s">
        <v>892</v>
      </c>
      <c r="E10" s="393">
        <v>5466300</v>
      </c>
      <c r="F10" s="397" t="s">
        <v>892</v>
      </c>
    </row>
    <row r="11" spans="2:6" ht="30" customHeight="1">
      <c r="B11" s="89" t="s">
        <v>226</v>
      </c>
      <c r="C11" s="393">
        <v>755200</v>
      </c>
      <c r="D11" s="397" t="s">
        <v>892</v>
      </c>
      <c r="E11" s="393">
        <v>546600</v>
      </c>
      <c r="F11" s="397" t="s">
        <v>892</v>
      </c>
    </row>
    <row r="12" spans="2:6" ht="30" customHeight="1">
      <c r="B12" s="89" t="s">
        <v>227</v>
      </c>
      <c r="C12" s="393">
        <v>1132800</v>
      </c>
      <c r="D12" s="397" t="s">
        <v>892</v>
      </c>
      <c r="E12" s="393">
        <v>1132800</v>
      </c>
      <c r="F12" s="397" t="s">
        <v>892</v>
      </c>
    </row>
    <row r="13" spans="2:7" ht="30" customHeight="1">
      <c r="B13" s="89" t="s">
        <v>581</v>
      </c>
      <c r="C13" s="394" t="s">
        <v>892</v>
      </c>
      <c r="D13" s="90"/>
      <c r="E13" s="394" t="s">
        <v>892</v>
      </c>
      <c r="F13" s="91"/>
      <c r="G13" s="511" t="s">
        <v>582</v>
      </c>
    </row>
    <row r="14" spans="2:6" ht="30" customHeight="1">
      <c r="B14" s="89" t="s">
        <v>228</v>
      </c>
      <c r="C14" s="393">
        <v>7551800</v>
      </c>
      <c r="D14" s="90"/>
      <c r="E14" s="393">
        <v>7551800</v>
      </c>
      <c r="F14" s="91"/>
    </row>
    <row r="15" spans="2:7" ht="30" customHeight="1">
      <c r="B15" s="89" t="s">
        <v>229</v>
      </c>
      <c r="C15" s="395">
        <f>SUM(C8:C14)</f>
        <v>37759200</v>
      </c>
      <c r="D15" s="219" t="s">
        <v>579</v>
      </c>
      <c r="E15" s="398">
        <f>SUM(E8:E14)</f>
        <v>28194700</v>
      </c>
      <c r="F15" s="220" t="s">
        <v>580</v>
      </c>
      <c r="G15" s="511" t="s">
        <v>760</v>
      </c>
    </row>
    <row r="16" spans="2:6" ht="48.75" customHeight="1" thickBot="1">
      <c r="B16" s="92" t="s">
        <v>230</v>
      </c>
      <c r="C16" s="1001" t="str">
        <f>IF(C6="既築","－",(ROUNDDOWN(C15*0.95,0)))</f>
        <v>－</v>
      </c>
      <c r="D16" s="1002"/>
      <c r="E16" s="1003"/>
      <c r="F16" s="1004"/>
    </row>
    <row r="17" s="223" customFormat="1" ht="30" customHeight="1">
      <c r="D17" s="224"/>
    </row>
    <row r="18" spans="2:6" s="223" customFormat="1" ht="25.5" customHeight="1">
      <c r="B18" s="225" t="s">
        <v>593</v>
      </c>
      <c r="C18" s="1000" t="s">
        <v>594</v>
      </c>
      <c r="D18" s="1000"/>
      <c r="E18" s="1000"/>
      <c r="F18" s="1000"/>
    </row>
    <row r="19" spans="2:6" s="223" customFormat="1" ht="25.5" customHeight="1">
      <c r="B19" s="225" t="s">
        <v>593</v>
      </c>
      <c r="C19" s="1000" t="s">
        <v>595</v>
      </c>
      <c r="D19" s="1000"/>
      <c r="E19" s="1000"/>
      <c r="F19" s="1000"/>
    </row>
    <row r="20" spans="2:6" s="223" customFormat="1" ht="25.5" customHeight="1">
      <c r="B20" s="225" t="s">
        <v>593</v>
      </c>
      <c r="C20" s="1000" t="s">
        <v>596</v>
      </c>
      <c r="D20" s="1000"/>
      <c r="E20" s="1000"/>
      <c r="F20" s="1000"/>
    </row>
    <row r="21" spans="2:6" s="223" customFormat="1" ht="25.5" customHeight="1">
      <c r="B21" s="225" t="s">
        <v>593</v>
      </c>
      <c r="C21" s="1000" t="s">
        <v>597</v>
      </c>
      <c r="D21" s="1000"/>
      <c r="E21" s="1000"/>
      <c r="F21" s="1000"/>
    </row>
    <row r="22" ht="30" customHeight="1">
      <c r="D22" s="4"/>
    </row>
  </sheetData>
  <sheetProtection/>
  <mergeCells count="8">
    <mergeCell ref="B2:K2"/>
    <mergeCell ref="C20:F20"/>
    <mergeCell ref="C21:F21"/>
    <mergeCell ref="B4:F4"/>
    <mergeCell ref="C16:D16"/>
    <mergeCell ref="E16:F16"/>
    <mergeCell ref="C18:F18"/>
    <mergeCell ref="C19:F19"/>
  </mergeCells>
  <dataValidations count="1">
    <dataValidation type="list" allowBlank="1" showInputMessage="1" showErrorMessage="1" sqref="C6">
      <formula1>（別添３）省エネルギー計算書!#REF!</formula1>
    </dataValidation>
  </dataValidations>
  <hyperlinks>
    <hyperlink ref="A1" location="はじめに!Print_Area" display="「はじめに」戻る"/>
    <hyperlink ref="A1:B1" location="はじめに!A1" display="「はじめに」戻る"/>
  </hyperlinks>
  <printOptions/>
  <pageMargins left="0.96" right="0.62" top="0.77" bottom="0.7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O182"/>
  <sheetViews>
    <sheetView view="pageBreakPreview" zoomScaleSheetLayoutView="100" zoomScalePageLayoutView="0" workbookViewId="0" topLeftCell="A1">
      <selection activeCell="B24" sqref="B24"/>
    </sheetView>
  </sheetViews>
  <sheetFormatPr defaultColWidth="9.00390625" defaultRowHeight="15" customHeight="1"/>
  <cols>
    <col min="1" max="1" width="4.375" style="93" customWidth="1"/>
    <col min="2" max="2" width="15.50390625" style="93" customWidth="1"/>
    <col min="3" max="3" width="12.50390625" style="93" customWidth="1"/>
    <col min="4" max="7" width="11.625" style="93" customWidth="1"/>
    <col min="8" max="8" width="12.25390625" style="93" customWidth="1"/>
    <col min="9" max="9" width="13.50390625" style="94" customWidth="1"/>
    <col min="10" max="16384" width="9.00390625" style="93" customWidth="1"/>
  </cols>
  <sheetData>
    <row r="1" spans="1:11" s="14" customFormat="1" ht="15.75" customHeight="1">
      <c r="A1" s="462" t="s">
        <v>911</v>
      </c>
      <c r="B1" s="421"/>
      <c r="C1" s="421"/>
      <c r="D1" s="421"/>
      <c r="E1" s="160"/>
      <c r="F1" s="160"/>
      <c r="G1" s="160"/>
      <c r="H1" s="160"/>
      <c r="I1" s="160"/>
      <c r="J1" s="160"/>
      <c r="K1" s="331"/>
    </row>
    <row r="2" spans="2:10" s="9" customFormat="1" ht="45" customHeight="1">
      <c r="B2" s="574" t="s">
        <v>923</v>
      </c>
      <c r="C2" s="574"/>
      <c r="D2" s="574"/>
      <c r="E2" s="574"/>
      <c r="F2" s="574"/>
      <c r="J2" s="513"/>
    </row>
    <row r="3" spans="2:8" ht="47.25" customHeight="1">
      <c r="B3" s="1033" t="s">
        <v>372</v>
      </c>
      <c r="C3" s="1033"/>
      <c r="D3" s="1033"/>
      <c r="E3" s="1033"/>
      <c r="F3" s="1033"/>
      <c r="G3" s="1033"/>
      <c r="H3" s="1033"/>
    </row>
    <row r="4" ht="36" customHeight="1">
      <c r="A4" s="95" t="s">
        <v>1061</v>
      </c>
    </row>
    <row r="5" ht="19.5" customHeight="1">
      <c r="A5" s="96" t="s">
        <v>231</v>
      </c>
    </row>
    <row r="6" ht="19.5" customHeight="1">
      <c r="B6" s="97" t="s">
        <v>232</v>
      </c>
    </row>
    <row r="7" spans="2:4" ht="19.5" customHeight="1">
      <c r="B7" s="93" t="s">
        <v>319</v>
      </c>
      <c r="C7" s="98"/>
      <c r="D7" s="93" t="s">
        <v>233</v>
      </c>
    </row>
    <row r="8" spans="2:4" ht="19.5" customHeight="1">
      <c r="B8" s="93" t="s">
        <v>319</v>
      </c>
      <c r="C8" s="98"/>
      <c r="D8" s="93" t="s">
        <v>233</v>
      </c>
    </row>
    <row r="9" spans="2:4" ht="19.5" customHeight="1">
      <c r="B9" s="99" t="s">
        <v>319</v>
      </c>
      <c r="C9" s="100"/>
      <c r="D9" s="99" t="s">
        <v>233</v>
      </c>
    </row>
    <row r="10" spans="2:4" ht="19.5" customHeight="1">
      <c r="B10" s="93" t="s">
        <v>234</v>
      </c>
      <c r="C10" s="98">
        <f>SUM(C7:C9)/3</f>
        <v>0</v>
      </c>
      <c r="D10" s="93" t="s">
        <v>233</v>
      </c>
    </row>
    <row r="11" ht="19.5" customHeight="1"/>
    <row r="12" ht="19.5" customHeight="1">
      <c r="A12" s="96" t="s">
        <v>235</v>
      </c>
    </row>
    <row r="13" ht="19.5" customHeight="1">
      <c r="B13" s="97" t="s">
        <v>236</v>
      </c>
    </row>
    <row r="14" spans="2:5" ht="19.5" customHeight="1">
      <c r="B14" s="101" t="s">
        <v>218</v>
      </c>
      <c r="C14" s="1034" t="s">
        <v>237</v>
      </c>
      <c r="D14" s="1034"/>
      <c r="E14" s="102" t="s">
        <v>238</v>
      </c>
    </row>
    <row r="15" spans="2:5" ht="19.5" customHeight="1">
      <c r="B15" s="101" t="s">
        <v>239</v>
      </c>
      <c r="C15" s="1008"/>
      <c r="D15" s="1008"/>
      <c r="E15" s="104" t="e">
        <f>C15/$C$22</f>
        <v>#DIV/0!</v>
      </c>
    </row>
    <row r="16" spans="2:5" ht="19.5" customHeight="1">
      <c r="B16" s="101" t="s">
        <v>240</v>
      </c>
      <c r="C16" s="1008"/>
      <c r="D16" s="1008"/>
      <c r="E16" s="104" t="e">
        <f aca="true" t="shared" si="0" ref="E16:E21">C16/$C$22</f>
        <v>#DIV/0!</v>
      </c>
    </row>
    <row r="17" spans="2:5" ht="19.5" customHeight="1">
      <c r="B17" s="101" t="s">
        <v>241</v>
      </c>
      <c r="C17" s="1008"/>
      <c r="D17" s="1008"/>
      <c r="E17" s="104" t="e">
        <f t="shared" si="0"/>
        <v>#DIV/0!</v>
      </c>
    </row>
    <row r="18" spans="2:5" ht="19.5" customHeight="1">
      <c r="B18" s="101" t="s">
        <v>242</v>
      </c>
      <c r="C18" s="1008"/>
      <c r="D18" s="1008"/>
      <c r="E18" s="104" t="e">
        <f t="shared" si="0"/>
        <v>#DIV/0!</v>
      </c>
    </row>
    <row r="19" spans="2:5" ht="19.5" customHeight="1">
      <c r="B19" s="101" t="s">
        <v>243</v>
      </c>
      <c r="C19" s="1008"/>
      <c r="D19" s="1008"/>
      <c r="E19" s="104" t="e">
        <f t="shared" si="0"/>
        <v>#DIV/0!</v>
      </c>
    </row>
    <row r="20" spans="2:9" ht="19.5" customHeight="1">
      <c r="B20" s="101" t="s">
        <v>583</v>
      </c>
      <c r="C20" s="1008"/>
      <c r="D20" s="1008"/>
      <c r="E20" s="104" t="e">
        <f t="shared" si="0"/>
        <v>#DIV/0!</v>
      </c>
      <c r="I20" s="511" t="s">
        <v>582</v>
      </c>
    </row>
    <row r="21" spans="2:9" ht="19.5" customHeight="1" thickBot="1">
      <c r="B21" s="105" t="s">
        <v>244</v>
      </c>
      <c r="C21" s="1014"/>
      <c r="D21" s="1014"/>
      <c r="E21" s="107" t="e">
        <f t="shared" si="0"/>
        <v>#DIV/0!</v>
      </c>
      <c r="I21" s="203"/>
    </row>
    <row r="22" spans="2:5" ht="19.5" customHeight="1" thickTop="1">
      <c r="B22" s="108" t="s">
        <v>245</v>
      </c>
      <c r="C22" s="1013">
        <f>SUM(C15:D21)</f>
        <v>0</v>
      </c>
      <c r="D22" s="1013"/>
      <c r="E22" s="110" t="e">
        <f>SUM(E15:E21)</f>
        <v>#DIV/0!</v>
      </c>
    </row>
    <row r="23" spans="2:9" ht="30" customHeight="1">
      <c r="B23" s="1024" t="s">
        <v>1064</v>
      </c>
      <c r="C23" s="1025"/>
      <c r="D23" s="1025"/>
      <c r="E23" s="1025"/>
      <c r="F23" s="1025"/>
      <c r="G23" s="1025"/>
      <c r="I23" s="158"/>
    </row>
    <row r="24" ht="19.5" customHeight="1"/>
    <row r="25" ht="19.5" customHeight="1">
      <c r="A25" s="96" t="s">
        <v>246</v>
      </c>
    </row>
    <row r="26" ht="19.5" customHeight="1">
      <c r="B26" s="97" t="s">
        <v>247</v>
      </c>
    </row>
    <row r="27" spans="1:8" ht="39" customHeight="1">
      <c r="A27" s="111" t="s">
        <v>248</v>
      </c>
      <c r="B27" s="1026" t="s">
        <v>249</v>
      </c>
      <c r="C27" s="1027"/>
      <c r="D27" s="1028"/>
      <c r="E27" s="1026" t="s">
        <v>250</v>
      </c>
      <c r="F27" s="1028"/>
      <c r="G27" s="101" t="s">
        <v>251</v>
      </c>
      <c r="H27" s="112" t="s">
        <v>252</v>
      </c>
    </row>
    <row r="28" spans="1:8" ht="19.5" customHeight="1">
      <c r="A28" s="111" t="s">
        <v>253</v>
      </c>
      <c r="B28" s="1016"/>
      <c r="C28" s="1017"/>
      <c r="D28" s="1017"/>
      <c r="E28" s="1018"/>
      <c r="F28" s="1019"/>
      <c r="G28" s="104" t="e">
        <f>E28/$C$22</f>
        <v>#DIV/0!</v>
      </c>
      <c r="H28" s="113"/>
    </row>
    <row r="29" spans="1:8" ht="19.5" customHeight="1">
      <c r="A29" s="111" t="s">
        <v>254</v>
      </c>
      <c r="B29" s="1016"/>
      <c r="C29" s="1017"/>
      <c r="D29" s="1017"/>
      <c r="E29" s="1018"/>
      <c r="F29" s="1019"/>
      <c r="G29" s="104" t="e">
        <f aca="true" t="shared" si="1" ref="G29:G36">E29/$C$22</f>
        <v>#DIV/0!</v>
      </c>
      <c r="H29" s="113"/>
    </row>
    <row r="30" spans="1:8" ht="19.5" customHeight="1">
      <c r="A30" s="111" t="s">
        <v>255</v>
      </c>
      <c r="B30" s="1016"/>
      <c r="C30" s="1017"/>
      <c r="D30" s="1017"/>
      <c r="E30" s="1018"/>
      <c r="F30" s="1019"/>
      <c r="G30" s="104" t="e">
        <f t="shared" si="1"/>
        <v>#DIV/0!</v>
      </c>
      <c r="H30" s="113"/>
    </row>
    <row r="31" spans="1:8" ht="19.5" customHeight="1">
      <c r="A31" s="111" t="s">
        <v>256</v>
      </c>
      <c r="B31" s="1016"/>
      <c r="C31" s="1017"/>
      <c r="D31" s="1017"/>
      <c r="E31" s="1018"/>
      <c r="F31" s="1019"/>
      <c r="G31" s="104" t="e">
        <f t="shared" si="1"/>
        <v>#DIV/0!</v>
      </c>
      <c r="H31" s="113"/>
    </row>
    <row r="32" spans="1:8" ht="19.5" customHeight="1">
      <c r="A32" s="111" t="s">
        <v>257</v>
      </c>
      <c r="B32" s="1016"/>
      <c r="C32" s="1017"/>
      <c r="D32" s="1017"/>
      <c r="E32" s="1018"/>
      <c r="F32" s="1019"/>
      <c r="G32" s="104" t="e">
        <f t="shared" si="1"/>
        <v>#DIV/0!</v>
      </c>
      <c r="H32" s="113"/>
    </row>
    <row r="33" spans="1:8" ht="19.5" customHeight="1">
      <c r="A33" s="111" t="s">
        <v>258</v>
      </c>
      <c r="B33" s="1016"/>
      <c r="C33" s="1017"/>
      <c r="D33" s="1017"/>
      <c r="E33" s="1018"/>
      <c r="F33" s="1019"/>
      <c r="G33" s="104" t="e">
        <f t="shared" si="1"/>
        <v>#DIV/0!</v>
      </c>
      <c r="H33" s="113"/>
    </row>
    <row r="34" spans="1:8" ht="19.5" customHeight="1">
      <c r="A34" s="111" t="s">
        <v>259</v>
      </c>
      <c r="B34" s="1016"/>
      <c r="C34" s="1017"/>
      <c r="D34" s="1017"/>
      <c r="E34" s="1018"/>
      <c r="F34" s="1019"/>
      <c r="G34" s="104" t="e">
        <f t="shared" si="1"/>
        <v>#DIV/0!</v>
      </c>
      <c r="H34" s="113"/>
    </row>
    <row r="35" spans="1:8" ht="19.5" customHeight="1" thickBot="1">
      <c r="A35" s="111" t="s">
        <v>260</v>
      </c>
      <c r="B35" s="1020"/>
      <c r="C35" s="1021"/>
      <c r="D35" s="1021"/>
      <c r="E35" s="1022"/>
      <c r="F35" s="1023"/>
      <c r="G35" s="107" t="e">
        <f t="shared" si="1"/>
        <v>#DIV/0!</v>
      </c>
      <c r="H35" s="114"/>
    </row>
    <row r="36" spans="1:8" ht="19.5" customHeight="1" thickTop="1">
      <c r="A36" s="111"/>
      <c r="B36" s="1029" t="s">
        <v>245</v>
      </c>
      <c r="C36" s="1030"/>
      <c r="D36" s="1031"/>
      <c r="E36" s="1011">
        <f>SUM(E28:F35)</f>
        <v>0</v>
      </c>
      <c r="F36" s="1012"/>
      <c r="G36" s="115" t="e">
        <f t="shared" si="1"/>
        <v>#DIV/0!</v>
      </c>
      <c r="H36" s="116"/>
    </row>
    <row r="37" spans="1:8" ht="19.5" customHeight="1">
      <c r="A37" s="111"/>
      <c r="B37" s="117" t="s">
        <v>261</v>
      </c>
      <c r="C37" s="118"/>
      <c r="D37" s="118"/>
      <c r="E37" s="119"/>
      <c r="F37" s="119"/>
      <c r="G37" s="120"/>
      <c r="H37" s="118"/>
    </row>
    <row r="38" ht="19.5" customHeight="1">
      <c r="A38" s="111"/>
    </row>
    <row r="39" ht="19.5" customHeight="1">
      <c r="A39" s="96" t="s">
        <v>262</v>
      </c>
    </row>
    <row r="40" spans="2:8" ht="19.5" customHeight="1">
      <c r="B40" s="101" t="s">
        <v>218</v>
      </c>
      <c r="C40" s="1015" t="s">
        <v>263</v>
      </c>
      <c r="D40" s="1015"/>
      <c r="E40" s="101" t="s">
        <v>264</v>
      </c>
      <c r="F40" s="101" t="s">
        <v>265</v>
      </c>
      <c r="G40" s="1015" t="s">
        <v>203</v>
      </c>
      <c r="H40" s="1015"/>
    </row>
    <row r="41" spans="2:8" ht="19.5" customHeight="1">
      <c r="B41" s="113" t="s">
        <v>239</v>
      </c>
      <c r="C41" s="1008">
        <f aca="true" t="shared" si="2" ref="C41:C46">C15</f>
        <v>0</v>
      </c>
      <c r="D41" s="1008"/>
      <c r="E41" s="121"/>
      <c r="F41" s="101"/>
      <c r="G41" s="1009">
        <f aca="true" t="shared" si="3" ref="G41:G47">C41-E41</f>
        <v>0</v>
      </c>
      <c r="H41" s="1010"/>
    </row>
    <row r="42" spans="2:8" ht="19.5" customHeight="1">
      <c r="B42" s="113" t="s">
        <v>240</v>
      </c>
      <c r="C42" s="1008">
        <f t="shared" si="2"/>
        <v>0</v>
      </c>
      <c r="D42" s="1008"/>
      <c r="E42" s="121"/>
      <c r="F42" s="101"/>
      <c r="G42" s="1008">
        <f t="shared" si="3"/>
        <v>0</v>
      </c>
      <c r="H42" s="1008"/>
    </row>
    <row r="43" spans="2:8" ht="19.5" customHeight="1">
      <c r="B43" s="113" t="s">
        <v>241</v>
      </c>
      <c r="C43" s="1008">
        <f t="shared" si="2"/>
        <v>0</v>
      </c>
      <c r="D43" s="1008"/>
      <c r="E43" s="121"/>
      <c r="F43" s="101"/>
      <c r="G43" s="1008">
        <f t="shared" si="3"/>
        <v>0</v>
      </c>
      <c r="H43" s="1008"/>
    </row>
    <row r="44" spans="2:8" ht="19.5" customHeight="1">
      <c r="B44" s="113" t="s">
        <v>242</v>
      </c>
      <c r="C44" s="1008">
        <f t="shared" si="2"/>
        <v>0</v>
      </c>
      <c r="D44" s="1008"/>
      <c r="E44" s="113"/>
      <c r="F44" s="101"/>
      <c r="G44" s="1008">
        <f t="shared" si="3"/>
        <v>0</v>
      </c>
      <c r="H44" s="1008"/>
    </row>
    <row r="45" spans="2:8" ht="19.5" customHeight="1">
      <c r="B45" s="113" t="s">
        <v>243</v>
      </c>
      <c r="C45" s="1008">
        <f t="shared" si="2"/>
        <v>0</v>
      </c>
      <c r="D45" s="1008"/>
      <c r="E45" s="113"/>
      <c r="F45" s="101"/>
      <c r="G45" s="1008">
        <f t="shared" si="3"/>
        <v>0</v>
      </c>
      <c r="H45" s="1008"/>
    </row>
    <row r="46" spans="2:9" ht="19.5" customHeight="1">
      <c r="B46" s="113" t="s">
        <v>583</v>
      </c>
      <c r="C46" s="1008">
        <f t="shared" si="2"/>
        <v>0</v>
      </c>
      <c r="D46" s="1008"/>
      <c r="E46" s="113"/>
      <c r="F46" s="101"/>
      <c r="G46" s="1008">
        <f>C46-E46</f>
        <v>0</v>
      </c>
      <c r="H46" s="1008"/>
      <c r="I46" s="511" t="s">
        <v>582</v>
      </c>
    </row>
    <row r="47" spans="2:8" ht="19.5" customHeight="1" thickBot="1">
      <c r="B47" s="114" t="s">
        <v>244</v>
      </c>
      <c r="C47" s="1014">
        <f>C21</f>
        <v>0</v>
      </c>
      <c r="D47" s="1014"/>
      <c r="E47" s="122"/>
      <c r="F47" s="105"/>
      <c r="G47" s="1014">
        <f t="shared" si="3"/>
        <v>0</v>
      </c>
      <c r="H47" s="1014"/>
    </row>
    <row r="48" spans="2:10" ht="19.5" customHeight="1" thickTop="1">
      <c r="B48" s="116" t="s">
        <v>245</v>
      </c>
      <c r="C48" s="1013">
        <f>SUM(C41:D47)</f>
        <v>0</v>
      </c>
      <c r="D48" s="1013"/>
      <c r="E48" s="109">
        <f>SUM(E41:E47)</f>
        <v>0</v>
      </c>
      <c r="F48" s="115" t="e">
        <f>E48/C48</f>
        <v>#DIV/0!</v>
      </c>
      <c r="G48" s="1011">
        <f>SUM(G41:H47)</f>
        <v>0</v>
      </c>
      <c r="H48" s="1012"/>
      <c r="I48" s="1032" t="s">
        <v>911</v>
      </c>
      <c r="J48" s="1032"/>
    </row>
    <row r="49" spans="9:10" ht="15" customHeight="1">
      <c r="I49" s="1032"/>
      <c r="J49" s="1032"/>
    </row>
    <row r="50" spans="2:15" ht="25.5" customHeight="1">
      <c r="B50" s="123" t="s">
        <v>266</v>
      </c>
      <c r="C50" s="123"/>
      <c r="I50" s="472" t="s">
        <v>1062</v>
      </c>
      <c r="J50" s="199"/>
      <c r="K50" s="199"/>
      <c r="L50" s="199"/>
      <c r="M50" s="199"/>
      <c r="N50" s="199"/>
      <c r="O50" s="199"/>
    </row>
    <row r="51" spans="2:9" ht="12">
      <c r="B51" s="93" t="str">
        <f>B7</f>
        <v>平成　年</v>
      </c>
      <c r="I51" s="501"/>
    </row>
    <row r="52" spans="2:9" ht="31.5" customHeight="1">
      <c r="B52" s="101" t="s">
        <v>267</v>
      </c>
      <c r="C52" s="112" t="s">
        <v>268</v>
      </c>
      <c r="D52" s="112" t="s">
        <v>269</v>
      </c>
      <c r="E52" s="112" t="s">
        <v>270</v>
      </c>
      <c r="F52" s="112" t="s">
        <v>271</v>
      </c>
      <c r="G52" s="112" t="s">
        <v>272</v>
      </c>
      <c r="H52" s="101" t="s">
        <v>273</v>
      </c>
      <c r="I52" s="472" t="s">
        <v>548</v>
      </c>
    </row>
    <row r="53" spans="2:9" ht="12.75" customHeight="1">
      <c r="B53" s="113">
        <v>1</v>
      </c>
      <c r="C53" s="103"/>
      <c r="D53" s="103"/>
      <c r="E53" s="103"/>
      <c r="F53" s="103"/>
      <c r="G53" s="103"/>
      <c r="H53" s="113"/>
      <c r="I53" s="501"/>
    </row>
    <row r="54" spans="2:8" ht="12.75" customHeight="1">
      <c r="B54" s="113">
        <v>2</v>
      </c>
      <c r="C54" s="103"/>
      <c r="D54" s="103"/>
      <c r="E54" s="103"/>
      <c r="F54" s="103"/>
      <c r="G54" s="103"/>
      <c r="H54" s="113"/>
    </row>
    <row r="55" spans="2:8" ht="12.75" customHeight="1">
      <c r="B55" s="113">
        <v>3</v>
      </c>
      <c r="C55" s="103"/>
      <c r="D55" s="103"/>
      <c r="E55" s="103"/>
      <c r="F55" s="103"/>
      <c r="G55" s="103"/>
      <c r="H55" s="113"/>
    </row>
    <row r="56" spans="2:8" ht="12.75" customHeight="1">
      <c r="B56" s="113">
        <v>4</v>
      </c>
      <c r="C56" s="103"/>
      <c r="D56" s="103"/>
      <c r="E56" s="103"/>
      <c r="F56" s="103"/>
      <c r="G56" s="103"/>
      <c r="H56" s="113"/>
    </row>
    <row r="57" spans="2:8" ht="12.75" customHeight="1">
      <c r="B57" s="113">
        <v>5</v>
      </c>
      <c r="C57" s="103"/>
      <c r="D57" s="103"/>
      <c r="E57" s="103"/>
      <c r="F57" s="103"/>
      <c r="G57" s="103"/>
      <c r="H57" s="113"/>
    </row>
    <row r="58" spans="2:8" ht="12.75" customHeight="1">
      <c r="B58" s="113">
        <v>6</v>
      </c>
      <c r="C58" s="103"/>
      <c r="D58" s="103"/>
      <c r="E58" s="103"/>
      <c r="F58" s="103"/>
      <c r="G58" s="103"/>
      <c r="H58" s="113"/>
    </row>
    <row r="59" spans="2:8" ht="12.75" customHeight="1">
      <c r="B59" s="113">
        <v>7</v>
      </c>
      <c r="C59" s="103"/>
      <c r="D59" s="103"/>
      <c r="E59" s="103"/>
      <c r="F59" s="103"/>
      <c r="G59" s="103"/>
      <c r="H59" s="113"/>
    </row>
    <row r="60" spans="2:8" ht="12.75" customHeight="1">
      <c r="B60" s="113">
        <v>8</v>
      </c>
      <c r="C60" s="103"/>
      <c r="D60" s="103"/>
      <c r="E60" s="103"/>
      <c r="F60" s="103"/>
      <c r="G60" s="103"/>
      <c r="H60" s="113"/>
    </row>
    <row r="61" spans="2:8" ht="12.75" customHeight="1">
      <c r="B61" s="113">
        <v>9</v>
      </c>
      <c r="C61" s="103"/>
      <c r="D61" s="103"/>
      <c r="E61" s="103"/>
      <c r="F61" s="103"/>
      <c r="G61" s="103"/>
      <c r="H61" s="113"/>
    </row>
    <row r="62" spans="2:8" ht="12.75" customHeight="1">
      <c r="B62" s="113">
        <v>10</v>
      </c>
      <c r="C62" s="103"/>
      <c r="D62" s="103"/>
      <c r="E62" s="103"/>
      <c r="F62" s="103"/>
      <c r="G62" s="103"/>
      <c r="H62" s="113"/>
    </row>
    <row r="63" spans="2:8" ht="12.75" customHeight="1">
      <c r="B63" s="113">
        <v>11</v>
      </c>
      <c r="C63" s="103"/>
      <c r="D63" s="103"/>
      <c r="E63" s="103"/>
      <c r="F63" s="103"/>
      <c r="G63" s="103"/>
      <c r="H63" s="113"/>
    </row>
    <row r="64" spans="2:8" ht="12.75" customHeight="1" thickBot="1">
      <c r="B64" s="114">
        <v>12</v>
      </c>
      <c r="C64" s="106"/>
      <c r="D64" s="106"/>
      <c r="E64" s="106"/>
      <c r="F64" s="106"/>
      <c r="G64" s="106"/>
      <c r="H64" s="114"/>
    </row>
    <row r="65" spans="2:8" ht="12.75" customHeight="1" thickTop="1">
      <c r="B65" s="116" t="s">
        <v>95</v>
      </c>
      <c r="C65" s="109">
        <f>SUM(C53:C64)</f>
        <v>0</v>
      </c>
      <c r="D65" s="109">
        <f>SUM(D53:D64)</f>
        <v>0</v>
      </c>
      <c r="E65" s="109">
        <f>SUM(E53:E64)</f>
        <v>0</v>
      </c>
      <c r="F65" s="109">
        <f>SUM(F53:F64)</f>
        <v>0</v>
      </c>
      <c r="G65" s="109">
        <f>SUM(G53:G64)</f>
        <v>0</v>
      </c>
      <c r="H65" s="116"/>
    </row>
    <row r="66" ht="6.75" customHeight="1"/>
    <row r="67" spans="2:15" ht="12" customHeight="1">
      <c r="B67" s="113" t="s">
        <v>274</v>
      </c>
      <c r="C67" s="113">
        <v>9.76</v>
      </c>
      <c r="D67" s="113">
        <v>9.97</v>
      </c>
      <c r="E67" s="113">
        <v>9.28</v>
      </c>
      <c r="F67" s="113"/>
      <c r="G67" s="113"/>
      <c r="H67" s="113"/>
      <c r="I67" s="1006" t="s">
        <v>275</v>
      </c>
      <c r="J67" s="1006"/>
      <c r="K67" s="1006"/>
      <c r="L67" s="1006"/>
      <c r="M67" s="1006"/>
      <c r="N67" s="1006"/>
      <c r="O67" s="1006"/>
    </row>
    <row r="68" spans="2:15" ht="12" customHeight="1">
      <c r="B68" s="113" t="s">
        <v>276</v>
      </c>
      <c r="C68" s="101" t="s">
        <v>277</v>
      </c>
      <c r="D68" s="101" t="s">
        <v>277</v>
      </c>
      <c r="E68" s="101" t="s">
        <v>277</v>
      </c>
      <c r="F68" s="113"/>
      <c r="G68" s="113"/>
      <c r="H68" s="113"/>
      <c r="I68" s="472" t="s">
        <v>278</v>
      </c>
      <c r="J68" s="124"/>
      <c r="K68" s="124"/>
      <c r="L68" s="124"/>
      <c r="M68" s="124"/>
      <c r="N68" s="124"/>
      <c r="O68" s="124"/>
    </row>
    <row r="69" spans="2:15" ht="22.5">
      <c r="B69" s="125" t="s">
        <v>279</v>
      </c>
      <c r="C69" s="103"/>
      <c r="D69" s="103"/>
      <c r="E69" s="103"/>
      <c r="F69" s="103"/>
      <c r="G69" s="103"/>
      <c r="H69" s="103"/>
      <c r="I69" s="472" t="s">
        <v>280</v>
      </c>
      <c r="J69" s="124"/>
      <c r="K69" s="124"/>
      <c r="L69" s="124"/>
      <c r="M69" s="124"/>
      <c r="N69" s="124"/>
      <c r="O69" s="124"/>
    </row>
    <row r="70" ht="5.25" customHeight="1"/>
    <row r="71" spans="2:5" ht="15" customHeight="1">
      <c r="B71" s="1005" t="s">
        <v>281</v>
      </c>
      <c r="C71" s="1005"/>
      <c r="D71" s="113"/>
      <c r="E71" s="93" t="str">
        <f>B51</f>
        <v>平成　年</v>
      </c>
    </row>
    <row r="72" spans="2:8" ht="12">
      <c r="B72" s="126"/>
      <c r="C72" s="118"/>
      <c r="D72" s="118"/>
      <c r="E72" s="118"/>
      <c r="F72" s="118"/>
      <c r="G72" s="118"/>
      <c r="H72" s="118"/>
    </row>
    <row r="73" ht="15" customHeight="1">
      <c r="B73" s="93" t="str">
        <f>B8</f>
        <v>平成　年</v>
      </c>
    </row>
    <row r="74" spans="2:8" ht="31.5" customHeight="1">
      <c r="B74" s="101" t="s">
        <v>267</v>
      </c>
      <c r="C74" s="112" t="s">
        <v>268</v>
      </c>
      <c r="D74" s="112" t="s">
        <v>269</v>
      </c>
      <c r="E74" s="112" t="s">
        <v>270</v>
      </c>
      <c r="F74" s="112" t="s">
        <v>271</v>
      </c>
      <c r="G74" s="112" t="s">
        <v>272</v>
      </c>
      <c r="H74" s="101" t="s">
        <v>273</v>
      </c>
    </row>
    <row r="75" spans="2:8" ht="12.75" customHeight="1">
      <c r="B75" s="113">
        <v>1</v>
      </c>
      <c r="C75" s="103"/>
      <c r="D75" s="103"/>
      <c r="E75" s="103"/>
      <c r="F75" s="103"/>
      <c r="G75" s="103"/>
      <c r="H75" s="113"/>
    </row>
    <row r="76" spans="2:8" ht="12.75" customHeight="1">
      <c r="B76" s="113">
        <v>2</v>
      </c>
      <c r="C76" s="103"/>
      <c r="D76" s="103"/>
      <c r="E76" s="103"/>
      <c r="F76" s="103"/>
      <c r="G76" s="103"/>
      <c r="H76" s="113"/>
    </row>
    <row r="77" spans="2:8" ht="12.75" customHeight="1">
      <c r="B77" s="113">
        <v>3</v>
      </c>
      <c r="C77" s="103"/>
      <c r="D77" s="103"/>
      <c r="E77" s="103"/>
      <c r="F77" s="103"/>
      <c r="G77" s="103"/>
      <c r="H77" s="113"/>
    </row>
    <row r="78" spans="2:8" ht="12.75" customHeight="1">
      <c r="B78" s="113">
        <v>4</v>
      </c>
      <c r="C78" s="103"/>
      <c r="D78" s="103"/>
      <c r="E78" s="103"/>
      <c r="F78" s="103"/>
      <c r="G78" s="103"/>
      <c r="H78" s="113"/>
    </row>
    <row r="79" spans="2:8" ht="12.75" customHeight="1">
      <c r="B79" s="113">
        <v>5</v>
      </c>
      <c r="C79" s="103"/>
      <c r="D79" s="103"/>
      <c r="E79" s="103"/>
      <c r="F79" s="103"/>
      <c r="G79" s="103"/>
      <c r="H79" s="113"/>
    </row>
    <row r="80" spans="2:8" ht="12.75" customHeight="1">
      <c r="B80" s="113">
        <v>6</v>
      </c>
      <c r="C80" s="103"/>
      <c r="D80" s="103"/>
      <c r="E80" s="103"/>
      <c r="F80" s="103"/>
      <c r="G80" s="103"/>
      <c r="H80" s="113"/>
    </row>
    <row r="81" spans="2:8" ht="12.75" customHeight="1">
      <c r="B81" s="113">
        <v>7</v>
      </c>
      <c r="C81" s="103"/>
      <c r="D81" s="103"/>
      <c r="E81" s="103"/>
      <c r="F81" s="103"/>
      <c r="G81" s="103"/>
      <c r="H81" s="113"/>
    </row>
    <row r="82" spans="2:8" ht="12.75" customHeight="1">
      <c r="B82" s="113">
        <v>8</v>
      </c>
      <c r="C82" s="103"/>
      <c r="D82" s="103"/>
      <c r="E82" s="103"/>
      <c r="F82" s="103"/>
      <c r="G82" s="103"/>
      <c r="H82" s="113"/>
    </row>
    <row r="83" spans="2:8" ht="12.75" customHeight="1">
      <c r="B83" s="113">
        <v>9</v>
      </c>
      <c r="C83" s="103"/>
      <c r="D83" s="103"/>
      <c r="E83" s="103"/>
      <c r="F83" s="103"/>
      <c r="G83" s="103"/>
      <c r="H83" s="113"/>
    </row>
    <row r="84" spans="2:8" ht="12.75" customHeight="1">
      <c r="B84" s="113">
        <v>10</v>
      </c>
      <c r="C84" s="103"/>
      <c r="D84" s="103"/>
      <c r="E84" s="103"/>
      <c r="F84" s="103"/>
      <c r="G84" s="103"/>
      <c r="H84" s="113"/>
    </row>
    <row r="85" spans="2:8" ht="12.75" customHeight="1">
      <c r="B85" s="113">
        <v>11</v>
      </c>
      <c r="C85" s="103"/>
      <c r="D85" s="103"/>
      <c r="E85" s="103"/>
      <c r="F85" s="103"/>
      <c r="G85" s="103"/>
      <c r="H85" s="113"/>
    </row>
    <row r="86" spans="2:8" ht="12.75" customHeight="1" thickBot="1">
      <c r="B86" s="114">
        <v>12</v>
      </c>
      <c r="C86" s="106"/>
      <c r="D86" s="106"/>
      <c r="E86" s="106"/>
      <c r="F86" s="106"/>
      <c r="G86" s="106"/>
      <c r="H86" s="114"/>
    </row>
    <row r="87" spans="2:8" ht="12.75" customHeight="1" thickTop="1">
      <c r="B87" s="116" t="s">
        <v>95</v>
      </c>
      <c r="C87" s="109">
        <f>SUM(C75:C86)</f>
        <v>0</v>
      </c>
      <c r="D87" s="109">
        <f>SUM(D75:D86)</f>
        <v>0</v>
      </c>
      <c r="E87" s="109">
        <f>SUM(E75:E86)</f>
        <v>0</v>
      </c>
      <c r="F87" s="109">
        <f>SUM(F75:F86)</f>
        <v>0</v>
      </c>
      <c r="G87" s="109">
        <f>SUM(G75:G86)</f>
        <v>0</v>
      </c>
      <c r="H87" s="116"/>
    </row>
    <row r="88" ht="6.75" customHeight="1"/>
    <row r="89" spans="2:8" ht="12">
      <c r="B89" s="113" t="s">
        <v>274</v>
      </c>
      <c r="C89" s="113">
        <v>9.76</v>
      </c>
      <c r="D89" s="113">
        <v>9.97</v>
      </c>
      <c r="E89" s="113">
        <v>9.28</v>
      </c>
      <c r="F89" s="113"/>
      <c r="G89" s="113"/>
      <c r="H89" s="113"/>
    </row>
    <row r="90" spans="2:8" ht="12">
      <c r="B90" s="113" t="s">
        <v>276</v>
      </c>
      <c r="C90" s="101" t="s">
        <v>277</v>
      </c>
      <c r="D90" s="101" t="s">
        <v>277</v>
      </c>
      <c r="E90" s="101" t="s">
        <v>277</v>
      </c>
      <c r="F90" s="113"/>
      <c r="G90" s="113"/>
      <c r="H90" s="113"/>
    </row>
    <row r="91" spans="2:8" ht="22.5">
      <c r="B91" s="125" t="s">
        <v>279</v>
      </c>
      <c r="C91" s="103"/>
      <c r="D91" s="103"/>
      <c r="E91" s="103"/>
      <c r="F91" s="103"/>
      <c r="G91" s="103"/>
      <c r="H91" s="113"/>
    </row>
    <row r="92" ht="5.25" customHeight="1"/>
    <row r="93" spans="2:5" ht="15" customHeight="1">
      <c r="B93" s="1005" t="s">
        <v>281</v>
      </c>
      <c r="C93" s="1005"/>
      <c r="D93" s="113"/>
      <c r="E93" s="93" t="str">
        <f>B73</f>
        <v>平成　年</v>
      </c>
    </row>
    <row r="95" ht="15" customHeight="1">
      <c r="B95" s="93" t="str">
        <f>B9</f>
        <v>平成　年</v>
      </c>
    </row>
    <row r="96" spans="2:8" ht="31.5" customHeight="1">
      <c r="B96" s="101" t="s">
        <v>267</v>
      </c>
      <c r="C96" s="112" t="s">
        <v>268</v>
      </c>
      <c r="D96" s="112" t="s">
        <v>269</v>
      </c>
      <c r="E96" s="112" t="s">
        <v>270</v>
      </c>
      <c r="F96" s="112" t="s">
        <v>271</v>
      </c>
      <c r="G96" s="112" t="s">
        <v>272</v>
      </c>
      <c r="H96" s="101" t="s">
        <v>273</v>
      </c>
    </row>
    <row r="97" spans="2:8" ht="12.75" customHeight="1">
      <c r="B97" s="113">
        <v>1</v>
      </c>
      <c r="C97" s="103"/>
      <c r="D97" s="103"/>
      <c r="E97" s="103"/>
      <c r="F97" s="103"/>
      <c r="G97" s="103"/>
      <c r="H97" s="113"/>
    </row>
    <row r="98" spans="2:8" ht="12.75" customHeight="1">
      <c r="B98" s="113">
        <v>2</v>
      </c>
      <c r="C98" s="103"/>
      <c r="D98" s="103"/>
      <c r="E98" s="103"/>
      <c r="F98" s="103"/>
      <c r="G98" s="103"/>
      <c r="H98" s="113"/>
    </row>
    <row r="99" spans="2:8" ht="12.75" customHeight="1">
      <c r="B99" s="113">
        <v>3</v>
      </c>
      <c r="C99" s="103"/>
      <c r="D99" s="103"/>
      <c r="E99" s="103"/>
      <c r="F99" s="103"/>
      <c r="G99" s="103"/>
      <c r="H99" s="113"/>
    </row>
    <row r="100" spans="2:8" ht="12.75" customHeight="1">
      <c r="B100" s="113">
        <v>4</v>
      </c>
      <c r="C100" s="103"/>
      <c r="D100" s="103"/>
      <c r="E100" s="103"/>
      <c r="F100" s="103"/>
      <c r="G100" s="103"/>
      <c r="H100" s="113"/>
    </row>
    <row r="101" spans="2:8" ht="12.75" customHeight="1">
      <c r="B101" s="113">
        <v>5</v>
      </c>
      <c r="C101" s="103"/>
      <c r="D101" s="103"/>
      <c r="E101" s="103"/>
      <c r="F101" s="103"/>
      <c r="G101" s="103"/>
      <c r="H101" s="113"/>
    </row>
    <row r="102" spans="2:8" ht="12.75" customHeight="1">
      <c r="B102" s="113">
        <v>6</v>
      </c>
      <c r="C102" s="103"/>
      <c r="D102" s="103"/>
      <c r="E102" s="103"/>
      <c r="F102" s="103"/>
      <c r="G102" s="103"/>
      <c r="H102" s="113"/>
    </row>
    <row r="103" spans="2:8" ht="12.75" customHeight="1">
      <c r="B103" s="113">
        <v>7</v>
      </c>
      <c r="C103" s="103"/>
      <c r="D103" s="103"/>
      <c r="E103" s="103"/>
      <c r="F103" s="103"/>
      <c r="G103" s="103"/>
      <c r="H103" s="113"/>
    </row>
    <row r="104" spans="2:8" ht="12.75" customHeight="1">
      <c r="B104" s="113">
        <v>8</v>
      </c>
      <c r="C104" s="103"/>
      <c r="D104" s="103"/>
      <c r="E104" s="103"/>
      <c r="F104" s="103"/>
      <c r="G104" s="103"/>
      <c r="H104" s="113"/>
    </row>
    <row r="105" spans="2:8" ht="12.75" customHeight="1">
      <c r="B105" s="113">
        <v>9</v>
      </c>
      <c r="C105" s="103"/>
      <c r="D105" s="103"/>
      <c r="E105" s="103"/>
      <c r="F105" s="103"/>
      <c r="G105" s="103"/>
      <c r="H105" s="113"/>
    </row>
    <row r="106" spans="2:8" ht="12.75" customHeight="1">
      <c r="B106" s="113">
        <v>10</v>
      </c>
      <c r="C106" s="103"/>
      <c r="D106" s="103"/>
      <c r="E106" s="103"/>
      <c r="F106" s="103"/>
      <c r="G106" s="103"/>
      <c r="H106" s="113"/>
    </row>
    <row r="107" spans="2:8" ht="12.75" customHeight="1">
      <c r="B107" s="113">
        <v>11</v>
      </c>
      <c r="C107" s="103"/>
      <c r="D107" s="103"/>
      <c r="E107" s="103"/>
      <c r="F107" s="103"/>
      <c r="G107" s="103"/>
      <c r="H107" s="113"/>
    </row>
    <row r="108" spans="2:8" ht="12.75" customHeight="1" thickBot="1">
      <c r="B108" s="114">
        <v>12</v>
      </c>
      <c r="C108" s="106"/>
      <c r="D108" s="106"/>
      <c r="E108" s="106"/>
      <c r="F108" s="106"/>
      <c r="G108" s="106"/>
      <c r="H108" s="114"/>
    </row>
    <row r="109" spans="2:8" ht="12.75" customHeight="1" thickTop="1">
      <c r="B109" s="116" t="s">
        <v>95</v>
      </c>
      <c r="C109" s="109">
        <f>SUM(C97:C108)</f>
        <v>0</v>
      </c>
      <c r="D109" s="109">
        <f>SUM(D97:D108)</f>
        <v>0</v>
      </c>
      <c r="E109" s="109">
        <f>SUM(E97:E108)</f>
        <v>0</v>
      </c>
      <c r="F109" s="109">
        <f>SUM(F97:F108)</f>
        <v>0</v>
      </c>
      <c r="G109" s="109">
        <f>SUM(G97:G108)</f>
        <v>0</v>
      </c>
      <c r="H109" s="116"/>
    </row>
    <row r="110" ht="6.75" customHeight="1"/>
    <row r="111" spans="2:8" ht="12">
      <c r="B111" s="113" t="s">
        <v>274</v>
      </c>
      <c r="C111" s="113">
        <v>9.76</v>
      </c>
      <c r="D111" s="113">
        <v>9.97</v>
      </c>
      <c r="E111" s="113">
        <v>9.28</v>
      </c>
      <c r="F111" s="113"/>
      <c r="G111" s="113"/>
      <c r="H111" s="113"/>
    </row>
    <row r="112" spans="2:8" ht="12">
      <c r="B112" s="113" t="s">
        <v>276</v>
      </c>
      <c r="C112" s="101" t="s">
        <v>277</v>
      </c>
      <c r="D112" s="101" t="s">
        <v>277</v>
      </c>
      <c r="E112" s="101" t="s">
        <v>277</v>
      </c>
      <c r="F112" s="113"/>
      <c r="G112" s="113"/>
      <c r="H112" s="113"/>
    </row>
    <row r="113" spans="2:15" ht="22.5">
      <c r="B113" s="125" t="s">
        <v>279</v>
      </c>
      <c r="C113" s="103"/>
      <c r="D113" s="103"/>
      <c r="E113" s="103"/>
      <c r="F113" s="103"/>
      <c r="G113" s="103"/>
      <c r="H113" s="113"/>
      <c r="I113" s="1007"/>
      <c r="J113" s="1007"/>
      <c r="K113" s="1007"/>
      <c r="L113" s="1007"/>
      <c r="M113" s="1007"/>
      <c r="N113" s="1007"/>
      <c r="O113" s="1007"/>
    </row>
    <row r="114" ht="5.25" customHeight="1"/>
    <row r="115" spans="2:5" ht="15" customHeight="1">
      <c r="B115" s="1005" t="s">
        <v>281</v>
      </c>
      <c r="C115" s="1005"/>
      <c r="D115" s="113"/>
      <c r="E115" s="93" t="str">
        <f>B95</f>
        <v>平成　年</v>
      </c>
    </row>
    <row r="117" spans="2:9" ht="25.5" customHeight="1">
      <c r="B117" s="123" t="s">
        <v>373</v>
      </c>
      <c r="C117" s="123"/>
      <c r="I117" s="472" t="s">
        <v>282</v>
      </c>
    </row>
    <row r="118" ht="12">
      <c r="B118" s="93" t="str">
        <f>B7</f>
        <v>平成　年</v>
      </c>
    </row>
    <row r="119" spans="2:8" ht="31.5" customHeight="1">
      <c r="B119" s="101" t="s">
        <v>267</v>
      </c>
      <c r="C119" s="112" t="s">
        <v>268</v>
      </c>
      <c r="D119" s="112" t="s">
        <v>269</v>
      </c>
      <c r="E119" s="112" t="s">
        <v>270</v>
      </c>
      <c r="F119" s="112" t="s">
        <v>271</v>
      </c>
      <c r="G119" s="112" t="s">
        <v>272</v>
      </c>
      <c r="H119" s="101" t="s">
        <v>273</v>
      </c>
    </row>
    <row r="120" spans="2:8" ht="12.75" customHeight="1">
      <c r="B120" s="113">
        <v>1</v>
      </c>
      <c r="C120" s="103"/>
      <c r="D120" s="103"/>
      <c r="E120" s="103"/>
      <c r="F120" s="103"/>
      <c r="G120" s="103"/>
      <c r="H120" s="113"/>
    </row>
    <row r="121" spans="2:8" ht="12.75" customHeight="1">
      <c r="B121" s="113">
        <v>2</v>
      </c>
      <c r="C121" s="103"/>
      <c r="D121" s="103"/>
      <c r="E121" s="103"/>
      <c r="F121" s="103"/>
      <c r="G121" s="103"/>
      <c r="H121" s="113"/>
    </row>
    <row r="122" spans="2:8" ht="12.75" customHeight="1">
      <c r="B122" s="113">
        <v>3</v>
      </c>
      <c r="C122" s="103"/>
      <c r="D122" s="103"/>
      <c r="E122" s="103"/>
      <c r="F122" s="103"/>
      <c r="G122" s="103"/>
      <c r="H122" s="113"/>
    </row>
    <row r="123" spans="2:8" ht="12.75" customHeight="1">
      <c r="B123" s="113">
        <v>4</v>
      </c>
      <c r="C123" s="103"/>
      <c r="D123" s="103"/>
      <c r="E123" s="103"/>
      <c r="F123" s="103"/>
      <c r="G123" s="103"/>
      <c r="H123" s="113"/>
    </row>
    <row r="124" spans="2:8" ht="12.75" customHeight="1">
      <c r="B124" s="113">
        <v>5</v>
      </c>
      <c r="C124" s="103"/>
      <c r="D124" s="103"/>
      <c r="E124" s="103"/>
      <c r="F124" s="103"/>
      <c r="G124" s="103"/>
      <c r="H124" s="113"/>
    </row>
    <row r="125" spans="2:8" ht="12.75" customHeight="1">
      <c r="B125" s="113">
        <v>6</v>
      </c>
      <c r="C125" s="103"/>
      <c r="D125" s="103"/>
      <c r="E125" s="103"/>
      <c r="F125" s="103"/>
      <c r="G125" s="103"/>
      <c r="H125" s="113"/>
    </row>
    <row r="126" spans="2:8" ht="12.75" customHeight="1">
      <c r="B126" s="113">
        <v>7</v>
      </c>
      <c r="C126" s="103"/>
      <c r="D126" s="103"/>
      <c r="E126" s="103"/>
      <c r="F126" s="103"/>
      <c r="G126" s="103"/>
      <c r="H126" s="113"/>
    </row>
    <row r="127" spans="2:8" ht="12.75" customHeight="1">
      <c r="B127" s="113">
        <v>8</v>
      </c>
      <c r="C127" s="103"/>
      <c r="D127" s="103"/>
      <c r="E127" s="103"/>
      <c r="F127" s="103"/>
      <c r="G127" s="103"/>
      <c r="H127" s="113"/>
    </row>
    <row r="128" spans="2:8" ht="12.75" customHeight="1">
      <c r="B128" s="113">
        <v>9</v>
      </c>
      <c r="C128" s="103"/>
      <c r="D128" s="103"/>
      <c r="E128" s="103"/>
      <c r="F128" s="103"/>
      <c r="G128" s="103"/>
      <c r="H128" s="113"/>
    </row>
    <row r="129" spans="2:8" ht="12.75" customHeight="1">
      <c r="B129" s="113">
        <v>10</v>
      </c>
      <c r="C129" s="103"/>
      <c r="D129" s="103"/>
      <c r="E129" s="103"/>
      <c r="F129" s="103"/>
      <c r="G129" s="103"/>
      <c r="H129" s="113"/>
    </row>
    <row r="130" spans="2:8" ht="12.75" customHeight="1">
      <c r="B130" s="113">
        <v>11</v>
      </c>
      <c r="C130" s="103"/>
      <c r="D130" s="103"/>
      <c r="E130" s="103"/>
      <c r="F130" s="103"/>
      <c r="G130" s="103"/>
      <c r="H130" s="113"/>
    </row>
    <row r="131" spans="2:8" ht="12.75" customHeight="1" thickBot="1">
      <c r="B131" s="114">
        <v>12</v>
      </c>
      <c r="C131" s="106"/>
      <c r="D131" s="106"/>
      <c r="E131" s="106"/>
      <c r="F131" s="106"/>
      <c r="G131" s="106"/>
      <c r="H131" s="114"/>
    </row>
    <row r="132" spans="2:8" ht="12.75" customHeight="1" thickTop="1">
      <c r="B132" s="116" t="s">
        <v>95</v>
      </c>
      <c r="C132" s="109">
        <f>SUM(C120:C131)</f>
        <v>0</v>
      </c>
      <c r="D132" s="109">
        <f>SUM(D120:D131)</f>
        <v>0</v>
      </c>
      <c r="E132" s="109">
        <f>SUM(E120:E131)</f>
        <v>0</v>
      </c>
      <c r="F132" s="109">
        <f>SUM(F120:F131)</f>
        <v>0</v>
      </c>
      <c r="G132" s="109">
        <f>SUM(G120:G131)</f>
        <v>0</v>
      </c>
      <c r="H132" s="116"/>
    </row>
    <row r="133" ht="6.75" customHeight="1"/>
    <row r="134" spans="2:8" ht="12">
      <c r="B134" s="113" t="s">
        <v>274</v>
      </c>
      <c r="C134" s="113">
        <v>9.76</v>
      </c>
      <c r="D134" s="113">
        <v>9.97</v>
      </c>
      <c r="E134" s="113">
        <v>9.28</v>
      </c>
      <c r="F134" s="113"/>
      <c r="G134" s="113"/>
      <c r="H134" s="113"/>
    </row>
    <row r="135" spans="2:8" ht="12">
      <c r="B135" s="113" t="s">
        <v>276</v>
      </c>
      <c r="C135" s="101" t="s">
        <v>277</v>
      </c>
      <c r="D135" s="101" t="s">
        <v>277</v>
      </c>
      <c r="E135" s="101" t="s">
        <v>277</v>
      </c>
      <c r="F135" s="113"/>
      <c r="G135" s="113"/>
      <c r="H135" s="113"/>
    </row>
    <row r="136" spans="2:8" ht="22.5">
      <c r="B136" s="125" t="s">
        <v>279</v>
      </c>
      <c r="C136" s="103"/>
      <c r="D136" s="103"/>
      <c r="E136" s="103"/>
      <c r="F136" s="103"/>
      <c r="G136" s="103"/>
      <c r="H136" s="103"/>
    </row>
    <row r="137" ht="5.25" customHeight="1"/>
    <row r="138" spans="2:5" ht="15" customHeight="1">
      <c r="B138" s="1005" t="s">
        <v>281</v>
      </c>
      <c r="C138" s="1005"/>
      <c r="D138" s="113"/>
      <c r="E138" s="93" t="str">
        <f>B118</f>
        <v>平成　年</v>
      </c>
    </row>
    <row r="139" spans="2:8" ht="12">
      <c r="B139" s="126"/>
      <c r="C139" s="118"/>
      <c r="D139" s="118"/>
      <c r="E139" s="118"/>
      <c r="F139" s="118"/>
      <c r="G139" s="118"/>
      <c r="H139" s="118"/>
    </row>
    <row r="140" ht="15" customHeight="1">
      <c r="B140" s="93" t="str">
        <f>B8</f>
        <v>平成　年</v>
      </c>
    </row>
    <row r="141" spans="2:8" ht="31.5" customHeight="1">
      <c r="B141" s="101" t="s">
        <v>267</v>
      </c>
      <c r="C141" s="112" t="s">
        <v>268</v>
      </c>
      <c r="D141" s="112" t="s">
        <v>269</v>
      </c>
      <c r="E141" s="112" t="s">
        <v>270</v>
      </c>
      <c r="F141" s="112" t="s">
        <v>271</v>
      </c>
      <c r="G141" s="112" t="s">
        <v>272</v>
      </c>
      <c r="H141" s="101" t="s">
        <v>273</v>
      </c>
    </row>
    <row r="142" spans="2:8" ht="12.75" customHeight="1">
      <c r="B142" s="113">
        <v>1</v>
      </c>
      <c r="C142" s="103"/>
      <c r="D142" s="103"/>
      <c r="E142" s="103"/>
      <c r="F142" s="103"/>
      <c r="G142" s="103"/>
      <c r="H142" s="113"/>
    </row>
    <row r="143" spans="2:8" ht="12.75" customHeight="1">
      <c r="B143" s="113">
        <v>2</v>
      </c>
      <c r="C143" s="103"/>
      <c r="D143" s="103"/>
      <c r="E143" s="103"/>
      <c r="F143" s="103"/>
      <c r="G143" s="103"/>
      <c r="H143" s="113"/>
    </row>
    <row r="144" spans="2:8" ht="12.75" customHeight="1">
      <c r="B144" s="113">
        <v>3</v>
      </c>
      <c r="C144" s="103"/>
      <c r="D144" s="103"/>
      <c r="E144" s="103"/>
      <c r="F144" s="103"/>
      <c r="G144" s="103"/>
      <c r="H144" s="113"/>
    </row>
    <row r="145" spans="2:8" ht="12.75" customHeight="1">
      <c r="B145" s="113">
        <v>4</v>
      </c>
      <c r="C145" s="103"/>
      <c r="D145" s="103"/>
      <c r="E145" s="103"/>
      <c r="F145" s="103"/>
      <c r="G145" s="103"/>
      <c r="H145" s="113"/>
    </row>
    <row r="146" spans="2:8" ht="12.75" customHeight="1">
      <c r="B146" s="113">
        <v>5</v>
      </c>
      <c r="C146" s="103"/>
      <c r="D146" s="103"/>
      <c r="E146" s="103"/>
      <c r="F146" s="103"/>
      <c r="G146" s="103"/>
      <c r="H146" s="113"/>
    </row>
    <row r="147" spans="2:8" ht="12.75" customHeight="1">
      <c r="B147" s="113">
        <v>6</v>
      </c>
      <c r="C147" s="103"/>
      <c r="D147" s="103"/>
      <c r="E147" s="103"/>
      <c r="F147" s="103"/>
      <c r="G147" s="103"/>
      <c r="H147" s="113"/>
    </row>
    <row r="148" spans="2:8" ht="12.75" customHeight="1">
      <c r="B148" s="113">
        <v>7</v>
      </c>
      <c r="C148" s="103"/>
      <c r="D148" s="103"/>
      <c r="E148" s="103"/>
      <c r="F148" s="103"/>
      <c r="G148" s="103"/>
      <c r="H148" s="113"/>
    </row>
    <row r="149" spans="2:8" ht="12.75" customHeight="1">
      <c r="B149" s="113">
        <v>8</v>
      </c>
      <c r="C149" s="103"/>
      <c r="D149" s="103"/>
      <c r="E149" s="103"/>
      <c r="F149" s="103"/>
      <c r="G149" s="103"/>
      <c r="H149" s="113"/>
    </row>
    <row r="150" spans="2:8" ht="12.75" customHeight="1">
      <c r="B150" s="113">
        <v>9</v>
      </c>
      <c r="C150" s="103"/>
      <c r="D150" s="103"/>
      <c r="E150" s="103"/>
      <c r="F150" s="103"/>
      <c r="G150" s="103"/>
      <c r="H150" s="113"/>
    </row>
    <row r="151" spans="2:8" ht="12.75" customHeight="1">
      <c r="B151" s="113">
        <v>10</v>
      </c>
      <c r="C151" s="103"/>
      <c r="D151" s="103"/>
      <c r="E151" s="103"/>
      <c r="F151" s="103"/>
      <c r="G151" s="103"/>
      <c r="H151" s="113"/>
    </row>
    <row r="152" spans="2:8" ht="12.75" customHeight="1">
      <c r="B152" s="113">
        <v>11</v>
      </c>
      <c r="C152" s="103"/>
      <c r="D152" s="103"/>
      <c r="E152" s="103"/>
      <c r="F152" s="103"/>
      <c r="G152" s="103"/>
      <c r="H152" s="113"/>
    </row>
    <row r="153" spans="2:8" ht="12.75" customHeight="1" thickBot="1">
      <c r="B153" s="114">
        <v>12</v>
      </c>
      <c r="C153" s="106"/>
      <c r="D153" s="106"/>
      <c r="E153" s="106"/>
      <c r="F153" s="106"/>
      <c r="G153" s="106"/>
      <c r="H153" s="114"/>
    </row>
    <row r="154" spans="2:8" ht="12.75" customHeight="1" thickTop="1">
      <c r="B154" s="116" t="s">
        <v>95</v>
      </c>
      <c r="C154" s="109">
        <f>SUM(C142:C153)</f>
        <v>0</v>
      </c>
      <c r="D154" s="109">
        <f>SUM(D142:D153)</f>
        <v>0</v>
      </c>
      <c r="E154" s="109">
        <f>SUM(E142:E153)</f>
        <v>0</v>
      </c>
      <c r="F154" s="109">
        <f>SUM(F142:F153)</f>
        <v>0</v>
      </c>
      <c r="G154" s="109">
        <f>SUM(G142:G153)</f>
        <v>0</v>
      </c>
      <c r="H154" s="116"/>
    </row>
    <row r="155" ht="6.75" customHeight="1"/>
    <row r="156" spans="2:8" ht="12">
      <c r="B156" s="113" t="s">
        <v>274</v>
      </c>
      <c r="C156" s="113">
        <v>9.76</v>
      </c>
      <c r="D156" s="113">
        <v>9.97</v>
      </c>
      <c r="E156" s="113">
        <v>9.28</v>
      </c>
      <c r="F156" s="113"/>
      <c r="G156" s="113"/>
      <c r="H156" s="113"/>
    </row>
    <row r="157" spans="2:8" ht="12">
      <c r="B157" s="113" t="s">
        <v>276</v>
      </c>
      <c r="C157" s="101" t="s">
        <v>283</v>
      </c>
      <c r="D157" s="101" t="s">
        <v>283</v>
      </c>
      <c r="E157" s="101" t="s">
        <v>283</v>
      </c>
      <c r="F157" s="113"/>
      <c r="G157" s="113"/>
      <c r="H157" s="113"/>
    </row>
    <row r="158" spans="2:8" ht="22.5">
      <c r="B158" s="125" t="s">
        <v>279</v>
      </c>
      <c r="C158" s="103"/>
      <c r="D158" s="103"/>
      <c r="E158" s="103"/>
      <c r="F158" s="103"/>
      <c r="G158" s="103"/>
      <c r="H158" s="113"/>
    </row>
    <row r="159" ht="5.25" customHeight="1"/>
    <row r="160" spans="2:5" ht="15" customHeight="1">
      <c r="B160" s="1005" t="s">
        <v>281</v>
      </c>
      <c r="C160" s="1005"/>
      <c r="D160" s="113"/>
      <c r="E160" s="93" t="str">
        <f>B140</f>
        <v>平成　年</v>
      </c>
    </row>
    <row r="162" ht="15" customHeight="1">
      <c r="B162" s="93" t="str">
        <f>B9</f>
        <v>平成　年</v>
      </c>
    </row>
    <row r="163" spans="2:8" ht="31.5" customHeight="1">
      <c r="B163" s="101" t="s">
        <v>267</v>
      </c>
      <c r="C163" s="112" t="s">
        <v>268</v>
      </c>
      <c r="D163" s="112" t="s">
        <v>269</v>
      </c>
      <c r="E163" s="112" t="s">
        <v>270</v>
      </c>
      <c r="F163" s="112" t="s">
        <v>271</v>
      </c>
      <c r="G163" s="112" t="s">
        <v>272</v>
      </c>
      <c r="H163" s="101" t="s">
        <v>273</v>
      </c>
    </row>
    <row r="164" spans="2:8" ht="12.75" customHeight="1">
      <c r="B164" s="113">
        <v>1</v>
      </c>
      <c r="C164" s="103"/>
      <c r="D164" s="103"/>
      <c r="E164" s="103"/>
      <c r="F164" s="103"/>
      <c r="G164" s="103"/>
      <c r="H164" s="113"/>
    </row>
    <row r="165" spans="2:8" ht="12.75" customHeight="1">
      <c r="B165" s="113">
        <v>2</v>
      </c>
      <c r="C165" s="103"/>
      <c r="D165" s="103"/>
      <c r="E165" s="103"/>
      <c r="F165" s="103"/>
      <c r="G165" s="103"/>
      <c r="H165" s="113"/>
    </row>
    <row r="166" spans="2:8" ht="12.75" customHeight="1">
      <c r="B166" s="113">
        <v>3</v>
      </c>
      <c r="C166" s="103"/>
      <c r="D166" s="103"/>
      <c r="E166" s="103"/>
      <c r="F166" s="103"/>
      <c r="G166" s="103"/>
      <c r="H166" s="113"/>
    </row>
    <row r="167" spans="2:8" ht="12.75" customHeight="1">
      <c r="B167" s="113">
        <v>4</v>
      </c>
      <c r="C167" s="103"/>
      <c r="D167" s="103"/>
      <c r="E167" s="103"/>
      <c r="F167" s="103"/>
      <c r="G167" s="103"/>
      <c r="H167" s="113"/>
    </row>
    <row r="168" spans="2:8" ht="12.75" customHeight="1">
      <c r="B168" s="113">
        <v>5</v>
      </c>
      <c r="C168" s="103"/>
      <c r="D168" s="103"/>
      <c r="E168" s="103"/>
      <c r="F168" s="103"/>
      <c r="G168" s="103"/>
      <c r="H168" s="113"/>
    </row>
    <row r="169" spans="2:8" ht="12.75" customHeight="1">
      <c r="B169" s="113">
        <v>6</v>
      </c>
      <c r="C169" s="103"/>
      <c r="D169" s="103"/>
      <c r="E169" s="103"/>
      <c r="F169" s="103"/>
      <c r="G169" s="103"/>
      <c r="H169" s="113"/>
    </row>
    <row r="170" spans="2:8" ht="12.75" customHeight="1">
      <c r="B170" s="113">
        <v>7</v>
      </c>
      <c r="C170" s="103"/>
      <c r="D170" s="103"/>
      <c r="E170" s="103"/>
      <c r="F170" s="103"/>
      <c r="G170" s="103"/>
      <c r="H170" s="113"/>
    </row>
    <row r="171" spans="2:8" ht="12.75" customHeight="1">
      <c r="B171" s="113">
        <v>8</v>
      </c>
      <c r="C171" s="103"/>
      <c r="D171" s="103"/>
      <c r="E171" s="103"/>
      <c r="F171" s="103"/>
      <c r="G171" s="103"/>
      <c r="H171" s="113"/>
    </row>
    <row r="172" spans="2:8" ht="12.75" customHeight="1">
      <c r="B172" s="113">
        <v>9</v>
      </c>
      <c r="C172" s="103"/>
      <c r="D172" s="103"/>
      <c r="E172" s="103"/>
      <c r="F172" s="103"/>
      <c r="G172" s="103"/>
      <c r="H172" s="113"/>
    </row>
    <row r="173" spans="2:8" ht="12.75" customHeight="1">
      <c r="B173" s="113">
        <v>10</v>
      </c>
      <c r="C173" s="103"/>
      <c r="D173" s="103"/>
      <c r="E173" s="103"/>
      <c r="F173" s="103"/>
      <c r="G173" s="103"/>
      <c r="H173" s="113"/>
    </row>
    <row r="174" spans="2:8" ht="12.75" customHeight="1">
      <c r="B174" s="113">
        <v>11</v>
      </c>
      <c r="C174" s="103"/>
      <c r="D174" s="103"/>
      <c r="E174" s="103"/>
      <c r="F174" s="103"/>
      <c r="G174" s="103"/>
      <c r="H174" s="113"/>
    </row>
    <row r="175" spans="2:8" ht="12.75" customHeight="1" thickBot="1">
      <c r="B175" s="114">
        <v>12</v>
      </c>
      <c r="C175" s="106"/>
      <c r="D175" s="106"/>
      <c r="E175" s="106"/>
      <c r="F175" s="106"/>
      <c r="G175" s="106"/>
      <c r="H175" s="114"/>
    </row>
    <row r="176" spans="2:8" ht="12.75" customHeight="1" thickTop="1">
      <c r="B176" s="116" t="s">
        <v>95</v>
      </c>
      <c r="C176" s="109">
        <f>SUM(C164:C175)</f>
        <v>0</v>
      </c>
      <c r="D176" s="109">
        <f>SUM(D164:D175)</f>
        <v>0</v>
      </c>
      <c r="E176" s="109">
        <f>SUM(E164:E175)</f>
        <v>0</v>
      </c>
      <c r="F176" s="109">
        <f>SUM(F164:F175)</f>
        <v>0</v>
      </c>
      <c r="G176" s="109">
        <f>SUM(G164:G175)</f>
        <v>0</v>
      </c>
      <c r="H176" s="116"/>
    </row>
    <row r="177" ht="6.75" customHeight="1"/>
    <row r="178" spans="2:8" ht="12">
      <c r="B178" s="113" t="s">
        <v>274</v>
      </c>
      <c r="C178" s="113">
        <v>9.76</v>
      </c>
      <c r="D178" s="113">
        <v>9.97</v>
      </c>
      <c r="E178" s="113">
        <v>9.28</v>
      </c>
      <c r="F178" s="113"/>
      <c r="G178" s="113"/>
      <c r="H178" s="113"/>
    </row>
    <row r="179" spans="2:8" ht="12">
      <c r="B179" s="113" t="s">
        <v>276</v>
      </c>
      <c r="C179" s="101" t="s">
        <v>283</v>
      </c>
      <c r="D179" s="101" t="s">
        <v>283</v>
      </c>
      <c r="E179" s="101" t="s">
        <v>283</v>
      </c>
      <c r="F179" s="113"/>
      <c r="G179" s="113"/>
      <c r="H179" s="113"/>
    </row>
    <row r="180" spans="2:15" ht="22.5">
      <c r="B180" s="125" t="s">
        <v>279</v>
      </c>
      <c r="C180" s="103"/>
      <c r="D180" s="103"/>
      <c r="E180" s="103"/>
      <c r="F180" s="103"/>
      <c r="G180" s="103"/>
      <c r="H180" s="113"/>
      <c r="I180" s="1006" t="s">
        <v>284</v>
      </c>
      <c r="J180" s="1006"/>
      <c r="K180" s="1006"/>
      <c r="L180" s="1006"/>
      <c r="M180" s="1006"/>
      <c r="N180" s="1006"/>
      <c r="O180" s="1006"/>
    </row>
    <row r="181" spans="9:15" ht="5.25" customHeight="1">
      <c r="I181" s="1006"/>
      <c r="J181" s="1006"/>
      <c r="K181" s="1006"/>
      <c r="L181" s="1006"/>
      <c r="M181" s="1006"/>
      <c r="N181" s="1006"/>
      <c r="O181" s="1006"/>
    </row>
    <row r="182" spans="2:15" ht="15" customHeight="1">
      <c r="B182" s="1005" t="s">
        <v>281</v>
      </c>
      <c r="C182" s="1005"/>
      <c r="D182" s="113"/>
      <c r="E182" s="93" t="str">
        <f>B162</f>
        <v>平成　年</v>
      </c>
      <c r="I182" s="1006"/>
      <c r="J182" s="1006"/>
      <c r="K182" s="1006"/>
      <c r="L182" s="1006"/>
      <c r="M182" s="1006"/>
      <c r="N182" s="1006"/>
      <c r="O182" s="1006"/>
    </row>
  </sheetData>
  <sheetProtection/>
  <mergeCells count="60">
    <mergeCell ref="C17:D17"/>
    <mergeCell ref="C18:D18"/>
    <mergeCell ref="C19:D19"/>
    <mergeCell ref="C20:D20"/>
    <mergeCell ref="C21:D21"/>
    <mergeCell ref="C22:D22"/>
    <mergeCell ref="I48:J49"/>
    <mergeCell ref="B2:F2"/>
    <mergeCell ref="B28:D28"/>
    <mergeCell ref="E28:F28"/>
    <mergeCell ref="B29:D29"/>
    <mergeCell ref="B3:H3"/>
    <mergeCell ref="E27:F27"/>
    <mergeCell ref="C14:D14"/>
    <mergeCell ref="C15:D15"/>
    <mergeCell ref="C16:D16"/>
    <mergeCell ref="B23:G23"/>
    <mergeCell ref="B27:D27"/>
    <mergeCell ref="E29:F29"/>
    <mergeCell ref="B36:D36"/>
    <mergeCell ref="E36:F36"/>
    <mergeCell ref="B33:D33"/>
    <mergeCell ref="E33:F33"/>
    <mergeCell ref="B30:D30"/>
    <mergeCell ref="E30:F30"/>
    <mergeCell ref="G40:H40"/>
    <mergeCell ref="B31:D31"/>
    <mergeCell ref="E31:F31"/>
    <mergeCell ref="B32:D32"/>
    <mergeCell ref="E32:F32"/>
    <mergeCell ref="B34:D34"/>
    <mergeCell ref="E34:F34"/>
    <mergeCell ref="B35:D35"/>
    <mergeCell ref="E35:F35"/>
    <mergeCell ref="C40:D40"/>
    <mergeCell ref="C43:D43"/>
    <mergeCell ref="G43:H43"/>
    <mergeCell ref="C44:D44"/>
    <mergeCell ref="G48:H48"/>
    <mergeCell ref="C48:D48"/>
    <mergeCell ref="C45:D45"/>
    <mergeCell ref="G45:H45"/>
    <mergeCell ref="C47:D47"/>
    <mergeCell ref="G47:H47"/>
    <mergeCell ref="I67:O67"/>
    <mergeCell ref="I113:O113"/>
    <mergeCell ref="B115:C115"/>
    <mergeCell ref="C41:D41"/>
    <mergeCell ref="G41:H41"/>
    <mergeCell ref="C42:D42"/>
    <mergeCell ref="G42:H42"/>
    <mergeCell ref="G44:H44"/>
    <mergeCell ref="C46:D46"/>
    <mergeCell ref="G46:H46"/>
    <mergeCell ref="B138:C138"/>
    <mergeCell ref="I180:O182"/>
    <mergeCell ref="B182:C182"/>
    <mergeCell ref="B71:C71"/>
    <mergeCell ref="B93:C93"/>
    <mergeCell ref="B160:C160"/>
  </mergeCells>
  <hyperlinks>
    <hyperlink ref="I48" location="はじめに!Print_Area" display="「はじめに」戻る"/>
    <hyperlink ref="A1" location="はじめに!Print_Area" display="「はじめに」戻る"/>
    <hyperlink ref="A1:B1" location="はじめに!A1" display="「はじめに」戻る"/>
  </hyperlinks>
  <printOptions/>
  <pageMargins left="0.787" right="0.787" top="0.59" bottom="0.55" header="0.512" footer="0.37"/>
  <pageSetup horizontalDpi="600" verticalDpi="600" orientation="portrait" paperSize="9" scale="86" r:id="rId3"/>
  <rowBreaks count="2" manualBreakCount="2">
    <brk id="49" max="7" man="1"/>
    <brk id="116" max="7" man="1"/>
  </rowBreaks>
  <legacyDrawing r:id="rId2"/>
</worksheet>
</file>

<file path=xl/worksheets/sheet15.xml><?xml version="1.0" encoding="utf-8"?>
<worksheet xmlns="http://schemas.openxmlformats.org/spreadsheetml/2006/main" xmlns:r="http://schemas.openxmlformats.org/officeDocument/2006/relationships">
  <dimension ref="A1:N23"/>
  <sheetViews>
    <sheetView view="pageBreakPreview" zoomScale="93" zoomScaleSheetLayoutView="93" zoomScalePageLayoutView="0" workbookViewId="0" topLeftCell="A1">
      <selection activeCell="A1" sqref="A1"/>
    </sheetView>
  </sheetViews>
  <sheetFormatPr defaultColWidth="9.00390625" defaultRowHeight="15" customHeight="1"/>
  <cols>
    <col min="1" max="1" width="4.375" style="93" customWidth="1"/>
    <col min="2" max="2" width="15.50390625" style="93" customWidth="1"/>
    <col min="3" max="3" width="20.375" style="93" customWidth="1"/>
    <col min="4" max="4" width="20.00390625" style="93" customWidth="1"/>
    <col min="5" max="5" width="15.375" style="93" customWidth="1"/>
    <col min="6" max="6" width="11.625" style="93" customWidth="1"/>
    <col min="7" max="7" width="12.25390625" style="93" customWidth="1"/>
    <col min="8" max="8" width="13.50390625" style="501" customWidth="1"/>
    <col min="9" max="16384" width="9.00390625" style="93" customWidth="1"/>
  </cols>
  <sheetData>
    <row r="1" spans="1:11" s="14" customFormat="1" ht="15.75" customHeight="1">
      <c r="A1" s="462" t="s">
        <v>911</v>
      </c>
      <c r="B1" s="421"/>
      <c r="C1" s="421"/>
      <c r="D1" s="421"/>
      <c r="E1" s="160"/>
      <c r="F1" s="160"/>
      <c r="G1" s="160"/>
      <c r="H1" s="510"/>
      <c r="I1" s="160"/>
      <c r="J1" s="160"/>
      <c r="K1" s="331"/>
    </row>
    <row r="2" spans="2:10" s="9" customFormat="1" ht="78.75" customHeight="1">
      <c r="B2" s="574" t="s">
        <v>1060</v>
      </c>
      <c r="C2" s="574"/>
      <c r="D2" s="574"/>
      <c r="E2" s="574"/>
      <c r="F2" s="574"/>
      <c r="J2" s="513"/>
    </row>
    <row r="3" spans="1:14" s="94" customFormat="1" ht="48.75" customHeight="1">
      <c r="A3" s="95" t="s">
        <v>633</v>
      </c>
      <c r="B3" s="93"/>
      <c r="C3" s="93"/>
      <c r="D3" s="93"/>
      <c r="E3" s="93"/>
      <c r="F3" s="93"/>
      <c r="G3" s="93"/>
      <c r="H3" s="511"/>
      <c r="I3" s="93"/>
      <c r="J3" s="93"/>
      <c r="K3" s="93"/>
      <c r="L3" s="93"/>
      <c r="M3" s="93"/>
      <c r="N3" s="93"/>
    </row>
    <row r="4" spans="1:14" s="94" customFormat="1" ht="21">
      <c r="A4" s="95"/>
      <c r="B4" s="72" t="s">
        <v>634</v>
      </c>
      <c r="C4" s="93"/>
      <c r="D4" s="93"/>
      <c r="E4" s="93"/>
      <c r="F4" s="93"/>
      <c r="G4" s="93"/>
      <c r="H4" s="501"/>
      <c r="I4" s="93"/>
      <c r="J4" s="93"/>
      <c r="K4" s="93"/>
      <c r="L4" s="93"/>
      <c r="M4" s="93"/>
      <c r="N4" s="93"/>
    </row>
    <row r="5" spans="1:14" s="94" customFormat="1" ht="21">
      <c r="A5" s="95"/>
      <c r="B5" s="93"/>
      <c r="C5" s="93"/>
      <c r="D5" s="93"/>
      <c r="E5" s="93"/>
      <c r="F5" s="93"/>
      <c r="G5" s="93"/>
      <c r="H5" s="501"/>
      <c r="I5" s="93"/>
      <c r="J5" s="93"/>
      <c r="K5" s="93"/>
      <c r="L5" s="93"/>
      <c r="M5" s="93"/>
      <c r="N5" s="93"/>
    </row>
    <row r="6" spans="1:14" s="94" customFormat="1" ht="50.25" customHeight="1">
      <c r="A6" s="95"/>
      <c r="B6" s="243" t="s">
        <v>158</v>
      </c>
      <c r="C6" s="244" t="s">
        <v>625</v>
      </c>
      <c r="D6" s="244" t="s">
        <v>626</v>
      </c>
      <c r="E6" s="244" t="s">
        <v>627</v>
      </c>
      <c r="F6" s="113" t="s">
        <v>628</v>
      </c>
      <c r="G6" s="93"/>
      <c r="H6" s="501"/>
      <c r="I6" s="93"/>
      <c r="J6" s="93"/>
      <c r="K6" s="93"/>
      <c r="L6" s="93"/>
      <c r="M6" s="93"/>
      <c r="N6" s="93"/>
    </row>
    <row r="7" spans="1:14" s="94" customFormat="1" ht="36" customHeight="1">
      <c r="A7" s="95"/>
      <c r="B7" s="243" t="s">
        <v>239</v>
      </c>
      <c r="C7" s="113"/>
      <c r="D7" s="113"/>
      <c r="E7" s="113"/>
      <c r="F7" s="245" t="e">
        <f aca="true" t="shared" si="0" ref="F7:F12">+E7/$C$13</f>
        <v>#DIV/0!</v>
      </c>
      <c r="G7" s="93"/>
      <c r="H7" s="501"/>
      <c r="I7" s="93"/>
      <c r="J7" s="93"/>
      <c r="K7" s="93"/>
      <c r="L7" s="93"/>
      <c r="M7" s="93"/>
      <c r="N7" s="93"/>
    </row>
    <row r="8" spans="1:14" s="94" customFormat="1" ht="36" customHeight="1">
      <c r="A8" s="95"/>
      <c r="B8" s="243" t="s">
        <v>240</v>
      </c>
      <c r="C8" s="113"/>
      <c r="D8" s="113"/>
      <c r="E8" s="113"/>
      <c r="F8" s="245" t="e">
        <f t="shared" si="0"/>
        <v>#DIV/0!</v>
      </c>
      <c r="G8" s="93"/>
      <c r="H8" s="501"/>
      <c r="I8" s="93"/>
      <c r="J8" s="93"/>
      <c r="K8" s="93"/>
      <c r="L8" s="93"/>
      <c r="M8" s="93"/>
      <c r="N8" s="93"/>
    </row>
    <row r="9" spans="1:14" s="94" customFormat="1" ht="36" customHeight="1">
      <c r="A9" s="95"/>
      <c r="B9" s="243" t="s">
        <v>241</v>
      </c>
      <c r="C9" s="113"/>
      <c r="D9" s="113"/>
      <c r="E9" s="113"/>
      <c r="F9" s="245" t="e">
        <f t="shared" si="0"/>
        <v>#DIV/0!</v>
      </c>
      <c r="G9" s="93"/>
      <c r="H9" s="501"/>
      <c r="I9" s="93"/>
      <c r="J9" s="93"/>
      <c r="K9" s="93"/>
      <c r="L9" s="93"/>
      <c r="M9" s="93"/>
      <c r="N9" s="93"/>
    </row>
    <row r="10" spans="1:14" s="94" customFormat="1" ht="36" customHeight="1">
      <c r="A10" s="95"/>
      <c r="B10" s="243" t="s">
        <v>242</v>
      </c>
      <c r="C10" s="113"/>
      <c r="D10" s="113"/>
      <c r="E10" s="113"/>
      <c r="F10" s="245" t="e">
        <f t="shared" si="0"/>
        <v>#DIV/0!</v>
      </c>
      <c r="G10" s="93"/>
      <c r="H10" s="501"/>
      <c r="I10" s="93"/>
      <c r="J10" s="93"/>
      <c r="K10" s="93"/>
      <c r="L10" s="93"/>
      <c r="M10" s="93"/>
      <c r="N10" s="93"/>
    </row>
    <row r="11" spans="1:14" s="94" customFormat="1" ht="36" customHeight="1">
      <c r="A11" s="95"/>
      <c r="B11" s="243" t="s">
        <v>583</v>
      </c>
      <c r="C11" s="113"/>
      <c r="D11" s="113"/>
      <c r="E11" s="113"/>
      <c r="F11" s="245" t="e">
        <f t="shared" si="0"/>
        <v>#DIV/0!</v>
      </c>
      <c r="G11" s="93"/>
      <c r="H11" s="501"/>
      <c r="I11" s="93"/>
      <c r="J11" s="93"/>
      <c r="K11" s="93"/>
      <c r="L11" s="93"/>
      <c r="M11" s="93"/>
      <c r="N11" s="93"/>
    </row>
    <row r="12" spans="1:14" s="94" customFormat="1" ht="36" customHeight="1" thickBot="1">
      <c r="A12" s="95"/>
      <c r="B12" s="246" t="s">
        <v>244</v>
      </c>
      <c r="C12" s="113"/>
      <c r="D12" s="113"/>
      <c r="E12" s="113"/>
      <c r="F12" s="245" t="e">
        <f t="shared" si="0"/>
        <v>#DIV/0!</v>
      </c>
      <c r="G12" s="93"/>
      <c r="H12" s="501"/>
      <c r="I12" s="93"/>
      <c r="J12" s="93"/>
      <c r="K12" s="93"/>
      <c r="L12" s="93"/>
      <c r="M12" s="93"/>
      <c r="N12" s="93"/>
    </row>
    <row r="13" spans="1:14" s="94" customFormat="1" ht="36" customHeight="1" thickTop="1">
      <c r="A13" s="95"/>
      <c r="B13" s="247" t="s">
        <v>245</v>
      </c>
      <c r="C13" s="248">
        <f>SUM(C7:C12)</f>
        <v>0</v>
      </c>
      <c r="D13" s="248">
        <f>SUM(D7:D12)</f>
        <v>0</v>
      </c>
      <c r="E13" s="248">
        <f>SUM(E7:E12)</f>
        <v>0</v>
      </c>
      <c r="F13" s="249" t="e">
        <f>SUM(F7:F12)</f>
        <v>#DIV/0!</v>
      </c>
      <c r="G13" s="93"/>
      <c r="H13" s="501"/>
      <c r="I13" s="93"/>
      <c r="J13" s="93"/>
      <c r="K13" s="93"/>
      <c r="L13" s="93"/>
      <c r="M13" s="93"/>
      <c r="N13" s="93"/>
    </row>
    <row r="14" spans="1:14" s="94" customFormat="1" ht="36" customHeight="1">
      <c r="A14" s="95"/>
      <c r="B14" s="93" t="s">
        <v>635</v>
      </c>
      <c r="C14" s="93"/>
      <c r="D14" s="93"/>
      <c r="E14" s="93"/>
      <c r="F14" s="93"/>
      <c r="G14" s="93"/>
      <c r="H14" s="501"/>
      <c r="I14" s="93"/>
      <c r="J14" s="93"/>
      <c r="K14" s="93"/>
      <c r="L14" s="93"/>
      <c r="M14" s="93"/>
      <c r="N14" s="93"/>
    </row>
    <row r="15" spans="1:14" s="94" customFormat="1" ht="36" customHeight="1">
      <c r="A15" s="95"/>
      <c r="B15" s="93" t="s">
        <v>636</v>
      </c>
      <c r="C15" s="93"/>
      <c r="D15" s="93"/>
      <c r="E15" s="93"/>
      <c r="F15" s="93"/>
      <c r="G15" s="93"/>
      <c r="H15" s="501"/>
      <c r="I15" s="93"/>
      <c r="J15" s="93"/>
      <c r="K15" s="93"/>
      <c r="L15" s="93"/>
      <c r="M15" s="93"/>
      <c r="N15" s="93"/>
    </row>
    <row r="16" spans="1:14" s="94" customFormat="1" ht="36" customHeight="1">
      <c r="A16" s="95"/>
      <c r="B16" s="93" t="s">
        <v>637</v>
      </c>
      <c r="C16" s="93"/>
      <c r="D16" s="93"/>
      <c r="E16" s="93"/>
      <c r="F16" s="93"/>
      <c r="G16" s="93"/>
      <c r="H16" s="501"/>
      <c r="I16" s="93"/>
      <c r="J16" s="93"/>
      <c r="K16" s="93"/>
      <c r="L16" s="93"/>
      <c r="M16" s="93"/>
      <c r="N16" s="93"/>
    </row>
    <row r="17" spans="1:14" s="94" customFormat="1" ht="36" customHeight="1">
      <c r="A17" s="95"/>
      <c r="B17" s="93"/>
      <c r="C17" s="93"/>
      <c r="D17" s="93"/>
      <c r="E17" s="93"/>
      <c r="F17" s="93"/>
      <c r="G17" s="93"/>
      <c r="H17" s="501"/>
      <c r="I17" s="93"/>
      <c r="J17" s="93"/>
      <c r="K17" s="93"/>
      <c r="L17" s="93"/>
      <c r="M17" s="93"/>
      <c r="N17" s="93"/>
    </row>
    <row r="18" spans="1:14" s="94" customFormat="1" ht="36" customHeight="1">
      <c r="A18" s="95"/>
      <c r="B18" s="93"/>
      <c r="C18" s="93"/>
      <c r="D18" s="93"/>
      <c r="E18" s="93"/>
      <c r="F18" s="93"/>
      <c r="G18" s="93"/>
      <c r="H18" s="501"/>
      <c r="I18" s="93"/>
      <c r="J18" s="93"/>
      <c r="K18" s="93"/>
      <c r="L18" s="93"/>
      <c r="M18" s="93"/>
      <c r="N18" s="93"/>
    </row>
    <row r="19" spans="1:14" s="94" customFormat="1" ht="36" customHeight="1">
      <c r="A19" s="95"/>
      <c r="B19" s="93"/>
      <c r="C19" s="93"/>
      <c r="D19" s="93"/>
      <c r="E19" s="93"/>
      <c r="F19" s="93"/>
      <c r="G19" s="93"/>
      <c r="H19" s="501"/>
      <c r="I19" s="93"/>
      <c r="J19" s="93"/>
      <c r="K19" s="93"/>
      <c r="L19" s="93"/>
      <c r="M19" s="93"/>
      <c r="N19" s="93"/>
    </row>
    <row r="20" spans="1:14" s="94" customFormat="1" ht="36" customHeight="1">
      <c r="A20" s="95"/>
      <c r="B20" s="93"/>
      <c r="C20" s="93"/>
      <c r="D20" s="93"/>
      <c r="E20" s="93"/>
      <c r="F20" s="93"/>
      <c r="G20" s="93"/>
      <c r="H20" s="501"/>
      <c r="I20" s="93"/>
      <c r="J20" s="93"/>
      <c r="K20" s="93"/>
      <c r="L20" s="93"/>
      <c r="M20" s="93"/>
      <c r="N20" s="93"/>
    </row>
    <row r="21" spans="1:14" s="94" customFormat="1" ht="36" customHeight="1">
      <c r="A21" s="95"/>
      <c r="B21" s="93"/>
      <c r="C21" s="93"/>
      <c r="D21" s="93"/>
      <c r="E21" s="93"/>
      <c r="F21" s="93"/>
      <c r="G21" s="93"/>
      <c r="H21" s="501"/>
      <c r="I21" s="93"/>
      <c r="J21" s="93"/>
      <c r="K21" s="93"/>
      <c r="L21" s="93"/>
      <c r="M21" s="93"/>
      <c r="N21" s="93"/>
    </row>
    <row r="22" spans="1:14" s="94" customFormat="1" ht="36" customHeight="1">
      <c r="A22" s="95"/>
      <c r="B22" s="93"/>
      <c r="C22" s="93"/>
      <c r="D22" s="93"/>
      <c r="E22" s="93"/>
      <c r="F22" s="93"/>
      <c r="G22" s="93"/>
      <c r="H22" s="501"/>
      <c r="I22" s="93"/>
      <c r="J22" s="93"/>
      <c r="K22" s="93"/>
      <c r="L22" s="93"/>
      <c r="M22" s="93"/>
      <c r="N22" s="93"/>
    </row>
    <row r="23" spans="1:14" s="94" customFormat="1" ht="19.5" customHeight="1">
      <c r="A23" s="96"/>
      <c r="B23" s="93"/>
      <c r="C23" s="93"/>
      <c r="D23" s="93"/>
      <c r="E23" s="93"/>
      <c r="F23" s="93"/>
      <c r="G23" s="93"/>
      <c r="H23" s="501"/>
      <c r="I23" s="93"/>
      <c r="J23" s="93"/>
      <c r="K23" s="93"/>
      <c r="L23" s="93"/>
      <c r="M23" s="93"/>
      <c r="N23" s="93"/>
    </row>
  </sheetData>
  <sheetProtection/>
  <mergeCells count="1">
    <mergeCell ref="B2:F2"/>
  </mergeCells>
  <hyperlinks>
    <hyperlink ref="A1" location="はじめに!Print_Area" display="「はじめに」戻る"/>
    <hyperlink ref="A1:B1" location="はじめに!A1" display="「はじめに」戻る"/>
  </hyperlinks>
  <printOptions/>
  <pageMargins left="0.787" right="0.787" top="0.59" bottom="0.55" header="0.512" footer="0.37"/>
  <pageSetup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L43"/>
  <sheetViews>
    <sheetView showGridLines="0" view="pageBreakPreview" zoomScaleNormal="75" zoomScaleSheetLayoutView="100" zoomScalePageLayoutView="0" workbookViewId="0" topLeftCell="A1">
      <selection activeCell="B1" sqref="B1"/>
    </sheetView>
  </sheetViews>
  <sheetFormatPr defaultColWidth="9.00390625" defaultRowHeight="30" customHeight="1"/>
  <cols>
    <col min="1" max="1" width="3.625" style="127" customWidth="1"/>
    <col min="2" max="2" width="7.75390625" style="152" customWidth="1"/>
    <col min="3" max="3" width="29.625" style="127" customWidth="1"/>
    <col min="4" max="4" width="8.00390625" style="153" bestFit="1" customWidth="1"/>
    <col min="5" max="5" width="9.625" style="154" customWidth="1"/>
    <col min="6" max="6" width="4.625" style="127" customWidth="1"/>
    <col min="7" max="7" width="4.625" style="153" customWidth="1"/>
    <col min="8" max="9" width="13.75390625" style="153" customWidth="1"/>
    <col min="10" max="10" width="13.75390625" style="154" customWidth="1"/>
    <col min="11" max="11" width="15.75390625" style="127" customWidth="1"/>
    <col min="12" max="12" width="9.00390625" style="333" customWidth="1"/>
    <col min="13" max="16384" width="9.00390625" style="127" customWidth="1"/>
  </cols>
  <sheetData>
    <row r="1" spans="1:11" s="14" customFormat="1" ht="15.75" customHeight="1">
      <c r="A1" s="462" t="s">
        <v>911</v>
      </c>
      <c r="B1" s="421"/>
      <c r="C1" s="421"/>
      <c r="D1" s="421"/>
      <c r="E1" s="160"/>
      <c r="F1" s="160"/>
      <c r="G1" s="160"/>
      <c r="H1" s="160"/>
      <c r="I1" s="160"/>
      <c r="J1" s="160"/>
      <c r="K1" s="331"/>
    </row>
    <row r="2" spans="2:11" s="483" customFormat="1" ht="57.75" customHeight="1">
      <c r="B2" s="1042" t="s">
        <v>1034</v>
      </c>
      <c r="C2" s="1042"/>
      <c r="D2" s="1042"/>
      <c r="E2" s="1042"/>
      <c r="F2" s="1042"/>
      <c r="G2" s="1042"/>
      <c r="H2" s="1042"/>
      <c r="I2" s="1042"/>
      <c r="J2" s="1042"/>
      <c r="K2" s="1042"/>
    </row>
    <row r="3" spans="2:9" s="514" customFormat="1" ht="21.75" customHeight="1">
      <c r="B3" s="515"/>
      <c r="C3" s="515"/>
      <c r="D3" s="516" t="s">
        <v>1035</v>
      </c>
      <c r="E3" s="515"/>
      <c r="F3" s="515"/>
      <c r="G3" s="515"/>
      <c r="H3" s="515"/>
      <c r="I3" s="515"/>
    </row>
    <row r="4" spans="2:11" ht="30" customHeight="1">
      <c r="B4" s="128" t="s">
        <v>761</v>
      </c>
      <c r="C4" s="129"/>
      <c r="D4" s="130"/>
      <c r="E4" s="131"/>
      <c r="F4" s="129"/>
      <c r="G4" s="130"/>
      <c r="H4" s="130"/>
      <c r="I4" s="130"/>
      <c r="J4" s="131"/>
      <c r="K4" s="129"/>
    </row>
    <row r="5" spans="2:11" ht="13.5" customHeight="1">
      <c r="B5" s="1035" t="s">
        <v>113</v>
      </c>
      <c r="C5" s="1035" t="s">
        <v>285</v>
      </c>
      <c r="D5" s="1038" t="s">
        <v>286</v>
      </c>
      <c r="E5" s="1041" t="s">
        <v>287</v>
      </c>
      <c r="F5" s="1041"/>
      <c r="G5" s="1041"/>
      <c r="H5" s="1041"/>
      <c r="I5" s="1041"/>
      <c r="J5" s="1041"/>
      <c r="K5" s="133" t="s">
        <v>273</v>
      </c>
    </row>
    <row r="6" spans="2:11" ht="15.75" customHeight="1">
      <c r="B6" s="1036"/>
      <c r="C6" s="1036"/>
      <c r="D6" s="1039"/>
      <c r="E6" s="134" t="s">
        <v>288</v>
      </c>
      <c r="F6" s="132" t="s">
        <v>289</v>
      </c>
      <c r="G6" s="134" t="s">
        <v>290</v>
      </c>
      <c r="H6" s="134" t="s">
        <v>291</v>
      </c>
      <c r="I6" s="134" t="s">
        <v>292</v>
      </c>
      <c r="J6" s="134" t="s">
        <v>293</v>
      </c>
      <c r="K6" s="135"/>
    </row>
    <row r="7" spans="2:11" ht="15.75" customHeight="1" thickBot="1">
      <c r="B7" s="1037"/>
      <c r="C7" s="1037"/>
      <c r="D7" s="1040"/>
      <c r="E7" s="137"/>
      <c r="F7" s="136"/>
      <c r="G7" s="137"/>
      <c r="H7" s="137" t="s">
        <v>294</v>
      </c>
      <c r="I7" s="137" t="s">
        <v>295</v>
      </c>
      <c r="J7" s="137" t="s">
        <v>296</v>
      </c>
      <c r="K7" s="138"/>
    </row>
    <row r="8" spans="2:11" ht="19.5" customHeight="1" thickTop="1">
      <c r="B8" s="139" t="s">
        <v>297</v>
      </c>
      <c r="C8" s="140"/>
      <c r="D8" s="141"/>
      <c r="E8" s="142"/>
      <c r="F8" s="140"/>
      <c r="G8" s="141"/>
      <c r="H8" s="140"/>
      <c r="I8" s="140"/>
      <c r="J8" s="142"/>
      <c r="K8" s="140"/>
    </row>
    <row r="9" spans="2:11" ht="19.5" customHeight="1">
      <c r="B9" s="143"/>
      <c r="C9" s="144" t="s">
        <v>298</v>
      </c>
      <c r="D9" s="145"/>
      <c r="E9" s="146"/>
      <c r="F9" s="144"/>
      <c r="G9" s="145"/>
      <c r="H9" s="146"/>
      <c r="I9" s="146"/>
      <c r="J9" s="146"/>
      <c r="K9" s="147" t="s">
        <v>299</v>
      </c>
    </row>
    <row r="10" spans="2:12" ht="19.5" customHeight="1">
      <c r="B10" s="143"/>
      <c r="C10" s="399" t="s">
        <v>893</v>
      </c>
      <c r="D10" s="400"/>
      <c r="E10" s="401"/>
      <c r="F10" s="399">
        <v>1</v>
      </c>
      <c r="G10" s="400" t="s">
        <v>894</v>
      </c>
      <c r="H10" s="402">
        <v>64484200</v>
      </c>
      <c r="I10" s="402">
        <v>0</v>
      </c>
      <c r="J10" s="402">
        <v>16140000</v>
      </c>
      <c r="K10" s="402">
        <f>SUM(H10:J10)</f>
        <v>80624200</v>
      </c>
      <c r="L10" s="517" t="s">
        <v>546</v>
      </c>
    </row>
    <row r="11" spans="2:11" ht="19.5" customHeight="1">
      <c r="B11" s="143"/>
      <c r="C11" s="399" t="s">
        <v>895</v>
      </c>
      <c r="D11" s="400"/>
      <c r="E11" s="401"/>
      <c r="F11" s="399">
        <v>1</v>
      </c>
      <c r="G11" s="400" t="s">
        <v>894</v>
      </c>
      <c r="H11" s="402">
        <v>2850000</v>
      </c>
      <c r="I11" s="402">
        <v>0</v>
      </c>
      <c r="J11" s="402">
        <v>1270000</v>
      </c>
      <c r="K11" s="402">
        <f aca="true" t="shared" si="0" ref="K11:K17">SUM(H11:J11)</f>
        <v>4120000</v>
      </c>
    </row>
    <row r="12" spans="2:11" ht="19.5" customHeight="1">
      <c r="B12" s="143"/>
      <c r="C12" s="399" t="s">
        <v>896</v>
      </c>
      <c r="D12" s="400"/>
      <c r="E12" s="401"/>
      <c r="F12" s="399">
        <v>1</v>
      </c>
      <c r="G12" s="400" t="s">
        <v>894</v>
      </c>
      <c r="H12" s="402">
        <v>6450000</v>
      </c>
      <c r="I12" s="402">
        <v>0</v>
      </c>
      <c r="J12" s="402">
        <v>2650000</v>
      </c>
      <c r="K12" s="402">
        <f t="shared" si="0"/>
        <v>9100000</v>
      </c>
    </row>
    <row r="13" spans="2:11" ht="19.5" customHeight="1">
      <c r="B13" s="143"/>
      <c r="C13" s="399" t="s">
        <v>897</v>
      </c>
      <c r="D13" s="400"/>
      <c r="E13" s="401"/>
      <c r="F13" s="399">
        <v>1</v>
      </c>
      <c r="G13" s="400" t="s">
        <v>894</v>
      </c>
      <c r="H13" s="402">
        <v>29800000</v>
      </c>
      <c r="I13" s="402">
        <v>0</v>
      </c>
      <c r="J13" s="402">
        <v>9100000</v>
      </c>
      <c r="K13" s="402">
        <f t="shared" si="0"/>
        <v>38900000</v>
      </c>
    </row>
    <row r="14" spans="2:11" ht="19.5" customHeight="1">
      <c r="B14" s="143"/>
      <c r="C14" s="399" t="s">
        <v>898</v>
      </c>
      <c r="D14" s="400"/>
      <c r="E14" s="402"/>
      <c r="F14" s="399">
        <v>1</v>
      </c>
      <c r="G14" s="400" t="s">
        <v>894</v>
      </c>
      <c r="H14" s="402">
        <v>1350000</v>
      </c>
      <c r="I14" s="402">
        <v>0</v>
      </c>
      <c r="J14" s="402">
        <v>630000</v>
      </c>
      <c r="K14" s="402">
        <f t="shared" si="0"/>
        <v>1980000</v>
      </c>
    </row>
    <row r="15" spans="2:11" ht="19.5" customHeight="1">
      <c r="B15" s="143"/>
      <c r="C15" s="399" t="s">
        <v>899</v>
      </c>
      <c r="D15" s="400"/>
      <c r="E15" s="402"/>
      <c r="F15" s="399">
        <v>1</v>
      </c>
      <c r="G15" s="400" t="s">
        <v>894</v>
      </c>
      <c r="H15" s="402">
        <v>16300000</v>
      </c>
      <c r="I15" s="402">
        <v>0</v>
      </c>
      <c r="J15" s="402">
        <v>7400000</v>
      </c>
      <c r="K15" s="402">
        <f t="shared" si="0"/>
        <v>23700000</v>
      </c>
    </row>
    <row r="16" spans="2:11" ht="19.5" customHeight="1">
      <c r="B16" s="143"/>
      <c r="C16" s="399" t="s">
        <v>900</v>
      </c>
      <c r="D16" s="400"/>
      <c r="E16" s="402"/>
      <c r="F16" s="399">
        <v>1</v>
      </c>
      <c r="G16" s="400" t="s">
        <v>894</v>
      </c>
      <c r="H16" s="402">
        <v>5250000</v>
      </c>
      <c r="I16" s="402">
        <v>0</v>
      </c>
      <c r="J16" s="402">
        <v>1650000</v>
      </c>
      <c r="K16" s="402">
        <f t="shared" si="0"/>
        <v>6900000</v>
      </c>
    </row>
    <row r="17" spans="2:11" ht="19.5" customHeight="1">
      <c r="B17" s="143"/>
      <c r="C17" s="399" t="s">
        <v>901</v>
      </c>
      <c r="D17" s="400"/>
      <c r="E17" s="402"/>
      <c r="F17" s="399">
        <v>1</v>
      </c>
      <c r="G17" s="400" t="s">
        <v>894</v>
      </c>
      <c r="H17" s="402">
        <v>0</v>
      </c>
      <c r="I17" s="402">
        <v>15500000</v>
      </c>
      <c r="J17" s="402">
        <v>4550000</v>
      </c>
      <c r="K17" s="402">
        <f t="shared" si="0"/>
        <v>20050000</v>
      </c>
    </row>
    <row r="18" spans="2:11" ht="19.5" customHeight="1">
      <c r="B18" s="143"/>
      <c r="C18" s="148" t="s">
        <v>300</v>
      </c>
      <c r="D18" s="149"/>
      <c r="E18" s="150"/>
      <c r="F18" s="147"/>
      <c r="G18" s="149"/>
      <c r="H18" s="411">
        <f>SUM(H10:H17)</f>
        <v>126484200</v>
      </c>
      <c r="I18" s="411">
        <f>SUM(I10:I17)</f>
        <v>15500000</v>
      </c>
      <c r="J18" s="411">
        <f>SUM(J10:J17)</f>
        <v>43390000</v>
      </c>
      <c r="K18" s="412">
        <f>SUM(H18:J18)</f>
        <v>185374200</v>
      </c>
    </row>
    <row r="19" spans="2:11" ht="19.5" customHeight="1">
      <c r="B19" s="143"/>
      <c r="C19" s="148"/>
      <c r="D19" s="149"/>
      <c r="E19" s="150"/>
      <c r="F19" s="147"/>
      <c r="G19" s="149"/>
      <c r="H19" s="150"/>
      <c r="I19" s="150"/>
      <c r="J19" s="150"/>
      <c r="K19" s="144"/>
    </row>
    <row r="20" spans="2:11" ht="19.5" customHeight="1">
      <c r="B20" s="143"/>
      <c r="C20" s="144" t="s">
        <v>301</v>
      </c>
      <c r="D20" s="145"/>
      <c r="E20" s="151"/>
      <c r="F20" s="144"/>
      <c r="G20" s="145"/>
      <c r="H20" s="144"/>
      <c r="I20" s="144"/>
      <c r="J20" s="151"/>
      <c r="K20" s="147" t="s">
        <v>299</v>
      </c>
    </row>
    <row r="21" spans="2:12" ht="19.5" customHeight="1">
      <c r="B21" s="143"/>
      <c r="C21" s="403" t="s">
        <v>893</v>
      </c>
      <c r="D21" s="404"/>
      <c r="E21" s="405"/>
      <c r="F21" s="403">
        <v>1</v>
      </c>
      <c r="G21" s="404" t="s">
        <v>894</v>
      </c>
      <c r="H21" s="406">
        <v>58037200</v>
      </c>
      <c r="I21" s="406">
        <v>0</v>
      </c>
      <c r="J21" s="406">
        <v>14640000</v>
      </c>
      <c r="K21" s="406">
        <f>SUM(H21:J21)</f>
        <v>72677200</v>
      </c>
      <c r="L21" s="334" t="s">
        <v>547</v>
      </c>
    </row>
    <row r="22" spans="2:11" ht="19.5" customHeight="1">
      <c r="B22" s="143"/>
      <c r="C22" s="403" t="s">
        <v>895</v>
      </c>
      <c r="D22" s="404"/>
      <c r="E22" s="405"/>
      <c r="F22" s="403">
        <v>1</v>
      </c>
      <c r="G22" s="404" t="s">
        <v>894</v>
      </c>
      <c r="H22" s="406">
        <v>2550000</v>
      </c>
      <c r="I22" s="406">
        <v>0</v>
      </c>
      <c r="J22" s="406">
        <v>1120000</v>
      </c>
      <c r="K22" s="406">
        <f aca="true" t="shared" si="1" ref="K22:K28">SUM(H22:J22)</f>
        <v>3670000</v>
      </c>
    </row>
    <row r="23" spans="2:11" ht="19.5" customHeight="1">
      <c r="B23" s="143"/>
      <c r="C23" s="403" t="s">
        <v>896</v>
      </c>
      <c r="D23" s="404"/>
      <c r="E23" s="405"/>
      <c r="F23" s="403">
        <v>1</v>
      </c>
      <c r="G23" s="404" t="s">
        <v>894</v>
      </c>
      <c r="H23" s="406">
        <v>5800000</v>
      </c>
      <c r="I23" s="406">
        <v>0</v>
      </c>
      <c r="J23" s="406">
        <v>2300000</v>
      </c>
      <c r="K23" s="406">
        <f t="shared" si="1"/>
        <v>8100000</v>
      </c>
    </row>
    <row r="24" spans="2:11" ht="19.5" customHeight="1">
      <c r="B24" s="143"/>
      <c r="C24" s="403" t="s">
        <v>897</v>
      </c>
      <c r="D24" s="404"/>
      <c r="E24" s="405"/>
      <c r="F24" s="403">
        <v>1</v>
      </c>
      <c r="G24" s="404" t="s">
        <v>894</v>
      </c>
      <c r="H24" s="406">
        <v>26000000</v>
      </c>
      <c r="I24" s="406">
        <v>0</v>
      </c>
      <c r="J24" s="406">
        <v>6500000</v>
      </c>
      <c r="K24" s="406">
        <f t="shared" si="1"/>
        <v>32500000</v>
      </c>
    </row>
    <row r="25" spans="2:11" ht="19.5" customHeight="1">
      <c r="B25" s="143"/>
      <c r="C25" s="403" t="s">
        <v>898</v>
      </c>
      <c r="D25" s="404"/>
      <c r="E25" s="406"/>
      <c r="F25" s="403">
        <v>1</v>
      </c>
      <c r="G25" s="404" t="s">
        <v>894</v>
      </c>
      <c r="H25" s="406">
        <v>1100000</v>
      </c>
      <c r="I25" s="406">
        <v>0</v>
      </c>
      <c r="J25" s="406">
        <v>530000</v>
      </c>
      <c r="K25" s="406">
        <f t="shared" si="1"/>
        <v>1630000</v>
      </c>
    </row>
    <row r="26" spans="2:11" ht="19.5" customHeight="1">
      <c r="B26" s="143"/>
      <c r="C26" s="403" t="s">
        <v>899</v>
      </c>
      <c r="D26" s="404"/>
      <c r="E26" s="406"/>
      <c r="F26" s="403">
        <v>1</v>
      </c>
      <c r="G26" s="404" t="s">
        <v>894</v>
      </c>
      <c r="H26" s="406">
        <v>15000000</v>
      </c>
      <c r="I26" s="406">
        <v>0</v>
      </c>
      <c r="J26" s="406">
        <v>6800000</v>
      </c>
      <c r="K26" s="406">
        <f t="shared" si="1"/>
        <v>21800000</v>
      </c>
    </row>
    <row r="27" spans="2:11" ht="19.5" customHeight="1">
      <c r="B27" s="143"/>
      <c r="C27" s="403" t="s">
        <v>900</v>
      </c>
      <c r="D27" s="404"/>
      <c r="E27" s="406"/>
      <c r="F27" s="403">
        <v>1</v>
      </c>
      <c r="G27" s="404" t="s">
        <v>894</v>
      </c>
      <c r="H27" s="406">
        <v>4800000</v>
      </c>
      <c r="I27" s="406">
        <v>0</v>
      </c>
      <c r="J27" s="406">
        <v>1500000</v>
      </c>
      <c r="K27" s="406">
        <f t="shared" si="1"/>
        <v>6300000</v>
      </c>
    </row>
    <row r="28" spans="2:11" ht="19.5" customHeight="1">
      <c r="B28" s="143"/>
      <c r="C28" s="403" t="s">
        <v>901</v>
      </c>
      <c r="D28" s="404"/>
      <c r="E28" s="406"/>
      <c r="F28" s="403">
        <v>1</v>
      </c>
      <c r="G28" s="404" t="s">
        <v>894</v>
      </c>
      <c r="H28" s="406">
        <v>0</v>
      </c>
      <c r="I28" s="406">
        <v>13000000</v>
      </c>
      <c r="J28" s="406">
        <v>4200000</v>
      </c>
      <c r="K28" s="406">
        <f t="shared" si="1"/>
        <v>17200000</v>
      </c>
    </row>
    <row r="29" spans="2:11" ht="19.5" customHeight="1">
      <c r="B29" s="143"/>
      <c r="C29" s="161" t="s">
        <v>302</v>
      </c>
      <c r="D29" s="162"/>
      <c r="E29" s="163"/>
      <c r="F29" s="164"/>
      <c r="G29" s="162"/>
      <c r="H29" s="411">
        <f>SUM(H21:H28)</f>
        <v>113287200</v>
      </c>
      <c r="I29" s="411">
        <f>SUM(I21:I28)</f>
        <v>13000000</v>
      </c>
      <c r="J29" s="411">
        <f>SUM(J21:J28)</f>
        <v>37590000</v>
      </c>
      <c r="K29" s="411">
        <f>SUM(H29:J29)</f>
        <v>163877200</v>
      </c>
    </row>
    <row r="30" spans="2:11" ht="19.5" customHeight="1">
      <c r="B30" s="143"/>
      <c r="C30" s="144"/>
      <c r="D30" s="145"/>
      <c r="E30" s="146"/>
      <c r="F30" s="144"/>
      <c r="G30" s="145"/>
      <c r="H30" s="146"/>
      <c r="I30" s="146"/>
      <c r="J30" s="146"/>
      <c r="K30" s="144"/>
    </row>
    <row r="31" spans="2:11" ht="19.5" customHeight="1">
      <c r="B31" s="143"/>
      <c r="C31" s="144" t="s">
        <v>303</v>
      </c>
      <c r="D31" s="145"/>
      <c r="E31" s="146"/>
      <c r="F31" s="144"/>
      <c r="G31" s="145"/>
      <c r="H31" s="146"/>
      <c r="I31" s="146"/>
      <c r="J31" s="146"/>
      <c r="K31" s="147" t="s">
        <v>299</v>
      </c>
    </row>
    <row r="32" spans="2:11" ht="19.5" customHeight="1">
      <c r="B32" s="143"/>
      <c r="C32" s="407" t="s">
        <v>893</v>
      </c>
      <c r="D32" s="408" t="s">
        <v>1036</v>
      </c>
      <c r="E32" s="409"/>
      <c r="F32" s="407">
        <v>1</v>
      </c>
      <c r="G32" s="408" t="s">
        <v>894</v>
      </c>
      <c r="H32" s="410">
        <v>6447000</v>
      </c>
      <c r="I32" s="410">
        <v>0</v>
      </c>
      <c r="J32" s="410">
        <v>1500000</v>
      </c>
      <c r="K32" s="410">
        <f>SUM(H32:J32)</f>
        <v>7947000</v>
      </c>
    </row>
    <row r="33" spans="2:11" ht="19.5" customHeight="1">
      <c r="B33" s="143"/>
      <c r="C33" s="407" t="s">
        <v>895</v>
      </c>
      <c r="D33" s="408" t="s">
        <v>1036</v>
      </c>
      <c r="E33" s="409"/>
      <c r="F33" s="407">
        <v>1</v>
      </c>
      <c r="G33" s="408" t="s">
        <v>894</v>
      </c>
      <c r="H33" s="410">
        <v>300000</v>
      </c>
      <c r="I33" s="410">
        <v>0</v>
      </c>
      <c r="J33" s="410">
        <v>150000</v>
      </c>
      <c r="K33" s="410">
        <f aca="true" t="shared" si="2" ref="K33:K39">SUM(H33:J33)</f>
        <v>450000</v>
      </c>
    </row>
    <row r="34" spans="2:11" ht="19.5" customHeight="1">
      <c r="B34" s="143"/>
      <c r="C34" s="407" t="s">
        <v>896</v>
      </c>
      <c r="D34" s="408" t="s">
        <v>1036</v>
      </c>
      <c r="E34" s="409"/>
      <c r="F34" s="407">
        <v>1</v>
      </c>
      <c r="G34" s="408" t="s">
        <v>894</v>
      </c>
      <c r="H34" s="410">
        <v>650000</v>
      </c>
      <c r="I34" s="410">
        <v>0</v>
      </c>
      <c r="J34" s="410">
        <v>350000</v>
      </c>
      <c r="K34" s="410">
        <f t="shared" si="2"/>
        <v>1000000</v>
      </c>
    </row>
    <row r="35" spans="2:11" ht="19.5" customHeight="1">
      <c r="B35" s="143"/>
      <c r="C35" s="407" t="s">
        <v>897</v>
      </c>
      <c r="D35" s="408" t="s">
        <v>1036</v>
      </c>
      <c r="E35" s="409"/>
      <c r="F35" s="407">
        <v>1</v>
      </c>
      <c r="G35" s="408" t="s">
        <v>894</v>
      </c>
      <c r="H35" s="410">
        <v>3800000</v>
      </c>
      <c r="I35" s="410">
        <v>0</v>
      </c>
      <c r="J35" s="410">
        <v>2600000</v>
      </c>
      <c r="K35" s="410">
        <f t="shared" si="2"/>
        <v>6400000</v>
      </c>
    </row>
    <row r="36" spans="2:11" ht="19.5" customHeight="1">
      <c r="B36" s="143"/>
      <c r="C36" s="407" t="s">
        <v>898</v>
      </c>
      <c r="D36" s="408" t="s">
        <v>1036</v>
      </c>
      <c r="E36" s="410"/>
      <c r="F36" s="407">
        <v>1</v>
      </c>
      <c r="G36" s="408" t="s">
        <v>894</v>
      </c>
      <c r="H36" s="410">
        <v>250000</v>
      </c>
      <c r="I36" s="410">
        <v>0</v>
      </c>
      <c r="J36" s="410">
        <v>100000</v>
      </c>
      <c r="K36" s="410">
        <f t="shared" si="2"/>
        <v>350000</v>
      </c>
    </row>
    <row r="37" spans="2:11" ht="19.5" customHeight="1">
      <c r="B37" s="143"/>
      <c r="C37" s="407" t="s">
        <v>899</v>
      </c>
      <c r="D37" s="408" t="s">
        <v>1036</v>
      </c>
      <c r="E37" s="410"/>
      <c r="F37" s="407">
        <v>1</v>
      </c>
      <c r="G37" s="408" t="s">
        <v>894</v>
      </c>
      <c r="H37" s="410">
        <v>1300000</v>
      </c>
      <c r="I37" s="410">
        <v>0</v>
      </c>
      <c r="J37" s="410">
        <v>600000</v>
      </c>
      <c r="K37" s="410">
        <f t="shared" si="2"/>
        <v>1900000</v>
      </c>
    </row>
    <row r="38" spans="2:11" ht="19.5" customHeight="1">
      <c r="B38" s="143"/>
      <c r="C38" s="407" t="s">
        <v>900</v>
      </c>
      <c r="D38" s="408" t="s">
        <v>1036</v>
      </c>
      <c r="E38" s="410"/>
      <c r="F38" s="407">
        <v>1</v>
      </c>
      <c r="G38" s="408" t="s">
        <v>894</v>
      </c>
      <c r="H38" s="410">
        <v>450000</v>
      </c>
      <c r="I38" s="410">
        <v>0</v>
      </c>
      <c r="J38" s="410">
        <v>150000</v>
      </c>
      <c r="K38" s="410">
        <f t="shared" si="2"/>
        <v>600000</v>
      </c>
    </row>
    <row r="39" spans="2:11" ht="19.5" customHeight="1">
      <c r="B39" s="143"/>
      <c r="C39" s="407" t="s">
        <v>901</v>
      </c>
      <c r="D39" s="408" t="s">
        <v>1036</v>
      </c>
      <c r="E39" s="410"/>
      <c r="F39" s="407">
        <v>1</v>
      </c>
      <c r="G39" s="408" t="s">
        <v>894</v>
      </c>
      <c r="H39" s="410">
        <v>0</v>
      </c>
      <c r="I39" s="410">
        <v>2500000</v>
      </c>
      <c r="J39" s="410">
        <v>350000</v>
      </c>
      <c r="K39" s="410">
        <f t="shared" si="2"/>
        <v>2850000</v>
      </c>
    </row>
    <row r="40" spans="2:11" ht="19.5" customHeight="1">
      <c r="B40" s="143"/>
      <c r="C40" s="148" t="s">
        <v>304</v>
      </c>
      <c r="D40" s="149"/>
      <c r="E40" s="150"/>
      <c r="F40" s="147"/>
      <c r="G40" s="149"/>
      <c r="H40" s="411">
        <f>SUM(H32:H39)</f>
        <v>13197000</v>
      </c>
      <c r="I40" s="411">
        <f>SUM(I32:I39)</f>
        <v>2500000</v>
      </c>
      <c r="J40" s="411">
        <f>SUM(J32:J39)</f>
        <v>5800000</v>
      </c>
      <c r="K40" s="411">
        <f>SUM(H40:J40)</f>
        <v>21497000</v>
      </c>
    </row>
    <row r="41" spans="2:11" ht="19.5" customHeight="1">
      <c r="B41" s="143"/>
      <c r="C41" s="148"/>
      <c r="D41" s="149"/>
      <c r="E41" s="150"/>
      <c r="F41" s="147"/>
      <c r="G41" s="149"/>
      <c r="H41" s="150"/>
      <c r="I41" s="150"/>
      <c r="J41" s="150"/>
      <c r="K41" s="144"/>
    </row>
    <row r="42" spans="2:11" ht="19.5" customHeight="1">
      <c r="B42" s="143"/>
      <c r="C42" s="148"/>
      <c r="D42" s="149"/>
      <c r="E42" s="150"/>
      <c r="F42" s="147"/>
      <c r="G42" s="149"/>
      <c r="H42" s="150"/>
      <c r="I42" s="150"/>
      <c r="J42" s="150"/>
      <c r="K42" s="144"/>
    </row>
    <row r="43" spans="2:11" ht="19.5" customHeight="1">
      <c r="B43" s="143"/>
      <c r="C43" s="144"/>
      <c r="D43" s="145"/>
      <c r="E43" s="146"/>
      <c r="F43" s="144"/>
      <c r="G43" s="145"/>
      <c r="H43" s="146"/>
      <c r="I43" s="146"/>
      <c r="J43" s="146"/>
      <c r="K43" s="144"/>
    </row>
  </sheetData>
  <sheetProtection/>
  <mergeCells count="5">
    <mergeCell ref="B5:B7"/>
    <mergeCell ref="C5:C7"/>
    <mergeCell ref="D5:D7"/>
    <mergeCell ref="E5:J5"/>
    <mergeCell ref="B2:K2"/>
  </mergeCells>
  <dataValidations count="2">
    <dataValidation type="list" allowBlank="1" showInputMessage="1" showErrorMessage="1" sqref="B8 B41:B43">
      <formula1>$G$7:$J$7</formula1>
    </dataValidation>
    <dataValidation type="list" allowBlank="1" showInputMessage="1" showErrorMessage="1" sqref="B9:B40">
      <formula1>$G$6:$J$6</formula1>
    </dataValidation>
  </dataValidations>
  <hyperlinks>
    <hyperlink ref="A1" location="はじめに!Print_Area" display="「はじめに」戻る"/>
    <hyperlink ref="A1:B1" location="はじめに!A1" display="「はじめに」戻る"/>
  </hyperlinks>
  <printOptions/>
  <pageMargins left="0.9055118110236221" right="0.2362204724409449" top="0.5118110236220472" bottom="0.3937007874015748" header="0.3937007874015748" footer="0.1968503937007874"/>
  <pageSetup fitToHeight="1" fitToWidth="1" horizontalDpi="600" verticalDpi="600" orientation="portrait" paperSize="9" scale="76"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84"/>
  <sheetViews>
    <sheetView view="pageBreakPreview" zoomScaleSheetLayoutView="100" zoomScalePageLayoutView="0" workbookViewId="0" topLeftCell="A6">
      <selection activeCell="B1" sqref="B1"/>
    </sheetView>
  </sheetViews>
  <sheetFormatPr defaultColWidth="9.00390625" defaultRowHeight="13.5"/>
  <cols>
    <col min="1" max="1" width="3.375" style="72" customWidth="1"/>
    <col min="2" max="4" width="9.00390625" style="72" customWidth="1"/>
    <col min="5" max="5" width="10.75390625" style="72" customWidth="1"/>
    <col min="6" max="6" width="11.375" style="72" customWidth="1"/>
    <col min="7" max="10" width="9.00390625" style="72" customWidth="1"/>
    <col min="11" max="11" width="56.75390625" style="502" customWidth="1"/>
    <col min="12" max="16384" width="9.00390625" style="72" customWidth="1"/>
  </cols>
  <sheetData>
    <row r="1" spans="1:11" s="14" customFormat="1" ht="15.75" customHeight="1">
      <c r="A1" s="462" t="s">
        <v>911</v>
      </c>
      <c r="B1" s="421"/>
      <c r="C1" s="421"/>
      <c r="D1" s="421"/>
      <c r="E1" s="160"/>
      <c r="F1" s="160"/>
      <c r="G1" s="160"/>
      <c r="H1" s="160"/>
      <c r="I1" s="160"/>
      <c r="J1" s="160"/>
      <c r="K1" s="522"/>
    </row>
    <row r="2" spans="2:11" s="9" customFormat="1" ht="45" customHeight="1">
      <c r="B2" s="574" t="s">
        <v>923</v>
      </c>
      <c r="C2" s="574"/>
      <c r="D2" s="574"/>
      <c r="E2" s="574"/>
      <c r="F2" s="574"/>
      <c r="J2" s="513"/>
      <c r="K2" s="523"/>
    </row>
    <row r="3" ht="30" customHeight="1">
      <c r="B3" s="481" t="s">
        <v>374</v>
      </c>
    </row>
    <row r="6" spans="2:10" ht="18.75">
      <c r="B6" s="993" t="s">
        <v>305</v>
      </c>
      <c r="C6" s="993"/>
      <c r="D6" s="993"/>
      <c r="E6" s="993"/>
      <c r="F6" s="993"/>
      <c r="G6" s="993"/>
      <c r="H6" s="993"/>
      <c r="I6" s="993"/>
      <c r="J6" s="993"/>
    </row>
    <row r="7" s="23" customFormat="1" ht="12.75">
      <c r="K7" s="29"/>
    </row>
    <row r="8" spans="8:11" s="23" customFormat="1" ht="15.75" customHeight="1">
      <c r="H8" s="1043" t="s">
        <v>902</v>
      </c>
      <c r="I8" s="1043"/>
      <c r="J8" s="1043"/>
      <c r="K8" s="29"/>
    </row>
    <row r="9" spans="8:11" s="23" customFormat="1" ht="15.75" customHeight="1">
      <c r="H9" s="73"/>
      <c r="I9" s="73"/>
      <c r="J9" s="73"/>
      <c r="K9" s="29"/>
    </row>
    <row r="10" spans="2:12" s="23" customFormat="1" ht="15.75" customHeight="1">
      <c r="B10" s="15" t="s">
        <v>41</v>
      </c>
      <c r="K10" s="29"/>
      <c r="L10" s="29"/>
    </row>
    <row r="11" spans="2:11" s="23" customFormat="1" ht="18" customHeight="1">
      <c r="B11" s="15" t="s">
        <v>42</v>
      </c>
      <c r="K11" s="29"/>
    </row>
    <row r="12" s="23" customFormat="1" ht="15.75" customHeight="1">
      <c r="K12" s="29"/>
    </row>
    <row r="13" s="23" customFormat="1" ht="15.75" customHeight="1">
      <c r="K13" s="29"/>
    </row>
    <row r="14" s="23" customFormat="1" ht="15.75" customHeight="1">
      <c r="K14" s="29"/>
    </row>
    <row r="15" s="23" customFormat="1" ht="15.75" customHeight="1">
      <c r="K15" s="29"/>
    </row>
    <row r="16" spans="5:11" s="23" customFormat="1" ht="24.75" customHeight="1">
      <c r="E16" s="23" t="s">
        <v>34</v>
      </c>
      <c r="F16" s="1044" t="s">
        <v>887</v>
      </c>
      <c r="G16" s="1044"/>
      <c r="H16" s="1044"/>
      <c r="I16" s="1044"/>
      <c r="J16" s="1044"/>
      <c r="K16" s="29"/>
    </row>
    <row r="17" spans="4:11" s="23" customFormat="1" ht="24.75" customHeight="1">
      <c r="D17" s="73" t="s">
        <v>538</v>
      </c>
      <c r="E17" s="23" t="s">
        <v>36</v>
      </c>
      <c r="F17" s="1044" t="s">
        <v>888</v>
      </c>
      <c r="G17" s="1044"/>
      <c r="H17" s="1044"/>
      <c r="I17" s="1044"/>
      <c r="J17" s="1044"/>
      <c r="K17" s="619" t="s">
        <v>1037</v>
      </c>
    </row>
    <row r="18" spans="5:11" s="23" customFormat="1" ht="24.75" customHeight="1">
      <c r="E18" s="23" t="s">
        <v>37</v>
      </c>
      <c r="F18" s="1045" t="s">
        <v>903</v>
      </c>
      <c r="G18" s="1045"/>
      <c r="H18" s="1045"/>
      <c r="I18" s="1045"/>
      <c r="J18" s="1045"/>
      <c r="K18" s="619"/>
    </row>
    <row r="19" s="23" customFormat="1" ht="12.75">
      <c r="K19" s="29"/>
    </row>
    <row r="20" spans="2:11" s="23" customFormat="1" ht="12.75">
      <c r="B20" s="600" t="s">
        <v>320</v>
      </c>
      <c r="C20" s="600"/>
      <c r="D20" s="600"/>
      <c r="E20" s="600"/>
      <c r="F20" s="600"/>
      <c r="G20" s="600"/>
      <c r="H20" s="600"/>
      <c r="I20" s="600"/>
      <c r="J20" s="600"/>
      <c r="K20" s="29"/>
    </row>
    <row r="21" spans="2:11" s="23" customFormat="1" ht="12.75">
      <c r="B21" s="600"/>
      <c r="C21" s="600"/>
      <c r="D21" s="600"/>
      <c r="E21" s="600"/>
      <c r="F21" s="600"/>
      <c r="G21" s="600"/>
      <c r="H21" s="600"/>
      <c r="I21" s="600"/>
      <c r="J21" s="600"/>
      <c r="K21" s="29"/>
    </row>
    <row r="22" spans="2:14" s="23" customFormat="1" ht="13.5" customHeight="1">
      <c r="B22" s="600"/>
      <c r="C22" s="600"/>
      <c r="D22" s="600"/>
      <c r="E22" s="600"/>
      <c r="F22" s="600"/>
      <c r="G22" s="600"/>
      <c r="H22" s="600"/>
      <c r="I22" s="600"/>
      <c r="J22" s="600"/>
      <c r="K22" s="31"/>
      <c r="L22" s="31"/>
      <c r="M22" s="31"/>
      <c r="N22" s="31"/>
    </row>
    <row r="23" spans="2:14" s="23" customFormat="1" ht="12.75">
      <c r="B23" s="600"/>
      <c r="C23" s="600"/>
      <c r="D23" s="600"/>
      <c r="E23" s="600"/>
      <c r="F23" s="600"/>
      <c r="G23" s="600"/>
      <c r="H23" s="600"/>
      <c r="I23" s="600"/>
      <c r="J23" s="600"/>
      <c r="K23" s="31"/>
      <c r="L23" s="31"/>
      <c r="M23" s="31"/>
      <c r="N23" s="31"/>
    </row>
    <row r="24" s="23" customFormat="1" ht="12.75">
      <c r="K24" s="29"/>
    </row>
    <row r="25" spans="2:11" s="23" customFormat="1" ht="12.75">
      <c r="B25" s="607" t="s">
        <v>195</v>
      </c>
      <c r="C25" s="607"/>
      <c r="D25" s="607"/>
      <c r="E25" s="607"/>
      <c r="F25" s="607"/>
      <c r="G25" s="607"/>
      <c r="H25" s="607"/>
      <c r="I25" s="607"/>
      <c r="J25" s="607"/>
      <c r="K25" s="29"/>
    </row>
    <row r="26" s="23" customFormat="1" ht="12.75">
      <c r="K26" s="29"/>
    </row>
    <row r="27" s="23" customFormat="1" ht="12.75">
      <c r="K27" s="29"/>
    </row>
    <row r="28" spans="3:11" s="23" customFormat="1" ht="12.75">
      <c r="C28" s="155" t="s">
        <v>306</v>
      </c>
      <c r="D28" s="23" t="s">
        <v>307</v>
      </c>
      <c r="K28" s="29"/>
    </row>
    <row r="29" spans="3:11" s="23" customFormat="1" ht="12.75">
      <c r="C29" s="156"/>
      <c r="E29" s="15"/>
      <c r="K29" s="29"/>
    </row>
    <row r="30" spans="3:11" s="23" customFormat="1" ht="12.75">
      <c r="C30" s="156"/>
      <c r="D30" s="156" t="s">
        <v>308</v>
      </c>
      <c r="E30" s="453" t="s">
        <v>904</v>
      </c>
      <c r="K30" s="29"/>
    </row>
    <row r="31" spans="3:11" s="23" customFormat="1" ht="12.75">
      <c r="C31" s="156"/>
      <c r="D31" s="156"/>
      <c r="E31" s="15"/>
      <c r="K31" s="29"/>
    </row>
    <row r="32" spans="3:11" s="23" customFormat="1" ht="12.75">
      <c r="C32" s="156"/>
      <c r="D32" s="156" t="s">
        <v>309</v>
      </c>
      <c r="E32" s="453" t="s">
        <v>905</v>
      </c>
      <c r="K32" s="29"/>
    </row>
    <row r="33" spans="3:11" s="23" customFormat="1" ht="12.75">
      <c r="C33" s="156"/>
      <c r="E33" s="15"/>
      <c r="K33" s="29"/>
    </row>
    <row r="34" spans="3:11" s="23" customFormat="1" ht="12.75">
      <c r="C34" s="156"/>
      <c r="E34" s="15"/>
      <c r="K34" s="29"/>
    </row>
    <row r="35" spans="3:11" s="23" customFormat="1" ht="12.75">
      <c r="C35" s="155" t="s">
        <v>310</v>
      </c>
      <c r="D35" s="23" t="s">
        <v>311</v>
      </c>
      <c r="E35" s="15"/>
      <c r="K35" s="29"/>
    </row>
    <row r="36" spans="3:11" s="23" customFormat="1" ht="12.75">
      <c r="C36" s="156"/>
      <c r="E36" s="15"/>
      <c r="K36" s="29"/>
    </row>
    <row r="37" spans="3:11" s="23" customFormat="1" ht="12.75">
      <c r="C37" s="156"/>
      <c r="D37" s="156" t="s">
        <v>308</v>
      </c>
      <c r="E37" s="453" t="s">
        <v>906</v>
      </c>
      <c r="K37" s="29"/>
    </row>
    <row r="38" spans="3:11" s="23" customFormat="1" ht="12.75">
      <c r="C38" s="156"/>
      <c r="D38" s="156"/>
      <c r="E38" s="15"/>
      <c r="K38" s="29"/>
    </row>
    <row r="39" spans="3:11" s="23" customFormat="1" ht="12.75">
      <c r="C39" s="156"/>
      <c r="D39" s="156" t="s">
        <v>309</v>
      </c>
      <c r="E39" s="453" t="s">
        <v>907</v>
      </c>
      <c r="K39" s="29"/>
    </row>
    <row r="40" spans="3:11" s="23" customFormat="1" ht="15" customHeight="1">
      <c r="C40" s="156"/>
      <c r="E40" s="15"/>
      <c r="K40" s="29"/>
    </row>
    <row r="41" spans="3:11" s="23" customFormat="1" ht="15" customHeight="1">
      <c r="C41" s="155" t="s">
        <v>312</v>
      </c>
      <c r="D41" s="23" t="s">
        <v>313</v>
      </c>
      <c r="E41" s="15"/>
      <c r="K41" s="29"/>
    </row>
    <row r="42" spans="3:11" s="23" customFormat="1" ht="15" customHeight="1">
      <c r="C42" s="156"/>
      <c r="E42" s="453" t="str">
        <f>'提出書類確認表'!C5</f>
        <v>株式会社○○本社ビル省エネルギー工事</v>
      </c>
      <c r="K42" s="468" t="s">
        <v>1038</v>
      </c>
    </row>
    <row r="43" spans="3:11" s="23" customFormat="1" ht="15" customHeight="1">
      <c r="C43" s="156"/>
      <c r="E43" s="15"/>
      <c r="K43" s="29"/>
    </row>
    <row r="44" spans="3:11" s="23" customFormat="1" ht="15" customHeight="1">
      <c r="C44" s="155" t="s">
        <v>314</v>
      </c>
      <c r="D44" s="23" t="s">
        <v>315</v>
      </c>
      <c r="E44" s="15"/>
      <c r="K44" s="29"/>
    </row>
    <row r="45" spans="3:11" s="23" customFormat="1" ht="15" customHeight="1">
      <c r="C45" s="156"/>
      <c r="E45" s="453" t="s">
        <v>908</v>
      </c>
      <c r="K45" s="29"/>
    </row>
    <row r="46" spans="3:11" s="23" customFormat="1" ht="15" customHeight="1">
      <c r="C46" s="156"/>
      <c r="D46" s="21"/>
      <c r="E46" s="18"/>
      <c r="F46" s="21"/>
      <c r="G46" s="28"/>
      <c r="H46" s="24"/>
      <c r="I46" s="24"/>
      <c r="K46" s="29"/>
    </row>
    <row r="47" spans="3:11" s="23" customFormat="1" ht="15" customHeight="1">
      <c r="C47" s="155" t="s">
        <v>316</v>
      </c>
      <c r="D47" s="23" t="s">
        <v>317</v>
      </c>
      <c r="E47" s="15"/>
      <c r="F47" s="21"/>
      <c r="K47" s="29"/>
    </row>
    <row r="48" spans="3:11" s="23" customFormat="1" ht="15" customHeight="1">
      <c r="C48" s="155"/>
      <c r="F48" s="21"/>
      <c r="K48" s="29"/>
    </row>
    <row r="49" spans="3:11" s="23" customFormat="1" ht="15" customHeight="1">
      <c r="C49" s="157"/>
      <c r="D49" s="413" t="s">
        <v>909</v>
      </c>
      <c r="E49" s="23" t="s">
        <v>318</v>
      </c>
      <c r="F49" s="21"/>
      <c r="K49" s="29"/>
    </row>
    <row r="50" spans="6:11" s="23" customFormat="1" ht="15" customHeight="1">
      <c r="F50" s="21"/>
      <c r="G50" s="28"/>
      <c r="H50" s="24"/>
      <c r="I50" s="24"/>
      <c r="K50" s="29"/>
    </row>
    <row r="51" s="23" customFormat="1" ht="12.75">
      <c r="K51" s="29"/>
    </row>
    <row r="52" s="23" customFormat="1" ht="12.75">
      <c r="K52" s="29"/>
    </row>
    <row r="53" s="23" customFormat="1" ht="12.75">
      <c r="K53" s="29"/>
    </row>
    <row r="54" s="23" customFormat="1" ht="12.75">
      <c r="K54" s="29"/>
    </row>
    <row r="55" s="23" customFormat="1" ht="12.75">
      <c r="K55" s="29"/>
    </row>
    <row r="56" s="23" customFormat="1" ht="12.75">
      <c r="K56" s="29"/>
    </row>
    <row r="57" s="23" customFormat="1" ht="12.75">
      <c r="K57" s="29"/>
    </row>
    <row r="58" s="23" customFormat="1" ht="12.75">
      <c r="K58" s="29"/>
    </row>
    <row r="59" s="23" customFormat="1" ht="12.75">
      <c r="K59" s="29"/>
    </row>
    <row r="60" s="23" customFormat="1" ht="12.75">
      <c r="K60" s="29"/>
    </row>
    <row r="61" s="23" customFormat="1" ht="12.75">
      <c r="K61" s="29"/>
    </row>
    <row r="62" s="23" customFormat="1" ht="12.75">
      <c r="K62" s="29"/>
    </row>
    <row r="63" s="23" customFormat="1" ht="12.75">
      <c r="K63" s="29"/>
    </row>
    <row r="64" s="23" customFormat="1" ht="12.75">
      <c r="K64" s="29"/>
    </row>
    <row r="65" s="23" customFormat="1" ht="12.75">
      <c r="K65" s="29"/>
    </row>
    <row r="66" s="23" customFormat="1" ht="12.75">
      <c r="K66" s="29"/>
    </row>
    <row r="67" s="23" customFormat="1" ht="12.75">
      <c r="K67" s="29"/>
    </row>
    <row r="68" s="23" customFormat="1" ht="12.75">
      <c r="K68" s="29"/>
    </row>
    <row r="69" s="23" customFormat="1" ht="12.75">
      <c r="K69" s="29"/>
    </row>
    <row r="70" s="23" customFormat="1" ht="12.75">
      <c r="K70" s="29"/>
    </row>
    <row r="71" s="23" customFormat="1" ht="12.75">
      <c r="K71" s="29"/>
    </row>
    <row r="72" s="23" customFormat="1" ht="12.75">
      <c r="K72" s="29"/>
    </row>
    <row r="73" s="23" customFormat="1" ht="12.75">
      <c r="K73" s="29"/>
    </row>
    <row r="74" s="23" customFormat="1" ht="12.75">
      <c r="K74" s="29"/>
    </row>
    <row r="75" s="23" customFormat="1" ht="12.75">
      <c r="K75" s="29"/>
    </row>
    <row r="76" s="23" customFormat="1" ht="12.75">
      <c r="K76" s="29"/>
    </row>
    <row r="77" s="23" customFormat="1" ht="12.75">
      <c r="K77" s="29"/>
    </row>
    <row r="78" s="23" customFormat="1" ht="12.75">
      <c r="K78" s="29"/>
    </row>
    <row r="79" s="23" customFormat="1" ht="12.75">
      <c r="K79" s="29"/>
    </row>
    <row r="80" s="23" customFormat="1" ht="12.75">
      <c r="K80" s="29"/>
    </row>
    <row r="81" s="23" customFormat="1" ht="12.75">
      <c r="K81" s="29"/>
    </row>
    <row r="82" s="23" customFormat="1" ht="12.75">
      <c r="K82" s="29"/>
    </row>
    <row r="83" s="23" customFormat="1" ht="12.75">
      <c r="K83" s="29"/>
    </row>
    <row r="84" s="23" customFormat="1" ht="12.75">
      <c r="K84" s="29"/>
    </row>
  </sheetData>
  <sheetProtection/>
  <mergeCells count="9">
    <mergeCell ref="B2:F2"/>
    <mergeCell ref="K17:K18"/>
    <mergeCell ref="B25:J25"/>
    <mergeCell ref="B6:J6"/>
    <mergeCell ref="H8:J8"/>
    <mergeCell ref="F16:J16"/>
    <mergeCell ref="F17:J17"/>
    <mergeCell ref="F18:J18"/>
    <mergeCell ref="B20:J23"/>
  </mergeCells>
  <hyperlinks>
    <hyperlink ref="A1" location="はじめに!Print_Area" display="「はじめに」戻る"/>
    <hyperlink ref="A1:B1" location="はじめに!A1" display="「はじめに」戻る"/>
  </hyperlinks>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N72"/>
  <sheetViews>
    <sheetView view="pageBreakPreview" zoomScaleSheetLayoutView="100" zoomScalePageLayoutView="0" workbookViewId="0" topLeftCell="A1">
      <selection activeCell="B1" sqref="B1"/>
    </sheetView>
  </sheetViews>
  <sheetFormatPr defaultColWidth="9.00390625" defaultRowHeight="13.5"/>
  <cols>
    <col min="1" max="1" width="3.375" style="72" customWidth="1"/>
    <col min="2" max="4" width="9.00390625" style="72" customWidth="1"/>
    <col min="5" max="5" width="10.75390625" style="72" customWidth="1"/>
    <col min="6" max="6" width="11.375" style="72" customWidth="1"/>
    <col min="7" max="10" width="9.00390625" style="72" customWidth="1"/>
    <col min="11" max="11" width="55.50390625" style="72" customWidth="1"/>
    <col min="12" max="16384" width="9.00390625" style="72" customWidth="1"/>
  </cols>
  <sheetData>
    <row r="1" spans="1:11" s="14" customFormat="1" ht="15.75" customHeight="1">
      <c r="A1" s="462" t="s">
        <v>911</v>
      </c>
      <c r="B1" s="421"/>
      <c r="C1" s="421"/>
      <c r="D1" s="421"/>
      <c r="E1" s="160"/>
      <c r="F1" s="160"/>
      <c r="G1" s="160"/>
      <c r="H1" s="160"/>
      <c r="I1" s="160"/>
      <c r="J1" s="160"/>
      <c r="K1" s="518"/>
    </row>
    <row r="2" spans="2:11" s="9" customFormat="1" ht="45" customHeight="1">
      <c r="B2" s="574" t="s">
        <v>923</v>
      </c>
      <c r="C2" s="574"/>
      <c r="D2" s="574"/>
      <c r="E2" s="574"/>
      <c r="F2" s="574"/>
      <c r="J2" s="513"/>
      <c r="K2" s="487"/>
    </row>
    <row r="3" spans="1:11" s="14" customFormat="1" ht="6" customHeight="1">
      <c r="A3" s="421"/>
      <c r="B3" s="421"/>
      <c r="C3" s="160"/>
      <c r="D3" s="160"/>
      <c r="E3" s="160"/>
      <c r="F3" s="160"/>
      <c r="G3" s="160"/>
      <c r="H3" s="160"/>
      <c r="I3" s="160"/>
      <c r="J3" s="160"/>
      <c r="K3" s="72"/>
    </row>
    <row r="5" ht="27">
      <c r="K5" s="519" t="s">
        <v>1039</v>
      </c>
    </row>
    <row r="6" spans="2:10" ht="18.75">
      <c r="B6" s="993" t="s">
        <v>514</v>
      </c>
      <c r="C6" s="993"/>
      <c r="D6" s="993"/>
      <c r="E6" s="993"/>
      <c r="F6" s="993"/>
      <c r="G6" s="993"/>
      <c r="H6" s="993"/>
      <c r="I6" s="993"/>
      <c r="J6" s="993"/>
    </row>
    <row r="7" s="23" customFormat="1" ht="13.5">
      <c r="K7" s="72"/>
    </row>
    <row r="8" spans="8:11" s="23" customFormat="1" ht="15.75" customHeight="1">
      <c r="H8" s="205"/>
      <c r="I8" s="205"/>
      <c r="J8" s="205"/>
      <c r="K8" s="72"/>
    </row>
    <row r="9" spans="2:11" s="23" customFormat="1" ht="110.25" customHeight="1">
      <c r="B9" s="207" t="s">
        <v>98</v>
      </c>
      <c r="C9" s="1047" t="s">
        <v>910</v>
      </c>
      <c r="D9" s="1047"/>
      <c r="E9" s="1047"/>
      <c r="F9" s="1047"/>
      <c r="G9" s="1047"/>
      <c r="H9" s="1047"/>
      <c r="I9" s="1047"/>
      <c r="J9" s="73"/>
      <c r="K9" s="72"/>
    </row>
    <row r="10" spans="2:11" s="23" customFormat="1" ht="48.75" customHeight="1">
      <c r="B10" s="207" t="s">
        <v>101</v>
      </c>
      <c r="C10" s="1048" t="s">
        <v>556</v>
      </c>
      <c r="D10" s="1048"/>
      <c r="E10" s="1048"/>
      <c r="F10" s="1048"/>
      <c r="G10" s="1048"/>
      <c r="H10" s="1048"/>
      <c r="I10" s="1048"/>
      <c r="K10" s="72"/>
    </row>
    <row r="11" spans="2:11" s="23" customFormat="1" ht="34.5" customHeight="1">
      <c r="B11" s="207" t="s">
        <v>111</v>
      </c>
      <c r="C11" s="1048" t="s">
        <v>557</v>
      </c>
      <c r="D11" s="1048"/>
      <c r="E11" s="1048"/>
      <c r="F11" s="1048"/>
      <c r="G11" s="1048"/>
      <c r="H11" s="1048"/>
      <c r="I11" s="1048"/>
      <c r="K11" s="72"/>
    </row>
    <row r="12" spans="2:11" s="23" customFormat="1" ht="15.75" customHeight="1">
      <c r="B12" s="207"/>
      <c r="C12" s="204"/>
      <c r="D12" s="204"/>
      <c r="E12" s="204"/>
      <c r="F12" s="204"/>
      <c r="G12" s="204"/>
      <c r="H12" s="204"/>
      <c r="I12" s="204"/>
      <c r="K12" s="72"/>
    </row>
    <row r="13" spans="3:11" s="23" customFormat="1" ht="43.5" customHeight="1">
      <c r="C13" s="1049" t="s">
        <v>558</v>
      </c>
      <c r="D13" s="1049"/>
      <c r="E13" s="1049"/>
      <c r="F13" s="1049"/>
      <c r="G13" s="1049"/>
      <c r="H13" s="1049"/>
      <c r="I13" s="1049"/>
      <c r="K13" s="72"/>
    </row>
    <row r="14" spans="9:11" s="23" customFormat="1" ht="15.75" customHeight="1">
      <c r="I14" s="73" t="s">
        <v>515</v>
      </c>
      <c r="K14" s="72"/>
    </row>
    <row r="15" s="23" customFormat="1" ht="15.75" customHeight="1">
      <c r="K15" s="72"/>
    </row>
    <row r="16" spans="3:11" s="23" customFormat="1" ht="15.75" customHeight="1">
      <c r="C16" s="23" t="s">
        <v>516</v>
      </c>
      <c r="K16" s="72"/>
    </row>
    <row r="17" spans="6:11" s="23" customFormat="1" ht="24.75" customHeight="1">
      <c r="F17" s="208"/>
      <c r="G17" s="208"/>
      <c r="H17" s="208"/>
      <c r="I17" s="208"/>
      <c r="J17" s="208"/>
      <c r="K17" s="72"/>
    </row>
    <row r="18" spans="5:11" s="23" customFormat="1" ht="19.5" customHeight="1">
      <c r="E18" s="23" t="s">
        <v>517</v>
      </c>
      <c r="F18" s="1046"/>
      <c r="G18" s="1046"/>
      <c r="H18" s="1046"/>
      <c r="I18" s="1046"/>
      <c r="K18" s="72"/>
    </row>
    <row r="19" spans="2:11" s="23" customFormat="1" ht="19.5" customHeight="1">
      <c r="B19" s="29"/>
      <c r="C19" s="29"/>
      <c r="D19" s="29" t="s">
        <v>518</v>
      </c>
      <c r="E19" s="29" t="s">
        <v>519</v>
      </c>
      <c r="F19" s="1046"/>
      <c r="G19" s="1046"/>
      <c r="H19" s="1046"/>
      <c r="I19" s="1046"/>
      <c r="J19" s="29"/>
      <c r="K19" s="72"/>
    </row>
    <row r="20" spans="2:11" s="23" customFormat="1" ht="19.5" customHeight="1">
      <c r="B20" s="29"/>
      <c r="C20" s="29"/>
      <c r="D20" s="29"/>
      <c r="E20" s="29" t="s">
        <v>520</v>
      </c>
      <c r="F20" s="1046"/>
      <c r="G20" s="1046"/>
      <c r="H20" s="1046"/>
      <c r="I20" s="206" t="s">
        <v>521</v>
      </c>
      <c r="J20" s="29"/>
      <c r="K20" s="468"/>
    </row>
    <row r="21" spans="2:14" s="23" customFormat="1" ht="19.5" customHeight="1">
      <c r="B21" s="29"/>
      <c r="C21" s="29"/>
      <c r="D21" s="29"/>
      <c r="E21" s="29"/>
      <c r="F21" s="29"/>
      <c r="G21" s="29"/>
      <c r="H21" s="29"/>
      <c r="I21" s="29"/>
      <c r="J21" s="29"/>
      <c r="K21" s="468"/>
      <c r="L21" s="31"/>
      <c r="M21" s="31"/>
      <c r="N21" s="31"/>
    </row>
    <row r="22" spans="2:14" s="23" customFormat="1" ht="19.5" customHeight="1">
      <c r="B22" s="29"/>
      <c r="C22" s="29"/>
      <c r="D22" s="29"/>
      <c r="E22" s="29"/>
      <c r="F22" s="29"/>
      <c r="G22" s="29"/>
      <c r="H22" s="29"/>
      <c r="I22" s="29"/>
      <c r="J22" s="29"/>
      <c r="K22" s="72"/>
      <c r="L22" s="31"/>
      <c r="M22" s="31"/>
      <c r="N22" s="31"/>
    </row>
    <row r="23" spans="5:11" s="23" customFormat="1" ht="19.5" customHeight="1">
      <c r="E23" s="23" t="s">
        <v>517</v>
      </c>
      <c r="F23" s="1046"/>
      <c r="G23" s="1046"/>
      <c r="H23" s="1046"/>
      <c r="I23" s="1046"/>
      <c r="K23" s="72"/>
    </row>
    <row r="24" spans="2:11" s="23" customFormat="1" ht="19.5" customHeight="1">
      <c r="B24" s="21"/>
      <c r="C24" s="21"/>
      <c r="D24" s="29" t="s">
        <v>539</v>
      </c>
      <c r="E24" s="29" t="s">
        <v>519</v>
      </c>
      <c r="F24" s="1046"/>
      <c r="G24" s="1046"/>
      <c r="H24" s="1046"/>
      <c r="I24" s="1046"/>
      <c r="J24" s="21"/>
      <c r="K24" s="72"/>
    </row>
    <row r="25" spans="4:11" s="23" customFormat="1" ht="19.5" customHeight="1">
      <c r="D25" s="29"/>
      <c r="E25" s="29" t="s">
        <v>520</v>
      </c>
      <c r="F25" s="1046"/>
      <c r="G25" s="1046"/>
      <c r="H25" s="1046"/>
      <c r="I25" s="206" t="s">
        <v>521</v>
      </c>
      <c r="K25" s="72"/>
    </row>
    <row r="26" s="23" customFormat="1" ht="13.5">
      <c r="K26" s="72"/>
    </row>
    <row r="27" spans="3:11" s="23" customFormat="1" ht="13.5">
      <c r="C27" s="156"/>
      <c r="D27" s="156"/>
      <c r="K27" s="72"/>
    </row>
    <row r="28" spans="3:11" s="23" customFormat="1" ht="15" customHeight="1">
      <c r="C28" s="156"/>
      <c r="K28" s="72"/>
    </row>
    <row r="29" spans="3:11" s="23" customFormat="1" ht="15" customHeight="1">
      <c r="C29" s="155"/>
      <c r="K29" s="72"/>
    </row>
    <row r="30" spans="3:11" s="23" customFormat="1" ht="15" customHeight="1">
      <c r="C30" s="156"/>
      <c r="K30" s="72"/>
    </row>
    <row r="31" spans="3:11" s="23" customFormat="1" ht="15" customHeight="1">
      <c r="C31" s="156"/>
      <c r="K31" s="72"/>
    </row>
    <row r="32" spans="3:11" s="23" customFormat="1" ht="15" customHeight="1">
      <c r="C32" s="155"/>
      <c r="K32" s="72"/>
    </row>
    <row r="33" spans="3:11" s="23" customFormat="1" ht="15" customHeight="1">
      <c r="C33" s="156"/>
      <c r="K33" s="72"/>
    </row>
    <row r="34" spans="3:11" s="23" customFormat="1" ht="15" customHeight="1">
      <c r="C34" s="156"/>
      <c r="D34" s="21"/>
      <c r="E34" s="21"/>
      <c r="F34" s="21"/>
      <c r="G34" s="28"/>
      <c r="H34" s="24"/>
      <c r="I34" s="24"/>
      <c r="K34" s="72"/>
    </row>
    <row r="35" spans="3:11" s="23" customFormat="1" ht="15" customHeight="1">
      <c r="C35" s="155"/>
      <c r="F35" s="21"/>
      <c r="K35" s="72"/>
    </row>
    <row r="36" spans="3:11" s="23" customFormat="1" ht="15" customHeight="1">
      <c r="C36" s="155"/>
      <c r="F36" s="21"/>
      <c r="K36" s="72"/>
    </row>
    <row r="37" spans="3:11" s="23" customFormat="1" ht="15" customHeight="1">
      <c r="C37" s="157"/>
      <c r="F37" s="21"/>
      <c r="K37" s="72"/>
    </row>
    <row r="38" spans="6:11" s="23" customFormat="1" ht="15" customHeight="1">
      <c r="F38" s="21"/>
      <c r="G38" s="28"/>
      <c r="H38" s="24"/>
      <c r="I38" s="24"/>
      <c r="K38" s="72"/>
    </row>
    <row r="39" s="23" customFormat="1" ht="13.5">
      <c r="K39" s="72"/>
    </row>
    <row r="40" s="23" customFormat="1" ht="13.5">
      <c r="K40" s="72"/>
    </row>
    <row r="41" s="23" customFormat="1" ht="13.5">
      <c r="K41" s="72"/>
    </row>
    <row r="42" s="23" customFormat="1" ht="13.5">
      <c r="K42" s="72"/>
    </row>
    <row r="43" s="23" customFormat="1" ht="13.5">
      <c r="K43" s="72"/>
    </row>
    <row r="44" s="23" customFormat="1" ht="13.5">
      <c r="K44" s="72"/>
    </row>
    <row r="45" s="23" customFormat="1" ht="13.5">
      <c r="K45" s="72"/>
    </row>
    <row r="46" s="23" customFormat="1" ht="13.5">
      <c r="K46" s="72"/>
    </row>
    <row r="47" s="23" customFormat="1" ht="13.5">
      <c r="K47" s="72"/>
    </row>
    <row r="48" s="23" customFormat="1" ht="13.5">
      <c r="K48" s="72"/>
    </row>
    <row r="49" s="23" customFormat="1" ht="13.5">
      <c r="K49" s="72"/>
    </row>
    <row r="50" s="23" customFormat="1" ht="13.5">
      <c r="K50" s="72"/>
    </row>
    <row r="51" s="23" customFormat="1" ht="13.5">
      <c r="K51" s="72"/>
    </row>
    <row r="52" s="23" customFormat="1" ht="13.5">
      <c r="K52" s="72"/>
    </row>
    <row r="53" s="23" customFormat="1" ht="13.5">
      <c r="K53" s="72"/>
    </row>
    <row r="54" s="23" customFormat="1" ht="13.5">
      <c r="K54" s="72"/>
    </row>
    <row r="55" s="23" customFormat="1" ht="13.5">
      <c r="K55" s="72"/>
    </row>
    <row r="56" s="23" customFormat="1" ht="13.5">
      <c r="K56" s="72"/>
    </row>
    <row r="57" s="23" customFormat="1" ht="13.5">
      <c r="K57" s="72"/>
    </row>
    <row r="58" s="23" customFormat="1" ht="13.5">
      <c r="K58" s="72"/>
    </row>
    <row r="59" s="23" customFormat="1" ht="13.5">
      <c r="K59" s="72"/>
    </row>
    <row r="60" s="23" customFormat="1" ht="13.5">
      <c r="K60" s="72"/>
    </row>
    <row r="61" s="23" customFormat="1" ht="13.5">
      <c r="K61" s="72"/>
    </row>
    <row r="62" s="23" customFormat="1" ht="13.5">
      <c r="K62" s="72"/>
    </row>
    <row r="63" s="23" customFormat="1" ht="13.5">
      <c r="K63" s="72"/>
    </row>
    <row r="64" s="23" customFormat="1" ht="13.5">
      <c r="K64" s="72"/>
    </row>
    <row r="65" s="23" customFormat="1" ht="13.5">
      <c r="K65" s="72"/>
    </row>
    <row r="66" s="23" customFormat="1" ht="13.5">
      <c r="K66" s="72"/>
    </row>
    <row r="67" s="23" customFormat="1" ht="13.5">
      <c r="K67" s="72"/>
    </row>
    <row r="68" s="23" customFormat="1" ht="13.5">
      <c r="K68" s="72"/>
    </row>
    <row r="69" s="23" customFormat="1" ht="13.5">
      <c r="K69" s="72"/>
    </row>
    <row r="70" s="23" customFormat="1" ht="13.5">
      <c r="K70" s="72"/>
    </row>
    <row r="71" s="23" customFormat="1" ht="13.5">
      <c r="K71" s="72"/>
    </row>
    <row r="72" s="23" customFormat="1" ht="13.5">
      <c r="K72" s="72"/>
    </row>
  </sheetData>
  <sheetProtection/>
  <mergeCells count="12">
    <mergeCell ref="F25:H25"/>
    <mergeCell ref="F18:I18"/>
    <mergeCell ref="F19:I19"/>
    <mergeCell ref="C13:I13"/>
    <mergeCell ref="F20:H20"/>
    <mergeCell ref="F23:I23"/>
    <mergeCell ref="F24:I24"/>
    <mergeCell ref="B2:F2"/>
    <mergeCell ref="B6:J6"/>
    <mergeCell ref="C9:I9"/>
    <mergeCell ref="C10:I10"/>
    <mergeCell ref="C11:I11"/>
  </mergeCells>
  <hyperlinks>
    <hyperlink ref="A1" location="はじめに!Print_Area" display="「はじめに」戻る"/>
    <hyperlink ref="A1:B1" location="はじめに!A1" display="「はじめに」戻る"/>
  </hyperlinks>
  <printOptions horizontalCentered="1"/>
  <pageMargins left="0.7874015748031497" right="0.5905511811023623" top="0.984251968503937" bottom="0.984251968503937"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N44"/>
  <sheetViews>
    <sheetView view="pageBreakPreview" zoomScale="90" zoomScaleNormal="90" zoomScaleSheetLayoutView="90" zoomScalePageLayoutView="0" workbookViewId="0" topLeftCell="A1">
      <selection activeCell="A1" sqref="A1:D1"/>
    </sheetView>
  </sheetViews>
  <sheetFormatPr defaultColWidth="9.00390625" defaultRowHeight="19.5" customHeight="1"/>
  <cols>
    <col min="1" max="1" width="2.875" style="44" customWidth="1"/>
    <col min="2" max="2" width="6.125" style="43" customWidth="1"/>
    <col min="3" max="3" width="8.00390625" style="48" customWidth="1"/>
    <col min="4" max="4" width="6.125" style="44" customWidth="1"/>
    <col min="5" max="5" width="8.625" style="44" customWidth="1"/>
    <col min="6" max="6" width="8.50390625" style="44" customWidth="1"/>
    <col min="7" max="9" width="8.625" style="44" customWidth="1"/>
    <col min="10" max="11" width="8.625" style="45" customWidth="1"/>
    <col min="12" max="13" width="8.625" style="44" customWidth="1"/>
    <col min="14" max="14" width="19.625" style="44" customWidth="1"/>
    <col min="15" max="15" width="16.375" style="44" bestFit="1" customWidth="1"/>
    <col min="16" max="16" width="11.625" style="44" customWidth="1"/>
    <col min="17" max="16384" width="9.00390625" style="44" customWidth="1"/>
  </cols>
  <sheetData>
    <row r="1" spans="1:4" ht="19.5" customHeight="1">
      <c r="A1" s="563" t="s">
        <v>911</v>
      </c>
      <c r="B1" s="563"/>
      <c r="C1" s="563"/>
      <c r="D1" s="563"/>
    </row>
    <row r="2" spans="2:14" ht="84.75" customHeight="1">
      <c r="B2" s="1042" t="s">
        <v>950</v>
      </c>
      <c r="C2" s="1042"/>
      <c r="D2" s="1042"/>
      <c r="E2" s="1042"/>
      <c r="F2" s="1042"/>
      <c r="G2" s="1042"/>
      <c r="H2" s="1042"/>
      <c r="I2" s="1042"/>
      <c r="J2" s="1042"/>
      <c r="K2" s="1042"/>
      <c r="L2" s="1042"/>
      <c r="M2" s="1042"/>
      <c r="N2" s="535" t="s">
        <v>951</v>
      </c>
    </row>
    <row r="3" spans="2:14" ht="19.5" customHeight="1">
      <c r="B3" s="48" t="s">
        <v>952</v>
      </c>
      <c r="D3" s="51"/>
      <c r="E3" s="51"/>
      <c r="F3" s="71"/>
      <c r="G3" s="69"/>
      <c r="H3" s="69"/>
      <c r="I3" s="69"/>
      <c r="J3" s="69"/>
      <c r="K3" s="69"/>
      <c r="L3" s="69"/>
      <c r="N3" s="49"/>
    </row>
    <row r="4" spans="4:14" ht="19.5" customHeight="1">
      <c r="D4" s="51"/>
      <c r="E4" s="51"/>
      <c r="F4" s="71"/>
      <c r="G4" s="69"/>
      <c r="H4" s="69"/>
      <c r="I4" s="69"/>
      <c r="J4" s="69"/>
      <c r="K4" s="69"/>
      <c r="L4" s="69"/>
      <c r="M4" s="45" t="s">
        <v>953</v>
      </c>
      <c r="N4" s="480" t="s">
        <v>954</v>
      </c>
    </row>
    <row r="5" spans="3:14" ht="19.5" customHeight="1">
      <c r="C5" s="43" t="s">
        <v>955</v>
      </c>
      <c r="D5" s="48" t="s">
        <v>99</v>
      </c>
      <c r="N5" s="480" t="s">
        <v>956</v>
      </c>
    </row>
    <row r="6" spans="3:14" ht="19.5" customHeight="1">
      <c r="C6" s="43" t="s">
        <v>957</v>
      </c>
      <c r="D6" s="752" t="s">
        <v>525</v>
      </c>
      <c r="E6" s="752"/>
      <c r="F6" s="1050"/>
      <c r="G6" s="918"/>
      <c r="H6" s="918"/>
      <c r="I6" s="918"/>
      <c r="J6" s="918"/>
      <c r="K6" s="918"/>
      <c r="L6" s="1051"/>
      <c r="N6" s="480" t="s">
        <v>958</v>
      </c>
    </row>
    <row r="7" spans="4:12" ht="19.5" customHeight="1">
      <c r="D7" s="732" t="s">
        <v>100</v>
      </c>
      <c r="E7" s="767"/>
      <c r="F7" s="1052" t="s">
        <v>959</v>
      </c>
      <c r="G7" s="1054"/>
      <c r="H7" s="1055"/>
      <c r="I7" s="1055"/>
      <c r="J7" s="1055"/>
      <c r="K7" s="1055"/>
      <c r="L7" s="1056"/>
    </row>
    <row r="8" spans="4:12" ht="19.5" customHeight="1">
      <c r="D8" s="734"/>
      <c r="E8" s="768"/>
      <c r="F8" s="1053"/>
      <c r="G8" s="1057"/>
      <c r="H8" s="1058"/>
      <c r="I8" s="1058"/>
      <c r="J8" s="1058"/>
      <c r="K8" s="1058"/>
      <c r="L8" s="1059"/>
    </row>
    <row r="9" spans="6:9" ht="19.5" customHeight="1">
      <c r="F9" s="49"/>
      <c r="G9" s="49"/>
      <c r="H9" s="49"/>
      <c r="I9" s="49"/>
    </row>
    <row r="10" spans="3:9" ht="19.5" customHeight="1">
      <c r="C10" s="43" t="s">
        <v>960</v>
      </c>
      <c r="D10" s="48" t="s">
        <v>112</v>
      </c>
      <c r="F10" s="49"/>
      <c r="G10" s="49"/>
      <c r="H10" s="49"/>
      <c r="I10" s="49"/>
    </row>
    <row r="11" spans="4:12" ht="25.5" customHeight="1">
      <c r="D11" s="750" t="s">
        <v>113</v>
      </c>
      <c r="E11" s="750"/>
      <c r="F11" s="750"/>
      <c r="G11" s="750"/>
      <c r="H11" s="750"/>
      <c r="I11" s="750"/>
      <c r="J11" s="67" t="s">
        <v>114</v>
      </c>
      <c r="K11" s="763" t="s">
        <v>115</v>
      </c>
      <c r="L11" s="763"/>
    </row>
    <row r="12" spans="4:12" ht="19.5" customHeight="1">
      <c r="D12" s="749" t="s">
        <v>116</v>
      </c>
      <c r="E12" s="749"/>
      <c r="F12" s="749"/>
      <c r="G12" s="749"/>
      <c r="H12" s="749"/>
      <c r="I12" s="749"/>
      <c r="J12" s="54"/>
      <c r="K12" s="750" t="s">
        <v>117</v>
      </c>
      <c r="L12" s="750"/>
    </row>
    <row r="13" spans="4:12" ht="19.5" customHeight="1">
      <c r="D13" s="749" t="s">
        <v>118</v>
      </c>
      <c r="E13" s="749"/>
      <c r="F13" s="749"/>
      <c r="G13" s="749"/>
      <c r="H13" s="749"/>
      <c r="I13" s="749"/>
      <c r="J13" s="54"/>
      <c r="K13" s="750" t="s">
        <v>117</v>
      </c>
      <c r="L13" s="750"/>
    </row>
    <row r="14" spans="4:12" ht="19.5" customHeight="1">
      <c r="D14" s="749" t="s">
        <v>119</v>
      </c>
      <c r="E14" s="749"/>
      <c r="F14" s="749"/>
      <c r="G14" s="749"/>
      <c r="H14" s="749"/>
      <c r="I14" s="749"/>
      <c r="J14" s="54"/>
      <c r="K14" s="750" t="s">
        <v>120</v>
      </c>
      <c r="L14" s="750"/>
    </row>
    <row r="15" spans="4:12" ht="19.5" customHeight="1">
      <c r="D15" s="61"/>
      <c r="E15" s="61"/>
      <c r="F15" s="61"/>
      <c r="G15" s="61"/>
      <c r="H15" s="61"/>
      <c r="I15" s="61"/>
      <c r="J15" s="61"/>
      <c r="K15" s="61"/>
      <c r="L15" s="61"/>
    </row>
    <row r="16" spans="3:4" ht="19.5" customHeight="1">
      <c r="C16" s="43" t="s">
        <v>961</v>
      </c>
      <c r="D16" s="48" t="s">
        <v>175</v>
      </c>
    </row>
    <row r="17" spans="4:12" ht="19.5" customHeight="1">
      <c r="D17" s="68"/>
      <c r="E17" s="68"/>
      <c r="F17" s="69"/>
      <c r="G17" s="69"/>
      <c r="H17" s="69"/>
      <c r="I17" s="69"/>
      <c r="J17" s="69"/>
      <c r="K17" s="760" t="s">
        <v>167</v>
      </c>
      <c r="L17" s="760"/>
    </row>
    <row r="18" spans="4:12" ht="19.5" customHeight="1">
      <c r="D18" s="754" t="s">
        <v>168</v>
      </c>
      <c r="E18" s="754"/>
      <c r="F18" s="754"/>
      <c r="G18" s="763" t="s">
        <v>962</v>
      </c>
      <c r="H18" s="763"/>
      <c r="I18" s="763"/>
      <c r="J18" s="763"/>
      <c r="K18" s="763"/>
      <c r="L18" s="763"/>
    </row>
    <row r="19" spans="4:12" ht="19.5" customHeight="1">
      <c r="D19" s="752" t="s">
        <v>169</v>
      </c>
      <c r="E19" s="752"/>
      <c r="F19" s="752"/>
      <c r="G19" s="1060"/>
      <c r="H19" s="1060"/>
      <c r="I19" s="754" t="s">
        <v>531</v>
      </c>
      <c r="J19" s="754"/>
      <c r="K19" s="1061"/>
      <c r="L19" s="1061"/>
    </row>
    <row r="20" spans="4:12" ht="19.5" customHeight="1" thickBot="1">
      <c r="D20" s="756" t="s">
        <v>170</v>
      </c>
      <c r="E20" s="756"/>
      <c r="F20" s="756"/>
      <c r="G20" s="1062"/>
      <c r="H20" s="1062"/>
      <c r="I20" s="759" t="s">
        <v>532</v>
      </c>
      <c r="J20" s="759"/>
      <c r="K20" s="1063"/>
      <c r="L20" s="1063"/>
    </row>
    <row r="21" spans="4:12" ht="19.5" customHeight="1" thickTop="1">
      <c r="D21" s="746" t="s">
        <v>601</v>
      </c>
      <c r="E21" s="746"/>
      <c r="F21" s="746"/>
      <c r="G21" s="1064">
        <f>G19-G20</f>
        <v>0</v>
      </c>
      <c r="H21" s="1064"/>
      <c r="I21" s="748" t="s">
        <v>533</v>
      </c>
      <c r="J21" s="748"/>
      <c r="K21" s="1065"/>
      <c r="L21" s="1065"/>
    </row>
    <row r="22" spans="3:13" ht="19.5" customHeight="1">
      <c r="C22" s="488"/>
      <c r="D22" s="454"/>
      <c r="E22" s="454"/>
      <c r="F22" s="489"/>
      <c r="G22" s="490"/>
      <c r="H22" s="490"/>
      <c r="I22" s="490"/>
      <c r="J22" s="490"/>
      <c r="K22" s="490"/>
      <c r="L22" s="490"/>
      <c r="M22" s="454"/>
    </row>
    <row r="23" spans="4:12" ht="19.5" customHeight="1">
      <c r="D23" s="51"/>
      <c r="E23" s="51"/>
      <c r="F23" s="71"/>
      <c r="G23" s="69"/>
      <c r="H23" s="69"/>
      <c r="I23" s="69"/>
      <c r="J23" s="69"/>
      <c r="K23" s="69"/>
      <c r="L23" s="69"/>
    </row>
    <row r="24" spans="3:4" ht="19.5" customHeight="1">
      <c r="C24" s="43" t="s">
        <v>963</v>
      </c>
      <c r="D24" s="48" t="s">
        <v>99</v>
      </c>
    </row>
    <row r="25" spans="3:12" ht="19.5" customHeight="1">
      <c r="C25" s="43" t="s">
        <v>964</v>
      </c>
      <c r="D25" s="752" t="s">
        <v>525</v>
      </c>
      <c r="E25" s="752"/>
      <c r="F25" s="1050"/>
      <c r="G25" s="918"/>
      <c r="H25" s="918"/>
      <c r="I25" s="918"/>
      <c r="J25" s="918"/>
      <c r="K25" s="918"/>
      <c r="L25" s="1051"/>
    </row>
    <row r="26" spans="4:12" ht="19.5" customHeight="1">
      <c r="D26" s="732" t="s">
        <v>100</v>
      </c>
      <c r="E26" s="767"/>
      <c r="F26" s="1052" t="s">
        <v>965</v>
      </c>
      <c r="G26" s="1054"/>
      <c r="H26" s="1055"/>
      <c r="I26" s="1055"/>
      <c r="J26" s="1055"/>
      <c r="K26" s="1055"/>
      <c r="L26" s="1056"/>
    </row>
    <row r="27" spans="4:12" ht="19.5" customHeight="1">
      <c r="D27" s="734"/>
      <c r="E27" s="768"/>
      <c r="F27" s="1053"/>
      <c r="G27" s="1057"/>
      <c r="H27" s="1058"/>
      <c r="I27" s="1058"/>
      <c r="J27" s="1058"/>
      <c r="K27" s="1058"/>
      <c r="L27" s="1059"/>
    </row>
    <row r="28" spans="6:9" ht="19.5" customHeight="1">
      <c r="F28" s="49"/>
      <c r="G28" s="49"/>
      <c r="H28" s="49"/>
      <c r="I28" s="49"/>
    </row>
    <row r="29" spans="3:9" ht="19.5" customHeight="1">
      <c r="C29" s="43" t="s">
        <v>966</v>
      </c>
      <c r="D29" s="48" t="s">
        <v>112</v>
      </c>
      <c r="F29" s="49"/>
      <c r="G29" s="49"/>
      <c r="H29" s="49"/>
      <c r="I29" s="49"/>
    </row>
    <row r="30" spans="4:12" ht="25.5" customHeight="1">
      <c r="D30" s="750" t="s">
        <v>113</v>
      </c>
      <c r="E30" s="750"/>
      <c r="F30" s="750"/>
      <c r="G30" s="750"/>
      <c r="H30" s="750"/>
      <c r="I30" s="750"/>
      <c r="J30" s="67" t="s">
        <v>114</v>
      </c>
      <c r="K30" s="763" t="s">
        <v>115</v>
      </c>
      <c r="L30" s="763"/>
    </row>
    <row r="31" spans="4:12" ht="19.5" customHeight="1">
      <c r="D31" s="749" t="s">
        <v>116</v>
      </c>
      <c r="E31" s="749"/>
      <c r="F31" s="749"/>
      <c r="G31" s="749"/>
      <c r="H31" s="749"/>
      <c r="I31" s="749"/>
      <c r="J31" s="54"/>
      <c r="K31" s="750" t="s">
        <v>117</v>
      </c>
      <c r="L31" s="750"/>
    </row>
    <row r="32" spans="4:12" ht="19.5" customHeight="1">
      <c r="D32" s="749" t="s">
        <v>118</v>
      </c>
      <c r="E32" s="749"/>
      <c r="F32" s="749"/>
      <c r="G32" s="749"/>
      <c r="H32" s="749"/>
      <c r="I32" s="749"/>
      <c r="J32" s="54"/>
      <c r="K32" s="750" t="s">
        <v>117</v>
      </c>
      <c r="L32" s="750"/>
    </row>
    <row r="33" spans="4:12" ht="19.5" customHeight="1">
      <c r="D33" s="749" t="s">
        <v>119</v>
      </c>
      <c r="E33" s="749"/>
      <c r="F33" s="749"/>
      <c r="G33" s="749"/>
      <c r="H33" s="749"/>
      <c r="I33" s="749"/>
      <c r="J33" s="54"/>
      <c r="K33" s="750" t="s">
        <v>120</v>
      </c>
      <c r="L33" s="750"/>
    </row>
    <row r="34" spans="4:12" ht="19.5" customHeight="1">
      <c r="D34" s="61"/>
      <c r="E34" s="61"/>
      <c r="F34" s="61"/>
      <c r="G34" s="61"/>
      <c r="H34" s="61"/>
      <c r="I34" s="61"/>
      <c r="J34" s="61"/>
      <c r="K34" s="61"/>
      <c r="L34" s="61"/>
    </row>
    <row r="35" spans="3:4" ht="19.5" customHeight="1">
      <c r="C35" s="43" t="s">
        <v>961</v>
      </c>
      <c r="D35" s="48" t="s">
        <v>175</v>
      </c>
    </row>
    <row r="36" spans="4:12" ht="19.5" customHeight="1">
      <c r="D36" s="68"/>
      <c r="E36" s="68"/>
      <c r="F36" s="69"/>
      <c r="G36" s="69"/>
      <c r="H36" s="69"/>
      <c r="I36" s="69"/>
      <c r="J36" s="69"/>
      <c r="K36" s="760" t="s">
        <v>167</v>
      </c>
      <c r="L36" s="760"/>
    </row>
    <row r="37" spans="4:12" ht="19.5" customHeight="1">
      <c r="D37" s="754" t="s">
        <v>168</v>
      </c>
      <c r="E37" s="754"/>
      <c r="F37" s="754"/>
      <c r="G37" s="763" t="s">
        <v>962</v>
      </c>
      <c r="H37" s="763"/>
      <c r="I37" s="763"/>
      <c r="J37" s="763"/>
      <c r="K37" s="763"/>
      <c r="L37" s="763"/>
    </row>
    <row r="38" spans="4:12" ht="19.5" customHeight="1">
      <c r="D38" s="752" t="s">
        <v>169</v>
      </c>
      <c r="E38" s="752"/>
      <c r="F38" s="752"/>
      <c r="G38" s="1060"/>
      <c r="H38" s="1060"/>
      <c r="I38" s="754" t="s">
        <v>531</v>
      </c>
      <c r="J38" s="754"/>
      <c r="K38" s="1061"/>
      <c r="L38" s="1061"/>
    </row>
    <row r="39" spans="4:12" ht="19.5" customHeight="1" thickBot="1">
      <c r="D39" s="756" t="s">
        <v>170</v>
      </c>
      <c r="E39" s="756"/>
      <c r="F39" s="756"/>
      <c r="G39" s="1062"/>
      <c r="H39" s="1062"/>
      <c r="I39" s="759" t="s">
        <v>532</v>
      </c>
      <c r="J39" s="759"/>
      <c r="K39" s="1063"/>
      <c r="L39" s="1063"/>
    </row>
    <row r="40" spans="4:12" ht="19.5" customHeight="1" thickTop="1">
      <c r="D40" s="746" t="s">
        <v>601</v>
      </c>
      <c r="E40" s="746"/>
      <c r="F40" s="746"/>
      <c r="G40" s="1064">
        <f>G38-G39</f>
        <v>0</v>
      </c>
      <c r="H40" s="1064"/>
      <c r="I40" s="748" t="s">
        <v>533</v>
      </c>
      <c r="J40" s="748"/>
      <c r="K40" s="1065"/>
      <c r="L40" s="1065"/>
    </row>
    <row r="41" spans="4:12" ht="19.5" customHeight="1">
      <c r="D41" s="68"/>
      <c r="E41" s="68"/>
      <c r="F41" s="68"/>
      <c r="G41" s="491"/>
      <c r="H41" s="491"/>
      <c r="I41" s="69"/>
      <c r="J41" s="69"/>
      <c r="K41" s="492"/>
      <c r="L41" s="492"/>
    </row>
    <row r="42" spans="4:12" ht="19.5" customHeight="1">
      <c r="D42" s="68"/>
      <c r="E42" s="68"/>
      <c r="F42" s="68"/>
      <c r="G42" s="491"/>
      <c r="H42" s="491"/>
      <c r="I42" s="69"/>
      <c r="J42" s="69"/>
      <c r="K42" s="492"/>
      <c r="L42" s="492"/>
    </row>
    <row r="43" spans="4:12" ht="19.5" customHeight="1">
      <c r="D43" s="68"/>
      <c r="E43" s="68"/>
      <c r="F43" s="68"/>
      <c r="G43" s="491"/>
      <c r="H43" s="491"/>
      <c r="I43" s="69"/>
      <c r="J43" s="69"/>
      <c r="K43" s="492"/>
      <c r="L43" s="492"/>
    </row>
    <row r="44" spans="6:9" ht="19.5" customHeight="1">
      <c r="F44" s="49"/>
      <c r="G44" s="49"/>
      <c r="H44" s="49"/>
      <c r="I44" s="49"/>
    </row>
  </sheetData>
  <sheetProtection/>
  <mergeCells count="58">
    <mergeCell ref="D39:F39"/>
    <mergeCell ref="G39:H39"/>
    <mergeCell ref="I39:J39"/>
    <mergeCell ref="K39:L39"/>
    <mergeCell ref="D40:F40"/>
    <mergeCell ref="G40:H40"/>
    <mergeCell ref="I40:J40"/>
    <mergeCell ref="K40:L40"/>
    <mergeCell ref="D33:I33"/>
    <mergeCell ref="K33:L33"/>
    <mergeCell ref="K36:L36"/>
    <mergeCell ref="D37:F37"/>
    <mergeCell ref="G37:L37"/>
    <mergeCell ref="D38:F38"/>
    <mergeCell ref="G38:H38"/>
    <mergeCell ref="I38:J38"/>
    <mergeCell ref="K38:L38"/>
    <mergeCell ref="D26:E27"/>
    <mergeCell ref="F26:F27"/>
    <mergeCell ref="G26:L27"/>
    <mergeCell ref="D31:I31"/>
    <mergeCell ref="K31:L31"/>
    <mergeCell ref="D32:I32"/>
    <mergeCell ref="K32:L32"/>
    <mergeCell ref="K20:L20"/>
    <mergeCell ref="D21:F21"/>
    <mergeCell ref="G21:H21"/>
    <mergeCell ref="I21:J21"/>
    <mergeCell ref="K21:L21"/>
    <mergeCell ref="D25:E25"/>
    <mergeCell ref="F25:L25"/>
    <mergeCell ref="D14:I14"/>
    <mergeCell ref="K14:L14"/>
    <mergeCell ref="K17:L17"/>
    <mergeCell ref="D18:F18"/>
    <mergeCell ref="G18:L18"/>
    <mergeCell ref="D30:I30"/>
    <mergeCell ref="K30:L30"/>
    <mergeCell ref="D20:F20"/>
    <mergeCell ref="G20:H20"/>
    <mergeCell ref="I20:J20"/>
    <mergeCell ref="D19:F19"/>
    <mergeCell ref="G19:H19"/>
    <mergeCell ref="I19:J19"/>
    <mergeCell ref="K19:L19"/>
    <mergeCell ref="D11:I11"/>
    <mergeCell ref="K11:L11"/>
    <mergeCell ref="D12:I12"/>
    <mergeCell ref="K12:L12"/>
    <mergeCell ref="D13:I13"/>
    <mergeCell ref="K13:L13"/>
    <mergeCell ref="A1:D1"/>
    <mergeCell ref="B2:M2"/>
    <mergeCell ref="D6:E6"/>
    <mergeCell ref="F6:L6"/>
    <mergeCell ref="D7:E8"/>
    <mergeCell ref="F7:F8"/>
    <mergeCell ref="G7:L8"/>
  </mergeCells>
  <hyperlinks>
    <hyperlink ref="N2" location="'実施計画書1-9'!A1" display="実施計画書へ"/>
    <hyperlink ref="A1" location="はじめに!Print_Area" display="「はじめに」戻る"/>
    <hyperlink ref="A1:D1" location="はじめに!A1" display="「はじめに」戻る"/>
  </hyperlinks>
  <printOptions/>
  <pageMargins left="0.7480314960629921" right="0.2362204724409449" top="0.6692913385826772" bottom="0.8267716535433072" header="0.5118110236220472" footer="0.5118110236220472"/>
  <pageSetup fitToHeight="0"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I68"/>
  <sheetViews>
    <sheetView view="pageBreakPreview" zoomScaleSheetLayoutView="100" zoomScalePageLayoutView="0" workbookViewId="0" topLeftCell="A1">
      <selection activeCell="C4" sqref="C4:G7"/>
    </sheetView>
  </sheetViews>
  <sheetFormatPr defaultColWidth="9.00390625" defaultRowHeight="13.5"/>
  <cols>
    <col min="1" max="1" width="5.50390625" style="251" customWidth="1"/>
    <col min="2" max="2" width="22.25390625" style="251" customWidth="1"/>
    <col min="3" max="3" width="58.00390625" style="251" customWidth="1"/>
    <col min="4" max="4" width="31.375" style="251" customWidth="1"/>
    <col min="5" max="5" width="9.25390625" style="251" customWidth="1"/>
    <col min="6" max="6" width="10.25390625" style="251" customWidth="1"/>
    <col min="7" max="7" width="12.50390625" style="354" customWidth="1"/>
    <col min="8" max="8" width="63.375" style="458" customWidth="1"/>
    <col min="9" max="16384" width="9.00390625" style="251" customWidth="1"/>
  </cols>
  <sheetData>
    <row r="1" spans="1:8" s="422" customFormat="1" ht="18.75">
      <c r="A1" s="563" t="s">
        <v>911</v>
      </c>
      <c r="B1" s="563"/>
      <c r="G1" s="423"/>
      <c r="H1" s="457"/>
    </row>
    <row r="2" spans="1:9" ht="60" customHeight="1">
      <c r="A2" s="574" t="s">
        <v>1053</v>
      </c>
      <c r="B2" s="574"/>
      <c r="C2" s="574"/>
      <c r="D2" s="574"/>
      <c r="E2" s="574"/>
      <c r="F2" s="574"/>
      <c r="G2" s="574"/>
      <c r="H2" s="574"/>
      <c r="I2" s="574"/>
    </row>
    <row r="3" spans="1:7" ht="22.5" customHeight="1" thickBot="1">
      <c r="A3" s="564" t="s">
        <v>646</v>
      </c>
      <c r="B3" s="564"/>
      <c r="C3" s="564"/>
      <c r="D3" s="564"/>
      <c r="E3" s="564"/>
      <c r="F3" s="564"/>
      <c r="G3" s="564"/>
    </row>
    <row r="4" spans="1:8" ht="27" customHeight="1">
      <c r="A4" s="565" t="s">
        <v>647</v>
      </c>
      <c r="B4" s="566"/>
      <c r="C4" s="567" t="s">
        <v>799</v>
      </c>
      <c r="D4" s="568"/>
      <c r="E4" s="568"/>
      <c r="F4" s="568"/>
      <c r="G4" s="569"/>
      <c r="H4" s="459" t="s">
        <v>924</v>
      </c>
    </row>
    <row r="5" spans="1:8" ht="27" customHeight="1">
      <c r="A5" s="570" t="s">
        <v>648</v>
      </c>
      <c r="B5" s="544"/>
      <c r="C5" s="571" t="s">
        <v>800</v>
      </c>
      <c r="D5" s="572"/>
      <c r="E5" s="572"/>
      <c r="F5" s="572"/>
      <c r="G5" s="573"/>
      <c r="H5" s="460" t="s">
        <v>925</v>
      </c>
    </row>
    <row r="6" spans="1:8" ht="27" customHeight="1">
      <c r="A6" s="252" t="s">
        <v>649</v>
      </c>
      <c r="B6" s="253"/>
      <c r="C6" s="544" t="s">
        <v>915</v>
      </c>
      <c r="D6" s="544"/>
      <c r="E6" s="544"/>
      <c r="F6" s="544"/>
      <c r="G6" s="559"/>
      <c r="H6" s="459" t="s">
        <v>926</v>
      </c>
    </row>
    <row r="7" spans="1:8" ht="27" customHeight="1">
      <c r="A7" s="252" t="s">
        <v>650</v>
      </c>
      <c r="B7" s="253"/>
      <c r="C7" s="544" t="s">
        <v>916</v>
      </c>
      <c r="D7" s="544"/>
      <c r="E7" s="544"/>
      <c r="F7" s="544"/>
      <c r="G7" s="559"/>
      <c r="H7" s="459" t="s">
        <v>926</v>
      </c>
    </row>
    <row r="8" spans="1:8" ht="27" customHeight="1" thickBot="1">
      <c r="A8" s="254" t="s">
        <v>651</v>
      </c>
      <c r="B8" s="255"/>
      <c r="C8" s="560" t="s">
        <v>914</v>
      </c>
      <c r="D8" s="560"/>
      <c r="E8" s="560"/>
      <c r="F8" s="560"/>
      <c r="G8" s="561"/>
      <c r="H8" s="459" t="s">
        <v>926</v>
      </c>
    </row>
    <row r="9" spans="1:7" ht="25.5" customHeight="1" thickBot="1">
      <c r="A9" s="256" t="s">
        <v>652</v>
      </c>
      <c r="B9" s="257"/>
      <c r="C9" s="257"/>
      <c r="D9" s="257"/>
      <c r="E9" s="257"/>
      <c r="F9" s="257"/>
      <c r="G9" s="349"/>
    </row>
    <row r="10" spans="1:8" ht="18.75" customHeight="1" thickBot="1">
      <c r="A10" s="258" t="s">
        <v>653</v>
      </c>
      <c r="B10" s="258" t="s">
        <v>654</v>
      </c>
      <c r="C10" s="258" t="s">
        <v>655</v>
      </c>
      <c r="D10" s="258" t="s">
        <v>656</v>
      </c>
      <c r="E10" s="258" t="s">
        <v>657</v>
      </c>
      <c r="F10" s="259" t="s">
        <v>658</v>
      </c>
      <c r="G10" s="260" t="s">
        <v>659</v>
      </c>
      <c r="H10" s="461" t="s">
        <v>1054</v>
      </c>
    </row>
    <row r="11" spans="1:7" ht="19.5" customHeight="1" thickTop="1">
      <c r="A11" s="551" t="s">
        <v>660</v>
      </c>
      <c r="B11" s="562" t="s">
        <v>661</v>
      </c>
      <c r="C11" s="261" t="s">
        <v>652</v>
      </c>
      <c r="D11" s="261"/>
      <c r="E11" s="262" t="s">
        <v>662</v>
      </c>
      <c r="F11" s="263" t="s">
        <v>663</v>
      </c>
      <c r="G11" s="350"/>
    </row>
    <row r="12" spans="1:7" ht="19.5" customHeight="1">
      <c r="A12" s="552"/>
      <c r="B12" s="550"/>
      <c r="C12" s="261" t="s">
        <v>664</v>
      </c>
      <c r="D12" s="261"/>
      <c r="E12" s="262" t="s">
        <v>665</v>
      </c>
      <c r="F12" s="263" t="s">
        <v>663</v>
      </c>
      <c r="G12" s="350"/>
    </row>
    <row r="13" spans="1:7" ht="19.5" customHeight="1">
      <c r="A13" s="555" t="s">
        <v>666</v>
      </c>
      <c r="B13" s="548" t="s">
        <v>667</v>
      </c>
      <c r="C13" s="253" t="s">
        <v>668</v>
      </c>
      <c r="D13" s="253" t="s">
        <v>669</v>
      </c>
      <c r="E13" s="264" t="s">
        <v>662</v>
      </c>
      <c r="F13" s="265" t="s">
        <v>670</v>
      </c>
      <c r="G13" s="351"/>
    </row>
    <row r="14" spans="1:7" ht="19.5" customHeight="1">
      <c r="A14" s="556"/>
      <c r="B14" s="550"/>
      <c r="C14" s="253" t="s">
        <v>671</v>
      </c>
      <c r="D14" s="253" t="s">
        <v>669</v>
      </c>
      <c r="E14" s="264" t="s">
        <v>662</v>
      </c>
      <c r="F14" s="265" t="s">
        <v>670</v>
      </c>
      <c r="G14" s="351"/>
    </row>
    <row r="15" spans="1:7" ht="33" customHeight="1">
      <c r="A15" s="556"/>
      <c r="B15" s="266" t="s">
        <v>672</v>
      </c>
      <c r="C15" s="267" t="s">
        <v>673</v>
      </c>
      <c r="D15" s="253" t="s">
        <v>674</v>
      </c>
      <c r="E15" s="264" t="s">
        <v>662</v>
      </c>
      <c r="F15" s="265" t="s">
        <v>670</v>
      </c>
      <c r="G15" s="351"/>
    </row>
    <row r="16" spans="1:7" ht="19.5" customHeight="1">
      <c r="A16" s="552"/>
      <c r="B16" s="268" t="s">
        <v>675</v>
      </c>
      <c r="C16" s="253" t="s">
        <v>676</v>
      </c>
      <c r="D16" s="253" t="s">
        <v>677</v>
      </c>
      <c r="E16" s="264" t="s">
        <v>662</v>
      </c>
      <c r="F16" s="265" t="s">
        <v>670</v>
      </c>
      <c r="G16" s="351"/>
    </row>
    <row r="17" spans="1:7" ht="19.5" customHeight="1">
      <c r="A17" s="555" t="s">
        <v>678</v>
      </c>
      <c r="B17" s="269" t="s">
        <v>679</v>
      </c>
      <c r="C17" s="253" t="s">
        <v>680</v>
      </c>
      <c r="D17" s="253" t="s">
        <v>681</v>
      </c>
      <c r="E17" s="264" t="s">
        <v>662</v>
      </c>
      <c r="F17" s="265" t="s">
        <v>670</v>
      </c>
      <c r="G17" s="351"/>
    </row>
    <row r="18" spans="1:7" ht="19.5" customHeight="1">
      <c r="A18" s="556"/>
      <c r="B18" s="270"/>
      <c r="C18" s="253" t="s">
        <v>682</v>
      </c>
      <c r="D18" s="253" t="s">
        <v>681</v>
      </c>
      <c r="E18" s="264" t="s">
        <v>662</v>
      </c>
      <c r="F18" s="265" t="s">
        <v>683</v>
      </c>
      <c r="G18" s="351"/>
    </row>
    <row r="19" spans="1:7" ht="19.5" customHeight="1">
      <c r="A19" s="542" t="s">
        <v>684</v>
      </c>
      <c r="B19" s="548" t="s">
        <v>685</v>
      </c>
      <c r="C19" s="253" t="s">
        <v>686</v>
      </c>
      <c r="D19" s="253" t="s">
        <v>687</v>
      </c>
      <c r="E19" s="264" t="s">
        <v>662</v>
      </c>
      <c r="F19" s="265" t="s">
        <v>670</v>
      </c>
      <c r="G19" s="351"/>
    </row>
    <row r="20" spans="1:7" ht="19.5" customHeight="1">
      <c r="A20" s="542"/>
      <c r="B20" s="549"/>
      <c r="C20" s="271" t="s">
        <v>763</v>
      </c>
      <c r="D20" s="271" t="s">
        <v>688</v>
      </c>
      <c r="E20" s="272" t="s">
        <v>689</v>
      </c>
      <c r="F20" s="273" t="s">
        <v>670</v>
      </c>
      <c r="G20" s="352"/>
    </row>
    <row r="21" spans="1:7" ht="19.5" customHeight="1">
      <c r="A21" s="542"/>
      <c r="B21" s="549"/>
      <c r="C21" s="271" t="s">
        <v>690</v>
      </c>
      <c r="D21" s="271" t="s">
        <v>687</v>
      </c>
      <c r="E21" s="272" t="s">
        <v>662</v>
      </c>
      <c r="F21" s="273" t="s">
        <v>670</v>
      </c>
      <c r="G21" s="352"/>
    </row>
    <row r="22" spans="1:7" ht="19.5" customHeight="1">
      <c r="A22" s="542"/>
      <c r="B22" s="549"/>
      <c r="C22" s="271" t="s">
        <v>691</v>
      </c>
      <c r="D22" s="271" t="s">
        <v>687</v>
      </c>
      <c r="E22" s="272" t="s">
        <v>662</v>
      </c>
      <c r="F22" s="273" t="s">
        <v>670</v>
      </c>
      <c r="G22" s="352"/>
    </row>
    <row r="23" spans="1:7" ht="19.5" customHeight="1">
      <c r="A23" s="542"/>
      <c r="B23" s="549"/>
      <c r="C23" s="271" t="s">
        <v>692</v>
      </c>
      <c r="D23" s="271" t="s">
        <v>693</v>
      </c>
      <c r="E23" s="272" t="s">
        <v>689</v>
      </c>
      <c r="F23" s="273" t="s">
        <v>670</v>
      </c>
      <c r="G23" s="352"/>
    </row>
    <row r="24" spans="1:7" ht="19.5" customHeight="1">
      <c r="A24" s="542"/>
      <c r="B24" s="549"/>
      <c r="C24" s="271" t="s">
        <v>694</v>
      </c>
      <c r="D24" s="271" t="s">
        <v>687</v>
      </c>
      <c r="E24" s="272" t="s">
        <v>662</v>
      </c>
      <c r="F24" s="273" t="s">
        <v>670</v>
      </c>
      <c r="G24" s="352"/>
    </row>
    <row r="25" spans="1:7" ht="19.5" customHeight="1">
      <c r="A25" s="542"/>
      <c r="B25" s="549"/>
      <c r="C25" s="271" t="s">
        <v>764</v>
      </c>
      <c r="D25" s="271" t="s">
        <v>687</v>
      </c>
      <c r="E25" s="272" t="s">
        <v>662</v>
      </c>
      <c r="F25" s="273" t="s">
        <v>670</v>
      </c>
      <c r="G25" s="352"/>
    </row>
    <row r="26" spans="1:7" ht="19.5" customHeight="1">
      <c r="A26" s="542"/>
      <c r="B26" s="549"/>
      <c r="C26" s="271" t="s">
        <v>765</v>
      </c>
      <c r="D26" s="271" t="s">
        <v>695</v>
      </c>
      <c r="E26" s="272" t="s">
        <v>689</v>
      </c>
      <c r="F26" s="273" t="s">
        <v>670</v>
      </c>
      <c r="G26" s="352"/>
    </row>
    <row r="27" spans="1:7" ht="19.5" customHeight="1">
      <c r="A27" s="542"/>
      <c r="B27" s="549"/>
      <c r="C27" s="271" t="s">
        <v>696</v>
      </c>
      <c r="D27" s="271" t="s">
        <v>687</v>
      </c>
      <c r="E27" s="272" t="s">
        <v>662</v>
      </c>
      <c r="F27" s="273" t="s">
        <v>697</v>
      </c>
      <c r="G27" s="352"/>
    </row>
    <row r="28" spans="1:7" ht="19.5" customHeight="1">
      <c r="A28" s="542"/>
      <c r="B28" s="549"/>
      <c r="C28" s="271" t="s">
        <v>766</v>
      </c>
      <c r="D28" s="271" t="s">
        <v>687</v>
      </c>
      <c r="E28" s="272" t="s">
        <v>662</v>
      </c>
      <c r="F28" s="273" t="s">
        <v>683</v>
      </c>
      <c r="G28" s="352"/>
    </row>
    <row r="29" spans="1:7" ht="19.5" customHeight="1">
      <c r="A29" s="542"/>
      <c r="B29" s="549"/>
      <c r="C29" s="253" t="s">
        <v>698</v>
      </c>
      <c r="D29" s="253" t="s">
        <v>687</v>
      </c>
      <c r="E29" s="264" t="s">
        <v>662</v>
      </c>
      <c r="F29" s="265" t="s">
        <v>670</v>
      </c>
      <c r="G29" s="351"/>
    </row>
    <row r="30" spans="1:7" ht="19.5" customHeight="1">
      <c r="A30" s="542"/>
      <c r="B30" s="549"/>
      <c r="C30" s="253" t="s">
        <v>699</v>
      </c>
      <c r="D30" s="253" t="s">
        <v>687</v>
      </c>
      <c r="E30" s="264" t="s">
        <v>662</v>
      </c>
      <c r="F30" s="265" t="s">
        <v>670</v>
      </c>
      <c r="G30" s="351"/>
    </row>
    <row r="31" spans="1:7" ht="19.5" customHeight="1">
      <c r="A31" s="542"/>
      <c r="B31" s="549"/>
      <c r="C31" s="253" t="s">
        <v>700</v>
      </c>
      <c r="D31" s="253" t="s">
        <v>701</v>
      </c>
      <c r="E31" s="264" t="s">
        <v>689</v>
      </c>
      <c r="F31" s="265" t="s">
        <v>670</v>
      </c>
      <c r="G31" s="351"/>
    </row>
    <row r="32" spans="1:7" ht="19.5" customHeight="1">
      <c r="A32" s="542"/>
      <c r="B32" s="550"/>
      <c r="C32" s="253" t="s">
        <v>702</v>
      </c>
      <c r="D32" s="253" t="s">
        <v>687</v>
      </c>
      <c r="E32" s="264" t="s">
        <v>662</v>
      </c>
      <c r="F32" s="265" t="s">
        <v>683</v>
      </c>
      <c r="G32" s="351"/>
    </row>
    <row r="33" spans="1:7" ht="19.5" customHeight="1">
      <c r="A33" s="542"/>
      <c r="B33" s="253" t="s">
        <v>703</v>
      </c>
      <c r="C33" s="253" t="s">
        <v>704</v>
      </c>
      <c r="D33" s="253" t="s">
        <v>705</v>
      </c>
      <c r="E33" s="264" t="s">
        <v>689</v>
      </c>
      <c r="F33" s="265" t="s">
        <v>683</v>
      </c>
      <c r="G33" s="351"/>
    </row>
    <row r="34" spans="1:7" ht="19.5" customHeight="1">
      <c r="A34" s="542"/>
      <c r="B34" s="253" t="s">
        <v>706</v>
      </c>
      <c r="C34" s="253" t="s">
        <v>707</v>
      </c>
      <c r="D34" s="253" t="s">
        <v>708</v>
      </c>
      <c r="E34" s="264" t="s">
        <v>662</v>
      </c>
      <c r="F34" s="265" t="s">
        <v>683</v>
      </c>
      <c r="G34" s="351"/>
    </row>
    <row r="35" spans="1:7" ht="19.5" customHeight="1">
      <c r="A35" s="542"/>
      <c r="B35" s="253" t="s">
        <v>709</v>
      </c>
      <c r="C35" s="253" t="s">
        <v>710</v>
      </c>
      <c r="D35" s="253" t="s">
        <v>711</v>
      </c>
      <c r="E35" s="264" t="s">
        <v>662</v>
      </c>
      <c r="F35" s="265" t="s">
        <v>670</v>
      </c>
      <c r="G35" s="351"/>
    </row>
    <row r="36" spans="1:7" ht="19.5" customHeight="1">
      <c r="A36" s="542"/>
      <c r="B36" s="548" t="s">
        <v>712</v>
      </c>
      <c r="C36" s="253" t="s">
        <v>713</v>
      </c>
      <c r="D36" s="253"/>
      <c r="E36" s="264" t="s">
        <v>662</v>
      </c>
      <c r="F36" s="265" t="s">
        <v>683</v>
      </c>
      <c r="G36" s="351"/>
    </row>
    <row r="37" spans="1:7" ht="19.5" customHeight="1">
      <c r="A37" s="542"/>
      <c r="B37" s="549"/>
      <c r="C37" s="253" t="s">
        <v>714</v>
      </c>
      <c r="D37" s="253" t="s">
        <v>715</v>
      </c>
      <c r="E37" s="264" t="s">
        <v>689</v>
      </c>
      <c r="F37" s="265" t="s">
        <v>683</v>
      </c>
      <c r="G37" s="351"/>
    </row>
    <row r="38" spans="1:7" ht="19.5" customHeight="1">
      <c r="A38" s="542"/>
      <c r="B38" s="549"/>
      <c r="C38" s="253" t="s">
        <v>716</v>
      </c>
      <c r="D38" s="253" t="s">
        <v>715</v>
      </c>
      <c r="E38" s="264" t="s">
        <v>689</v>
      </c>
      <c r="F38" s="265" t="s">
        <v>683</v>
      </c>
      <c r="G38" s="351"/>
    </row>
    <row r="39" spans="1:7" ht="19.5" customHeight="1">
      <c r="A39" s="542"/>
      <c r="B39" s="549"/>
      <c r="C39" s="253" t="s">
        <v>717</v>
      </c>
      <c r="D39" s="253" t="s">
        <v>715</v>
      </c>
      <c r="E39" s="264" t="s">
        <v>689</v>
      </c>
      <c r="F39" s="265" t="s">
        <v>683</v>
      </c>
      <c r="G39" s="351"/>
    </row>
    <row r="40" spans="1:7" ht="21" customHeight="1">
      <c r="A40" s="542"/>
      <c r="B40" s="549"/>
      <c r="C40" s="267" t="s">
        <v>718</v>
      </c>
      <c r="D40" s="253"/>
      <c r="E40" s="264" t="s">
        <v>662</v>
      </c>
      <c r="F40" s="265" t="s">
        <v>683</v>
      </c>
      <c r="G40" s="351"/>
    </row>
    <row r="41" spans="1:7" ht="19.5" customHeight="1">
      <c r="A41" s="542"/>
      <c r="B41" s="550"/>
      <c r="C41" s="253" t="s">
        <v>719</v>
      </c>
      <c r="D41" s="253"/>
      <c r="E41" s="264" t="s">
        <v>662</v>
      </c>
      <c r="F41" s="265" t="s">
        <v>683</v>
      </c>
      <c r="G41" s="351"/>
    </row>
    <row r="42" spans="1:7" ht="19.5" customHeight="1">
      <c r="A42" s="542" t="s">
        <v>720</v>
      </c>
      <c r="B42" s="544" t="s">
        <v>721</v>
      </c>
      <c r="C42" s="253" t="s">
        <v>722</v>
      </c>
      <c r="D42" s="253"/>
      <c r="E42" s="264" t="s">
        <v>662</v>
      </c>
      <c r="F42" s="265" t="s">
        <v>683</v>
      </c>
      <c r="G42" s="351"/>
    </row>
    <row r="43" spans="1:7" ht="19.5" customHeight="1">
      <c r="A43" s="542"/>
      <c r="B43" s="544"/>
      <c r="C43" s="253" t="s">
        <v>723</v>
      </c>
      <c r="D43" s="253"/>
      <c r="E43" s="264" t="s">
        <v>662</v>
      </c>
      <c r="F43" s="265" t="s">
        <v>683</v>
      </c>
      <c r="G43" s="351"/>
    </row>
    <row r="44" spans="1:7" ht="19.5" customHeight="1">
      <c r="A44" s="542"/>
      <c r="B44" s="544"/>
      <c r="C44" s="253" t="s">
        <v>724</v>
      </c>
      <c r="D44" s="253"/>
      <c r="E44" s="264" t="s">
        <v>662</v>
      </c>
      <c r="F44" s="265" t="s">
        <v>683</v>
      </c>
      <c r="G44" s="351"/>
    </row>
    <row r="45" spans="1:7" ht="19.5" customHeight="1">
      <c r="A45" s="542"/>
      <c r="B45" s="544"/>
      <c r="C45" s="253" t="s">
        <v>725</v>
      </c>
      <c r="D45" s="253" t="s">
        <v>726</v>
      </c>
      <c r="E45" s="264" t="s">
        <v>689</v>
      </c>
      <c r="F45" s="265" t="s">
        <v>683</v>
      </c>
      <c r="G45" s="351"/>
    </row>
    <row r="46" spans="1:7" ht="19.5" customHeight="1">
      <c r="A46" s="542"/>
      <c r="B46" s="544"/>
      <c r="C46" s="253" t="s">
        <v>727</v>
      </c>
      <c r="D46" s="253" t="s">
        <v>726</v>
      </c>
      <c r="E46" s="264" t="s">
        <v>689</v>
      </c>
      <c r="F46" s="265" t="s">
        <v>683</v>
      </c>
      <c r="G46" s="351"/>
    </row>
    <row r="47" spans="1:7" ht="19.5" customHeight="1">
      <c r="A47" s="542"/>
      <c r="B47" s="544"/>
      <c r="C47" s="253" t="s">
        <v>728</v>
      </c>
      <c r="D47" s="253" t="s">
        <v>715</v>
      </c>
      <c r="E47" s="264" t="s">
        <v>689</v>
      </c>
      <c r="F47" s="265" t="s">
        <v>683</v>
      </c>
      <c r="G47" s="351"/>
    </row>
    <row r="48" spans="1:7" ht="27" customHeight="1">
      <c r="A48" s="542"/>
      <c r="B48" s="544"/>
      <c r="C48" s="253" t="s">
        <v>729</v>
      </c>
      <c r="D48" s="267" t="s">
        <v>767</v>
      </c>
      <c r="E48" s="264" t="s">
        <v>689</v>
      </c>
      <c r="F48" s="265" t="s">
        <v>683</v>
      </c>
      <c r="G48" s="351"/>
    </row>
    <row r="49" spans="1:7" ht="19.5" customHeight="1">
      <c r="A49" s="542"/>
      <c r="B49" s="544"/>
      <c r="C49" s="253" t="s">
        <v>762</v>
      </c>
      <c r="D49" s="543" t="s">
        <v>768</v>
      </c>
      <c r="E49" s="542" t="s">
        <v>689</v>
      </c>
      <c r="F49" s="265" t="s">
        <v>683</v>
      </c>
      <c r="G49" s="351"/>
    </row>
    <row r="50" spans="1:7" ht="19.5" customHeight="1">
      <c r="A50" s="542"/>
      <c r="B50" s="544"/>
      <c r="C50" s="253" t="s">
        <v>730</v>
      </c>
      <c r="D50" s="544"/>
      <c r="E50" s="542"/>
      <c r="F50" s="265" t="s">
        <v>683</v>
      </c>
      <c r="G50" s="351"/>
    </row>
    <row r="51" spans="1:7" ht="19.5" customHeight="1">
      <c r="A51" s="542"/>
      <c r="B51" s="544"/>
      <c r="C51" s="253" t="s">
        <v>731</v>
      </c>
      <c r="D51" s="544"/>
      <c r="E51" s="542"/>
      <c r="F51" s="265" t="s">
        <v>683</v>
      </c>
      <c r="G51" s="351"/>
    </row>
    <row r="52" spans="1:7" ht="19.5" customHeight="1">
      <c r="A52" s="542"/>
      <c r="B52" s="544"/>
      <c r="C52" s="253" t="s">
        <v>732</v>
      </c>
      <c r="D52" s="543" t="s">
        <v>733</v>
      </c>
      <c r="E52" s="542" t="s">
        <v>689</v>
      </c>
      <c r="F52" s="265" t="s">
        <v>683</v>
      </c>
      <c r="G52" s="351"/>
    </row>
    <row r="53" spans="1:7" ht="19.5" customHeight="1">
      <c r="A53" s="542"/>
      <c r="B53" s="544"/>
      <c r="C53" s="253" t="s">
        <v>734</v>
      </c>
      <c r="D53" s="544"/>
      <c r="E53" s="542"/>
      <c r="F53" s="265" t="s">
        <v>683</v>
      </c>
      <c r="G53" s="351"/>
    </row>
    <row r="54" spans="1:7" ht="19.5" customHeight="1">
      <c r="A54" s="542"/>
      <c r="B54" s="544"/>
      <c r="C54" s="267" t="s">
        <v>735</v>
      </c>
      <c r="D54" s="544"/>
      <c r="E54" s="542"/>
      <c r="F54" s="265" t="s">
        <v>683</v>
      </c>
      <c r="G54" s="351"/>
    </row>
    <row r="55" spans="1:7" ht="19.5" customHeight="1">
      <c r="A55" s="542"/>
      <c r="B55" s="544"/>
      <c r="C55" s="253" t="s">
        <v>736</v>
      </c>
      <c r="D55" s="544"/>
      <c r="E55" s="542"/>
      <c r="F55" s="265" t="s">
        <v>683</v>
      </c>
      <c r="G55" s="351"/>
    </row>
    <row r="56" spans="1:7" ht="19.5" customHeight="1">
      <c r="A56" s="542"/>
      <c r="B56" s="544"/>
      <c r="C56" s="253" t="s">
        <v>737</v>
      </c>
      <c r="D56" s="544"/>
      <c r="E56" s="542"/>
      <c r="F56" s="265" t="s">
        <v>738</v>
      </c>
      <c r="G56" s="351"/>
    </row>
    <row r="57" spans="1:7" ht="19.5" customHeight="1">
      <c r="A57" s="542"/>
      <c r="B57" s="544"/>
      <c r="C57" s="253" t="s">
        <v>739</v>
      </c>
      <c r="D57" s="544" t="s">
        <v>740</v>
      </c>
      <c r="E57" s="542" t="s">
        <v>741</v>
      </c>
      <c r="F57" s="265" t="s">
        <v>738</v>
      </c>
      <c r="G57" s="351"/>
    </row>
    <row r="58" spans="1:7" ht="19.5" customHeight="1">
      <c r="A58" s="542"/>
      <c r="B58" s="544"/>
      <c r="C58" s="253" t="s">
        <v>742</v>
      </c>
      <c r="D58" s="544"/>
      <c r="E58" s="542"/>
      <c r="F58" s="265" t="s">
        <v>738</v>
      </c>
      <c r="G58" s="351"/>
    </row>
    <row r="59" spans="1:7" ht="19.5" customHeight="1">
      <c r="A59" s="542"/>
      <c r="B59" s="544"/>
      <c r="C59" s="253" t="s">
        <v>743</v>
      </c>
      <c r="D59" s="544" t="s">
        <v>744</v>
      </c>
      <c r="E59" s="542" t="s">
        <v>741</v>
      </c>
      <c r="F59" s="265" t="s">
        <v>738</v>
      </c>
      <c r="G59" s="351"/>
    </row>
    <row r="60" spans="1:7" ht="19.5" customHeight="1">
      <c r="A60" s="542"/>
      <c r="B60" s="544"/>
      <c r="C60" s="253" t="s">
        <v>745</v>
      </c>
      <c r="D60" s="544"/>
      <c r="E60" s="542"/>
      <c r="F60" s="265" t="s">
        <v>738</v>
      </c>
      <c r="G60" s="351"/>
    </row>
    <row r="61" spans="1:7" ht="19.5" customHeight="1">
      <c r="A61" s="542"/>
      <c r="B61" s="544"/>
      <c r="C61" s="253" t="s">
        <v>746</v>
      </c>
      <c r="D61" s="253"/>
      <c r="E61" s="264" t="s">
        <v>662</v>
      </c>
      <c r="F61" s="265" t="s">
        <v>738</v>
      </c>
      <c r="G61" s="351"/>
    </row>
    <row r="62" spans="1:7" ht="19.5" customHeight="1">
      <c r="A62" s="542"/>
      <c r="B62" s="544"/>
      <c r="C62" s="253" t="s">
        <v>747</v>
      </c>
      <c r="D62" s="253"/>
      <c r="E62" s="264" t="s">
        <v>662</v>
      </c>
      <c r="F62" s="265" t="s">
        <v>738</v>
      </c>
      <c r="G62" s="351"/>
    </row>
    <row r="63" spans="1:7" ht="19.5" customHeight="1">
      <c r="A63" s="542"/>
      <c r="B63" s="544"/>
      <c r="C63" s="253" t="s">
        <v>748</v>
      </c>
      <c r="D63" s="253"/>
      <c r="E63" s="264" t="s">
        <v>662</v>
      </c>
      <c r="F63" s="265" t="s">
        <v>738</v>
      </c>
      <c r="G63" s="351"/>
    </row>
    <row r="64" spans="1:7" ht="19.5" customHeight="1">
      <c r="A64" s="542"/>
      <c r="B64" s="544"/>
      <c r="C64" s="253" t="s">
        <v>749</v>
      </c>
      <c r="D64" s="253"/>
      <c r="E64" s="264" t="s">
        <v>662</v>
      </c>
      <c r="F64" s="265" t="s">
        <v>738</v>
      </c>
      <c r="G64" s="351"/>
    </row>
    <row r="65" spans="1:7" ht="21.75" customHeight="1">
      <c r="A65" s="542"/>
      <c r="B65" s="544"/>
      <c r="C65" s="267" t="s">
        <v>750</v>
      </c>
      <c r="D65" s="253"/>
      <c r="E65" s="264" t="s">
        <v>662</v>
      </c>
      <c r="F65" s="265" t="s">
        <v>738</v>
      </c>
      <c r="G65" s="351"/>
    </row>
    <row r="66" spans="1:7" ht="19.5" customHeight="1">
      <c r="A66" s="542"/>
      <c r="B66" s="544"/>
      <c r="C66" s="267" t="s">
        <v>751</v>
      </c>
      <c r="D66" s="253"/>
      <c r="E66" s="264" t="s">
        <v>662</v>
      </c>
      <c r="F66" s="265" t="s">
        <v>738</v>
      </c>
      <c r="G66" s="351"/>
    </row>
    <row r="67" spans="1:7" ht="19.5" customHeight="1" thickBot="1">
      <c r="A67" s="542"/>
      <c r="B67" s="544"/>
      <c r="C67" s="253" t="s">
        <v>752</v>
      </c>
      <c r="D67" s="253"/>
      <c r="E67" s="264" t="s">
        <v>741</v>
      </c>
      <c r="F67" s="265" t="s">
        <v>738</v>
      </c>
      <c r="G67" s="353"/>
    </row>
    <row r="68" spans="1:7" ht="13.5">
      <c r="A68" s="257"/>
      <c r="B68" s="257" t="s">
        <v>753</v>
      </c>
      <c r="C68" s="257"/>
      <c r="D68" s="257"/>
      <c r="E68" s="257"/>
      <c r="F68" s="257"/>
      <c r="G68" s="349"/>
    </row>
  </sheetData>
  <sheetProtection/>
  <mergeCells count="28">
    <mergeCell ref="A1:B1"/>
    <mergeCell ref="C6:G6"/>
    <mergeCell ref="A3:G3"/>
    <mergeCell ref="A4:B4"/>
    <mergeCell ref="C4:G4"/>
    <mergeCell ref="A5:B5"/>
    <mergeCell ref="C5:G5"/>
    <mergeCell ref="A2:I2"/>
    <mergeCell ref="C7:G7"/>
    <mergeCell ref="C8:G8"/>
    <mergeCell ref="A11:A12"/>
    <mergeCell ref="B11:B12"/>
    <mergeCell ref="A13:A16"/>
    <mergeCell ref="B13:B14"/>
    <mergeCell ref="A17:A18"/>
    <mergeCell ref="A19:A41"/>
    <mergeCell ref="B19:B32"/>
    <mergeCell ref="B36:B41"/>
    <mergeCell ref="A42:A67"/>
    <mergeCell ref="B42:B67"/>
    <mergeCell ref="D59:D60"/>
    <mergeCell ref="E59:E60"/>
    <mergeCell ref="D49:D51"/>
    <mergeCell ref="E49:E51"/>
    <mergeCell ref="D52:D56"/>
    <mergeCell ref="E52:E56"/>
    <mergeCell ref="D57:D58"/>
    <mergeCell ref="E57:E58"/>
  </mergeCells>
  <hyperlinks>
    <hyperlink ref="A1" location="はじめに!Print_Area" display="「はじめに」戻る"/>
    <hyperlink ref="A1:B1" location="はじめに!A1" display="「はじめに」戻る"/>
  </hyperlinks>
  <printOptions horizontalCentered="1" verticalCentered="1"/>
  <pageMargins left="0.2362204724409449" right="0.2362204724409449" top="0.7480314960629921" bottom="0.7480314960629921" header="0.31496062992125984" footer="0.31496062992125984"/>
  <pageSetup cellComments="asDisplayed" horizontalDpi="300" verticalDpi="300" orientation="portrait" paperSize="9" scale="57" r:id="rId4"/>
  <drawing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Q43"/>
  <sheetViews>
    <sheetView view="pageBreakPreview" zoomScale="90" zoomScaleNormal="90" zoomScaleSheetLayoutView="90" zoomScalePageLayoutView="0" workbookViewId="0" topLeftCell="A1">
      <selection activeCell="F6" sqref="F6:L6"/>
    </sheetView>
  </sheetViews>
  <sheetFormatPr defaultColWidth="9.00390625" defaultRowHeight="19.5" customHeight="1"/>
  <cols>
    <col min="1" max="1" width="2.875" style="44" customWidth="1"/>
    <col min="2" max="2" width="6.125" style="43" customWidth="1"/>
    <col min="3" max="3" width="8.00390625" style="48" customWidth="1"/>
    <col min="4" max="4" width="6.125" style="44" customWidth="1"/>
    <col min="5" max="5" width="8.625" style="44" customWidth="1"/>
    <col min="6" max="6" width="8.50390625" style="44" customWidth="1"/>
    <col min="7" max="9" width="8.625" style="44" customWidth="1"/>
    <col min="10" max="11" width="8.625" style="45" customWidth="1"/>
    <col min="12" max="13" width="8.625" style="44" customWidth="1"/>
    <col min="14" max="14" width="37.00390625" style="480" customWidth="1"/>
    <col min="15" max="15" width="25.125" style="44" customWidth="1"/>
    <col min="16" max="16" width="11.625" style="44" customWidth="1"/>
    <col min="17" max="16384" width="9.00390625" style="44" customWidth="1"/>
  </cols>
  <sheetData>
    <row r="1" spans="1:4" ht="19.5" customHeight="1">
      <c r="A1" s="563" t="s">
        <v>911</v>
      </c>
      <c r="B1" s="563"/>
      <c r="C1" s="563"/>
      <c r="D1" s="563"/>
    </row>
    <row r="2" spans="2:14" ht="72" customHeight="1">
      <c r="B2" s="1042" t="s">
        <v>967</v>
      </c>
      <c r="C2" s="1042"/>
      <c r="D2" s="1042"/>
      <c r="E2" s="1042"/>
      <c r="F2" s="1042"/>
      <c r="G2" s="1042"/>
      <c r="H2" s="1042"/>
      <c r="I2" s="1042"/>
      <c r="J2" s="1042"/>
      <c r="K2" s="1042"/>
      <c r="L2" s="1042"/>
      <c r="M2" s="1042"/>
      <c r="N2" s="541" t="s">
        <v>951</v>
      </c>
    </row>
    <row r="3" spans="2:12" ht="19.5" customHeight="1">
      <c r="B3" s="48" t="s">
        <v>968</v>
      </c>
      <c r="D3" s="51"/>
      <c r="E3" s="51"/>
      <c r="F3" s="71"/>
      <c r="G3" s="69"/>
      <c r="H3" s="69"/>
      <c r="I3" s="69"/>
      <c r="J3" s="69"/>
      <c r="K3" s="69"/>
      <c r="L3" s="69"/>
    </row>
    <row r="4" spans="4:14" ht="19.5" customHeight="1">
      <c r="D4" s="51"/>
      <c r="E4" s="51"/>
      <c r="F4" s="71"/>
      <c r="G4" s="69"/>
      <c r="H4" s="69"/>
      <c r="I4" s="69"/>
      <c r="J4" s="69"/>
      <c r="K4" s="69"/>
      <c r="L4" s="69"/>
      <c r="M4" s="45" t="s">
        <v>953</v>
      </c>
      <c r="N4" s="480" t="s">
        <v>969</v>
      </c>
    </row>
    <row r="5" spans="3:9" ht="14.25">
      <c r="C5" s="493" t="s">
        <v>970</v>
      </c>
      <c r="F5" s="49"/>
      <c r="G5" s="49"/>
      <c r="H5" s="49"/>
      <c r="I5" s="49"/>
    </row>
    <row r="6" spans="4:14" ht="19.5" customHeight="1">
      <c r="D6" s="780" t="s">
        <v>0</v>
      </c>
      <c r="E6" s="780"/>
      <c r="F6" s="1066"/>
      <c r="G6" s="1066"/>
      <c r="H6" s="1066"/>
      <c r="I6" s="1066"/>
      <c r="J6" s="1066"/>
      <c r="K6" s="1066"/>
      <c r="L6" s="1066"/>
      <c r="N6" s="471" t="s">
        <v>1065</v>
      </c>
    </row>
    <row r="7" spans="4:12" ht="19.5" customHeight="1">
      <c r="D7" s="780" t="s">
        <v>122</v>
      </c>
      <c r="E7" s="780"/>
      <c r="F7" s="1066"/>
      <c r="G7" s="1066"/>
      <c r="H7" s="1066"/>
      <c r="I7" s="1066"/>
      <c r="J7" s="1066"/>
      <c r="K7" s="1066"/>
      <c r="L7" s="1066"/>
    </row>
    <row r="8" spans="4:12" ht="19.5" customHeight="1">
      <c r="D8" s="780" t="s">
        <v>123</v>
      </c>
      <c r="E8" s="780"/>
      <c r="F8" s="1066"/>
      <c r="G8" s="1066"/>
      <c r="H8" s="1066"/>
      <c r="I8" s="1066"/>
      <c r="J8" s="1066"/>
      <c r="K8" s="1066"/>
      <c r="L8" s="1066"/>
    </row>
    <row r="9" spans="4:12" ht="19.5" customHeight="1">
      <c r="D9" s="780"/>
      <c r="E9" s="780"/>
      <c r="F9" s="1066"/>
      <c r="G9" s="1066"/>
      <c r="H9" s="1066"/>
      <c r="I9" s="1066"/>
      <c r="J9" s="1066"/>
      <c r="K9" s="1066"/>
      <c r="L9" s="1066"/>
    </row>
    <row r="10" spans="4:15" ht="19.5" customHeight="1">
      <c r="D10" s="780" t="s">
        <v>124</v>
      </c>
      <c r="E10" s="780"/>
      <c r="F10" s="1066"/>
      <c r="G10" s="1066"/>
      <c r="H10" s="1066"/>
      <c r="I10" s="1066"/>
      <c r="J10" s="1066"/>
      <c r="K10" s="1066"/>
      <c r="L10" s="1066"/>
      <c r="N10" s="1067" t="s">
        <v>971</v>
      </c>
      <c r="O10" s="1067"/>
    </row>
    <row r="11" spans="4:17" ht="19.5" customHeight="1">
      <c r="D11" s="780" t="s">
        <v>125</v>
      </c>
      <c r="E11" s="780"/>
      <c r="F11" s="1066" t="s">
        <v>972</v>
      </c>
      <c r="G11" s="1066"/>
      <c r="H11" s="1066"/>
      <c r="I11" s="1066"/>
      <c r="J11" s="1066"/>
      <c r="K11" s="1066"/>
      <c r="L11" s="1066"/>
      <c r="N11" s="1067"/>
      <c r="O11" s="1067"/>
      <c r="P11" s="494" t="s">
        <v>973</v>
      </c>
      <c r="Q11" s="494" t="s">
        <v>974</v>
      </c>
    </row>
    <row r="12" spans="4:17" ht="19.5" customHeight="1">
      <c r="D12" s="780" t="s">
        <v>126</v>
      </c>
      <c r="E12" s="780"/>
      <c r="F12" s="1066"/>
      <c r="G12" s="1066"/>
      <c r="H12" s="1066"/>
      <c r="I12" s="1066"/>
      <c r="J12" s="1066"/>
      <c r="K12" s="1066"/>
      <c r="L12" s="1066"/>
      <c r="P12" s="337"/>
      <c r="Q12" s="494" t="s">
        <v>975</v>
      </c>
    </row>
    <row r="13" spans="4:17" ht="19.5" customHeight="1">
      <c r="D13" s="780" t="s">
        <v>127</v>
      </c>
      <c r="E13" s="780"/>
      <c r="F13" s="1068"/>
      <c r="G13" s="1068"/>
      <c r="H13" s="1068"/>
      <c r="I13" s="1068"/>
      <c r="J13" s="1068"/>
      <c r="K13" s="1068"/>
      <c r="L13" s="1068"/>
      <c r="P13" s="337"/>
      <c r="Q13" s="494" t="s">
        <v>976</v>
      </c>
    </row>
    <row r="14" spans="4:17" ht="19.5" customHeight="1">
      <c r="D14" s="780" t="s">
        <v>128</v>
      </c>
      <c r="E14" s="780"/>
      <c r="F14" s="1069"/>
      <c r="G14" s="1069"/>
      <c r="H14" s="1069"/>
      <c r="I14" s="1069"/>
      <c r="J14" s="1069"/>
      <c r="K14" s="1069"/>
      <c r="L14" s="1069"/>
      <c r="P14" s="337"/>
      <c r="Q14" s="494" t="s">
        <v>778</v>
      </c>
    </row>
    <row r="15" spans="4:17" ht="19.5" customHeight="1">
      <c r="D15" s="793" t="s">
        <v>129</v>
      </c>
      <c r="E15" s="794"/>
      <c r="F15" s="1070" t="s">
        <v>977</v>
      </c>
      <c r="G15" s="1071"/>
      <c r="H15" s="1071"/>
      <c r="I15" s="1071"/>
      <c r="J15" s="1071"/>
      <c r="K15" s="1071"/>
      <c r="L15" s="1072"/>
      <c r="N15" s="480" t="s">
        <v>978</v>
      </c>
      <c r="P15" s="337"/>
      <c r="Q15" s="494" t="s">
        <v>779</v>
      </c>
    </row>
    <row r="16" spans="4:17" ht="19.5" customHeight="1">
      <c r="D16" s="795"/>
      <c r="E16" s="796"/>
      <c r="F16" s="1073" t="s">
        <v>979</v>
      </c>
      <c r="G16" s="1074"/>
      <c r="H16" s="1074"/>
      <c r="I16" s="1074"/>
      <c r="J16" s="1074"/>
      <c r="K16" s="1074"/>
      <c r="L16" s="1075"/>
      <c r="P16" s="337"/>
      <c r="Q16" s="494" t="s">
        <v>980</v>
      </c>
    </row>
    <row r="17" spans="4:17" ht="15" customHeight="1">
      <c r="D17" s="57"/>
      <c r="E17" s="57"/>
      <c r="F17" s="63"/>
      <c r="G17" s="63"/>
      <c r="H17" s="63"/>
      <c r="I17" s="63"/>
      <c r="J17" s="63"/>
      <c r="K17" s="63"/>
      <c r="L17" s="63"/>
      <c r="P17" s="337"/>
      <c r="Q17" s="494" t="s">
        <v>781</v>
      </c>
    </row>
    <row r="18" spans="3:17" ht="15.75">
      <c r="C18" s="493" t="s">
        <v>981</v>
      </c>
      <c r="D18" s="57"/>
      <c r="E18" s="57"/>
      <c r="F18" s="63"/>
      <c r="G18" s="63"/>
      <c r="H18" s="63"/>
      <c r="I18" s="63"/>
      <c r="J18" s="63"/>
      <c r="K18" s="63"/>
      <c r="L18" s="66"/>
      <c r="P18" s="337"/>
      <c r="Q18" s="494" t="s">
        <v>982</v>
      </c>
    </row>
    <row r="19" spans="4:17" ht="19.5" customHeight="1">
      <c r="D19" s="780" t="s">
        <v>0</v>
      </c>
      <c r="E19" s="780"/>
      <c r="F19" s="1066"/>
      <c r="G19" s="1066"/>
      <c r="H19" s="1066"/>
      <c r="I19" s="1066"/>
      <c r="J19" s="1066"/>
      <c r="K19" s="1066"/>
      <c r="L19" s="1066"/>
      <c r="N19" s="471" t="s">
        <v>1065</v>
      </c>
      <c r="P19" s="337"/>
      <c r="Q19" s="494" t="s">
        <v>983</v>
      </c>
    </row>
    <row r="20" spans="4:17" ht="19.5" customHeight="1">
      <c r="D20" s="780" t="s">
        <v>122</v>
      </c>
      <c r="E20" s="780"/>
      <c r="F20" s="1066"/>
      <c r="G20" s="1066"/>
      <c r="H20" s="1066"/>
      <c r="I20" s="1066"/>
      <c r="J20" s="1066"/>
      <c r="K20" s="1066"/>
      <c r="L20" s="1066"/>
      <c r="P20" s="337"/>
      <c r="Q20" s="494" t="s">
        <v>984</v>
      </c>
    </row>
    <row r="21" spans="4:17" ht="19.5" customHeight="1">
      <c r="D21" s="780" t="s">
        <v>123</v>
      </c>
      <c r="E21" s="780"/>
      <c r="F21" s="1066"/>
      <c r="G21" s="1066"/>
      <c r="H21" s="1066"/>
      <c r="I21" s="1066"/>
      <c r="J21" s="1066"/>
      <c r="K21" s="1066"/>
      <c r="L21" s="1066"/>
      <c r="P21" s="337"/>
      <c r="Q21" s="494" t="s">
        <v>985</v>
      </c>
    </row>
    <row r="22" spans="4:17" ht="19.5" customHeight="1">
      <c r="D22" s="780"/>
      <c r="E22" s="780"/>
      <c r="F22" s="1066"/>
      <c r="G22" s="1066"/>
      <c r="H22" s="1066"/>
      <c r="I22" s="1066"/>
      <c r="J22" s="1066"/>
      <c r="K22" s="1066"/>
      <c r="L22" s="1066"/>
      <c r="P22" s="337"/>
      <c r="Q22" s="494" t="s">
        <v>986</v>
      </c>
    </row>
    <row r="23" spans="4:17" ht="19.5" customHeight="1">
      <c r="D23" s="780" t="s">
        <v>124</v>
      </c>
      <c r="E23" s="780"/>
      <c r="F23" s="1066"/>
      <c r="G23" s="1066"/>
      <c r="H23" s="1066"/>
      <c r="I23" s="1066"/>
      <c r="J23" s="1066"/>
      <c r="K23" s="1066"/>
      <c r="L23" s="1066"/>
      <c r="N23" s="1067" t="s">
        <v>971</v>
      </c>
      <c r="O23" s="1067"/>
      <c r="P23" s="337"/>
      <c r="Q23" s="494" t="s">
        <v>987</v>
      </c>
    </row>
    <row r="24" spans="4:17" ht="19.5" customHeight="1">
      <c r="D24" s="780" t="s">
        <v>125</v>
      </c>
      <c r="E24" s="780"/>
      <c r="F24" s="1066" t="s">
        <v>988</v>
      </c>
      <c r="G24" s="1066"/>
      <c r="H24" s="1066"/>
      <c r="I24" s="1066"/>
      <c r="J24" s="1066"/>
      <c r="K24" s="1066"/>
      <c r="L24" s="1066"/>
      <c r="N24" s="1067"/>
      <c r="O24" s="1067"/>
      <c r="P24" s="337"/>
      <c r="Q24" s="494" t="s">
        <v>989</v>
      </c>
    </row>
    <row r="25" spans="4:17" ht="19.5" customHeight="1">
      <c r="D25" s="780" t="s">
        <v>126</v>
      </c>
      <c r="E25" s="780"/>
      <c r="F25" s="1066"/>
      <c r="G25" s="1066"/>
      <c r="H25" s="1066"/>
      <c r="I25" s="1066"/>
      <c r="J25" s="1066"/>
      <c r="K25" s="1066"/>
      <c r="L25" s="1066"/>
      <c r="P25" s="337"/>
      <c r="Q25" s="494" t="s">
        <v>990</v>
      </c>
    </row>
    <row r="26" spans="4:17" ht="19.5" customHeight="1">
      <c r="D26" s="780" t="s">
        <v>127</v>
      </c>
      <c r="E26" s="780"/>
      <c r="F26" s="1068"/>
      <c r="G26" s="1068"/>
      <c r="H26" s="1068"/>
      <c r="I26" s="1068"/>
      <c r="J26" s="1068"/>
      <c r="K26" s="1068"/>
      <c r="L26" s="1068"/>
      <c r="P26" s="337"/>
      <c r="Q26" s="494" t="s">
        <v>991</v>
      </c>
    </row>
    <row r="27" spans="4:17" ht="19.5" customHeight="1">
      <c r="D27" s="780" t="s">
        <v>128</v>
      </c>
      <c r="E27" s="780"/>
      <c r="F27" s="1069"/>
      <c r="G27" s="1069"/>
      <c r="H27" s="1069"/>
      <c r="I27" s="1069"/>
      <c r="J27" s="1069"/>
      <c r="K27" s="1069"/>
      <c r="L27" s="1069"/>
      <c r="P27" s="337"/>
      <c r="Q27" s="494" t="s">
        <v>992</v>
      </c>
    </row>
    <row r="28" spans="4:17" ht="19.5" customHeight="1">
      <c r="D28" s="793" t="s">
        <v>129</v>
      </c>
      <c r="E28" s="794"/>
      <c r="F28" s="1070" t="s">
        <v>993</v>
      </c>
      <c r="G28" s="1071"/>
      <c r="H28" s="1071"/>
      <c r="I28" s="1071"/>
      <c r="J28" s="1071"/>
      <c r="K28" s="1071"/>
      <c r="L28" s="1072"/>
      <c r="N28" s="480" t="s">
        <v>978</v>
      </c>
      <c r="P28" s="337"/>
      <c r="Q28" s="494" t="s">
        <v>994</v>
      </c>
    </row>
    <row r="29" spans="4:17" ht="19.5" customHeight="1">
      <c r="D29" s="795"/>
      <c r="E29" s="796"/>
      <c r="F29" s="1073" t="s">
        <v>995</v>
      </c>
      <c r="G29" s="1074"/>
      <c r="H29" s="1074"/>
      <c r="I29" s="1074"/>
      <c r="J29" s="1074"/>
      <c r="K29" s="1074"/>
      <c r="L29" s="1075"/>
      <c r="P29" s="337"/>
      <c r="Q29" s="494" t="s">
        <v>996</v>
      </c>
    </row>
    <row r="30" spans="4:17" ht="19.5" customHeight="1">
      <c r="D30" s="57"/>
      <c r="E30" s="57"/>
      <c r="F30" s="63"/>
      <c r="G30" s="63"/>
      <c r="H30" s="63"/>
      <c r="I30" s="63"/>
      <c r="J30" s="63"/>
      <c r="K30" s="63"/>
      <c r="L30" s="63"/>
      <c r="P30" s="337"/>
      <c r="Q30" s="494" t="s">
        <v>997</v>
      </c>
    </row>
    <row r="31" spans="3:17" ht="15.75">
      <c r="C31" s="493" t="s">
        <v>998</v>
      </c>
      <c r="D31" s="57"/>
      <c r="E31" s="57"/>
      <c r="F31" s="63"/>
      <c r="G31" s="63"/>
      <c r="H31" s="63"/>
      <c r="I31" s="63"/>
      <c r="J31" s="63"/>
      <c r="K31" s="63"/>
      <c r="L31" s="66"/>
      <c r="P31" s="337"/>
      <c r="Q31" s="494" t="s">
        <v>999</v>
      </c>
    </row>
    <row r="32" spans="4:17" ht="19.5" customHeight="1">
      <c r="D32" s="780" t="s">
        <v>0</v>
      </c>
      <c r="E32" s="780"/>
      <c r="F32" s="1066"/>
      <c r="G32" s="1066"/>
      <c r="H32" s="1066"/>
      <c r="I32" s="1066"/>
      <c r="J32" s="1066"/>
      <c r="K32" s="1066"/>
      <c r="L32" s="1066"/>
      <c r="N32" s="471" t="s">
        <v>1065</v>
      </c>
      <c r="P32" s="337"/>
      <c r="Q32" s="494" t="s">
        <v>1000</v>
      </c>
    </row>
    <row r="33" spans="4:17" ht="19.5" customHeight="1">
      <c r="D33" s="780" t="s">
        <v>122</v>
      </c>
      <c r="E33" s="780"/>
      <c r="F33" s="1066"/>
      <c r="G33" s="1066"/>
      <c r="H33" s="1066"/>
      <c r="I33" s="1066"/>
      <c r="J33" s="1066"/>
      <c r="K33" s="1066"/>
      <c r="L33" s="1066"/>
      <c r="P33" s="337"/>
      <c r="Q33" s="494" t="s">
        <v>1001</v>
      </c>
    </row>
    <row r="34" spans="4:12" ht="19.5" customHeight="1">
      <c r="D34" s="780" t="s">
        <v>123</v>
      </c>
      <c r="E34" s="780"/>
      <c r="F34" s="1066"/>
      <c r="G34" s="1066"/>
      <c r="H34" s="1066"/>
      <c r="I34" s="1066"/>
      <c r="J34" s="1066"/>
      <c r="K34" s="1066"/>
      <c r="L34" s="1066"/>
    </row>
    <row r="35" spans="4:12" ht="19.5" customHeight="1">
      <c r="D35" s="780"/>
      <c r="E35" s="780"/>
      <c r="F35" s="1066"/>
      <c r="G35" s="1066"/>
      <c r="H35" s="1066"/>
      <c r="I35" s="1066"/>
      <c r="J35" s="1066"/>
      <c r="K35" s="1066"/>
      <c r="L35" s="1066"/>
    </row>
    <row r="36" spans="4:15" ht="19.5" customHeight="1">
      <c r="D36" s="780" t="s">
        <v>124</v>
      </c>
      <c r="E36" s="780"/>
      <c r="F36" s="1066"/>
      <c r="G36" s="1066"/>
      <c r="H36" s="1066"/>
      <c r="I36" s="1066"/>
      <c r="J36" s="1066"/>
      <c r="K36" s="1066"/>
      <c r="L36" s="1066"/>
      <c r="N36" s="1067" t="s">
        <v>1002</v>
      </c>
      <c r="O36" s="1067"/>
    </row>
    <row r="37" spans="4:15" ht="19.5" customHeight="1">
      <c r="D37" s="780" t="s">
        <v>125</v>
      </c>
      <c r="E37" s="780"/>
      <c r="F37" s="1066" t="s">
        <v>988</v>
      </c>
      <c r="G37" s="1066"/>
      <c r="H37" s="1066"/>
      <c r="I37" s="1066"/>
      <c r="J37" s="1066"/>
      <c r="K37" s="1066"/>
      <c r="L37" s="1066"/>
      <c r="N37" s="1067"/>
      <c r="O37" s="1067"/>
    </row>
    <row r="38" spans="4:12" ht="19.5" customHeight="1">
      <c r="D38" s="780" t="s">
        <v>126</v>
      </c>
      <c r="E38" s="780"/>
      <c r="F38" s="1066"/>
      <c r="G38" s="1066"/>
      <c r="H38" s="1066"/>
      <c r="I38" s="1066"/>
      <c r="J38" s="1066"/>
      <c r="K38" s="1066"/>
      <c r="L38" s="1066"/>
    </row>
    <row r="39" spans="4:12" ht="19.5" customHeight="1">
      <c r="D39" s="780" t="s">
        <v>127</v>
      </c>
      <c r="E39" s="780"/>
      <c r="F39" s="1068"/>
      <c r="G39" s="1068"/>
      <c r="H39" s="1068"/>
      <c r="I39" s="1068"/>
      <c r="J39" s="1068"/>
      <c r="K39" s="1068"/>
      <c r="L39" s="1068"/>
    </row>
    <row r="40" spans="4:12" ht="19.5" customHeight="1">
      <c r="D40" s="780" t="s">
        <v>128</v>
      </c>
      <c r="E40" s="780"/>
      <c r="F40" s="1069"/>
      <c r="G40" s="1069"/>
      <c r="H40" s="1069"/>
      <c r="I40" s="1069"/>
      <c r="J40" s="1069"/>
      <c r="K40" s="1069"/>
      <c r="L40" s="1069"/>
    </row>
    <row r="41" spans="4:14" ht="19.5" customHeight="1">
      <c r="D41" s="793" t="s">
        <v>129</v>
      </c>
      <c r="E41" s="794"/>
      <c r="F41" s="1070" t="s">
        <v>993</v>
      </c>
      <c r="G41" s="1071"/>
      <c r="H41" s="1071"/>
      <c r="I41" s="1071"/>
      <c r="J41" s="1071"/>
      <c r="K41" s="1071"/>
      <c r="L41" s="1072"/>
      <c r="N41" s="480" t="s">
        <v>978</v>
      </c>
    </row>
    <row r="42" spans="4:12" ht="19.5" customHeight="1">
      <c r="D42" s="795"/>
      <c r="E42" s="796"/>
      <c r="F42" s="1073" t="s">
        <v>995</v>
      </c>
      <c r="G42" s="1074"/>
      <c r="H42" s="1074"/>
      <c r="I42" s="1074"/>
      <c r="J42" s="1074"/>
      <c r="K42" s="1074"/>
      <c r="L42" s="1075"/>
    </row>
    <row r="43" spans="4:12" ht="19.5" customHeight="1">
      <c r="D43" s="57"/>
      <c r="E43" s="57"/>
      <c r="F43" s="63"/>
      <c r="G43" s="63"/>
      <c r="H43" s="63"/>
      <c r="I43" s="63"/>
      <c r="J43" s="63"/>
      <c r="K43" s="63"/>
      <c r="L43" s="66"/>
    </row>
  </sheetData>
  <sheetProtection/>
  <mergeCells count="62">
    <mergeCell ref="D38:E38"/>
    <mergeCell ref="F38:L38"/>
    <mergeCell ref="D36:E36"/>
    <mergeCell ref="F36:L36"/>
    <mergeCell ref="D41:E42"/>
    <mergeCell ref="F41:L41"/>
    <mergeCell ref="F42:L42"/>
    <mergeCell ref="D39:E39"/>
    <mergeCell ref="F39:L39"/>
    <mergeCell ref="D40:E40"/>
    <mergeCell ref="F40:L40"/>
    <mergeCell ref="D33:E33"/>
    <mergeCell ref="F33:L33"/>
    <mergeCell ref="D34:E35"/>
    <mergeCell ref="F34:L35"/>
    <mergeCell ref="N36:O37"/>
    <mergeCell ref="D37:E37"/>
    <mergeCell ref="F37:L37"/>
    <mergeCell ref="D27:E27"/>
    <mergeCell ref="F27:L27"/>
    <mergeCell ref="D28:E29"/>
    <mergeCell ref="F28:L28"/>
    <mergeCell ref="F29:L29"/>
    <mergeCell ref="D32:E32"/>
    <mergeCell ref="F32:L32"/>
    <mergeCell ref="N23:O24"/>
    <mergeCell ref="D24:E24"/>
    <mergeCell ref="F24:L24"/>
    <mergeCell ref="D25:E25"/>
    <mergeCell ref="F25:L25"/>
    <mergeCell ref="D26:E26"/>
    <mergeCell ref="F26:L26"/>
    <mergeCell ref="F16:L16"/>
    <mergeCell ref="D20:E20"/>
    <mergeCell ref="F20:L20"/>
    <mergeCell ref="D21:E22"/>
    <mergeCell ref="F21:L22"/>
    <mergeCell ref="D23:E23"/>
    <mergeCell ref="F23:L23"/>
    <mergeCell ref="D19:E19"/>
    <mergeCell ref="F19:L19"/>
    <mergeCell ref="D12:E12"/>
    <mergeCell ref="F12:L12"/>
    <mergeCell ref="D13:E13"/>
    <mergeCell ref="F13:L13"/>
    <mergeCell ref="D14:E14"/>
    <mergeCell ref="F14:L14"/>
    <mergeCell ref="D15:E16"/>
    <mergeCell ref="F15:L15"/>
    <mergeCell ref="D8:E9"/>
    <mergeCell ref="F8:L9"/>
    <mergeCell ref="D10:E10"/>
    <mergeCell ref="F10:L10"/>
    <mergeCell ref="N10:O11"/>
    <mergeCell ref="D11:E11"/>
    <mergeCell ref="F11:L11"/>
    <mergeCell ref="A1:D1"/>
    <mergeCell ref="B2:M2"/>
    <mergeCell ref="D6:E6"/>
    <mergeCell ref="F6:L6"/>
    <mergeCell ref="D7:E7"/>
    <mergeCell ref="F7:L7"/>
  </mergeCells>
  <dataValidations count="1">
    <dataValidation type="list" allowBlank="1" showInputMessage="1" showErrorMessage="1" sqref="F36:L36 F10:L10 F23:L23">
      <formula1>$Q$11:$Q$33</formula1>
    </dataValidation>
  </dataValidations>
  <hyperlinks>
    <hyperlink ref="A1" location="はじめに!Print_Area" display="「はじめに」戻る"/>
    <hyperlink ref="N2" location="'実施計画書1-9'!A81" display="実施計画書へ"/>
    <hyperlink ref="A1:D1" location="はじめに!A1" display="「はじめに」戻る"/>
  </hyperlinks>
  <printOptions/>
  <pageMargins left="0.7480314960629921" right="0.2362204724409449" top="0.6692913385826772" bottom="0.2362204724409449" header="0.5118110236220472" footer="0.5118110236220472"/>
  <pageSetup fitToHeight="0" fitToWidth="1" horizontalDpi="300" verticalDpi="300" orientation="portrait" paperSize="9" scale="96" r:id="rId3"/>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M43"/>
  <sheetViews>
    <sheetView view="pageBreakPreview" zoomScaleSheetLayoutView="100" zoomScalePageLayoutView="0" workbookViewId="0" topLeftCell="A1">
      <selection activeCell="B1" sqref="B1"/>
    </sheetView>
  </sheetViews>
  <sheetFormatPr defaultColWidth="9.00390625" defaultRowHeight="13.5"/>
  <cols>
    <col min="1" max="1" width="4.375" style="14" customWidth="1"/>
    <col min="2" max="4" width="9.00390625" style="14" customWidth="1"/>
    <col min="5" max="5" width="11.25390625" style="14" customWidth="1"/>
    <col min="6" max="6" width="12.125" style="14" customWidth="1"/>
    <col min="7" max="8" width="9.00390625" style="14" customWidth="1"/>
    <col min="9" max="9" width="8.625" style="14" customWidth="1"/>
    <col min="10" max="10" width="9.00390625" style="14" customWidth="1"/>
    <col min="11" max="11" width="59.25390625" style="464" customWidth="1"/>
    <col min="12" max="16384" width="9.00390625" style="14" customWidth="1"/>
  </cols>
  <sheetData>
    <row r="1" spans="1:11" ht="15.75" customHeight="1">
      <c r="A1" s="462" t="s">
        <v>911</v>
      </c>
      <c r="B1" s="421"/>
      <c r="C1" s="421"/>
      <c r="D1" s="160"/>
      <c r="E1" s="160"/>
      <c r="F1" s="160"/>
      <c r="G1" s="160"/>
      <c r="H1" s="160"/>
      <c r="I1" s="160"/>
      <c r="J1" s="160"/>
      <c r="K1" s="463"/>
    </row>
    <row r="2" spans="2:11" ht="60.75" customHeight="1">
      <c r="B2" s="574" t="s">
        <v>352</v>
      </c>
      <c r="C2" s="574"/>
      <c r="D2" s="574"/>
      <c r="E2" s="574"/>
      <c r="F2" s="574"/>
      <c r="G2" s="574"/>
      <c r="H2" s="574"/>
      <c r="I2" s="574"/>
      <c r="J2" s="574"/>
      <c r="K2" s="538" t="s">
        <v>1046</v>
      </c>
    </row>
    <row r="3" spans="2:11" s="15" customFormat="1" ht="15.75" customHeight="1">
      <c r="B3" s="15" t="s">
        <v>33</v>
      </c>
      <c r="K3" s="464"/>
    </row>
    <row r="4" s="15" customFormat="1" ht="15.75" customHeight="1">
      <c r="K4" s="464"/>
    </row>
    <row r="5" spans="8:11" s="15" customFormat="1" ht="15.75" customHeight="1">
      <c r="H5" s="588" t="s">
        <v>353</v>
      </c>
      <c r="I5" s="588"/>
      <c r="J5" s="588"/>
      <c r="K5" s="464" t="s">
        <v>354</v>
      </c>
    </row>
    <row r="6" spans="8:11" s="15" customFormat="1" ht="15.75" customHeight="1">
      <c r="H6" s="589" t="s">
        <v>801</v>
      </c>
      <c r="I6" s="589"/>
      <c r="J6" s="589"/>
      <c r="K6" s="464" t="s">
        <v>355</v>
      </c>
    </row>
    <row r="7" spans="8:11" s="15" customFormat="1" ht="15.75" customHeight="1">
      <c r="H7" s="16"/>
      <c r="I7" s="16"/>
      <c r="J7" s="16"/>
      <c r="K7" s="464"/>
    </row>
    <row r="8" spans="2:11" s="15" customFormat="1" ht="15.75" customHeight="1">
      <c r="B8" s="15" t="s">
        <v>41</v>
      </c>
      <c r="K8" s="464"/>
    </row>
    <row r="9" spans="2:11" s="15" customFormat="1" ht="18" customHeight="1">
      <c r="B9" s="15" t="s">
        <v>42</v>
      </c>
      <c r="K9" s="464"/>
    </row>
    <row r="10" s="15" customFormat="1" ht="15.75" customHeight="1">
      <c r="K10" s="464"/>
    </row>
    <row r="11" s="15" customFormat="1" ht="15.75" customHeight="1">
      <c r="K11" s="464"/>
    </row>
    <row r="12" s="15" customFormat="1" ht="15.75" customHeight="1">
      <c r="K12" s="464"/>
    </row>
    <row r="13" s="15" customFormat="1" ht="15.75" customHeight="1">
      <c r="K13" s="464"/>
    </row>
    <row r="14" spans="4:13" s="15" customFormat="1" ht="22.5" customHeight="1">
      <c r="D14" s="592" t="s">
        <v>35</v>
      </c>
      <c r="E14" s="591" t="s">
        <v>34</v>
      </c>
      <c r="F14" s="590" t="s">
        <v>802</v>
      </c>
      <c r="G14" s="590"/>
      <c r="H14" s="590"/>
      <c r="I14" s="590"/>
      <c r="J14" s="590"/>
      <c r="K14" s="596"/>
      <c r="L14" s="524"/>
      <c r="M14" s="524"/>
    </row>
    <row r="15" spans="4:13" s="15" customFormat="1" ht="22.5" customHeight="1">
      <c r="D15" s="592"/>
      <c r="E15" s="591"/>
      <c r="F15" s="590"/>
      <c r="G15" s="590"/>
      <c r="H15" s="590"/>
      <c r="I15" s="590"/>
      <c r="J15" s="590"/>
      <c r="K15" s="596"/>
      <c r="L15" s="524"/>
      <c r="M15" s="524"/>
    </row>
    <row r="16" spans="4:13" s="15" customFormat="1" ht="22.5" customHeight="1">
      <c r="D16" s="592"/>
      <c r="E16" s="591" t="s">
        <v>36</v>
      </c>
      <c r="F16" s="590" t="s">
        <v>803</v>
      </c>
      <c r="G16" s="590"/>
      <c r="H16" s="590"/>
      <c r="I16" s="590"/>
      <c r="J16" s="590"/>
      <c r="K16" s="524"/>
      <c r="L16" s="524"/>
      <c r="M16" s="524"/>
    </row>
    <row r="17" spans="4:13" s="15" customFormat="1" ht="22.5" customHeight="1">
      <c r="D17" s="592"/>
      <c r="E17" s="591"/>
      <c r="F17" s="590"/>
      <c r="G17" s="590"/>
      <c r="H17" s="590"/>
      <c r="I17" s="590"/>
      <c r="J17" s="590"/>
      <c r="K17" s="465"/>
      <c r="L17" s="17"/>
      <c r="M17" s="17"/>
    </row>
    <row r="18" spans="4:13" s="15" customFormat="1" ht="22.5" customHeight="1">
      <c r="D18" s="592"/>
      <c r="E18" s="15" t="s">
        <v>37</v>
      </c>
      <c r="F18" s="590" t="s">
        <v>804</v>
      </c>
      <c r="G18" s="590"/>
      <c r="H18" s="590"/>
      <c r="I18" s="590"/>
      <c r="J18" s="590"/>
      <c r="K18" s="595" t="s">
        <v>927</v>
      </c>
      <c r="L18" s="17"/>
      <c r="M18" s="17"/>
    </row>
    <row r="19" s="15" customFormat="1" ht="15.75" customHeight="1">
      <c r="K19" s="595"/>
    </row>
    <row r="20" s="15" customFormat="1" ht="15.75" customHeight="1">
      <c r="K20" s="466"/>
    </row>
    <row r="21" spans="4:11" s="15" customFormat="1" ht="22.5" customHeight="1">
      <c r="D21" s="592" t="s">
        <v>35</v>
      </c>
      <c r="E21" s="591" t="s">
        <v>34</v>
      </c>
      <c r="F21" s="590" t="s">
        <v>802</v>
      </c>
      <c r="G21" s="590"/>
      <c r="H21" s="590"/>
      <c r="I21" s="590"/>
      <c r="J21" s="590"/>
      <c r="K21" s="466"/>
    </row>
    <row r="22" spans="4:11" s="15" customFormat="1" ht="22.5" customHeight="1">
      <c r="D22" s="592"/>
      <c r="E22" s="591"/>
      <c r="F22" s="590"/>
      <c r="G22" s="590"/>
      <c r="H22" s="590"/>
      <c r="I22" s="590"/>
      <c r="J22" s="590"/>
      <c r="K22" s="466"/>
    </row>
    <row r="23" spans="4:11" s="15" customFormat="1" ht="22.5" customHeight="1">
      <c r="D23" s="592"/>
      <c r="E23" s="591" t="s">
        <v>36</v>
      </c>
      <c r="F23" s="590" t="s">
        <v>1043</v>
      </c>
      <c r="G23" s="590"/>
      <c r="H23" s="590"/>
      <c r="I23" s="590"/>
      <c r="J23" s="590"/>
      <c r="K23" s="466"/>
    </row>
    <row r="24" spans="4:11" s="15" customFormat="1" ht="22.5" customHeight="1">
      <c r="D24" s="592"/>
      <c r="E24" s="591"/>
      <c r="F24" s="590"/>
      <c r="G24" s="590"/>
      <c r="H24" s="590"/>
      <c r="I24" s="590"/>
      <c r="J24" s="590"/>
      <c r="K24" s="466"/>
    </row>
    <row r="25" spans="4:11" s="15" customFormat="1" ht="22.5" customHeight="1">
      <c r="D25" s="592"/>
      <c r="E25" s="15" t="s">
        <v>37</v>
      </c>
      <c r="F25" s="590" t="s">
        <v>1044</v>
      </c>
      <c r="G25" s="590"/>
      <c r="H25" s="590"/>
      <c r="I25" s="590"/>
      <c r="J25" s="590"/>
      <c r="K25" s="595" t="s">
        <v>1045</v>
      </c>
    </row>
    <row r="26" s="15" customFormat="1" ht="15.75" customHeight="1">
      <c r="K26" s="595"/>
    </row>
    <row r="27" s="15" customFormat="1" ht="15.75" customHeight="1">
      <c r="K27" s="466"/>
    </row>
    <row r="28" s="15" customFormat="1" ht="15.75" customHeight="1">
      <c r="K28" s="466"/>
    </row>
    <row r="29" s="15" customFormat="1" ht="15.75" customHeight="1">
      <c r="K29" s="466"/>
    </row>
    <row r="30" s="15" customFormat="1" ht="15.75" customHeight="1">
      <c r="K30" s="466"/>
    </row>
    <row r="31" spans="6:11" s="15" customFormat="1" ht="15.75" customHeight="1">
      <c r="F31" s="593"/>
      <c r="G31" s="593"/>
      <c r="H31" s="593"/>
      <c r="I31" s="593"/>
      <c r="J31" s="593"/>
      <c r="K31" s="464"/>
    </row>
    <row r="32" s="15" customFormat="1" ht="15.75" customHeight="1">
      <c r="K32" s="464"/>
    </row>
    <row r="33" s="15" customFormat="1" ht="15.75" customHeight="1">
      <c r="K33" s="464"/>
    </row>
    <row r="34" spans="2:11" s="15" customFormat="1" ht="15.75" customHeight="1">
      <c r="B34" s="592" t="s">
        <v>805</v>
      </c>
      <c r="C34" s="592"/>
      <c r="D34" s="592"/>
      <c r="E34" s="592"/>
      <c r="F34" s="592"/>
      <c r="G34" s="592"/>
      <c r="H34" s="592"/>
      <c r="I34" s="592"/>
      <c r="J34" s="592"/>
      <c r="K34" s="464" t="s">
        <v>356</v>
      </c>
    </row>
    <row r="35" spans="2:11" s="15" customFormat="1" ht="15.75" customHeight="1">
      <c r="B35" s="592" t="s">
        <v>38</v>
      </c>
      <c r="C35" s="592"/>
      <c r="D35" s="592"/>
      <c r="E35" s="592"/>
      <c r="F35" s="592"/>
      <c r="G35" s="592"/>
      <c r="H35" s="592"/>
      <c r="I35" s="592"/>
      <c r="J35" s="592"/>
      <c r="K35" s="464"/>
    </row>
    <row r="36" spans="2:11" s="15" customFormat="1" ht="15.75" customHeight="1">
      <c r="B36" s="18"/>
      <c r="C36" s="18"/>
      <c r="D36" s="18"/>
      <c r="E36" s="18"/>
      <c r="F36" s="18"/>
      <c r="G36" s="18"/>
      <c r="H36" s="18"/>
      <c r="I36" s="18"/>
      <c r="J36" s="18"/>
      <c r="K36" s="464"/>
    </row>
    <row r="37" spans="2:11" s="15" customFormat="1" ht="15.75" customHeight="1">
      <c r="B37" s="18"/>
      <c r="C37" s="18"/>
      <c r="D37" s="18"/>
      <c r="E37" s="18"/>
      <c r="F37" s="18"/>
      <c r="G37" s="18"/>
      <c r="H37" s="18"/>
      <c r="I37" s="18"/>
      <c r="J37" s="18"/>
      <c r="K37" s="464"/>
    </row>
    <row r="38" spans="2:11" s="15" customFormat="1" ht="15.75" customHeight="1">
      <c r="B38" s="18"/>
      <c r="C38" s="18"/>
      <c r="D38" s="18"/>
      <c r="E38" s="18"/>
      <c r="F38" s="18"/>
      <c r="G38" s="18"/>
      <c r="H38" s="18"/>
      <c r="I38" s="18"/>
      <c r="J38" s="18"/>
      <c r="K38" s="464"/>
    </row>
    <row r="39" spans="2:11" s="15" customFormat="1" ht="15.75" customHeight="1">
      <c r="B39" s="18"/>
      <c r="C39" s="18"/>
      <c r="D39" s="18"/>
      <c r="E39" s="18"/>
      <c r="F39" s="18"/>
      <c r="G39" s="18"/>
      <c r="H39" s="18"/>
      <c r="I39" s="18"/>
      <c r="J39" s="18"/>
      <c r="K39" s="464"/>
    </row>
    <row r="40" spans="2:11" s="15" customFormat="1" ht="15.75" customHeight="1">
      <c r="B40" s="18"/>
      <c r="C40" s="18"/>
      <c r="D40" s="18"/>
      <c r="E40" s="18"/>
      <c r="F40" s="18"/>
      <c r="G40" s="18"/>
      <c r="H40" s="18"/>
      <c r="I40" s="18"/>
      <c r="J40" s="18"/>
      <c r="K40" s="464"/>
    </row>
    <row r="41" s="15" customFormat="1" ht="15.75" customHeight="1">
      <c r="K41" s="464"/>
    </row>
    <row r="42" spans="2:11" s="15" customFormat="1" ht="61.5" customHeight="1">
      <c r="B42" s="594" t="s">
        <v>39</v>
      </c>
      <c r="C42" s="594"/>
      <c r="D42" s="594"/>
      <c r="E42" s="594"/>
      <c r="F42" s="594"/>
      <c r="G42" s="594"/>
      <c r="H42" s="594"/>
      <c r="I42" s="594"/>
      <c r="J42" s="594"/>
      <c r="K42" s="464"/>
    </row>
    <row r="43" spans="2:11" s="15" customFormat="1" ht="15.75" customHeight="1">
      <c r="B43" s="587" t="s">
        <v>40</v>
      </c>
      <c r="C43" s="587"/>
      <c r="D43" s="587"/>
      <c r="E43" s="587"/>
      <c r="F43" s="587"/>
      <c r="G43" s="587"/>
      <c r="H43" s="587"/>
      <c r="I43" s="587"/>
      <c r="J43" s="587"/>
      <c r="K43" s="464"/>
    </row>
  </sheetData>
  <sheetProtection/>
  <mergeCells count="23">
    <mergeCell ref="B2:J2"/>
    <mergeCell ref="H5:J5"/>
    <mergeCell ref="H6:J6"/>
    <mergeCell ref="D14:D18"/>
    <mergeCell ref="E14:E15"/>
    <mergeCell ref="F14:J15"/>
    <mergeCell ref="F31:J31"/>
    <mergeCell ref="K14:K15"/>
    <mergeCell ref="E16:E17"/>
    <mergeCell ref="F16:J17"/>
    <mergeCell ref="F18:J18"/>
    <mergeCell ref="K18:K19"/>
    <mergeCell ref="K25:K26"/>
    <mergeCell ref="B34:J34"/>
    <mergeCell ref="B35:J35"/>
    <mergeCell ref="B42:J42"/>
    <mergeCell ref="B43:J43"/>
    <mergeCell ref="D21:D25"/>
    <mergeCell ref="E21:E22"/>
    <mergeCell ref="F21:J22"/>
    <mergeCell ref="E23:E24"/>
    <mergeCell ref="F23:J24"/>
    <mergeCell ref="F25:J25"/>
  </mergeCells>
  <hyperlinks>
    <hyperlink ref="A1" location="はじめに!Print_Area" display="「はじめに」戻る"/>
    <hyperlink ref="A1:B1" location="はじめに!A1" display="「はじめに」戻る"/>
    <hyperlink ref="K2" location="'交付申請書（本文）'!A1" display="交付申請書（本文へ）"/>
  </hyperlinks>
  <printOptions/>
  <pageMargins left="1.062992125984252" right="0.3937007874015748" top="0.98425196850393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99"/>
  <sheetViews>
    <sheetView view="pageBreakPreview" zoomScaleNormal="75" zoomScaleSheetLayoutView="100" zoomScalePageLayoutView="0" workbookViewId="0" topLeftCell="A1">
      <selection activeCell="B1" sqref="B1"/>
    </sheetView>
  </sheetViews>
  <sheetFormatPr defaultColWidth="9.00390625" defaultRowHeight="13.5"/>
  <cols>
    <col min="1" max="1" width="4.00390625" style="0" customWidth="1"/>
    <col min="2" max="2" width="12.50390625" style="0" customWidth="1"/>
    <col min="3" max="3" width="7.625" style="0" bestFit="1" customWidth="1"/>
    <col min="4" max="4" width="20.875" style="0" customWidth="1"/>
    <col min="5" max="5" width="60.875" style="0" customWidth="1"/>
    <col min="6" max="6" width="8.00390625" style="348" customWidth="1"/>
    <col min="7" max="7" width="31.75390625" style="0" bestFit="1" customWidth="1"/>
  </cols>
  <sheetData>
    <row r="1" spans="1:7" ht="18.75">
      <c r="A1" s="462" t="s">
        <v>911</v>
      </c>
      <c r="B1" s="421"/>
      <c r="C1" s="421"/>
      <c r="G1" s="423"/>
    </row>
    <row r="2" spans="1:9" s="251" customFormat="1" ht="60" customHeight="1">
      <c r="A2" s="574" t="s">
        <v>1053</v>
      </c>
      <c r="B2" s="574"/>
      <c r="C2" s="574"/>
      <c r="D2" s="574"/>
      <c r="E2" s="574"/>
      <c r="F2" s="574"/>
      <c r="G2" s="574"/>
      <c r="H2" s="574"/>
      <c r="I2" s="574"/>
    </row>
    <row r="3" spans="1:6" ht="13.5">
      <c r="A3" s="274" t="s">
        <v>769</v>
      </c>
      <c r="B3" s="274"/>
      <c r="C3" s="274"/>
      <c r="D3" s="274"/>
      <c r="E3" s="274"/>
      <c r="F3" s="342"/>
    </row>
    <row r="4" spans="1:6" ht="24.75" customHeight="1" thickBot="1">
      <c r="A4" s="275" t="s">
        <v>377</v>
      </c>
      <c r="B4" s="276" t="s">
        <v>378</v>
      </c>
      <c r="C4" s="277" t="s">
        <v>379</v>
      </c>
      <c r="D4" s="278" t="s">
        <v>380</v>
      </c>
      <c r="E4" s="278" t="s">
        <v>381</v>
      </c>
      <c r="F4" s="279" t="s">
        <v>382</v>
      </c>
    </row>
    <row r="5" spans="1:7" ht="24.75" customHeight="1" thickTop="1">
      <c r="A5" s="280" t="s">
        <v>253</v>
      </c>
      <c r="B5" s="281" t="s">
        <v>383</v>
      </c>
      <c r="C5" s="282" t="s">
        <v>384</v>
      </c>
      <c r="D5" s="283"/>
      <c r="E5" s="284" t="s">
        <v>385</v>
      </c>
      <c r="F5" s="343"/>
      <c r="G5" s="575" t="s">
        <v>1055</v>
      </c>
    </row>
    <row r="6" spans="1:7" ht="24.75" customHeight="1">
      <c r="A6" s="285"/>
      <c r="B6" s="286" t="s">
        <v>386</v>
      </c>
      <c r="C6" s="287"/>
      <c r="D6" s="288"/>
      <c r="E6" s="289" t="s">
        <v>387</v>
      </c>
      <c r="F6" s="344"/>
      <c r="G6" s="575"/>
    </row>
    <row r="7" spans="1:6" ht="24.75" customHeight="1">
      <c r="A7" s="290" t="s">
        <v>388</v>
      </c>
      <c r="B7" s="291" t="s">
        <v>389</v>
      </c>
      <c r="C7" s="292" t="s">
        <v>390</v>
      </c>
      <c r="D7" s="576" t="s">
        <v>391</v>
      </c>
      <c r="E7" s="289" t="s">
        <v>392</v>
      </c>
      <c r="F7" s="344"/>
    </row>
    <row r="8" spans="1:6" ht="24.75" customHeight="1">
      <c r="A8" s="293"/>
      <c r="B8" s="294"/>
      <c r="C8" s="295"/>
      <c r="D8" s="577"/>
      <c r="E8" s="289" t="s">
        <v>393</v>
      </c>
      <c r="F8" s="344"/>
    </row>
    <row r="9" spans="1:6" ht="24.75" customHeight="1">
      <c r="A9" s="293"/>
      <c r="B9" s="294"/>
      <c r="C9" s="295"/>
      <c r="D9" s="577"/>
      <c r="E9" s="289" t="s">
        <v>394</v>
      </c>
      <c r="F9" s="344"/>
    </row>
    <row r="10" spans="1:6" ht="24.75" customHeight="1">
      <c r="A10" s="293"/>
      <c r="B10" s="294"/>
      <c r="C10" s="295"/>
      <c r="D10" s="289" t="s">
        <v>395</v>
      </c>
      <c r="E10" s="289" t="s">
        <v>396</v>
      </c>
      <c r="F10" s="344"/>
    </row>
    <row r="11" spans="1:6" ht="24.75" customHeight="1">
      <c r="A11" s="293"/>
      <c r="B11" s="294"/>
      <c r="C11" s="295"/>
      <c r="D11" s="289" t="s">
        <v>397</v>
      </c>
      <c r="E11" s="289" t="s">
        <v>398</v>
      </c>
      <c r="F11" s="344"/>
    </row>
    <row r="12" spans="1:6" ht="24.75" customHeight="1">
      <c r="A12" s="293"/>
      <c r="B12" s="294"/>
      <c r="C12" s="295"/>
      <c r="D12" s="289" t="s">
        <v>399</v>
      </c>
      <c r="E12" s="289" t="s">
        <v>400</v>
      </c>
      <c r="F12" s="344"/>
    </row>
    <row r="13" spans="1:6" ht="24.75" customHeight="1">
      <c r="A13" s="293"/>
      <c r="B13" s="294"/>
      <c r="C13" s="295"/>
      <c r="D13" s="576" t="s">
        <v>522</v>
      </c>
      <c r="E13" s="296" t="s">
        <v>401</v>
      </c>
      <c r="F13" s="344"/>
    </row>
    <row r="14" spans="1:6" ht="24.75" customHeight="1">
      <c r="A14" s="293"/>
      <c r="B14" s="294"/>
      <c r="C14" s="295"/>
      <c r="D14" s="576"/>
      <c r="E14" s="296" t="s">
        <v>402</v>
      </c>
      <c r="F14" s="344"/>
    </row>
    <row r="15" spans="1:6" ht="24.75" customHeight="1">
      <c r="A15" s="293"/>
      <c r="B15" s="294"/>
      <c r="C15" s="295"/>
      <c r="D15" s="577"/>
      <c r="E15" s="296" t="s">
        <v>403</v>
      </c>
      <c r="F15" s="344"/>
    </row>
    <row r="16" spans="1:6" ht="24.75" customHeight="1">
      <c r="A16" s="293"/>
      <c r="B16" s="294"/>
      <c r="C16" s="295"/>
      <c r="D16" s="576" t="s">
        <v>523</v>
      </c>
      <c r="E16" s="296" t="s">
        <v>404</v>
      </c>
      <c r="F16" s="344"/>
    </row>
    <row r="17" spans="1:6" ht="24.75" customHeight="1">
      <c r="A17" s="293"/>
      <c r="B17" s="294"/>
      <c r="C17" s="295"/>
      <c r="D17" s="576"/>
      <c r="E17" s="296" t="s">
        <v>405</v>
      </c>
      <c r="F17" s="344"/>
    </row>
    <row r="18" spans="1:6" ht="24.75" customHeight="1">
      <c r="A18" s="293"/>
      <c r="B18" s="294"/>
      <c r="C18" s="295"/>
      <c r="D18" s="577"/>
      <c r="E18" s="296" t="s">
        <v>406</v>
      </c>
      <c r="F18" s="344"/>
    </row>
    <row r="19" spans="1:6" ht="28.5" customHeight="1">
      <c r="A19" s="293"/>
      <c r="B19" s="294"/>
      <c r="C19" s="295"/>
      <c r="D19" s="297" t="s">
        <v>407</v>
      </c>
      <c r="E19" s="296" t="s">
        <v>617</v>
      </c>
      <c r="F19" s="344"/>
    </row>
    <row r="20" spans="1:6" ht="30.75" customHeight="1">
      <c r="A20" s="293"/>
      <c r="B20" s="294"/>
      <c r="C20" s="295"/>
      <c r="D20" s="289" t="s">
        <v>56</v>
      </c>
      <c r="E20" s="296" t="s">
        <v>408</v>
      </c>
      <c r="F20" s="344"/>
    </row>
    <row r="21" spans="1:6" ht="24.75" customHeight="1">
      <c r="A21" s="293"/>
      <c r="B21" s="294"/>
      <c r="C21" s="295"/>
      <c r="D21" s="585" t="s">
        <v>69</v>
      </c>
      <c r="E21" s="289" t="s">
        <v>409</v>
      </c>
      <c r="F21" s="344"/>
    </row>
    <row r="22" spans="1:6" ht="24.75" customHeight="1">
      <c r="A22" s="293"/>
      <c r="B22" s="294"/>
      <c r="C22" s="298"/>
      <c r="D22" s="577"/>
      <c r="E22" s="296" t="s">
        <v>410</v>
      </c>
      <c r="F22" s="344"/>
    </row>
    <row r="23" spans="1:6" ht="24.75" customHeight="1">
      <c r="A23" s="293"/>
      <c r="B23" s="294"/>
      <c r="C23" s="292" t="s">
        <v>411</v>
      </c>
      <c r="D23" s="288"/>
      <c r="E23" s="289" t="s">
        <v>412</v>
      </c>
      <c r="F23" s="344"/>
    </row>
    <row r="24" spans="1:6" ht="28.5" customHeight="1">
      <c r="A24" s="293"/>
      <c r="B24" s="294"/>
      <c r="C24" s="295"/>
      <c r="D24" s="288"/>
      <c r="E24" s="296" t="s">
        <v>413</v>
      </c>
      <c r="F24" s="344"/>
    </row>
    <row r="25" spans="1:6" ht="24.75" customHeight="1">
      <c r="A25" s="293"/>
      <c r="B25" s="294"/>
      <c r="C25" s="295"/>
      <c r="D25" s="289" t="s">
        <v>414</v>
      </c>
      <c r="E25" s="289" t="s">
        <v>415</v>
      </c>
      <c r="F25" s="344"/>
    </row>
    <row r="26" spans="1:6" ht="24.75" customHeight="1">
      <c r="A26" s="299"/>
      <c r="B26" s="300"/>
      <c r="C26" s="301"/>
      <c r="D26" s="289" t="s">
        <v>81</v>
      </c>
      <c r="E26" s="289" t="s">
        <v>415</v>
      </c>
      <c r="F26" s="344"/>
    </row>
    <row r="27" spans="1:6" ht="30.75" customHeight="1">
      <c r="A27" s="290" t="s">
        <v>416</v>
      </c>
      <c r="B27" s="291" t="s">
        <v>417</v>
      </c>
      <c r="C27" s="302"/>
      <c r="D27" s="303" t="s">
        <v>574</v>
      </c>
      <c r="E27" s="296" t="s">
        <v>509</v>
      </c>
      <c r="F27" s="344"/>
    </row>
    <row r="28" spans="1:6" ht="24.75" customHeight="1">
      <c r="A28" s="293"/>
      <c r="B28" s="294"/>
      <c r="C28" s="295"/>
      <c r="D28" s="303" t="s">
        <v>418</v>
      </c>
      <c r="E28" s="296" t="s">
        <v>510</v>
      </c>
      <c r="F28" s="344"/>
    </row>
    <row r="29" spans="1:6" ht="30.75" customHeight="1">
      <c r="A29" s="293"/>
      <c r="B29" s="294"/>
      <c r="C29" s="295"/>
      <c r="D29" s="289" t="s">
        <v>419</v>
      </c>
      <c r="E29" s="296" t="s">
        <v>511</v>
      </c>
      <c r="F29" s="344"/>
    </row>
    <row r="30" spans="1:6" ht="24.75" customHeight="1">
      <c r="A30" s="293"/>
      <c r="B30" s="294"/>
      <c r="C30" s="304"/>
      <c r="D30" s="289" t="s">
        <v>420</v>
      </c>
      <c r="E30" s="296" t="s">
        <v>421</v>
      </c>
      <c r="F30" s="344"/>
    </row>
    <row r="31" spans="1:6" ht="24.75" customHeight="1">
      <c r="A31" s="293"/>
      <c r="B31" s="291"/>
      <c r="C31" s="295"/>
      <c r="D31" s="289" t="s">
        <v>79</v>
      </c>
      <c r="E31" s="296" t="s">
        <v>422</v>
      </c>
      <c r="F31" s="344"/>
    </row>
    <row r="32" spans="1:6" ht="24.75" customHeight="1">
      <c r="A32" s="293"/>
      <c r="B32" s="294"/>
      <c r="C32" s="295"/>
      <c r="D32" s="289" t="s">
        <v>423</v>
      </c>
      <c r="E32" s="296" t="s">
        <v>424</v>
      </c>
      <c r="F32" s="344"/>
    </row>
    <row r="33" spans="1:6" ht="30.75" customHeight="1">
      <c r="A33" s="293"/>
      <c r="B33" s="294"/>
      <c r="C33" s="295"/>
      <c r="D33" s="289" t="s">
        <v>425</v>
      </c>
      <c r="E33" s="296" t="s">
        <v>618</v>
      </c>
      <c r="F33" s="344"/>
    </row>
    <row r="34" spans="1:6" ht="24.75" customHeight="1">
      <c r="A34" s="299"/>
      <c r="B34" s="300"/>
      <c r="C34" s="301"/>
      <c r="D34" s="289" t="s">
        <v>426</v>
      </c>
      <c r="E34" s="289" t="s">
        <v>512</v>
      </c>
      <c r="F34" s="344"/>
    </row>
    <row r="35" spans="1:6" ht="30.75" customHeight="1">
      <c r="A35" s="305" t="s">
        <v>427</v>
      </c>
      <c r="B35" s="306" t="s">
        <v>428</v>
      </c>
      <c r="C35" s="307" t="s">
        <v>390</v>
      </c>
      <c r="D35" s="288"/>
      <c r="E35" s="289" t="s">
        <v>429</v>
      </c>
      <c r="F35" s="344"/>
    </row>
    <row r="36" spans="1:6" ht="30.75" customHeight="1">
      <c r="A36" s="290"/>
      <c r="B36" s="291"/>
      <c r="C36" s="308" t="s">
        <v>513</v>
      </c>
      <c r="D36" s="309" t="s">
        <v>174</v>
      </c>
      <c r="E36" s="289" t="s">
        <v>572</v>
      </c>
      <c r="F36" s="344"/>
    </row>
    <row r="37" spans="1:6" ht="30.75" customHeight="1">
      <c r="A37" s="310"/>
      <c r="B37" s="311"/>
      <c r="C37" s="312"/>
      <c r="D37" s="289" t="s">
        <v>571</v>
      </c>
      <c r="E37" s="289" t="s">
        <v>448</v>
      </c>
      <c r="F37" s="345"/>
    </row>
    <row r="38" spans="1:6" ht="30.75" customHeight="1">
      <c r="A38" s="310"/>
      <c r="B38" s="311"/>
      <c r="C38" s="308" t="s">
        <v>561</v>
      </c>
      <c r="D38" s="313" t="s">
        <v>563</v>
      </c>
      <c r="E38" s="289" t="s">
        <v>568</v>
      </c>
      <c r="F38" s="345"/>
    </row>
    <row r="39" spans="1:6" ht="30.75" customHeight="1">
      <c r="A39" s="310"/>
      <c r="B39" s="311"/>
      <c r="C39" s="314"/>
      <c r="D39" s="315"/>
      <c r="E39" s="289" t="s">
        <v>570</v>
      </c>
      <c r="F39" s="345"/>
    </row>
    <row r="40" spans="1:6" ht="30.75" customHeight="1">
      <c r="A40" s="310"/>
      <c r="B40" s="311"/>
      <c r="C40" s="312"/>
      <c r="D40" s="316"/>
      <c r="E40" s="289" t="s">
        <v>569</v>
      </c>
      <c r="F40" s="345"/>
    </row>
    <row r="41" spans="1:6" ht="24.75" customHeight="1">
      <c r="A41" s="293"/>
      <c r="B41" s="294"/>
      <c r="C41" s="317" t="s">
        <v>430</v>
      </c>
      <c r="D41" s="289" t="s">
        <v>431</v>
      </c>
      <c r="E41" s="289" t="s">
        <v>432</v>
      </c>
      <c r="F41" s="344"/>
    </row>
    <row r="42" spans="1:6" ht="24.75" customHeight="1">
      <c r="A42" s="293"/>
      <c r="B42" s="294"/>
      <c r="C42" s="318" t="s">
        <v>619</v>
      </c>
      <c r="D42" s="576" t="s">
        <v>433</v>
      </c>
      <c r="E42" s="296" t="s">
        <v>434</v>
      </c>
      <c r="F42" s="344"/>
    </row>
    <row r="43" spans="1:6" ht="24.75" customHeight="1">
      <c r="A43" s="293"/>
      <c r="B43" s="294"/>
      <c r="C43" s="318"/>
      <c r="D43" s="577"/>
      <c r="E43" s="289" t="s">
        <v>435</v>
      </c>
      <c r="F43" s="344"/>
    </row>
    <row r="44" spans="1:6" ht="24.75" customHeight="1">
      <c r="A44" s="293"/>
      <c r="B44" s="294"/>
      <c r="C44" s="319"/>
      <c r="D44" s="577"/>
      <c r="E44" s="289" t="s">
        <v>436</v>
      </c>
      <c r="F44" s="344"/>
    </row>
    <row r="45" spans="1:6" ht="24.75" customHeight="1">
      <c r="A45" s="293"/>
      <c r="B45" s="294"/>
      <c r="C45" s="320"/>
      <c r="D45" s="577"/>
      <c r="E45" s="289" t="s">
        <v>437</v>
      </c>
      <c r="F45" s="344"/>
    </row>
    <row r="46" spans="1:6" ht="30" customHeight="1">
      <c r="A46" s="293"/>
      <c r="B46" s="294"/>
      <c r="C46" s="318" t="s">
        <v>621</v>
      </c>
      <c r="D46" s="576" t="s">
        <v>622</v>
      </c>
      <c r="E46" s="289" t="s">
        <v>639</v>
      </c>
      <c r="F46" s="344"/>
    </row>
    <row r="47" spans="1:6" ht="24.75" customHeight="1">
      <c r="A47" s="293"/>
      <c r="B47" s="294"/>
      <c r="C47" s="318"/>
      <c r="D47" s="576"/>
      <c r="E47" s="289" t="s">
        <v>623</v>
      </c>
      <c r="F47" s="344"/>
    </row>
    <row r="48" spans="1:6" ht="30.75" customHeight="1">
      <c r="A48" s="293"/>
      <c r="B48" s="294"/>
      <c r="C48" s="320"/>
      <c r="D48" s="577"/>
      <c r="E48" s="289" t="s">
        <v>631</v>
      </c>
      <c r="F48" s="344"/>
    </row>
    <row r="49" spans="1:6" ht="24.75" customHeight="1">
      <c r="A49" s="293"/>
      <c r="B49" s="294"/>
      <c r="C49" s="321" t="s">
        <v>438</v>
      </c>
      <c r="D49" s="313" t="s">
        <v>439</v>
      </c>
      <c r="E49" s="289" t="s">
        <v>560</v>
      </c>
      <c r="F49" s="344"/>
    </row>
    <row r="50" spans="1:6" ht="24.75" customHeight="1">
      <c r="A50" s="293"/>
      <c r="B50" s="294"/>
      <c r="C50" s="320"/>
      <c r="D50" s="316"/>
      <c r="E50" s="289" t="s">
        <v>559</v>
      </c>
      <c r="F50" s="344"/>
    </row>
    <row r="51" spans="1:6" ht="24.75" customHeight="1">
      <c r="A51" s="293"/>
      <c r="B51" s="294"/>
      <c r="C51" s="318" t="s">
        <v>440</v>
      </c>
      <c r="D51" s="576" t="s">
        <v>441</v>
      </c>
      <c r="E51" s="289" t="s">
        <v>412</v>
      </c>
      <c r="F51" s="344"/>
    </row>
    <row r="52" spans="1:6" ht="24.75" customHeight="1">
      <c r="A52" s="293"/>
      <c r="B52" s="294"/>
      <c r="C52" s="318"/>
      <c r="D52" s="577"/>
      <c r="E52" s="289" t="s">
        <v>442</v>
      </c>
      <c r="F52" s="344"/>
    </row>
    <row r="53" spans="1:6" ht="24.75" customHeight="1">
      <c r="A53" s="293"/>
      <c r="B53" s="294"/>
      <c r="C53" s="318"/>
      <c r="D53" s="577"/>
      <c r="E53" s="289" t="s">
        <v>443</v>
      </c>
      <c r="F53" s="344"/>
    </row>
    <row r="54" spans="1:6" ht="30.75" customHeight="1">
      <c r="A54" s="293"/>
      <c r="B54" s="294"/>
      <c r="C54" s="320"/>
      <c r="D54" s="577"/>
      <c r="E54" s="289" t="s">
        <v>444</v>
      </c>
      <c r="F54" s="344"/>
    </row>
    <row r="55" spans="1:6" ht="24.75" customHeight="1">
      <c r="A55" s="293"/>
      <c r="B55" s="322"/>
      <c r="C55" s="317" t="s">
        <v>445</v>
      </c>
      <c r="D55" s="289" t="s">
        <v>446</v>
      </c>
      <c r="E55" s="289" t="s">
        <v>447</v>
      </c>
      <c r="F55" s="346"/>
    </row>
    <row r="56" spans="1:6" ht="30.75" customHeight="1">
      <c r="A56" s="310"/>
      <c r="B56" s="311"/>
      <c r="C56" s="581" t="s">
        <v>449</v>
      </c>
      <c r="D56" s="576" t="s">
        <v>450</v>
      </c>
      <c r="E56" s="289" t="s">
        <v>451</v>
      </c>
      <c r="F56" s="344"/>
    </row>
    <row r="57" spans="1:6" ht="24.75" customHeight="1">
      <c r="A57" s="293"/>
      <c r="B57" s="294"/>
      <c r="C57" s="581"/>
      <c r="D57" s="576"/>
      <c r="E57" s="289" t="s">
        <v>452</v>
      </c>
      <c r="F57" s="344"/>
    </row>
    <row r="58" spans="1:6" ht="24.75" customHeight="1">
      <c r="A58" s="293"/>
      <c r="B58" s="294"/>
      <c r="C58" s="582"/>
      <c r="D58" s="577"/>
      <c r="E58" s="289" t="s">
        <v>453</v>
      </c>
      <c r="F58" s="344"/>
    </row>
    <row r="59" spans="1:6" ht="24.75" customHeight="1">
      <c r="A59" s="293"/>
      <c r="B59" s="294"/>
      <c r="C59" s="582"/>
      <c r="D59" s="577"/>
      <c r="E59" s="289" t="s">
        <v>454</v>
      </c>
      <c r="F59" s="344"/>
    </row>
    <row r="60" spans="1:6" ht="30.75" customHeight="1">
      <c r="A60" s="310"/>
      <c r="B60" s="311"/>
      <c r="C60" s="289" t="s">
        <v>526</v>
      </c>
      <c r="D60" s="289" t="s">
        <v>527</v>
      </c>
      <c r="E60" s="289" t="s">
        <v>528</v>
      </c>
      <c r="F60" s="344"/>
    </row>
    <row r="61" spans="1:6" ht="24.75" customHeight="1">
      <c r="A61" s="293"/>
      <c r="B61" s="294"/>
      <c r="C61" s="581" t="s">
        <v>455</v>
      </c>
      <c r="D61" s="576" t="s">
        <v>456</v>
      </c>
      <c r="E61" s="289" t="s">
        <v>457</v>
      </c>
      <c r="F61" s="344"/>
    </row>
    <row r="62" spans="1:6" ht="24.75" customHeight="1">
      <c r="A62" s="293"/>
      <c r="B62" s="294"/>
      <c r="C62" s="581"/>
      <c r="D62" s="576"/>
      <c r="E62" s="289" t="s">
        <v>458</v>
      </c>
      <c r="F62" s="344"/>
    </row>
    <row r="63" spans="1:6" ht="24.75" customHeight="1">
      <c r="A63" s="293"/>
      <c r="B63" s="294"/>
      <c r="C63" s="582"/>
      <c r="D63" s="577"/>
      <c r="E63" s="289" t="s">
        <v>459</v>
      </c>
      <c r="F63" s="344"/>
    </row>
    <row r="64" spans="1:6" ht="24.75" customHeight="1">
      <c r="A64" s="293"/>
      <c r="B64" s="294"/>
      <c r="C64" s="582"/>
      <c r="D64" s="577"/>
      <c r="E64" s="289" t="s">
        <v>460</v>
      </c>
      <c r="F64" s="344"/>
    </row>
    <row r="65" spans="1:6" ht="24.75" customHeight="1">
      <c r="A65" s="293"/>
      <c r="B65" s="294"/>
      <c r="C65" s="582"/>
      <c r="D65" s="577"/>
      <c r="E65" s="289" t="s">
        <v>461</v>
      </c>
      <c r="F65" s="344"/>
    </row>
    <row r="66" spans="1:6" ht="24.75" customHeight="1">
      <c r="A66" s="578"/>
      <c r="B66" s="579"/>
      <c r="C66" s="576" t="s">
        <v>462</v>
      </c>
      <c r="D66" s="576" t="s">
        <v>463</v>
      </c>
      <c r="E66" s="289" t="s">
        <v>464</v>
      </c>
      <c r="F66" s="586"/>
    </row>
    <row r="67" spans="1:6" ht="24.75" customHeight="1">
      <c r="A67" s="578"/>
      <c r="B67" s="579"/>
      <c r="C67" s="576"/>
      <c r="D67" s="576"/>
      <c r="E67" s="323" t="s">
        <v>465</v>
      </c>
      <c r="F67" s="586"/>
    </row>
    <row r="68" spans="1:6" ht="30.75" customHeight="1">
      <c r="A68" s="293"/>
      <c r="B68" s="294"/>
      <c r="C68" s="576"/>
      <c r="D68" s="289" t="s">
        <v>629</v>
      </c>
      <c r="E68" s="289" t="s">
        <v>630</v>
      </c>
      <c r="F68" s="344"/>
    </row>
    <row r="69" spans="1:6" ht="30.75" customHeight="1">
      <c r="A69" s="293"/>
      <c r="B69" s="294"/>
      <c r="C69" s="577"/>
      <c r="D69" s="289" t="s">
        <v>466</v>
      </c>
      <c r="E69" s="289" t="s">
        <v>598</v>
      </c>
      <c r="F69" s="344"/>
    </row>
    <row r="70" spans="1:6" ht="30.75" customHeight="1">
      <c r="A70" s="299"/>
      <c r="B70" s="300"/>
      <c r="C70" s="577"/>
      <c r="D70" s="289" t="s">
        <v>467</v>
      </c>
      <c r="E70" s="289" t="s">
        <v>599</v>
      </c>
      <c r="F70" s="344"/>
    </row>
    <row r="71" spans="1:6" ht="24.75" customHeight="1">
      <c r="A71" s="305" t="s">
        <v>468</v>
      </c>
      <c r="B71" s="306" t="s">
        <v>228</v>
      </c>
      <c r="C71" s="324"/>
      <c r="D71" s="576" t="s">
        <v>469</v>
      </c>
      <c r="E71" s="289" t="s">
        <v>470</v>
      </c>
      <c r="F71" s="344"/>
    </row>
    <row r="72" spans="1:6" ht="31.5" customHeight="1">
      <c r="A72" s="293"/>
      <c r="B72" s="294"/>
      <c r="C72" s="325"/>
      <c r="D72" s="577"/>
      <c r="E72" s="289" t="s">
        <v>471</v>
      </c>
      <c r="F72" s="344"/>
    </row>
    <row r="73" spans="1:6" ht="24.75" customHeight="1">
      <c r="A73" s="293"/>
      <c r="B73" s="294"/>
      <c r="C73" s="325"/>
      <c r="D73" s="576" t="s">
        <v>472</v>
      </c>
      <c r="E73" s="289" t="s">
        <v>473</v>
      </c>
      <c r="F73" s="344"/>
    </row>
    <row r="74" spans="1:6" ht="30.75" customHeight="1">
      <c r="A74" s="293"/>
      <c r="B74" s="294"/>
      <c r="C74" s="325"/>
      <c r="D74" s="577"/>
      <c r="E74" s="289" t="s">
        <v>471</v>
      </c>
      <c r="F74" s="344"/>
    </row>
    <row r="75" spans="1:6" ht="24.75" customHeight="1">
      <c r="A75" s="293"/>
      <c r="B75" s="294"/>
      <c r="C75" s="325"/>
      <c r="D75" s="585" t="s">
        <v>474</v>
      </c>
      <c r="E75" s="289" t="s">
        <v>475</v>
      </c>
      <c r="F75" s="344"/>
    </row>
    <row r="76" spans="1:6" ht="30.75" customHeight="1">
      <c r="A76" s="293"/>
      <c r="B76" s="294"/>
      <c r="C76" s="325"/>
      <c r="D76" s="585"/>
      <c r="E76" s="289" t="s">
        <v>471</v>
      </c>
      <c r="F76" s="344"/>
    </row>
    <row r="77" spans="1:6" ht="30.75" customHeight="1">
      <c r="A77" s="293"/>
      <c r="B77" s="294"/>
      <c r="C77" s="325"/>
      <c r="D77" s="297" t="s">
        <v>476</v>
      </c>
      <c r="E77" s="289" t="s">
        <v>477</v>
      </c>
      <c r="F77" s="344"/>
    </row>
    <row r="78" spans="1:6" ht="24.75" customHeight="1">
      <c r="A78" s="293"/>
      <c r="B78" s="294"/>
      <c r="C78" s="325"/>
      <c r="D78" s="576" t="s">
        <v>478</v>
      </c>
      <c r="E78" s="289" t="s">
        <v>479</v>
      </c>
      <c r="F78" s="344"/>
    </row>
    <row r="79" spans="1:6" ht="24.75" customHeight="1">
      <c r="A79" s="293"/>
      <c r="B79" s="294"/>
      <c r="C79" s="325"/>
      <c r="D79" s="576"/>
      <c r="E79" s="289" t="s">
        <v>480</v>
      </c>
      <c r="F79" s="344"/>
    </row>
    <row r="80" spans="1:6" ht="30.75" customHeight="1">
      <c r="A80" s="293"/>
      <c r="B80" s="294"/>
      <c r="C80" s="325"/>
      <c r="D80" s="577"/>
      <c r="E80" s="289" t="s">
        <v>481</v>
      </c>
      <c r="F80" s="344"/>
    </row>
    <row r="81" spans="1:6" ht="30.75" customHeight="1">
      <c r="A81" s="293"/>
      <c r="B81" s="294"/>
      <c r="C81" s="325"/>
      <c r="D81" s="577"/>
      <c r="E81" s="289" t="s">
        <v>482</v>
      </c>
      <c r="F81" s="344"/>
    </row>
    <row r="82" spans="1:6" ht="30.75" customHeight="1">
      <c r="A82" s="293"/>
      <c r="B82" s="294"/>
      <c r="C82" s="325"/>
      <c r="D82" s="577"/>
      <c r="E82" s="289" t="s">
        <v>483</v>
      </c>
      <c r="F82" s="344"/>
    </row>
    <row r="83" spans="1:6" ht="30.75" customHeight="1">
      <c r="A83" s="578"/>
      <c r="B83" s="579"/>
      <c r="C83" s="580"/>
      <c r="D83" s="326" t="s">
        <v>484</v>
      </c>
      <c r="E83" s="289" t="s">
        <v>485</v>
      </c>
      <c r="F83" s="586"/>
    </row>
    <row r="84" spans="1:6" ht="24.75" customHeight="1">
      <c r="A84" s="578"/>
      <c r="B84" s="579"/>
      <c r="C84" s="580"/>
      <c r="D84" s="327" t="s">
        <v>486</v>
      </c>
      <c r="E84" s="289" t="s">
        <v>487</v>
      </c>
      <c r="F84" s="586"/>
    </row>
    <row r="85" spans="1:6" ht="24.75" customHeight="1">
      <c r="A85" s="293"/>
      <c r="B85" s="294"/>
      <c r="C85" s="325"/>
      <c r="D85" s="289" t="s">
        <v>488</v>
      </c>
      <c r="E85" s="289" t="s">
        <v>489</v>
      </c>
      <c r="F85" s="344"/>
    </row>
    <row r="86" spans="1:6" ht="24.75" customHeight="1">
      <c r="A86" s="293"/>
      <c r="B86" s="294"/>
      <c r="C86" s="325"/>
      <c r="D86" s="328" t="s">
        <v>490</v>
      </c>
      <c r="E86" s="289" t="s">
        <v>491</v>
      </c>
      <c r="F86" s="344"/>
    </row>
    <row r="87" spans="1:6" ht="24.75" customHeight="1">
      <c r="A87" s="293"/>
      <c r="B87" s="294"/>
      <c r="C87" s="325"/>
      <c r="D87" s="297" t="s">
        <v>492</v>
      </c>
      <c r="E87" s="289" t="s">
        <v>493</v>
      </c>
      <c r="F87" s="344"/>
    </row>
    <row r="88" spans="1:6" ht="24.75" customHeight="1">
      <c r="A88" s="578"/>
      <c r="B88" s="579"/>
      <c r="C88" s="580"/>
      <c r="D88" s="329" t="s">
        <v>494</v>
      </c>
      <c r="E88" s="576" t="s">
        <v>495</v>
      </c>
      <c r="F88" s="586"/>
    </row>
    <row r="89" spans="1:6" ht="24.75" customHeight="1">
      <c r="A89" s="578"/>
      <c r="B89" s="579"/>
      <c r="C89" s="580"/>
      <c r="D89" s="327" t="s">
        <v>492</v>
      </c>
      <c r="E89" s="576"/>
      <c r="F89" s="586"/>
    </row>
    <row r="90" spans="1:6" ht="30.75" customHeight="1">
      <c r="A90" s="293"/>
      <c r="B90" s="294"/>
      <c r="C90" s="325"/>
      <c r="D90" s="289" t="s">
        <v>496</v>
      </c>
      <c r="E90" s="289" t="s">
        <v>497</v>
      </c>
      <c r="F90" s="344"/>
    </row>
    <row r="91" spans="1:6" ht="24.75" customHeight="1">
      <c r="A91" s="293"/>
      <c r="B91" s="294"/>
      <c r="C91" s="325"/>
      <c r="D91" s="289" t="s">
        <v>498</v>
      </c>
      <c r="E91" s="289" t="s">
        <v>499</v>
      </c>
      <c r="F91" s="344"/>
    </row>
    <row r="92" spans="1:6" ht="24.75" customHeight="1">
      <c r="A92" s="293"/>
      <c r="B92" s="294"/>
      <c r="C92" s="325"/>
      <c r="D92" s="289" t="s">
        <v>500</v>
      </c>
      <c r="E92" s="289" t="s">
        <v>501</v>
      </c>
      <c r="F92" s="344"/>
    </row>
    <row r="93" spans="1:6" ht="30.75" customHeight="1">
      <c r="A93" s="578"/>
      <c r="B93" s="579"/>
      <c r="C93" s="580"/>
      <c r="D93" s="576" t="s">
        <v>502</v>
      </c>
      <c r="E93" s="289" t="s">
        <v>503</v>
      </c>
      <c r="F93" s="586"/>
    </row>
    <row r="94" spans="1:6" ht="24.75" customHeight="1">
      <c r="A94" s="578"/>
      <c r="B94" s="579"/>
      <c r="C94" s="580"/>
      <c r="D94" s="576"/>
      <c r="E94" s="289" t="s">
        <v>504</v>
      </c>
      <c r="F94" s="586"/>
    </row>
    <row r="95" spans="1:6" ht="24.75" customHeight="1">
      <c r="A95" s="293"/>
      <c r="B95" s="294"/>
      <c r="C95" s="325"/>
      <c r="D95" s="583" t="s">
        <v>228</v>
      </c>
      <c r="E95" s="289" t="s">
        <v>505</v>
      </c>
      <c r="F95" s="344"/>
    </row>
    <row r="96" spans="1:6" ht="24.75" customHeight="1">
      <c r="A96" s="299"/>
      <c r="B96" s="300"/>
      <c r="C96" s="330"/>
      <c r="D96" s="584"/>
      <c r="E96" s="316" t="s">
        <v>506</v>
      </c>
      <c r="F96" s="347"/>
    </row>
    <row r="97" spans="1:6" ht="13.5">
      <c r="A97" s="274"/>
      <c r="B97" s="274"/>
      <c r="C97" s="274"/>
      <c r="D97" s="274"/>
      <c r="E97" s="274"/>
      <c r="F97" s="342"/>
    </row>
    <row r="98" spans="1:6" ht="13.5">
      <c r="A98" s="274"/>
      <c r="B98" s="274" t="s">
        <v>507</v>
      </c>
      <c r="C98" s="274"/>
      <c r="D98" s="274"/>
      <c r="E98" s="274"/>
      <c r="F98" s="342"/>
    </row>
    <row r="99" spans="1:6" ht="13.5">
      <c r="A99" s="274"/>
      <c r="B99" s="274" t="s">
        <v>508</v>
      </c>
      <c r="C99" s="274"/>
      <c r="D99" s="274"/>
      <c r="E99" s="274"/>
      <c r="F99" s="342"/>
    </row>
  </sheetData>
  <sheetProtection/>
  <mergeCells count="37">
    <mergeCell ref="A2:I2"/>
    <mergeCell ref="F93:F94"/>
    <mergeCell ref="F83:F84"/>
    <mergeCell ref="A88:A89"/>
    <mergeCell ref="B88:B89"/>
    <mergeCell ref="C88:C89"/>
    <mergeCell ref="E88:E89"/>
    <mergeCell ref="F88:F89"/>
    <mergeCell ref="A83:A84"/>
    <mergeCell ref="B83:B84"/>
    <mergeCell ref="B66:B67"/>
    <mergeCell ref="C66:C70"/>
    <mergeCell ref="D66:D67"/>
    <mergeCell ref="D71:D72"/>
    <mergeCell ref="A66:A67"/>
    <mergeCell ref="F66:F67"/>
    <mergeCell ref="D95:D96"/>
    <mergeCell ref="C83:C84"/>
    <mergeCell ref="C56:C59"/>
    <mergeCell ref="D56:D59"/>
    <mergeCell ref="D21:D22"/>
    <mergeCell ref="D46:D48"/>
    <mergeCell ref="D73:D74"/>
    <mergeCell ref="D75:D76"/>
    <mergeCell ref="D78:D82"/>
    <mergeCell ref="A93:A94"/>
    <mergeCell ref="B93:B94"/>
    <mergeCell ref="C93:C94"/>
    <mergeCell ref="D93:D94"/>
    <mergeCell ref="C61:C65"/>
    <mergeCell ref="D61:D65"/>
    <mergeCell ref="G5:G6"/>
    <mergeCell ref="D7:D9"/>
    <mergeCell ref="D13:D15"/>
    <mergeCell ref="D42:D45"/>
    <mergeCell ref="D51:D54"/>
    <mergeCell ref="D16:D18"/>
  </mergeCells>
  <hyperlinks>
    <hyperlink ref="A1" location="はじめに!Print_Area" display="「はじめに」戻る"/>
    <hyperlink ref="A1:B1" location="はじめに!A1" display="「はじめに」戻る"/>
  </hyperlinks>
  <printOptions/>
  <pageMargins left="0.7874015748031497" right="0.2362204724409449" top="0.7480314960629921" bottom="0.7874015748031497" header="0.5118110236220472" footer="0.5118110236220472"/>
  <pageSetup fitToHeight="3" horizontalDpi="600" verticalDpi="600" orientation="portrait" paperSize="9" scale="82" r:id="rId3"/>
  <rowBreaks count="2" manualBreakCount="2">
    <brk id="34" max="255" man="1"/>
    <brk id="70" max="255" man="1"/>
  </rowBreaks>
  <ignoredErrors>
    <ignoredError sqref="C36 C38 C41 C49 C51 C55" numberStoredAsText="1"/>
  </ignoredError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32"/>
  <sheetViews>
    <sheetView view="pageBreakPreview" zoomScaleSheetLayoutView="100" zoomScalePageLayoutView="0" workbookViewId="0" topLeftCell="A1">
      <selection activeCell="B1" sqref="B1"/>
    </sheetView>
  </sheetViews>
  <sheetFormatPr defaultColWidth="9.00390625" defaultRowHeight="13.5"/>
  <cols>
    <col min="1" max="1" width="4.375" style="14" customWidth="1"/>
    <col min="2" max="4" width="9.00390625" style="14" customWidth="1"/>
    <col min="5" max="5" width="11.25390625" style="14" customWidth="1"/>
    <col min="6" max="6" width="12.125" style="14" customWidth="1"/>
    <col min="7" max="8" width="9.00390625" style="14" customWidth="1"/>
    <col min="9" max="9" width="8.625" style="14" customWidth="1"/>
    <col min="10" max="10" width="9.00390625" style="14" customWidth="1"/>
    <col min="11" max="11" width="51.75390625" style="464" customWidth="1"/>
    <col min="12" max="16384" width="9.00390625" style="14" customWidth="1"/>
  </cols>
  <sheetData>
    <row r="1" spans="1:11" ht="15.75" customHeight="1">
      <c r="A1" s="462" t="s">
        <v>911</v>
      </c>
      <c r="B1" s="421"/>
      <c r="C1" s="421"/>
      <c r="D1" s="160"/>
      <c r="E1" s="160"/>
      <c r="F1" s="160"/>
      <c r="G1" s="160"/>
      <c r="H1" s="160"/>
      <c r="I1" s="160"/>
      <c r="J1" s="160"/>
      <c r="K1" s="463"/>
    </row>
    <row r="2" spans="2:11" ht="60.75" customHeight="1">
      <c r="B2" s="574" t="s">
        <v>352</v>
      </c>
      <c r="C2" s="574"/>
      <c r="D2" s="574"/>
      <c r="E2" s="574"/>
      <c r="F2" s="574"/>
      <c r="G2" s="574"/>
      <c r="H2" s="574"/>
      <c r="I2" s="574"/>
      <c r="J2" s="574"/>
      <c r="K2" s="331"/>
    </row>
    <row r="3" spans="2:11" s="15" customFormat="1" ht="15.75" customHeight="1">
      <c r="B3" s="15" t="s">
        <v>33</v>
      </c>
      <c r="K3" s="464"/>
    </row>
    <row r="4" s="15" customFormat="1" ht="15.75" customHeight="1">
      <c r="K4" s="464"/>
    </row>
    <row r="5" spans="8:11" s="15" customFormat="1" ht="15.75" customHeight="1">
      <c r="H5" s="588" t="s">
        <v>353</v>
      </c>
      <c r="I5" s="588"/>
      <c r="J5" s="588"/>
      <c r="K5" s="464" t="s">
        <v>354</v>
      </c>
    </row>
    <row r="6" spans="8:11" s="15" customFormat="1" ht="15.75" customHeight="1">
      <c r="H6" s="589" t="s">
        <v>801</v>
      </c>
      <c r="I6" s="589"/>
      <c r="J6" s="589"/>
      <c r="K6" s="464" t="s">
        <v>355</v>
      </c>
    </row>
    <row r="7" spans="8:11" s="15" customFormat="1" ht="15.75" customHeight="1">
      <c r="H7" s="16"/>
      <c r="I7" s="16"/>
      <c r="J7" s="16"/>
      <c r="K7" s="464"/>
    </row>
    <row r="8" spans="2:11" s="15" customFormat="1" ht="15.75" customHeight="1">
      <c r="B8" s="15" t="s">
        <v>41</v>
      </c>
      <c r="K8" s="464"/>
    </row>
    <row r="9" spans="2:11" s="15" customFormat="1" ht="18" customHeight="1">
      <c r="B9" s="15" t="s">
        <v>42</v>
      </c>
      <c r="K9" s="464"/>
    </row>
    <row r="10" s="15" customFormat="1" ht="15.75" customHeight="1">
      <c r="K10" s="464"/>
    </row>
    <row r="11" s="15" customFormat="1" ht="15.75" customHeight="1">
      <c r="K11" s="464"/>
    </row>
    <row r="12" s="15" customFormat="1" ht="15.75" customHeight="1">
      <c r="K12" s="464"/>
    </row>
    <row r="13" s="15" customFormat="1" ht="15.75" customHeight="1">
      <c r="K13" s="464"/>
    </row>
    <row r="14" spans="4:13" s="15" customFormat="1" ht="22.5" customHeight="1">
      <c r="D14" s="592" t="s">
        <v>35</v>
      </c>
      <c r="E14" s="591" t="s">
        <v>34</v>
      </c>
      <c r="F14" s="590" t="s">
        <v>802</v>
      </c>
      <c r="G14" s="590"/>
      <c r="H14" s="590"/>
      <c r="I14" s="590"/>
      <c r="J14" s="590"/>
      <c r="K14" s="596" t="s">
        <v>1047</v>
      </c>
      <c r="L14" s="524"/>
      <c r="M14" s="524"/>
    </row>
    <row r="15" spans="4:13" s="15" customFormat="1" ht="22.5" customHeight="1">
      <c r="D15" s="592"/>
      <c r="E15" s="591"/>
      <c r="F15" s="590"/>
      <c r="G15" s="590"/>
      <c r="H15" s="590"/>
      <c r="I15" s="590"/>
      <c r="J15" s="590"/>
      <c r="K15" s="596"/>
      <c r="L15" s="524"/>
      <c r="M15" s="524"/>
    </row>
    <row r="16" spans="4:13" s="15" customFormat="1" ht="22.5" customHeight="1">
      <c r="D16" s="592"/>
      <c r="E16" s="591" t="s">
        <v>36</v>
      </c>
      <c r="F16" s="590" t="s">
        <v>803</v>
      </c>
      <c r="G16" s="590"/>
      <c r="H16" s="590"/>
      <c r="I16" s="590"/>
      <c r="J16" s="590"/>
      <c r="K16" s="525" t="s">
        <v>1048</v>
      </c>
      <c r="L16" s="524"/>
      <c r="M16" s="524"/>
    </row>
    <row r="17" spans="4:13" s="15" customFormat="1" ht="22.5" customHeight="1">
      <c r="D17" s="592"/>
      <c r="E17" s="591"/>
      <c r="F17" s="590"/>
      <c r="G17" s="590"/>
      <c r="H17" s="590"/>
      <c r="I17" s="590"/>
      <c r="J17" s="590"/>
      <c r="K17" s="465"/>
      <c r="L17" s="17"/>
      <c r="M17" s="17"/>
    </row>
    <row r="18" spans="4:13" s="15" customFormat="1" ht="22.5" customHeight="1">
      <c r="D18" s="592"/>
      <c r="E18" s="15" t="s">
        <v>37</v>
      </c>
      <c r="F18" s="590" t="s">
        <v>804</v>
      </c>
      <c r="G18" s="590"/>
      <c r="H18" s="590"/>
      <c r="I18" s="590"/>
      <c r="J18" s="590"/>
      <c r="K18" s="595" t="s">
        <v>927</v>
      </c>
      <c r="L18" s="17"/>
      <c r="M18" s="17"/>
    </row>
    <row r="19" s="15" customFormat="1" ht="15.75" customHeight="1">
      <c r="K19" s="595"/>
    </row>
    <row r="20" spans="6:11" s="15" customFormat="1" ht="15.75" customHeight="1">
      <c r="F20" s="593"/>
      <c r="G20" s="593"/>
      <c r="H20" s="593"/>
      <c r="I20" s="593"/>
      <c r="J20" s="593"/>
      <c r="K20" s="464"/>
    </row>
    <row r="21" s="15" customFormat="1" ht="15.75" customHeight="1">
      <c r="K21" s="464"/>
    </row>
    <row r="22" s="15" customFormat="1" ht="15.75" customHeight="1">
      <c r="K22" s="464"/>
    </row>
    <row r="23" spans="2:11" s="15" customFormat="1" ht="15.75" customHeight="1">
      <c r="B23" s="592" t="s">
        <v>805</v>
      </c>
      <c r="C23" s="592"/>
      <c r="D23" s="592"/>
      <c r="E23" s="592"/>
      <c r="F23" s="592"/>
      <c r="G23" s="592"/>
      <c r="H23" s="592"/>
      <c r="I23" s="592"/>
      <c r="J23" s="592"/>
      <c r="K23" s="464" t="s">
        <v>356</v>
      </c>
    </row>
    <row r="24" spans="2:11" s="15" customFormat="1" ht="15.75" customHeight="1">
      <c r="B24" s="592" t="s">
        <v>38</v>
      </c>
      <c r="C24" s="592"/>
      <c r="D24" s="592"/>
      <c r="E24" s="592"/>
      <c r="F24" s="592"/>
      <c r="G24" s="592"/>
      <c r="H24" s="592"/>
      <c r="I24" s="592"/>
      <c r="J24" s="592"/>
      <c r="K24" s="464"/>
    </row>
    <row r="25" spans="2:11" s="15" customFormat="1" ht="15.75" customHeight="1">
      <c r="B25" s="18"/>
      <c r="C25" s="18"/>
      <c r="D25" s="18"/>
      <c r="E25" s="18"/>
      <c r="F25" s="18"/>
      <c r="G25" s="18"/>
      <c r="H25" s="18"/>
      <c r="I25" s="18"/>
      <c r="J25" s="18"/>
      <c r="K25" s="464"/>
    </row>
    <row r="26" spans="2:11" s="15" customFormat="1" ht="15.75" customHeight="1">
      <c r="B26" s="18"/>
      <c r="C26" s="18"/>
      <c r="D26" s="18"/>
      <c r="E26" s="18"/>
      <c r="F26" s="18"/>
      <c r="G26" s="18"/>
      <c r="H26" s="18"/>
      <c r="I26" s="18"/>
      <c r="J26" s="18"/>
      <c r="K26" s="464"/>
    </row>
    <row r="27" spans="2:11" s="15" customFormat="1" ht="15.75" customHeight="1">
      <c r="B27" s="18"/>
      <c r="C27" s="18"/>
      <c r="D27" s="18"/>
      <c r="E27" s="18"/>
      <c r="F27" s="18"/>
      <c r="G27" s="18"/>
      <c r="H27" s="18"/>
      <c r="I27" s="18"/>
      <c r="J27" s="18"/>
      <c r="K27" s="464"/>
    </row>
    <row r="28" spans="2:11" s="15" customFormat="1" ht="15.75" customHeight="1">
      <c r="B28" s="18"/>
      <c r="C28" s="18"/>
      <c r="D28" s="18"/>
      <c r="E28" s="18"/>
      <c r="F28" s="18"/>
      <c r="G28" s="18"/>
      <c r="H28" s="18"/>
      <c r="I28" s="18"/>
      <c r="J28" s="18"/>
      <c r="K28" s="464"/>
    </row>
    <row r="29" spans="2:11" s="15" customFormat="1" ht="15.75" customHeight="1">
      <c r="B29" s="18"/>
      <c r="C29" s="18"/>
      <c r="D29" s="18"/>
      <c r="E29" s="18"/>
      <c r="F29" s="18"/>
      <c r="G29" s="18"/>
      <c r="H29" s="18"/>
      <c r="I29" s="18"/>
      <c r="J29" s="18"/>
      <c r="K29" s="464"/>
    </row>
    <row r="30" s="15" customFormat="1" ht="15.75" customHeight="1">
      <c r="K30" s="464"/>
    </row>
    <row r="31" spans="2:11" s="15" customFormat="1" ht="61.5" customHeight="1">
      <c r="B31" s="594" t="s">
        <v>39</v>
      </c>
      <c r="C31" s="594"/>
      <c r="D31" s="594"/>
      <c r="E31" s="594"/>
      <c r="F31" s="594"/>
      <c r="G31" s="594"/>
      <c r="H31" s="594"/>
      <c r="I31" s="594"/>
      <c r="J31" s="594"/>
      <c r="K31" s="464"/>
    </row>
    <row r="32" spans="2:11" s="15" customFormat="1" ht="15.75" customHeight="1">
      <c r="B32" s="587" t="s">
        <v>40</v>
      </c>
      <c r="C32" s="587"/>
      <c r="D32" s="587"/>
      <c r="E32" s="587"/>
      <c r="F32" s="587"/>
      <c r="G32" s="587"/>
      <c r="H32" s="587"/>
      <c r="I32" s="587"/>
      <c r="J32" s="587"/>
      <c r="K32" s="464"/>
    </row>
  </sheetData>
  <sheetProtection/>
  <mergeCells count="16">
    <mergeCell ref="B2:J2"/>
    <mergeCell ref="F20:J20"/>
    <mergeCell ref="B23:J23"/>
    <mergeCell ref="B31:J31"/>
    <mergeCell ref="K18:K19"/>
    <mergeCell ref="K14:K15"/>
    <mergeCell ref="B32:J32"/>
    <mergeCell ref="H5:J5"/>
    <mergeCell ref="H6:J6"/>
    <mergeCell ref="F18:J18"/>
    <mergeCell ref="E14:E15"/>
    <mergeCell ref="F14:J15"/>
    <mergeCell ref="D14:D18"/>
    <mergeCell ref="E16:E17"/>
    <mergeCell ref="F16:J17"/>
    <mergeCell ref="B24:J24"/>
  </mergeCells>
  <hyperlinks>
    <hyperlink ref="A1" location="はじめに!Print_Area" display="「はじめに」戻る"/>
    <hyperlink ref="A1:B1" location="はじめに!A1" display="「はじめに」戻る"/>
    <hyperlink ref="K16" location="'交付申請書（カガミ） 【複数の場合】'!A1" display="　申請者が複数の場合はこちらを参照"/>
  </hyperlinks>
  <printOptions/>
  <pageMargins left="1.062992125984252" right="0.3937007874015748"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61"/>
  <sheetViews>
    <sheetView view="pageBreakPreview" zoomScaleNormal="90" zoomScaleSheetLayoutView="100" zoomScalePageLayoutView="0" workbookViewId="0" topLeftCell="A16">
      <selection activeCell="A1" sqref="A1:C1"/>
    </sheetView>
  </sheetViews>
  <sheetFormatPr defaultColWidth="9.00390625" defaultRowHeight="13.5"/>
  <cols>
    <col min="1" max="1" width="3.125" style="20" customWidth="1"/>
    <col min="2" max="2" width="6.25390625" style="19" customWidth="1"/>
    <col min="3" max="3" width="22.50390625" style="20" customWidth="1"/>
    <col min="4" max="4" width="9.00390625" style="20" customWidth="1"/>
    <col min="5" max="5" width="10.625" style="20" customWidth="1"/>
    <col min="6" max="9" width="9.00390625" style="20" customWidth="1"/>
    <col min="10" max="10" width="50.125" style="472" customWidth="1"/>
    <col min="11" max="11" width="52.00390625" style="84" customWidth="1"/>
    <col min="12" max="16384" width="9.00390625" style="20" customWidth="1"/>
  </cols>
  <sheetData>
    <row r="1" spans="1:11" s="14" customFormat="1" ht="15.75" customHeight="1">
      <c r="A1" s="563" t="s">
        <v>911</v>
      </c>
      <c r="B1" s="563"/>
      <c r="C1" s="563"/>
      <c r="D1" s="160"/>
      <c r="E1" s="160"/>
      <c r="F1" s="160"/>
      <c r="G1" s="160"/>
      <c r="H1" s="160"/>
      <c r="I1" s="160"/>
      <c r="J1" s="160"/>
      <c r="K1" s="467"/>
    </row>
    <row r="2" spans="2:9" ht="60" customHeight="1">
      <c r="B2" s="574" t="s">
        <v>928</v>
      </c>
      <c r="C2" s="574"/>
      <c r="D2" s="574"/>
      <c r="E2" s="574"/>
      <c r="F2" s="574"/>
      <c r="G2" s="574"/>
      <c r="H2" s="574"/>
      <c r="I2" s="574"/>
    </row>
    <row r="3" spans="2:9" ht="15" customHeight="1">
      <c r="B3" s="607" t="s">
        <v>43</v>
      </c>
      <c r="C3" s="607"/>
      <c r="D3" s="607"/>
      <c r="E3" s="607"/>
      <c r="F3" s="607"/>
      <c r="G3" s="607"/>
      <c r="H3" s="607"/>
      <c r="I3" s="607"/>
    </row>
    <row r="4" spans="2:9" ht="15" customHeight="1">
      <c r="B4" s="21"/>
      <c r="C4" s="21"/>
      <c r="D4" s="21"/>
      <c r="E4" s="21"/>
      <c r="F4" s="21"/>
      <c r="G4" s="21"/>
      <c r="H4" s="21"/>
      <c r="I4" s="21"/>
    </row>
    <row r="5" spans="2:9" ht="15" customHeight="1">
      <c r="B5" s="22" t="s">
        <v>44</v>
      </c>
      <c r="C5" s="23" t="s">
        <v>45</v>
      </c>
      <c r="D5" s="23"/>
      <c r="E5" s="23"/>
      <c r="F5" s="23"/>
      <c r="G5" s="23"/>
      <c r="H5" s="23"/>
      <c r="I5" s="23"/>
    </row>
    <row r="6" spans="2:11" ht="15" customHeight="1">
      <c r="B6" s="22"/>
      <c r="C6" s="608" t="str">
        <f>'提出書類確認表'!C5</f>
        <v>株式会社○○本社ビル省エネルギー工事</v>
      </c>
      <c r="D6" s="608"/>
      <c r="E6" s="608"/>
      <c r="F6" s="608"/>
      <c r="G6" s="608"/>
      <c r="H6" s="608"/>
      <c r="I6" s="608"/>
      <c r="J6" s="84" t="s">
        <v>929</v>
      </c>
      <c r="K6" s="20"/>
    </row>
    <row r="7" spans="2:9" ht="15" customHeight="1">
      <c r="B7" s="21"/>
      <c r="C7" s="23"/>
      <c r="D7" s="23"/>
      <c r="E7" s="23"/>
      <c r="F7" s="23"/>
      <c r="G7" s="23"/>
      <c r="H7" s="23"/>
      <c r="I7" s="23"/>
    </row>
    <row r="8" spans="2:9" ht="15" customHeight="1">
      <c r="B8" s="22" t="s">
        <v>46</v>
      </c>
      <c r="C8" s="23" t="s">
        <v>47</v>
      </c>
      <c r="D8" s="23"/>
      <c r="E8" s="23"/>
      <c r="F8" s="23"/>
      <c r="G8" s="23"/>
      <c r="H8" s="23"/>
      <c r="I8" s="23"/>
    </row>
    <row r="9" spans="2:9" ht="7.5" customHeight="1">
      <c r="B9" s="22"/>
      <c r="C9" s="23"/>
      <c r="D9" s="23"/>
      <c r="E9" s="23"/>
      <c r="F9" s="23"/>
      <c r="G9" s="23"/>
      <c r="H9" s="23"/>
      <c r="I9" s="23"/>
    </row>
    <row r="10" spans="2:9" ht="49.5" customHeight="1">
      <c r="B10" s="21"/>
      <c r="C10" s="601" t="s">
        <v>806</v>
      </c>
      <c r="D10" s="601"/>
      <c r="E10" s="601"/>
      <c r="F10" s="601"/>
      <c r="G10" s="601"/>
      <c r="H10" s="601"/>
      <c r="I10" s="601"/>
    </row>
    <row r="11" spans="2:9" ht="15" customHeight="1">
      <c r="B11" s="21"/>
      <c r="C11" s="23"/>
      <c r="D11" s="23"/>
      <c r="E11" s="23"/>
      <c r="F11" s="23"/>
      <c r="G11" s="23"/>
      <c r="H11" s="23"/>
      <c r="I11" s="23"/>
    </row>
    <row r="12" spans="2:9" ht="15" customHeight="1">
      <c r="B12" s="22" t="s">
        <v>48</v>
      </c>
      <c r="C12" s="23" t="s">
        <v>49</v>
      </c>
      <c r="D12" s="23"/>
      <c r="E12" s="23"/>
      <c r="F12" s="23"/>
      <c r="G12" s="23"/>
      <c r="H12" s="23"/>
      <c r="I12" s="23"/>
    </row>
    <row r="13" spans="2:10" ht="25.5" customHeight="1">
      <c r="B13" s="22"/>
      <c r="C13" s="23" t="s">
        <v>576</v>
      </c>
      <c r="D13" s="23" t="s">
        <v>585</v>
      </c>
      <c r="E13" s="23"/>
      <c r="F13" s="23"/>
      <c r="G13" s="23"/>
      <c r="H13" s="23"/>
      <c r="I13" s="23"/>
      <c r="J13" s="84" t="s">
        <v>586</v>
      </c>
    </row>
    <row r="14" spans="2:10" ht="25.5" customHeight="1">
      <c r="B14" s="22"/>
      <c r="C14" s="23" t="s">
        <v>0</v>
      </c>
      <c r="D14" s="23" t="s">
        <v>322</v>
      </c>
      <c r="E14" s="23"/>
      <c r="F14" s="23"/>
      <c r="G14" s="23"/>
      <c r="H14" s="23"/>
      <c r="I14" s="23"/>
      <c r="J14" s="84" t="s">
        <v>51</v>
      </c>
    </row>
    <row r="15" spans="3:10" ht="25.5" customHeight="1">
      <c r="C15" s="23" t="s">
        <v>21</v>
      </c>
      <c r="D15" s="609" t="s">
        <v>72</v>
      </c>
      <c r="E15" s="609"/>
      <c r="F15" s="609"/>
      <c r="G15" s="23"/>
      <c r="H15" s="23"/>
      <c r="I15" s="23"/>
      <c r="J15" s="84" t="s">
        <v>51</v>
      </c>
    </row>
    <row r="16" spans="2:11" ht="25.5" customHeight="1">
      <c r="B16" s="21"/>
      <c r="C16" s="23" t="s">
        <v>5</v>
      </c>
      <c r="D16" s="598" t="s">
        <v>50</v>
      </c>
      <c r="E16" s="598"/>
      <c r="F16" s="598"/>
      <c r="G16" s="599"/>
      <c r="H16" s="23"/>
      <c r="I16" s="23"/>
      <c r="J16" s="84" t="s">
        <v>51</v>
      </c>
      <c r="K16" s="468"/>
    </row>
    <row r="17" spans="3:11" ht="186" customHeight="1">
      <c r="C17" s="25" t="s">
        <v>52</v>
      </c>
      <c r="D17" s="601" t="s">
        <v>807</v>
      </c>
      <c r="E17" s="601"/>
      <c r="F17" s="601"/>
      <c r="G17" s="601"/>
      <c r="H17" s="601"/>
      <c r="I17" s="601"/>
      <c r="J17" s="473" t="s">
        <v>935</v>
      </c>
      <c r="K17" s="470"/>
    </row>
    <row r="18" spans="3:11" ht="15" customHeight="1">
      <c r="C18" s="23" t="s">
        <v>53</v>
      </c>
      <c r="D18" s="415">
        <f>'実施計画書1-9'!K146</f>
        <v>25.329060621308827</v>
      </c>
      <c r="E18" s="23" t="s">
        <v>524</v>
      </c>
      <c r="F18" s="23"/>
      <c r="G18" s="23"/>
      <c r="H18" s="23"/>
      <c r="I18" s="23"/>
      <c r="J18" s="84" t="s">
        <v>930</v>
      </c>
      <c r="K18" s="20"/>
    </row>
    <row r="19" spans="2:10" ht="15" customHeight="1">
      <c r="B19" s="21"/>
      <c r="C19" s="26"/>
      <c r="D19" s="23"/>
      <c r="E19" s="23" t="s">
        <v>54</v>
      </c>
      <c r="F19" s="23"/>
      <c r="G19" s="23"/>
      <c r="H19" s="23"/>
      <c r="I19" s="23"/>
      <c r="J19" s="84" t="s">
        <v>934</v>
      </c>
    </row>
    <row r="20" spans="2:9" ht="15" customHeight="1">
      <c r="B20" s="21"/>
      <c r="C20" s="23"/>
      <c r="D20" s="23"/>
      <c r="E20" s="23"/>
      <c r="F20" s="23"/>
      <c r="G20" s="23"/>
      <c r="H20" s="23"/>
      <c r="I20" s="23"/>
    </row>
    <row r="21" spans="2:9" ht="15" customHeight="1">
      <c r="B21" s="22" t="s">
        <v>55</v>
      </c>
      <c r="C21" s="23" t="s">
        <v>56</v>
      </c>
      <c r="D21" s="23"/>
      <c r="E21" s="23"/>
      <c r="F21" s="23"/>
      <c r="G21" s="23"/>
      <c r="H21" s="23"/>
      <c r="I21" s="23"/>
    </row>
    <row r="22" spans="2:9" ht="15" customHeight="1">
      <c r="B22" s="21"/>
      <c r="C22" s="23"/>
      <c r="D22" s="23"/>
      <c r="E22" s="23"/>
      <c r="F22" s="23"/>
      <c r="G22" s="23"/>
      <c r="H22" s="23"/>
      <c r="I22" s="23"/>
    </row>
    <row r="23" spans="2:11" ht="15" customHeight="1">
      <c r="B23" s="27" t="s">
        <v>57</v>
      </c>
      <c r="C23" s="23" t="s">
        <v>58</v>
      </c>
      <c r="D23" s="23"/>
      <c r="E23" s="602">
        <f>'別紙１'!C13</f>
        <v>194642910</v>
      </c>
      <c r="F23" s="602"/>
      <c r="G23" s="23" t="s">
        <v>59</v>
      </c>
      <c r="J23" s="468" t="s">
        <v>931</v>
      </c>
      <c r="K23" s="20"/>
    </row>
    <row r="24" spans="2:11" ht="15" customHeight="1">
      <c r="B24" s="27" t="s">
        <v>60</v>
      </c>
      <c r="C24" s="23" t="s">
        <v>61</v>
      </c>
      <c r="D24" s="23"/>
      <c r="E24" s="602">
        <f>'別紙１'!D13</f>
        <v>163877200</v>
      </c>
      <c r="F24" s="602"/>
      <c r="G24" s="23" t="s">
        <v>59</v>
      </c>
      <c r="J24" s="84" t="s">
        <v>932</v>
      </c>
      <c r="K24" s="20"/>
    </row>
    <row r="25" spans="2:11" ht="15" customHeight="1">
      <c r="B25" s="27" t="s">
        <v>62</v>
      </c>
      <c r="C25" s="23" t="s">
        <v>63</v>
      </c>
      <c r="D25" s="23"/>
      <c r="E25" s="602">
        <f>'別紙１'!F13</f>
        <v>54625733</v>
      </c>
      <c r="F25" s="602"/>
      <c r="G25" s="23" t="s">
        <v>59</v>
      </c>
      <c r="J25" s="468" t="s">
        <v>931</v>
      </c>
      <c r="K25" s="20"/>
    </row>
    <row r="26" spans="2:9" ht="15" customHeight="1">
      <c r="B26" s="21"/>
      <c r="C26" s="23"/>
      <c r="D26" s="23"/>
      <c r="E26" s="23"/>
      <c r="F26" s="23"/>
      <c r="G26" s="23"/>
      <c r="H26" s="23"/>
      <c r="I26" s="23"/>
    </row>
    <row r="27" spans="2:9" ht="15" customHeight="1">
      <c r="B27" s="22" t="s">
        <v>64</v>
      </c>
      <c r="C27" s="23" t="s">
        <v>65</v>
      </c>
      <c r="D27" s="23"/>
      <c r="E27" s="23"/>
      <c r="F27" s="23"/>
      <c r="G27" s="23"/>
      <c r="H27" s="23"/>
      <c r="I27" s="23"/>
    </row>
    <row r="28" spans="2:9" ht="15" customHeight="1">
      <c r="B28" s="22"/>
      <c r="C28" s="23"/>
      <c r="D28" s="23"/>
      <c r="E28" s="23"/>
      <c r="F28" s="23"/>
      <c r="G28" s="23"/>
      <c r="H28" s="23"/>
      <c r="I28" s="23"/>
    </row>
    <row r="29" spans="2:9" ht="15" customHeight="1">
      <c r="B29" s="22" t="s">
        <v>66</v>
      </c>
      <c r="C29" s="23" t="s">
        <v>67</v>
      </c>
      <c r="D29" s="23"/>
      <c r="E29" s="23"/>
      <c r="F29" s="23"/>
      <c r="G29" s="23"/>
      <c r="H29" s="23"/>
      <c r="I29" s="23"/>
    </row>
    <row r="30" spans="2:9" ht="15" customHeight="1">
      <c r="B30" s="21"/>
      <c r="C30" s="23"/>
      <c r="D30" s="23"/>
      <c r="E30" s="23"/>
      <c r="F30" s="23"/>
      <c r="G30" s="23"/>
      <c r="H30" s="23"/>
      <c r="I30" s="23"/>
    </row>
    <row r="31" spans="2:9" ht="15" customHeight="1">
      <c r="B31" s="22" t="s">
        <v>68</v>
      </c>
      <c r="C31" s="23" t="s">
        <v>69</v>
      </c>
      <c r="D31" s="23"/>
      <c r="E31" s="23"/>
      <c r="F31" s="23"/>
      <c r="G31" s="23"/>
      <c r="H31" s="23"/>
      <c r="I31" s="23"/>
    </row>
    <row r="32" spans="2:11" ht="15" customHeight="1">
      <c r="B32" s="27" t="s">
        <v>57</v>
      </c>
      <c r="C32" s="23" t="s">
        <v>70</v>
      </c>
      <c r="D32" s="23"/>
      <c r="E32" s="605" t="s">
        <v>362</v>
      </c>
      <c r="F32" s="605"/>
      <c r="G32" s="605"/>
      <c r="H32" s="605"/>
      <c r="I32" s="23"/>
      <c r="J32" s="604" t="s">
        <v>1052</v>
      </c>
      <c r="K32" s="20"/>
    </row>
    <row r="33" spans="2:11" ht="15" customHeight="1">
      <c r="B33" s="27" t="s">
        <v>60</v>
      </c>
      <c r="C33" s="23" t="s">
        <v>71</v>
      </c>
      <c r="D33" s="23"/>
      <c r="E33" s="606" t="s">
        <v>808</v>
      </c>
      <c r="F33" s="606"/>
      <c r="G33" s="606"/>
      <c r="H33" s="606"/>
      <c r="I33" s="23"/>
      <c r="J33" s="604"/>
      <c r="K33" s="20"/>
    </row>
    <row r="34" spans="2:11" ht="15" customHeight="1">
      <c r="B34" s="21"/>
      <c r="C34" s="23"/>
      <c r="D34" s="23"/>
      <c r="E34" s="23"/>
      <c r="F34" s="23"/>
      <c r="G34" s="23"/>
      <c r="H34" s="23"/>
      <c r="I34" s="23"/>
      <c r="J34" s="604"/>
      <c r="K34" s="20"/>
    </row>
    <row r="35" spans="2:11" ht="15" customHeight="1">
      <c r="B35" s="603" t="s">
        <v>588</v>
      </c>
      <c r="C35" s="603"/>
      <c r="D35" s="603"/>
      <c r="E35" s="603"/>
      <c r="F35" s="603"/>
      <c r="G35" s="603"/>
      <c r="H35" s="603"/>
      <c r="I35" s="603"/>
      <c r="J35" s="604"/>
      <c r="K35" s="20"/>
    </row>
    <row r="36" spans="2:9" ht="15" customHeight="1">
      <c r="B36" s="221"/>
      <c r="C36" s="597" t="s">
        <v>589</v>
      </c>
      <c r="D36" s="597"/>
      <c r="E36" s="597"/>
      <c r="F36" s="597"/>
      <c r="G36" s="597"/>
      <c r="H36" s="597"/>
      <c r="I36" s="597"/>
    </row>
    <row r="37" spans="2:11" s="19" customFormat="1" ht="15" customHeight="1">
      <c r="B37" s="221"/>
      <c r="C37" s="597" t="s">
        <v>590</v>
      </c>
      <c r="D37" s="597"/>
      <c r="E37" s="597"/>
      <c r="F37" s="597"/>
      <c r="G37" s="597"/>
      <c r="H37" s="597"/>
      <c r="I37" s="597"/>
      <c r="J37" s="472"/>
      <c r="K37" s="84"/>
    </row>
    <row r="38" spans="2:11" s="19" customFormat="1" ht="15" customHeight="1">
      <c r="B38" s="221"/>
      <c r="C38" s="597" t="s">
        <v>591</v>
      </c>
      <c r="D38" s="597"/>
      <c r="E38" s="597"/>
      <c r="F38" s="597"/>
      <c r="G38" s="597"/>
      <c r="H38" s="597"/>
      <c r="I38" s="597"/>
      <c r="J38" s="472"/>
      <c r="K38" s="84"/>
    </row>
    <row r="39" spans="2:11" s="19" customFormat="1" ht="15" customHeight="1">
      <c r="B39" s="597" t="s">
        <v>592</v>
      </c>
      <c r="C39" s="597"/>
      <c r="D39" s="597"/>
      <c r="E39" s="597"/>
      <c r="F39" s="597"/>
      <c r="G39" s="597"/>
      <c r="H39" s="597"/>
      <c r="I39" s="597"/>
      <c r="J39" s="472"/>
      <c r="K39" s="84"/>
    </row>
    <row r="40" spans="2:11" s="19" customFormat="1" ht="15" customHeight="1">
      <c r="B40" s="222"/>
      <c r="C40" s="603" t="s">
        <v>1058</v>
      </c>
      <c r="D40" s="603"/>
      <c r="E40" s="603"/>
      <c r="F40" s="603"/>
      <c r="G40" s="603"/>
      <c r="H40" s="603"/>
      <c r="I40" s="603"/>
      <c r="J40" s="472"/>
      <c r="K40" s="84"/>
    </row>
    <row r="41" spans="2:10" ht="15" customHeight="1">
      <c r="B41" s="21"/>
      <c r="C41" s="23"/>
      <c r="D41" s="23"/>
      <c r="E41" s="23"/>
      <c r="F41" s="23"/>
      <c r="G41" s="23"/>
      <c r="H41" s="23"/>
      <c r="I41" s="23"/>
      <c r="J41" s="474"/>
    </row>
    <row r="42" spans="2:10" ht="78" customHeight="1">
      <c r="B42" s="21"/>
      <c r="C42" s="600" t="s">
        <v>73</v>
      </c>
      <c r="D42" s="600"/>
      <c r="E42" s="600"/>
      <c r="F42" s="600"/>
      <c r="G42" s="600"/>
      <c r="H42" s="600"/>
      <c r="I42" s="600"/>
      <c r="J42" s="469" t="s">
        <v>933</v>
      </c>
    </row>
    <row r="43" spans="2:11" ht="15" customHeight="1">
      <c r="B43" s="21"/>
      <c r="C43" s="23"/>
      <c r="D43" s="23"/>
      <c r="E43" s="23"/>
      <c r="F43" s="23"/>
      <c r="G43" s="23"/>
      <c r="H43" s="23"/>
      <c r="I43" s="23"/>
      <c r="K43" s="469"/>
    </row>
    <row r="44" ht="15" customHeight="1">
      <c r="K44" s="20"/>
    </row>
    <row r="45" ht="15" customHeight="1">
      <c r="K45" s="469"/>
    </row>
    <row r="46" ht="15" customHeight="1">
      <c r="K46" s="469"/>
    </row>
    <row r="47" ht="15" customHeight="1">
      <c r="K47" s="469"/>
    </row>
    <row r="48" ht="15" customHeight="1"/>
    <row r="49" ht="15" customHeight="1"/>
    <row r="50" ht="15" customHeight="1"/>
    <row r="51" ht="15" customHeight="1"/>
    <row r="52" spans="3:11" s="19" customFormat="1" ht="15" customHeight="1">
      <c r="C52" s="20"/>
      <c r="D52" s="20"/>
      <c r="E52" s="20"/>
      <c r="F52" s="20"/>
      <c r="G52" s="20"/>
      <c r="H52" s="20"/>
      <c r="I52" s="20"/>
      <c r="J52" s="472"/>
      <c r="K52" s="84"/>
    </row>
    <row r="53" spans="3:11" s="19" customFormat="1" ht="15" customHeight="1">
      <c r="C53" s="20"/>
      <c r="D53" s="20"/>
      <c r="E53" s="20"/>
      <c r="F53" s="20"/>
      <c r="G53" s="20"/>
      <c r="H53" s="20"/>
      <c r="I53" s="20"/>
      <c r="J53" s="472"/>
      <c r="K53" s="84"/>
    </row>
    <row r="54" spans="3:11" s="19" customFormat="1" ht="15" customHeight="1">
      <c r="C54" s="20"/>
      <c r="D54" s="20"/>
      <c r="E54" s="20"/>
      <c r="F54" s="20"/>
      <c r="G54" s="20"/>
      <c r="H54" s="20"/>
      <c r="I54" s="20"/>
      <c r="J54" s="472"/>
      <c r="K54" s="84"/>
    </row>
    <row r="55" spans="3:11" s="19" customFormat="1" ht="15" customHeight="1">
      <c r="C55" s="20"/>
      <c r="D55" s="20"/>
      <c r="E55" s="20"/>
      <c r="F55" s="20"/>
      <c r="G55" s="20"/>
      <c r="H55" s="20"/>
      <c r="I55" s="20"/>
      <c r="J55" s="472"/>
      <c r="K55" s="84"/>
    </row>
    <row r="56" spans="3:11" s="19" customFormat="1" ht="15" customHeight="1">
      <c r="C56" s="20"/>
      <c r="D56" s="20"/>
      <c r="E56" s="20"/>
      <c r="F56" s="20"/>
      <c r="G56" s="20"/>
      <c r="H56" s="20"/>
      <c r="I56" s="20"/>
      <c r="J56" s="472"/>
      <c r="K56" s="84"/>
    </row>
    <row r="57" spans="3:11" s="19" customFormat="1" ht="15" customHeight="1">
      <c r="C57" s="20"/>
      <c r="D57" s="20"/>
      <c r="E57" s="20"/>
      <c r="F57" s="20"/>
      <c r="G57" s="20"/>
      <c r="H57" s="20"/>
      <c r="I57" s="20"/>
      <c r="J57" s="472"/>
      <c r="K57" s="84"/>
    </row>
    <row r="58" spans="3:11" s="19" customFormat="1" ht="15" customHeight="1">
      <c r="C58" s="20"/>
      <c r="D58" s="20"/>
      <c r="E58" s="20"/>
      <c r="F58" s="20"/>
      <c r="G58" s="20"/>
      <c r="H58" s="20"/>
      <c r="I58" s="20"/>
      <c r="J58" s="472"/>
      <c r="K58" s="84"/>
    </row>
    <row r="59" spans="3:11" s="19" customFormat="1" ht="15" customHeight="1">
      <c r="C59" s="20"/>
      <c r="D59" s="20"/>
      <c r="E59" s="20"/>
      <c r="F59" s="20"/>
      <c r="G59" s="20"/>
      <c r="H59" s="20"/>
      <c r="I59" s="20"/>
      <c r="J59" s="472"/>
      <c r="K59" s="84"/>
    </row>
    <row r="60" spans="3:11" s="19" customFormat="1" ht="15" customHeight="1">
      <c r="C60" s="20"/>
      <c r="D60" s="20"/>
      <c r="E60" s="20"/>
      <c r="F60" s="20"/>
      <c r="G60" s="20"/>
      <c r="H60" s="20"/>
      <c r="I60" s="20"/>
      <c r="J60" s="472"/>
      <c r="K60" s="84"/>
    </row>
    <row r="61" spans="3:11" s="19" customFormat="1" ht="15" customHeight="1">
      <c r="C61" s="20"/>
      <c r="D61" s="20"/>
      <c r="E61" s="20"/>
      <c r="F61" s="20"/>
      <c r="G61" s="20"/>
      <c r="H61" s="20"/>
      <c r="I61" s="20"/>
      <c r="J61" s="472"/>
      <c r="K61" s="84"/>
    </row>
  </sheetData>
  <sheetProtection/>
  <mergeCells count="21">
    <mergeCell ref="D15:F15"/>
    <mergeCell ref="C36:I36"/>
    <mergeCell ref="B2:I2"/>
    <mergeCell ref="B39:I39"/>
    <mergeCell ref="J32:J35"/>
    <mergeCell ref="A1:C1"/>
    <mergeCell ref="E32:H32"/>
    <mergeCell ref="E33:H33"/>
    <mergeCell ref="B3:I3"/>
    <mergeCell ref="C6:I6"/>
    <mergeCell ref="C10:I10"/>
    <mergeCell ref="C37:I37"/>
    <mergeCell ref="D16:G16"/>
    <mergeCell ref="C42:I42"/>
    <mergeCell ref="D17:I17"/>
    <mergeCell ref="E23:F23"/>
    <mergeCell ref="E24:F24"/>
    <mergeCell ref="E25:F25"/>
    <mergeCell ref="C38:I38"/>
    <mergeCell ref="C40:I40"/>
    <mergeCell ref="B35:I35"/>
  </mergeCells>
  <hyperlinks>
    <hyperlink ref="A1" location="はじめに!Print_Area" display="「はじめに」戻る"/>
    <hyperlink ref="A1:B1" location="はじめに!A1" display="「はじめに」戻る"/>
  </hyperlinks>
  <printOptions/>
  <pageMargins left="0.9448818897637796" right="0.7874015748031497" top="0.984251968503937" bottom="0.984251968503937" header="0.5118110236220472" footer="0.5118110236220472"/>
  <pageSetup fitToHeight="1" fitToWidth="1" horizontalDpi="300" verticalDpi="300" orientation="portrait" paperSize="9" scale="8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36"/>
  <sheetViews>
    <sheetView view="pageBreakPreview" zoomScaleNormal="90" zoomScaleSheetLayoutView="100" zoomScalePageLayoutView="0" workbookViewId="0" topLeftCell="A1">
      <selection activeCell="A1" sqref="A1:C1"/>
    </sheetView>
  </sheetViews>
  <sheetFormatPr defaultColWidth="9.00390625" defaultRowHeight="13.5"/>
  <cols>
    <col min="1" max="1" width="3.875" style="20" customWidth="1"/>
    <col min="2" max="2" width="18.25390625" style="20" customWidth="1"/>
    <col min="3" max="4" width="20.625" style="20" customWidth="1"/>
    <col min="5" max="5" width="10.75390625" style="20" customWidth="1"/>
    <col min="6" max="6" width="20.625" style="20" customWidth="1"/>
    <col min="7" max="7" width="5.875" style="20" customWidth="1"/>
    <col min="8" max="8" width="30.50390625" style="20" customWidth="1"/>
    <col min="9" max="16384" width="9.00390625" style="20" customWidth="1"/>
  </cols>
  <sheetData>
    <row r="1" spans="1:11" s="14" customFormat="1" ht="15.75" customHeight="1">
      <c r="A1" s="563" t="s">
        <v>911</v>
      </c>
      <c r="B1" s="563"/>
      <c r="C1" s="563"/>
      <c r="D1" s="160"/>
      <c r="E1" s="160"/>
      <c r="F1" s="160"/>
      <c r="G1" s="160"/>
      <c r="H1" s="160"/>
      <c r="I1" s="160"/>
      <c r="J1" s="160"/>
      <c r="K1" s="331"/>
    </row>
    <row r="2" spans="2:8" ht="63.75" customHeight="1">
      <c r="B2" s="604" t="s">
        <v>936</v>
      </c>
      <c r="C2" s="604"/>
      <c r="D2" s="604"/>
      <c r="E2" s="604"/>
      <c r="F2" s="604"/>
      <c r="G2" s="30"/>
      <c r="H2" s="23"/>
    </row>
    <row r="3" spans="2:8" ht="12.75">
      <c r="B3" s="32" t="s">
        <v>74</v>
      </c>
      <c r="C3" s="32"/>
      <c r="D3" s="32"/>
      <c r="E3" s="32"/>
      <c r="F3" s="32"/>
      <c r="G3" s="23"/>
      <c r="H3" s="23"/>
    </row>
    <row r="4" spans="2:8" ht="20.25" customHeight="1">
      <c r="B4" s="610" t="s">
        <v>75</v>
      </c>
      <c r="C4" s="610"/>
      <c r="D4" s="610"/>
      <c r="E4" s="610"/>
      <c r="F4" s="610"/>
      <c r="G4" s="23"/>
      <c r="H4" s="23"/>
    </row>
    <row r="5" spans="2:8" ht="12.75">
      <c r="B5" s="32"/>
      <c r="C5" s="32"/>
      <c r="D5" s="32"/>
      <c r="E5" s="34"/>
      <c r="F5" s="33" t="s">
        <v>76</v>
      </c>
      <c r="G5" s="23"/>
      <c r="H5" s="23"/>
    </row>
    <row r="6" spans="2:8" ht="25.5" customHeight="1">
      <c r="B6" s="35" t="s">
        <v>77</v>
      </c>
      <c r="C6" s="36" t="s">
        <v>78</v>
      </c>
      <c r="D6" s="36" t="s">
        <v>79</v>
      </c>
      <c r="E6" s="36" t="s">
        <v>80</v>
      </c>
      <c r="F6" s="36" t="s">
        <v>81</v>
      </c>
      <c r="G6" s="29"/>
      <c r="H6" s="23"/>
    </row>
    <row r="7" spans="2:8" ht="36.75" customHeight="1">
      <c r="B7" s="37" t="s">
        <v>6</v>
      </c>
      <c r="C7" s="359">
        <v>0</v>
      </c>
      <c r="D7" s="360">
        <v>0</v>
      </c>
      <c r="E7" s="611" t="s">
        <v>82</v>
      </c>
      <c r="F7" s="359">
        <f aca="true" t="shared" si="0" ref="F7:F12">ROUNDDOWN(D7/3,0)</f>
        <v>0</v>
      </c>
      <c r="G7" s="478" t="s">
        <v>939</v>
      </c>
      <c r="H7" s="38"/>
    </row>
    <row r="8" spans="2:8" ht="33.75" customHeight="1">
      <c r="B8" s="39" t="s">
        <v>7</v>
      </c>
      <c r="C8" s="361">
        <v>126484200</v>
      </c>
      <c r="D8" s="361">
        <v>113287200</v>
      </c>
      <c r="E8" s="612"/>
      <c r="F8" s="361">
        <f t="shared" si="0"/>
        <v>37762400</v>
      </c>
      <c r="G8" s="479"/>
      <c r="H8" s="23"/>
    </row>
    <row r="9" spans="2:8" ht="33.75" customHeight="1">
      <c r="B9" s="39" t="s">
        <v>83</v>
      </c>
      <c r="C9" s="361">
        <v>15500000</v>
      </c>
      <c r="D9" s="361">
        <v>13000000</v>
      </c>
      <c r="E9" s="612"/>
      <c r="F9" s="361">
        <f t="shared" si="0"/>
        <v>4333333</v>
      </c>
      <c r="G9" s="479"/>
      <c r="H9" s="23"/>
    </row>
    <row r="10" spans="2:8" ht="33.75" customHeight="1">
      <c r="B10" s="39" t="s">
        <v>84</v>
      </c>
      <c r="C10" s="361">
        <v>43390000</v>
      </c>
      <c r="D10" s="361">
        <v>37590000</v>
      </c>
      <c r="E10" s="612"/>
      <c r="F10" s="361">
        <f t="shared" si="0"/>
        <v>12530000</v>
      </c>
      <c r="G10" s="478"/>
      <c r="H10" s="23"/>
    </row>
    <row r="11" spans="2:7" ht="33.75" customHeight="1">
      <c r="B11" s="39" t="s">
        <v>85</v>
      </c>
      <c r="C11" s="361">
        <v>0</v>
      </c>
      <c r="D11" s="362">
        <v>0</v>
      </c>
      <c r="E11" s="612"/>
      <c r="F11" s="361">
        <f t="shared" si="0"/>
        <v>0</v>
      </c>
      <c r="G11" s="478" t="s">
        <v>939</v>
      </c>
    </row>
    <row r="12" spans="2:8" ht="33.75" customHeight="1">
      <c r="B12" s="40" t="s">
        <v>86</v>
      </c>
      <c r="C12" s="361">
        <f>ROUNDDOWN(SUM(C7:C11)*0.05,0)</f>
        <v>9268710</v>
      </c>
      <c r="D12" s="362"/>
      <c r="E12" s="613"/>
      <c r="F12" s="361">
        <f t="shared" si="0"/>
        <v>0</v>
      </c>
      <c r="G12" s="480"/>
      <c r="H12" s="23"/>
    </row>
    <row r="13" spans="2:8" ht="33.75" customHeight="1">
      <c r="B13" s="35" t="s">
        <v>12</v>
      </c>
      <c r="C13" s="363">
        <f>SUM(C7:C12)</f>
        <v>194642910</v>
      </c>
      <c r="D13" s="363">
        <f>SUM(D7:D12)</f>
        <v>163877200</v>
      </c>
      <c r="E13" s="364"/>
      <c r="F13" s="363">
        <f>SUM(F7:F12)</f>
        <v>54625733</v>
      </c>
      <c r="G13" s="480" t="s">
        <v>940</v>
      </c>
      <c r="H13" s="23"/>
    </row>
    <row r="14" spans="2:8" ht="26.25" customHeight="1">
      <c r="B14" s="23"/>
      <c r="C14" s="475" t="s">
        <v>357</v>
      </c>
      <c r="E14" s="29"/>
      <c r="F14" s="477" t="s">
        <v>937</v>
      </c>
      <c r="G14" s="23"/>
      <c r="H14" s="23"/>
    </row>
    <row r="15" spans="2:8" ht="19.5" customHeight="1">
      <c r="B15" s="23"/>
      <c r="C15" s="476" t="s">
        <v>358</v>
      </c>
      <c r="E15" s="23"/>
      <c r="F15" s="84" t="s">
        <v>938</v>
      </c>
      <c r="G15" s="23"/>
      <c r="H15" s="23"/>
    </row>
    <row r="16" spans="2:8" ht="19.5" customHeight="1">
      <c r="B16" s="23"/>
      <c r="C16" s="4"/>
      <c r="E16" s="23"/>
      <c r="F16" s="23"/>
      <c r="G16" s="23"/>
      <c r="H16" s="23"/>
    </row>
    <row r="17" spans="2:8" ht="12.75">
      <c r="B17" s="23"/>
      <c r="C17" s="23"/>
      <c r="D17" s="4"/>
      <c r="E17" s="23"/>
      <c r="F17" s="23"/>
      <c r="G17" s="23"/>
      <c r="H17" s="23"/>
    </row>
    <row r="18" spans="2:8" ht="12.75">
      <c r="B18" s="526" t="s">
        <v>359</v>
      </c>
      <c r="C18" s="23"/>
      <c r="D18" s="23"/>
      <c r="E18" s="23"/>
      <c r="F18" s="23"/>
      <c r="G18" s="23"/>
      <c r="H18" s="23"/>
    </row>
    <row r="19" spans="2:8" ht="12.75">
      <c r="B19" s="526" t="s">
        <v>360</v>
      </c>
      <c r="C19" s="23"/>
      <c r="D19" s="41">
        <f>IF(D12&gt;0,"補助対象経費中の消費税は、非課税事業者で一部の資格者のみ！ほとんどの申請者はゼロを入力のこと","")</f>
      </c>
      <c r="E19" s="23"/>
      <c r="F19" s="23"/>
      <c r="G19" s="23"/>
      <c r="H19" s="23"/>
    </row>
    <row r="20" spans="2:8" ht="12.75">
      <c r="B20" s="38"/>
      <c r="C20" s="23"/>
      <c r="D20" s="23"/>
      <c r="E20" s="23"/>
      <c r="F20" s="23"/>
      <c r="G20" s="23"/>
      <c r="H20" s="23"/>
    </row>
    <row r="21" spans="2:8" ht="12.75">
      <c r="B21" s="38"/>
      <c r="C21" s="23"/>
      <c r="D21" s="23"/>
      <c r="E21" s="23"/>
      <c r="F21" s="23"/>
      <c r="G21" s="23"/>
      <c r="H21" s="23"/>
    </row>
    <row r="22" spans="2:8" ht="12.75">
      <c r="B22" s="23"/>
      <c r="C22" s="23"/>
      <c r="D22" s="23"/>
      <c r="E22" s="23"/>
      <c r="F22" s="23"/>
      <c r="G22" s="23"/>
      <c r="H22" s="23"/>
    </row>
    <row r="23" spans="2:8" ht="12.75">
      <c r="B23" s="23"/>
      <c r="C23" s="23"/>
      <c r="D23" s="23"/>
      <c r="E23" s="23"/>
      <c r="F23" s="23"/>
      <c r="G23" s="23"/>
      <c r="H23" s="23"/>
    </row>
    <row r="24" spans="2:8" ht="12.75">
      <c r="B24" s="23"/>
      <c r="C24" s="23"/>
      <c r="D24" s="23"/>
      <c r="E24" s="23"/>
      <c r="F24" s="23"/>
      <c r="G24" s="23"/>
      <c r="H24" s="23"/>
    </row>
    <row r="25" spans="2:8" ht="12.75">
      <c r="B25" s="23"/>
      <c r="C25" s="23"/>
      <c r="D25" s="23"/>
      <c r="E25" s="23"/>
      <c r="F25" s="23"/>
      <c r="G25" s="23"/>
      <c r="H25" s="23"/>
    </row>
    <row r="26" spans="2:8" ht="12.75">
      <c r="B26" s="23"/>
      <c r="C26" s="23"/>
      <c r="D26" s="23"/>
      <c r="E26" s="23"/>
      <c r="F26" s="23"/>
      <c r="G26" s="23"/>
      <c r="H26" s="23"/>
    </row>
    <row r="27" spans="2:8" ht="12.75">
      <c r="B27" s="23"/>
      <c r="C27" s="23"/>
      <c r="D27" s="23"/>
      <c r="E27" s="23"/>
      <c r="F27" s="23"/>
      <c r="G27" s="23"/>
      <c r="H27" s="23"/>
    </row>
    <row r="28" spans="2:8" ht="12.75">
      <c r="B28" s="23"/>
      <c r="C28" s="23"/>
      <c r="D28" s="23"/>
      <c r="E28" s="23"/>
      <c r="F28" s="23"/>
      <c r="G28" s="23"/>
      <c r="H28" s="23"/>
    </row>
    <row r="29" spans="2:8" ht="12.75">
      <c r="B29" s="23"/>
      <c r="C29" s="23"/>
      <c r="D29" s="23"/>
      <c r="E29" s="23"/>
      <c r="F29" s="23"/>
      <c r="G29" s="23"/>
      <c r="H29" s="23"/>
    </row>
    <row r="30" spans="2:8" ht="12.75">
      <c r="B30" s="23"/>
      <c r="C30" s="23"/>
      <c r="D30" s="23"/>
      <c r="E30" s="23"/>
      <c r="F30" s="23"/>
      <c r="G30" s="23"/>
      <c r="H30" s="23"/>
    </row>
    <row r="31" spans="2:8" ht="12.75">
      <c r="B31" s="23"/>
      <c r="C31" s="23"/>
      <c r="D31" s="23"/>
      <c r="E31" s="23"/>
      <c r="F31" s="23"/>
      <c r="G31" s="23"/>
      <c r="H31" s="23"/>
    </row>
    <row r="32" spans="2:8" ht="12.75">
      <c r="B32" s="23"/>
      <c r="C32" s="23"/>
      <c r="D32" s="23"/>
      <c r="E32" s="23"/>
      <c r="F32" s="23"/>
      <c r="G32" s="23"/>
      <c r="H32" s="23"/>
    </row>
    <row r="33" spans="2:8" ht="12.75">
      <c r="B33" s="23"/>
      <c r="C33" s="23"/>
      <c r="D33" s="23"/>
      <c r="E33" s="23"/>
      <c r="F33" s="23"/>
      <c r="G33" s="23"/>
      <c r="H33" s="23"/>
    </row>
    <row r="34" spans="2:8" ht="12.75">
      <c r="B34" s="23"/>
      <c r="C34" s="23"/>
      <c r="D34" s="23"/>
      <c r="E34" s="23"/>
      <c r="F34" s="23"/>
      <c r="G34" s="23"/>
      <c r="H34" s="23"/>
    </row>
    <row r="35" spans="2:8" ht="12.75">
      <c r="B35" s="23"/>
      <c r="C35" s="23"/>
      <c r="D35" s="23"/>
      <c r="E35" s="23"/>
      <c r="F35" s="23"/>
      <c r="G35" s="23"/>
      <c r="H35" s="23"/>
    </row>
    <row r="36" spans="2:8" ht="12.75">
      <c r="B36" s="23"/>
      <c r="C36" s="23"/>
      <c r="D36" s="23"/>
      <c r="E36" s="23"/>
      <c r="F36" s="23"/>
      <c r="G36" s="23"/>
      <c r="H36" s="23"/>
    </row>
  </sheetData>
  <sheetProtection/>
  <mergeCells count="4">
    <mergeCell ref="B4:F4"/>
    <mergeCell ref="E7:E12"/>
    <mergeCell ref="B2:F2"/>
    <mergeCell ref="A1:C1"/>
  </mergeCells>
  <hyperlinks>
    <hyperlink ref="A1" location="はじめに!Print_Area" display="「はじめに」戻る"/>
    <hyperlink ref="A1:B1" location="はじめに!A1" display="「はじめに」戻る"/>
  </hyperlinks>
  <printOptions horizontalCentered="1"/>
  <pageMargins left="0.7874015748031497" right="0.4724409448818898" top="0.984251968503937" bottom="0.98425196850393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K47"/>
  <sheetViews>
    <sheetView view="pageBreakPreview" zoomScaleNormal="90" zoomScaleSheetLayoutView="100" zoomScalePageLayoutView="0" workbookViewId="0" topLeftCell="A1">
      <selection activeCell="A1" sqref="A1:C1"/>
    </sheetView>
  </sheetViews>
  <sheetFormatPr defaultColWidth="9.00390625" defaultRowHeight="13.5"/>
  <cols>
    <col min="1" max="1" width="3.50390625" style="20" customWidth="1"/>
    <col min="2" max="2" width="16.375" style="20" customWidth="1"/>
    <col min="3" max="7" width="13.625" style="20" customWidth="1"/>
    <col min="8" max="16384" width="9.00390625" style="20" customWidth="1"/>
  </cols>
  <sheetData>
    <row r="1" spans="1:11" s="14" customFormat="1" ht="15.75" customHeight="1">
      <c r="A1" s="563" t="s">
        <v>911</v>
      </c>
      <c r="B1" s="563"/>
      <c r="C1" s="563"/>
      <c r="D1" s="160"/>
      <c r="E1" s="160"/>
      <c r="F1" s="160"/>
      <c r="G1" s="160"/>
      <c r="H1" s="160"/>
      <c r="I1" s="160"/>
      <c r="J1" s="160"/>
      <c r="K1" s="331"/>
    </row>
    <row r="2" spans="2:8" ht="60" customHeight="1">
      <c r="B2" s="619" t="s">
        <v>941</v>
      </c>
      <c r="C2" s="620"/>
      <c r="D2" s="620"/>
      <c r="E2" s="620"/>
      <c r="F2" s="620"/>
      <c r="G2" s="620"/>
      <c r="H2" s="23"/>
    </row>
    <row r="3" spans="2:8" ht="12.75">
      <c r="B3" s="32" t="s">
        <v>87</v>
      </c>
      <c r="C3" s="32"/>
      <c r="D3" s="32"/>
      <c r="E3" s="32"/>
      <c r="F3" s="32"/>
      <c r="G3" s="32"/>
      <c r="H3" s="23"/>
    </row>
    <row r="4" spans="2:8" ht="12.75">
      <c r="B4" s="610" t="s">
        <v>88</v>
      </c>
      <c r="C4" s="610"/>
      <c r="D4" s="610"/>
      <c r="E4" s="610"/>
      <c r="F4" s="610"/>
      <c r="G4" s="610"/>
      <c r="H4" s="21"/>
    </row>
    <row r="5" spans="2:8" ht="12.75">
      <c r="B5" s="32"/>
      <c r="C5" s="32"/>
      <c r="D5" s="32"/>
      <c r="E5" s="32"/>
      <c r="F5" s="32"/>
      <c r="G5" s="33" t="s">
        <v>89</v>
      </c>
      <c r="H5" s="23"/>
    </row>
    <row r="6" spans="2:8" ht="18" customHeight="1">
      <c r="B6" s="614" t="s">
        <v>90</v>
      </c>
      <c r="C6" s="616" t="s">
        <v>78</v>
      </c>
      <c r="D6" s="617"/>
      <c r="E6" s="617"/>
      <c r="F6" s="617"/>
      <c r="G6" s="618"/>
      <c r="H6" s="23"/>
    </row>
    <row r="7" spans="2:8" ht="31.5" customHeight="1">
      <c r="B7" s="615"/>
      <c r="C7" s="42" t="s">
        <v>91</v>
      </c>
      <c r="D7" s="42" t="s">
        <v>92</v>
      </c>
      <c r="E7" s="42" t="s">
        <v>93</v>
      </c>
      <c r="F7" s="42" t="s">
        <v>94</v>
      </c>
      <c r="G7" s="42" t="s">
        <v>95</v>
      </c>
      <c r="H7" s="23"/>
    </row>
    <row r="8" spans="2:8" ht="33.75" customHeight="1">
      <c r="B8" s="37" t="str">
        <f>'別紙１'!B7</f>
        <v>Ⅰ　設計費</v>
      </c>
      <c r="C8" s="365">
        <v>0</v>
      </c>
      <c r="D8" s="365">
        <v>0</v>
      </c>
      <c r="E8" s="365">
        <v>0</v>
      </c>
      <c r="F8" s="365">
        <f>'別紙１'!C7</f>
        <v>0</v>
      </c>
      <c r="G8" s="365">
        <f aca="true" t="shared" si="0" ref="G8:G13">SUM(C8:F8)</f>
        <v>0</v>
      </c>
      <c r="H8" s="478" t="s">
        <v>939</v>
      </c>
    </row>
    <row r="9" spans="2:8" ht="33.75" customHeight="1">
      <c r="B9" s="39" t="str">
        <f>'別紙１'!B8</f>
        <v>Ⅱ　設備費</v>
      </c>
      <c r="C9" s="366">
        <v>0</v>
      </c>
      <c r="D9" s="366">
        <v>0</v>
      </c>
      <c r="E9" s="366">
        <v>0</v>
      </c>
      <c r="F9" s="366">
        <f>'別紙１'!C8</f>
        <v>126484200</v>
      </c>
      <c r="G9" s="366">
        <f t="shared" si="0"/>
        <v>126484200</v>
      </c>
      <c r="H9" s="478" t="s">
        <v>942</v>
      </c>
    </row>
    <row r="10" spans="2:8" ht="33.75" customHeight="1">
      <c r="B10" s="39" t="str">
        <f>'別紙１'!B9</f>
        <v>Ⅲ　計測装置費</v>
      </c>
      <c r="C10" s="366">
        <v>0</v>
      </c>
      <c r="D10" s="366">
        <v>0</v>
      </c>
      <c r="E10" s="366">
        <v>0</v>
      </c>
      <c r="F10" s="366">
        <f>'別紙１'!C9</f>
        <v>15500000</v>
      </c>
      <c r="G10" s="366">
        <f t="shared" si="0"/>
        <v>15500000</v>
      </c>
      <c r="H10" s="478" t="s">
        <v>942</v>
      </c>
    </row>
    <row r="11" spans="2:8" ht="33.75" customHeight="1">
      <c r="B11" s="39" t="str">
        <f>'別紙１'!B10</f>
        <v>Ⅳ　工事費</v>
      </c>
      <c r="C11" s="366">
        <v>0</v>
      </c>
      <c r="D11" s="366">
        <v>0</v>
      </c>
      <c r="E11" s="366">
        <v>0</v>
      </c>
      <c r="F11" s="366">
        <f>'別紙１'!C10</f>
        <v>43390000</v>
      </c>
      <c r="G11" s="366">
        <f t="shared" si="0"/>
        <v>43390000</v>
      </c>
      <c r="H11" s="478" t="s">
        <v>942</v>
      </c>
    </row>
    <row r="12" spans="2:8" ht="33.75" customHeight="1">
      <c r="B12" s="39" t="str">
        <f>'別紙１'!B11</f>
        <v>Ⅴ　諸経費</v>
      </c>
      <c r="C12" s="366">
        <v>0</v>
      </c>
      <c r="D12" s="366">
        <v>0</v>
      </c>
      <c r="E12" s="366">
        <v>0</v>
      </c>
      <c r="F12" s="366">
        <f>'別紙１'!C11</f>
        <v>0</v>
      </c>
      <c r="G12" s="366">
        <f t="shared" si="0"/>
        <v>0</v>
      </c>
      <c r="H12" s="478" t="s">
        <v>939</v>
      </c>
    </row>
    <row r="13" spans="2:8" ht="33.75" customHeight="1">
      <c r="B13" s="39" t="str">
        <f>'別紙１'!B12</f>
        <v>　　消費税</v>
      </c>
      <c r="C13" s="366">
        <v>0</v>
      </c>
      <c r="D13" s="366">
        <v>0</v>
      </c>
      <c r="E13" s="366">
        <v>0</v>
      </c>
      <c r="F13" s="366">
        <f>'別紙１'!C12</f>
        <v>9268710</v>
      </c>
      <c r="G13" s="366">
        <f t="shared" si="0"/>
        <v>9268710</v>
      </c>
      <c r="H13" s="23"/>
    </row>
    <row r="14" spans="2:8" ht="33.75" customHeight="1">
      <c r="B14" s="35" t="s">
        <v>96</v>
      </c>
      <c r="C14" s="367">
        <f>SUM(C8:C13)</f>
        <v>0</v>
      </c>
      <c r="D14" s="367">
        <f>SUM(D8:D13)</f>
        <v>0</v>
      </c>
      <c r="E14" s="367">
        <f>SUM(E8:E13)</f>
        <v>0</v>
      </c>
      <c r="F14" s="367">
        <f>SUM(F8:F13)</f>
        <v>194642910</v>
      </c>
      <c r="G14" s="367">
        <f>SUM(G8:G13)</f>
        <v>194642910</v>
      </c>
      <c r="H14" s="23"/>
    </row>
    <row r="15" spans="2:8" ht="12.75">
      <c r="B15" s="23"/>
      <c r="C15" s="23"/>
      <c r="D15" s="23"/>
      <c r="E15" s="23"/>
      <c r="F15" s="30"/>
      <c r="G15" s="23"/>
      <c r="H15" s="23"/>
    </row>
    <row r="16" spans="2:8" ht="12.75">
      <c r="B16" s="23"/>
      <c r="C16" s="23"/>
      <c r="D16" s="23"/>
      <c r="E16" s="23"/>
      <c r="F16" s="475" t="s">
        <v>755</v>
      </c>
      <c r="G16" s="23"/>
      <c r="H16" s="23"/>
    </row>
    <row r="17" spans="2:8" ht="13.5">
      <c r="B17" s="23"/>
      <c r="C17" s="23"/>
      <c r="D17" s="23"/>
      <c r="E17" s="23"/>
      <c r="F17" s="481" t="s">
        <v>754</v>
      </c>
      <c r="G17" s="23"/>
      <c r="H17" s="23"/>
    </row>
    <row r="18" spans="2:8" ht="13.5">
      <c r="B18" s="23"/>
      <c r="C18" s="23"/>
      <c r="D18" s="23"/>
      <c r="E18" s="23"/>
      <c r="F18" s="481" t="s">
        <v>943</v>
      </c>
      <c r="G18" s="23"/>
      <c r="H18" s="23"/>
    </row>
    <row r="19" spans="2:8" ht="13.5">
      <c r="B19" s="23"/>
      <c r="C19" s="23"/>
      <c r="D19" s="23"/>
      <c r="E19" s="23"/>
      <c r="F19" s="481" t="s">
        <v>944</v>
      </c>
      <c r="G19" s="23"/>
      <c r="H19" s="23"/>
    </row>
    <row r="20" spans="2:8" ht="13.5">
      <c r="B20" s="23"/>
      <c r="C20" s="23"/>
      <c r="D20" s="23"/>
      <c r="E20" s="23"/>
      <c r="F20" s="481" t="s">
        <v>945</v>
      </c>
      <c r="G20" s="23"/>
      <c r="H20" s="23"/>
    </row>
    <row r="21" spans="2:8" ht="12.75">
      <c r="B21" s="23"/>
      <c r="C21" s="23"/>
      <c r="D21" s="23"/>
      <c r="E21" s="23"/>
      <c r="F21" s="23"/>
      <c r="G21" s="23"/>
      <c r="H21" s="23"/>
    </row>
    <row r="22" spans="2:8" ht="12.75">
      <c r="B22" s="23"/>
      <c r="C22" s="23"/>
      <c r="D22" s="23"/>
      <c r="E22" s="23"/>
      <c r="F22" s="23"/>
      <c r="G22" s="23"/>
      <c r="H22" s="23"/>
    </row>
    <row r="23" spans="2:8" ht="12.75">
      <c r="B23" s="23"/>
      <c r="C23" s="23"/>
      <c r="D23" s="23"/>
      <c r="E23" s="23"/>
      <c r="F23" s="23"/>
      <c r="G23" s="23"/>
      <c r="H23" s="23"/>
    </row>
    <row r="24" spans="2:8" ht="12.75">
      <c r="B24" s="23"/>
      <c r="C24" s="23"/>
      <c r="D24" s="23"/>
      <c r="E24" s="23"/>
      <c r="F24" s="23"/>
      <c r="G24" s="23"/>
      <c r="H24" s="23"/>
    </row>
    <row r="25" spans="2:8" ht="12.75">
      <c r="B25" s="23"/>
      <c r="C25" s="23"/>
      <c r="D25" s="23"/>
      <c r="E25" s="23"/>
      <c r="F25" s="23"/>
      <c r="G25" s="23"/>
      <c r="H25" s="23"/>
    </row>
    <row r="26" spans="2:8" ht="12.75">
      <c r="B26" s="23"/>
      <c r="C26" s="23"/>
      <c r="D26" s="23"/>
      <c r="E26" s="23"/>
      <c r="F26" s="23"/>
      <c r="G26" s="23"/>
      <c r="H26" s="23"/>
    </row>
    <row r="27" spans="2:8" ht="12.75">
      <c r="B27" s="23"/>
      <c r="C27" s="23"/>
      <c r="D27" s="23"/>
      <c r="E27" s="23"/>
      <c r="F27" s="23"/>
      <c r="G27" s="23"/>
      <c r="H27" s="23"/>
    </row>
    <row r="28" spans="2:8" ht="12.75">
      <c r="B28" s="23"/>
      <c r="C28" s="23"/>
      <c r="D28" s="23"/>
      <c r="E28" s="23"/>
      <c r="F28" s="23"/>
      <c r="G28" s="23"/>
      <c r="H28" s="23"/>
    </row>
    <row r="29" spans="2:8" ht="12.75">
      <c r="B29" s="23"/>
      <c r="C29" s="23"/>
      <c r="D29" s="23"/>
      <c r="E29" s="23"/>
      <c r="F29" s="23"/>
      <c r="G29" s="23"/>
      <c r="H29" s="23"/>
    </row>
    <row r="30" spans="2:8" ht="12.75">
      <c r="B30" s="23"/>
      <c r="C30" s="23"/>
      <c r="D30" s="23"/>
      <c r="E30" s="23"/>
      <c r="F30" s="23"/>
      <c r="G30" s="23"/>
      <c r="H30" s="23"/>
    </row>
    <row r="31" spans="2:8" ht="12.75">
      <c r="B31" s="23"/>
      <c r="C31" s="23"/>
      <c r="D31" s="23"/>
      <c r="E31" s="23"/>
      <c r="F31" s="23"/>
      <c r="G31" s="23"/>
      <c r="H31" s="23"/>
    </row>
    <row r="32" spans="2:8" ht="12.75">
      <c r="B32" s="23"/>
      <c r="C32" s="23"/>
      <c r="D32" s="23"/>
      <c r="E32" s="23"/>
      <c r="F32" s="23"/>
      <c r="G32" s="23"/>
      <c r="H32" s="23"/>
    </row>
    <row r="33" spans="2:8" ht="12.75">
      <c r="B33" s="23"/>
      <c r="C33" s="23"/>
      <c r="D33" s="23"/>
      <c r="E33" s="23"/>
      <c r="F33" s="23"/>
      <c r="G33" s="23"/>
      <c r="H33" s="23"/>
    </row>
    <row r="34" spans="2:8" ht="12.75">
      <c r="B34" s="23"/>
      <c r="C34" s="23"/>
      <c r="D34" s="23"/>
      <c r="E34" s="23"/>
      <c r="F34" s="23"/>
      <c r="G34" s="23"/>
      <c r="H34" s="23"/>
    </row>
    <row r="35" spans="2:8" ht="12.75">
      <c r="B35" s="23"/>
      <c r="C35" s="23"/>
      <c r="D35" s="23"/>
      <c r="E35" s="23"/>
      <c r="F35" s="23"/>
      <c r="G35" s="23"/>
      <c r="H35" s="23"/>
    </row>
    <row r="36" spans="2:8" ht="12.75">
      <c r="B36" s="23"/>
      <c r="C36" s="23"/>
      <c r="D36" s="23"/>
      <c r="E36" s="23"/>
      <c r="F36" s="23"/>
      <c r="G36" s="23"/>
      <c r="H36" s="23"/>
    </row>
    <row r="37" spans="2:8" ht="12.75">
      <c r="B37" s="23"/>
      <c r="C37" s="23"/>
      <c r="D37" s="23"/>
      <c r="E37" s="23"/>
      <c r="F37" s="23"/>
      <c r="G37" s="23"/>
      <c r="H37" s="23"/>
    </row>
    <row r="38" spans="2:8" ht="12.75">
      <c r="B38" s="23"/>
      <c r="C38" s="23"/>
      <c r="D38" s="23"/>
      <c r="E38" s="23"/>
      <c r="F38" s="23"/>
      <c r="G38" s="23"/>
      <c r="H38" s="23"/>
    </row>
    <row r="39" spans="2:8" ht="12.75">
      <c r="B39" s="23"/>
      <c r="C39" s="23"/>
      <c r="D39" s="23"/>
      <c r="E39" s="23"/>
      <c r="F39" s="23"/>
      <c r="G39" s="23"/>
      <c r="H39" s="23"/>
    </row>
    <row r="40" spans="2:8" ht="12.75">
      <c r="B40" s="23"/>
      <c r="C40" s="23"/>
      <c r="D40" s="23"/>
      <c r="E40" s="23"/>
      <c r="F40" s="23"/>
      <c r="G40" s="23"/>
      <c r="H40" s="23"/>
    </row>
    <row r="41" spans="2:8" ht="12.75">
      <c r="B41" s="23"/>
      <c r="C41" s="23"/>
      <c r="D41" s="23"/>
      <c r="E41" s="23"/>
      <c r="F41" s="23"/>
      <c r="G41" s="23"/>
      <c r="H41" s="23"/>
    </row>
    <row r="42" spans="2:8" ht="12.75">
      <c r="B42" s="23"/>
      <c r="C42" s="23"/>
      <c r="D42" s="23"/>
      <c r="E42" s="23"/>
      <c r="F42" s="23"/>
      <c r="G42" s="23"/>
      <c r="H42" s="23"/>
    </row>
    <row r="43" spans="2:8" ht="12.75">
      <c r="B43" s="23"/>
      <c r="C43" s="23"/>
      <c r="D43" s="23"/>
      <c r="E43" s="23"/>
      <c r="F43" s="23"/>
      <c r="G43" s="23"/>
      <c r="H43" s="23"/>
    </row>
    <row r="44" spans="2:8" ht="12.75">
      <c r="B44" s="23"/>
      <c r="C44" s="23"/>
      <c r="D44" s="23"/>
      <c r="E44" s="23"/>
      <c r="F44" s="23"/>
      <c r="G44" s="23"/>
      <c r="H44" s="23"/>
    </row>
    <row r="45" spans="2:8" ht="12.75">
      <c r="B45" s="23"/>
      <c r="C45" s="23"/>
      <c r="D45" s="23"/>
      <c r="E45" s="23"/>
      <c r="F45" s="23"/>
      <c r="G45" s="23"/>
      <c r="H45" s="23"/>
    </row>
    <row r="46" spans="2:8" ht="12.75">
      <c r="B46" s="23"/>
      <c r="C46" s="23"/>
      <c r="D46" s="23"/>
      <c r="E46" s="23"/>
      <c r="F46" s="23"/>
      <c r="G46" s="23"/>
      <c r="H46" s="23"/>
    </row>
    <row r="47" spans="2:8" ht="12.75">
      <c r="B47" s="23"/>
      <c r="C47" s="23"/>
      <c r="D47" s="23"/>
      <c r="E47" s="23"/>
      <c r="F47" s="23"/>
      <c r="G47" s="23"/>
      <c r="H47" s="23"/>
    </row>
  </sheetData>
  <sheetProtection/>
  <mergeCells count="5">
    <mergeCell ref="B4:G4"/>
    <mergeCell ref="B6:B7"/>
    <mergeCell ref="C6:G6"/>
    <mergeCell ref="B2:G2"/>
    <mergeCell ref="A1:C1"/>
  </mergeCells>
  <hyperlinks>
    <hyperlink ref="A1" location="はじめに!Print_Area" display="「はじめに」戻る"/>
    <hyperlink ref="A1:B1" location="はじめに!A1" display="「はじめに」戻る"/>
  </hyperlinks>
  <printOptions horizontalCentered="1"/>
  <pageMargins left="0.7874015748031497" right="0.3937007874015748" top="0.984251968503937" bottom="0.984251968503937"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O75"/>
  <sheetViews>
    <sheetView view="pageBreakPreview" zoomScaleNormal="75" zoomScaleSheetLayoutView="100" zoomScalePageLayoutView="0" workbookViewId="0" topLeftCell="A1">
      <selection activeCell="C5" sqref="C5:D5"/>
    </sheetView>
  </sheetViews>
  <sheetFormatPr defaultColWidth="9.00390625" defaultRowHeight="13.5"/>
  <cols>
    <col min="1" max="1" width="2.125" style="9" customWidth="1"/>
    <col min="2" max="2" width="12.50390625" style="9" customWidth="1"/>
    <col min="3" max="3" width="12.625" style="9" customWidth="1"/>
    <col min="4" max="4" width="27.50390625" style="9" customWidth="1"/>
    <col min="5" max="5" width="2.00390625" style="9" customWidth="1"/>
    <col min="6" max="6" width="12.50390625" style="9" customWidth="1"/>
    <col min="7" max="7" width="40.00390625" style="9" customWidth="1"/>
    <col min="8" max="8" width="2.00390625" style="9" customWidth="1"/>
    <col min="9" max="9" width="4.125" style="9" customWidth="1"/>
    <col min="10" max="10" width="10.50390625" style="9" customWidth="1"/>
    <col min="11" max="11" width="36.875" style="9" customWidth="1"/>
    <col min="12" max="12" width="8.125" style="9" customWidth="1"/>
    <col min="13" max="13" width="33.75390625" style="9" customWidth="1"/>
    <col min="14" max="14" width="2.00390625" style="9" customWidth="1"/>
    <col min="15" max="16384" width="9.00390625" style="9" customWidth="1"/>
  </cols>
  <sheetData>
    <row r="1" spans="1:11" s="14" customFormat="1" ht="15.75" customHeight="1">
      <c r="A1" s="563" t="s">
        <v>911</v>
      </c>
      <c r="B1" s="563"/>
      <c r="C1" s="563"/>
      <c r="D1" s="160"/>
      <c r="E1" s="160"/>
      <c r="F1" s="160"/>
      <c r="G1" s="160"/>
      <c r="H1" s="160"/>
      <c r="I1" s="160"/>
      <c r="J1" s="160"/>
      <c r="K1" s="331"/>
    </row>
    <row r="2" spans="1:10" s="422" customFormat="1" ht="57.75" customHeight="1">
      <c r="A2" s="421"/>
      <c r="B2" s="619" t="s">
        <v>946</v>
      </c>
      <c r="C2" s="619"/>
      <c r="D2" s="619"/>
      <c r="E2" s="619"/>
      <c r="F2" s="619"/>
      <c r="G2" s="619"/>
      <c r="H2" s="619"/>
      <c r="I2" s="619"/>
      <c r="J2" s="463"/>
    </row>
    <row r="3" spans="2:13" s="1" customFormat="1" ht="24" customHeight="1">
      <c r="B3" s="621" t="s">
        <v>1050</v>
      </c>
      <c r="C3" s="621"/>
      <c r="D3" s="621"/>
      <c r="E3" s="621"/>
      <c r="F3" s="621"/>
      <c r="G3" s="621"/>
      <c r="H3" s="621"/>
      <c r="I3" s="621"/>
      <c r="J3" s="621"/>
      <c r="K3" s="621"/>
      <c r="L3" s="621"/>
      <c r="M3" s="621"/>
    </row>
    <row r="4" spans="2:13" s="1" customFormat="1" ht="18.75" customHeight="1">
      <c r="B4" s="12" t="s">
        <v>576</v>
      </c>
      <c r="C4" s="622" t="s">
        <v>587</v>
      </c>
      <c r="D4" s="623"/>
      <c r="E4" s="236"/>
      <c r="F4" s="624" t="s">
        <v>573</v>
      </c>
      <c r="G4" s="625"/>
      <c r="H4" s="236"/>
      <c r="I4" s="626" t="s">
        <v>3</v>
      </c>
      <c r="J4" s="627"/>
      <c r="K4" s="627"/>
      <c r="L4" s="627"/>
      <c r="M4" s="628"/>
    </row>
    <row r="5" spans="2:15" s="2" customFormat="1" ht="18" customHeight="1">
      <c r="B5" s="12" t="s">
        <v>0</v>
      </c>
      <c r="C5" s="622" t="s">
        <v>1</v>
      </c>
      <c r="D5" s="623"/>
      <c r="E5" s="11"/>
      <c r="F5" s="196" t="s">
        <v>22</v>
      </c>
      <c r="G5" s="13" t="s">
        <v>23</v>
      </c>
      <c r="H5" s="629"/>
      <c r="I5" s="630"/>
      <c r="J5" s="631"/>
      <c r="K5" s="198" t="s">
        <v>328</v>
      </c>
      <c r="L5" s="632" t="s">
        <v>329</v>
      </c>
      <c r="M5" s="633"/>
      <c r="O5" s="4"/>
    </row>
    <row r="6" spans="2:15" s="2" customFormat="1" ht="18" customHeight="1">
      <c r="B6" s="634" t="s">
        <v>5</v>
      </c>
      <c r="C6" s="636" t="s">
        <v>32</v>
      </c>
      <c r="D6" s="637"/>
      <c r="E6" s="3"/>
      <c r="F6" s="197" t="s">
        <v>607</v>
      </c>
      <c r="G6" s="368" t="s">
        <v>809</v>
      </c>
      <c r="H6" s="629"/>
      <c r="I6" s="638" t="s">
        <v>6</v>
      </c>
      <c r="J6" s="639"/>
      <c r="K6" s="232"/>
      <c r="L6" s="640">
        <f>'別紙１'!D7</f>
        <v>0</v>
      </c>
      <c r="M6" s="641"/>
      <c r="O6" s="4"/>
    </row>
    <row r="7" spans="2:13" s="2" customFormat="1" ht="18" customHeight="1">
      <c r="B7" s="635"/>
      <c r="C7" s="239" t="s">
        <v>551</v>
      </c>
      <c r="D7" s="240"/>
      <c r="E7" s="3"/>
      <c r="F7" s="196" t="s">
        <v>24</v>
      </c>
      <c r="G7" s="368" t="s">
        <v>774</v>
      </c>
      <c r="H7" s="629"/>
      <c r="I7" s="638" t="s">
        <v>7</v>
      </c>
      <c r="J7" s="639"/>
      <c r="K7" s="232"/>
      <c r="L7" s="640">
        <f>'別紙１'!D8</f>
        <v>113287200</v>
      </c>
      <c r="M7" s="641"/>
    </row>
    <row r="8" spans="2:13" s="2" customFormat="1" ht="18" customHeight="1">
      <c r="B8" s="634" t="s">
        <v>29</v>
      </c>
      <c r="C8" s="643" t="str">
        <f>'提出書類確認表'!C4</f>
        <v>株式会社○○</v>
      </c>
      <c r="D8" s="644"/>
      <c r="E8" s="649"/>
      <c r="F8" s="197" t="s">
        <v>25</v>
      </c>
      <c r="G8" s="372">
        <v>16980</v>
      </c>
      <c r="H8" s="629"/>
      <c r="I8" s="638" t="s">
        <v>8</v>
      </c>
      <c r="J8" s="639"/>
      <c r="K8" s="232"/>
      <c r="L8" s="640">
        <f>'別紙１'!D9</f>
        <v>13000000</v>
      </c>
      <c r="M8" s="641"/>
    </row>
    <row r="9" spans="2:13" s="2" customFormat="1" ht="18" customHeight="1">
      <c r="B9" s="642"/>
      <c r="C9" s="645"/>
      <c r="D9" s="646"/>
      <c r="E9" s="649"/>
      <c r="F9" s="196" t="s">
        <v>26</v>
      </c>
      <c r="G9" s="373" t="s">
        <v>810</v>
      </c>
      <c r="H9" s="629"/>
      <c r="I9" s="638" t="s">
        <v>9</v>
      </c>
      <c r="J9" s="639"/>
      <c r="K9" s="232"/>
      <c r="L9" s="640">
        <f>'別紙１'!D10</f>
        <v>37590000</v>
      </c>
      <c r="M9" s="641"/>
    </row>
    <row r="10" spans="2:13" s="2" customFormat="1" ht="18" customHeight="1">
      <c r="B10" s="635"/>
      <c r="C10" s="647"/>
      <c r="D10" s="648"/>
      <c r="E10" s="649"/>
      <c r="F10" s="197" t="s">
        <v>27</v>
      </c>
      <c r="G10" s="369" t="s">
        <v>811</v>
      </c>
      <c r="H10" s="629"/>
      <c r="I10" s="638" t="s">
        <v>10</v>
      </c>
      <c r="J10" s="639"/>
      <c r="K10" s="232"/>
      <c r="L10" s="640">
        <f>'別紙１'!D11</f>
        <v>0</v>
      </c>
      <c r="M10" s="641"/>
    </row>
    <row r="11" spans="2:13" s="2" customFormat="1" ht="18" customHeight="1">
      <c r="B11" s="634" t="s">
        <v>30</v>
      </c>
      <c r="C11" s="643" t="str">
        <f>'提出書類確認表'!C5</f>
        <v>株式会社○○本社ビル省エネルギー工事</v>
      </c>
      <c r="D11" s="644"/>
      <c r="E11" s="649"/>
      <c r="F11" s="655" t="s">
        <v>28</v>
      </c>
      <c r="G11" s="370" t="s">
        <v>812</v>
      </c>
      <c r="H11" s="629"/>
      <c r="I11" s="638" t="s">
        <v>11</v>
      </c>
      <c r="J11" s="639"/>
      <c r="K11" s="232"/>
      <c r="L11" s="640">
        <f>'別紙１'!D12</f>
        <v>0</v>
      </c>
      <c r="M11" s="641"/>
    </row>
    <row r="12" spans="2:13" s="2" customFormat="1" ht="18" customHeight="1">
      <c r="B12" s="635"/>
      <c r="C12" s="647"/>
      <c r="D12" s="648"/>
      <c r="E12" s="649"/>
      <c r="F12" s="656"/>
      <c r="G12" s="371" t="s">
        <v>31</v>
      </c>
      <c r="H12" s="629"/>
      <c r="I12" s="657" t="s">
        <v>12</v>
      </c>
      <c r="J12" s="658"/>
      <c r="K12" s="233"/>
      <c r="L12" s="659">
        <f>'別紙１'!D13</f>
        <v>163877200</v>
      </c>
      <c r="M12" s="660"/>
    </row>
    <row r="13" spans="2:13" s="2" customFormat="1" ht="12.75">
      <c r="B13" s="649"/>
      <c r="C13" s="649"/>
      <c r="D13" s="238"/>
      <c r="E13" s="237"/>
      <c r="F13" s="237"/>
      <c r="G13" s="237"/>
      <c r="H13" s="241"/>
      <c r="I13" s="703"/>
      <c r="J13" s="703"/>
      <c r="K13" s="703"/>
      <c r="L13" s="241"/>
      <c r="M13" s="237"/>
    </row>
    <row r="14" spans="2:13" s="2" customFormat="1" ht="18.75" customHeight="1">
      <c r="B14" s="673" t="s">
        <v>324</v>
      </c>
      <c r="C14" s="674"/>
      <c r="D14" s="675"/>
      <c r="E14" s="237"/>
      <c r="F14" s="673" t="s">
        <v>2</v>
      </c>
      <c r="G14" s="675"/>
      <c r="H14" s="202"/>
      <c r="I14" s="677" t="s">
        <v>13</v>
      </c>
      <c r="J14" s="664" t="s">
        <v>14</v>
      </c>
      <c r="K14" s="667"/>
      <c r="L14" s="667"/>
      <c r="M14" s="668"/>
    </row>
    <row r="15" spans="2:13" s="6" customFormat="1" ht="18" customHeight="1">
      <c r="B15" s="650" t="s">
        <v>327</v>
      </c>
      <c r="C15" s="651"/>
      <c r="D15" s="652"/>
      <c r="E15" s="7"/>
      <c r="F15" s="375" t="s">
        <v>239</v>
      </c>
      <c r="G15" s="338"/>
      <c r="H15" s="193"/>
      <c r="I15" s="678"/>
      <c r="J15" s="665"/>
      <c r="K15" s="669"/>
      <c r="L15" s="669"/>
      <c r="M15" s="670"/>
    </row>
    <row r="16" spans="2:13" s="6" customFormat="1" ht="18" customHeight="1">
      <c r="B16" s="653" t="s">
        <v>325</v>
      </c>
      <c r="C16" s="654"/>
      <c r="D16" s="531">
        <f>'実施計画書1-9'!K145</f>
        <v>9564</v>
      </c>
      <c r="E16" s="7"/>
      <c r="F16" s="376"/>
      <c r="G16" s="338"/>
      <c r="H16" s="193"/>
      <c r="I16" s="678"/>
      <c r="J16" s="665"/>
      <c r="K16" s="669"/>
      <c r="L16" s="669"/>
      <c r="M16" s="670"/>
    </row>
    <row r="17" spans="2:13" s="6" customFormat="1" ht="18" customHeight="1">
      <c r="B17" s="653" t="s">
        <v>542</v>
      </c>
      <c r="C17" s="654"/>
      <c r="D17" s="414">
        <f>'実施計画書1-9'!K146/100</f>
        <v>0.25329060621308824</v>
      </c>
      <c r="E17" s="7"/>
      <c r="F17" s="376" t="s">
        <v>240</v>
      </c>
      <c r="G17" s="338"/>
      <c r="H17" s="193"/>
      <c r="I17" s="678"/>
      <c r="J17" s="665"/>
      <c r="K17" s="669"/>
      <c r="L17" s="669"/>
      <c r="M17" s="670"/>
    </row>
    <row r="18" spans="2:13" s="6" customFormat="1" ht="18" customHeight="1">
      <c r="B18" s="653" t="s">
        <v>543</v>
      </c>
      <c r="C18" s="654"/>
      <c r="D18" s="414">
        <f>IF('交付申請書（本文）'!D19="","",SUM('交付申請書（本文）'!D19/100))</f>
      </c>
      <c r="E18" s="7"/>
      <c r="F18" s="376"/>
      <c r="G18" s="338"/>
      <c r="H18" s="193"/>
      <c r="I18" s="678"/>
      <c r="J18" s="666"/>
      <c r="K18" s="671"/>
      <c r="L18" s="671"/>
      <c r="M18" s="672"/>
    </row>
    <row r="19" spans="2:13" s="6" customFormat="1" ht="18" customHeight="1">
      <c r="B19" s="229"/>
      <c r="C19" s="230"/>
      <c r="D19" s="235"/>
      <c r="E19" s="7"/>
      <c r="F19" s="376" t="s">
        <v>241</v>
      </c>
      <c r="G19" s="338"/>
      <c r="H19" s="193"/>
      <c r="I19" s="678"/>
      <c r="J19" s="664" t="s">
        <v>16</v>
      </c>
      <c r="K19" s="667"/>
      <c r="L19" s="667"/>
      <c r="M19" s="668"/>
    </row>
    <row r="20" spans="2:13" s="6" customFormat="1" ht="18" customHeight="1">
      <c r="B20" s="653" t="s">
        <v>326</v>
      </c>
      <c r="C20" s="654"/>
      <c r="D20" s="661"/>
      <c r="E20" s="7"/>
      <c r="F20" s="376"/>
      <c r="G20" s="338"/>
      <c r="H20" s="193"/>
      <c r="I20" s="678"/>
      <c r="J20" s="665"/>
      <c r="K20" s="669"/>
      <c r="L20" s="669"/>
      <c r="M20" s="670"/>
    </row>
    <row r="21" spans="2:13" s="6" customFormat="1" ht="18" customHeight="1">
      <c r="B21" s="662" t="s">
        <v>540</v>
      </c>
      <c r="C21" s="663"/>
      <c r="D21" s="530">
        <f>'実施計画書1-9'!K154</f>
        <v>17134.797156001674</v>
      </c>
      <c r="E21" s="7"/>
      <c r="F21" s="376" t="s">
        <v>813</v>
      </c>
      <c r="G21" s="338"/>
      <c r="H21" s="193"/>
      <c r="I21" s="678"/>
      <c r="J21" s="665"/>
      <c r="K21" s="669"/>
      <c r="L21" s="669"/>
      <c r="M21" s="670"/>
    </row>
    <row r="22" spans="2:13" s="6" customFormat="1" ht="18" customHeight="1">
      <c r="B22" s="704" t="s">
        <v>545</v>
      </c>
      <c r="C22" s="705"/>
      <c r="D22" s="706"/>
      <c r="E22" s="7"/>
      <c r="F22" s="376"/>
      <c r="G22" s="338"/>
      <c r="H22" s="193"/>
      <c r="I22" s="678"/>
      <c r="J22" s="665"/>
      <c r="K22" s="669"/>
      <c r="L22" s="669"/>
      <c r="M22" s="670"/>
    </row>
    <row r="23" spans="2:13" s="6" customFormat="1" ht="18" customHeight="1">
      <c r="B23" s="662" t="s">
        <v>541</v>
      </c>
      <c r="C23" s="663"/>
      <c r="D23" s="530">
        <f>'実施計画書1-9'!K155</f>
        <v>20351.621706398997</v>
      </c>
      <c r="E23" s="7"/>
      <c r="F23" s="376" t="s">
        <v>244</v>
      </c>
      <c r="G23" s="338"/>
      <c r="H23" s="193"/>
      <c r="I23" s="678"/>
      <c r="J23" s="666"/>
      <c r="K23" s="671"/>
      <c r="L23" s="671"/>
      <c r="M23" s="672"/>
    </row>
    <row r="24" spans="2:13" s="6" customFormat="1" ht="18" customHeight="1">
      <c r="B24" s="700" t="s">
        <v>544</v>
      </c>
      <c r="C24" s="701"/>
      <c r="D24" s="702"/>
      <c r="E24" s="7"/>
      <c r="F24" s="339"/>
      <c r="G24" s="338"/>
      <c r="H24" s="193"/>
      <c r="I24" s="678"/>
      <c r="J24" s="664" t="s">
        <v>17</v>
      </c>
      <c r="K24" s="667"/>
      <c r="L24" s="667"/>
      <c r="M24" s="668"/>
    </row>
    <row r="25" spans="2:13" s="6" customFormat="1" ht="12" customHeight="1">
      <c r="B25" s="10"/>
      <c r="C25" s="10"/>
      <c r="D25" s="10"/>
      <c r="E25" s="7"/>
      <c r="F25" s="339"/>
      <c r="G25" s="338"/>
      <c r="H25" s="193"/>
      <c r="I25" s="678"/>
      <c r="J25" s="665"/>
      <c r="K25" s="669"/>
      <c r="L25" s="669"/>
      <c r="M25" s="670"/>
    </row>
    <row r="26" spans="2:13" s="6" customFormat="1" ht="18" customHeight="1">
      <c r="B26" s="673" t="s">
        <v>608</v>
      </c>
      <c r="C26" s="674"/>
      <c r="D26" s="675"/>
      <c r="E26" s="7"/>
      <c r="F26" s="339"/>
      <c r="G26" s="338"/>
      <c r="H26" s="193"/>
      <c r="I26" s="678"/>
      <c r="J26" s="665"/>
      <c r="K26" s="669"/>
      <c r="L26" s="669"/>
      <c r="M26" s="670"/>
    </row>
    <row r="27" spans="2:13" s="6" customFormat="1" ht="24" customHeight="1">
      <c r="B27" s="636" t="s">
        <v>632</v>
      </c>
      <c r="C27" s="676"/>
      <c r="D27" s="637"/>
      <c r="E27" s="7"/>
      <c r="F27" s="339"/>
      <c r="G27" s="338"/>
      <c r="H27" s="193"/>
      <c r="I27" s="678"/>
      <c r="J27" s="665"/>
      <c r="K27" s="669"/>
      <c r="L27" s="669"/>
      <c r="M27" s="670"/>
    </row>
    <row r="28" spans="2:13" s="6" customFormat="1" ht="18" customHeight="1">
      <c r="B28" s="653" t="s">
        <v>609</v>
      </c>
      <c r="C28" s="654"/>
      <c r="D28" s="529">
        <f>'実施計画書1-9'!K184</f>
        <v>651219</v>
      </c>
      <c r="E28" s="7"/>
      <c r="F28" s="339"/>
      <c r="G28" s="338"/>
      <c r="H28" s="193"/>
      <c r="I28" s="678"/>
      <c r="J28" s="666"/>
      <c r="K28" s="671"/>
      <c r="L28" s="671"/>
      <c r="M28" s="672"/>
    </row>
    <row r="29" spans="2:13" s="6" customFormat="1" ht="18" customHeight="1">
      <c r="B29" s="698" t="s">
        <v>610</v>
      </c>
      <c r="C29" s="699"/>
      <c r="D29" s="374">
        <f>'実施計画書1-9'!K184/'実施計画書1-9'!K182</f>
        <v>0.18691619097042034</v>
      </c>
      <c r="E29" s="7"/>
      <c r="F29" s="339"/>
      <c r="G29" s="338"/>
      <c r="H29" s="193"/>
      <c r="I29" s="678"/>
      <c r="J29" s="664" t="s">
        <v>18</v>
      </c>
      <c r="K29" s="667"/>
      <c r="L29" s="667"/>
      <c r="M29" s="668"/>
    </row>
    <row r="30" spans="2:13" s="6" customFormat="1" ht="12" customHeight="1">
      <c r="B30" s="651"/>
      <c r="C30" s="651"/>
      <c r="D30" s="242"/>
      <c r="E30" s="7"/>
      <c r="F30" s="339"/>
      <c r="G30" s="338"/>
      <c r="H30" s="193"/>
      <c r="I30" s="678"/>
      <c r="J30" s="665"/>
      <c r="K30" s="669"/>
      <c r="L30" s="669"/>
      <c r="M30" s="670"/>
    </row>
    <row r="31" spans="2:13" s="6" customFormat="1" ht="18" customHeight="1">
      <c r="B31" s="680" t="s">
        <v>4</v>
      </c>
      <c r="C31" s="681"/>
      <c r="D31" s="682"/>
      <c r="E31" s="7"/>
      <c r="F31" s="339"/>
      <c r="G31" s="338"/>
      <c r="H31" s="193"/>
      <c r="I31" s="678"/>
      <c r="J31" s="665"/>
      <c r="K31" s="669"/>
      <c r="L31" s="669"/>
      <c r="M31" s="670"/>
    </row>
    <row r="32" spans="2:13" s="6" customFormat="1" ht="18" customHeight="1">
      <c r="B32" s="683" t="s">
        <v>616</v>
      </c>
      <c r="C32" s="684"/>
      <c r="D32" s="201"/>
      <c r="E32" s="7"/>
      <c r="F32" s="339"/>
      <c r="G32" s="338"/>
      <c r="H32" s="193"/>
      <c r="I32" s="678"/>
      <c r="J32" s="665"/>
      <c r="K32" s="669"/>
      <c r="L32" s="669"/>
      <c r="M32" s="670"/>
    </row>
    <row r="33" spans="2:13" s="6" customFormat="1" ht="24" customHeight="1">
      <c r="B33" s="685"/>
      <c r="C33" s="686"/>
      <c r="D33" s="231"/>
      <c r="E33" s="7"/>
      <c r="F33" s="339"/>
      <c r="G33" s="338"/>
      <c r="H33" s="193"/>
      <c r="I33" s="678"/>
      <c r="J33" s="666"/>
      <c r="K33" s="671"/>
      <c r="L33" s="671"/>
      <c r="M33" s="672"/>
    </row>
    <row r="34" spans="2:13" s="6" customFormat="1" ht="18" customHeight="1">
      <c r="B34" s="687"/>
      <c r="C34" s="688"/>
      <c r="D34" s="8"/>
      <c r="E34" s="7"/>
      <c r="F34" s="339"/>
      <c r="G34" s="338"/>
      <c r="H34" s="193"/>
      <c r="I34" s="678"/>
      <c r="J34" s="664" t="s">
        <v>19</v>
      </c>
      <c r="K34" s="667"/>
      <c r="L34" s="667"/>
      <c r="M34" s="668"/>
    </row>
    <row r="35" spans="2:15" s="6" customFormat="1" ht="18" customHeight="1">
      <c r="B35" s="685" t="s">
        <v>611</v>
      </c>
      <c r="C35" s="686"/>
      <c r="D35" s="532" t="str">
        <f>'（別添３）省エネルギー計算書'!F8</f>
        <v>-</v>
      </c>
      <c r="E35" s="7"/>
      <c r="F35" s="339"/>
      <c r="G35" s="338"/>
      <c r="H35" s="193"/>
      <c r="I35" s="678"/>
      <c r="J35" s="665"/>
      <c r="K35" s="669"/>
      <c r="L35" s="669"/>
      <c r="M35" s="670"/>
      <c r="O35" s="4"/>
    </row>
    <row r="36" spans="2:13" s="6" customFormat="1" ht="18" customHeight="1">
      <c r="B36" s="687"/>
      <c r="C36" s="688"/>
      <c r="D36" s="532"/>
      <c r="E36" s="7"/>
      <c r="F36" s="339"/>
      <c r="G36" s="338"/>
      <c r="H36" s="193"/>
      <c r="I36" s="678"/>
      <c r="J36" s="665"/>
      <c r="K36" s="669"/>
      <c r="L36" s="669"/>
      <c r="M36" s="670"/>
    </row>
    <row r="37" spans="2:13" s="6" customFormat="1" ht="18" customHeight="1">
      <c r="B37" s="685" t="s">
        <v>612</v>
      </c>
      <c r="C37" s="686"/>
      <c r="D37" s="532" t="str">
        <f>'（別添３）省エネルギー計算書'!F9</f>
        <v>-</v>
      </c>
      <c r="E37" s="7"/>
      <c r="F37" s="339"/>
      <c r="G37" s="338"/>
      <c r="H37" s="193"/>
      <c r="I37" s="678"/>
      <c r="J37" s="665"/>
      <c r="K37" s="669"/>
      <c r="L37" s="669"/>
      <c r="M37" s="670"/>
    </row>
    <row r="38" spans="2:13" s="6" customFormat="1" ht="18" customHeight="1">
      <c r="B38" s="687"/>
      <c r="C38" s="688"/>
      <c r="D38" s="532"/>
      <c r="E38" s="7"/>
      <c r="F38" s="339"/>
      <c r="G38" s="338"/>
      <c r="H38" s="193"/>
      <c r="I38" s="678"/>
      <c r="J38" s="666"/>
      <c r="K38" s="671"/>
      <c r="L38" s="671"/>
      <c r="M38" s="672"/>
    </row>
    <row r="39" spans="2:13" s="6" customFormat="1" ht="18" customHeight="1">
      <c r="B39" s="685" t="s">
        <v>613</v>
      </c>
      <c r="C39" s="686"/>
      <c r="D39" s="532" t="str">
        <f>'（別添３）省エネルギー計算書'!F10</f>
        <v>-</v>
      </c>
      <c r="E39" s="7"/>
      <c r="F39" s="339"/>
      <c r="G39" s="338"/>
      <c r="H39" s="193"/>
      <c r="I39" s="678"/>
      <c r="J39" s="690" t="s">
        <v>20</v>
      </c>
      <c r="K39" s="667"/>
      <c r="L39" s="667"/>
      <c r="M39" s="668"/>
    </row>
    <row r="40" spans="2:13" s="6" customFormat="1" ht="18" customHeight="1">
      <c r="B40" s="687"/>
      <c r="C40" s="688"/>
      <c r="D40" s="532"/>
      <c r="E40" s="7"/>
      <c r="F40" s="339"/>
      <c r="G40" s="338"/>
      <c r="H40" s="193"/>
      <c r="I40" s="678"/>
      <c r="J40" s="691"/>
      <c r="K40" s="669"/>
      <c r="L40" s="669"/>
      <c r="M40" s="670"/>
    </row>
    <row r="41" spans="2:13" s="6" customFormat="1" ht="18" customHeight="1">
      <c r="B41" s="685" t="s">
        <v>614</v>
      </c>
      <c r="C41" s="686"/>
      <c r="D41" s="532" t="str">
        <f>'（別添３）省エネルギー計算書'!F11</f>
        <v>-</v>
      </c>
      <c r="E41" s="7"/>
      <c r="F41" s="339"/>
      <c r="G41" s="338"/>
      <c r="H41" s="193"/>
      <c r="I41" s="678"/>
      <c r="J41" s="691"/>
      <c r="K41" s="669"/>
      <c r="L41" s="669"/>
      <c r="M41" s="670"/>
    </row>
    <row r="42" spans="2:13" s="6" customFormat="1" ht="18" customHeight="1">
      <c r="B42" s="687"/>
      <c r="C42" s="688"/>
      <c r="D42" s="532"/>
      <c r="E42" s="7"/>
      <c r="F42" s="339"/>
      <c r="G42" s="338"/>
      <c r="H42" s="193"/>
      <c r="I42" s="678"/>
      <c r="J42" s="691"/>
      <c r="K42" s="669"/>
      <c r="L42" s="669"/>
      <c r="M42" s="670"/>
    </row>
    <row r="43" spans="2:13" s="6" customFormat="1" ht="18" customHeight="1">
      <c r="B43" s="693" t="s">
        <v>615</v>
      </c>
      <c r="C43" s="694"/>
      <c r="D43" s="533" t="str">
        <f>'（別添３）省エネルギー計算書'!F12</f>
        <v>-</v>
      </c>
      <c r="E43" s="7"/>
      <c r="F43" s="340"/>
      <c r="G43" s="341"/>
      <c r="H43" s="193"/>
      <c r="I43" s="679"/>
      <c r="J43" s="692"/>
      <c r="K43" s="671"/>
      <c r="L43" s="671"/>
      <c r="M43" s="672"/>
    </row>
    <row r="44" spans="2:13" s="6" customFormat="1" ht="12" customHeight="1">
      <c r="B44" s="228"/>
      <c r="C44" s="228"/>
      <c r="D44" s="228"/>
      <c r="E44" s="228"/>
      <c r="F44" s="194"/>
      <c r="G44" s="159"/>
      <c r="H44" s="159"/>
      <c r="I44" s="226"/>
      <c r="J44" s="159"/>
      <c r="K44" s="159"/>
      <c r="L44" s="159"/>
      <c r="M44" s="159"/>
    </row>
    <row r="45" spans="2:13" s="2" customFormat="1" ht="22.5" customHeight="1">
      <c r="B45" s="209" t="s">
        <v>552</v>
      </c>
      <c r="C45" s="695"/>
      <c r="D45" s="696"/>
      <c r="E45" s="695" t="s">
        <v>553</v>
      </c>
      <c r="F45" s="696"/>
      <c r="G45" s="624"/>
      <c r="H45" s="697"/>
      <c r="I45" s="625"/>
      <c r="J45" s="227" t="s">
        <v>554</v>
      </c>
      <c r="K45" s="195"/>
      <c r="L45" s="195" t="s">
        <v>555</v>
      </c>
      <c r="M45" s="209"/>
    </row>
    <row r="46" spans="2:8" s="2" customFormat="1" ht="12">
      <c r="B46" s="7"/>
      <c r="C46" s="7"/>
      <c r="D46" s="7"/>
      <c r="E46" s="7"/>
      <c r="F46" s="7"/>
      <c r="G46" s="7"/>
      <c r="H46" s="5"/>
    </row>
    <row r="47" spans="2:12" s="2" customFormat="1" ht="13.5">
      <c r="B47" s="7"/>
      <c r="C47" s="7"/>
      <c r="D47" s="7"/>
      <c r="E47" s="7"/>
      <c r="F47" s="688"/>
      <c r="G47" s="689"/>
      <c r="H47" s="689"/>
      <c r="I47" s="689"/>
      <c r="J47" s="689"/>
      <c r="K47" s="689"/>
      <c r="L47" s="234"/>
    </row>
    <row r="48" spans="2:7" s="2" customFormat="1" ht="12">
      <c r="B48" s="7"/>
      <c r="C48" s="7"/>
      <c r="D48" s="7"/>
      <c r="E48" s="7"/>
      <c r="F48" s="7"/>
      <c r="G48" s="7"/>
    </row>
    <row r="49" spans="2:7" s="2" customFormat="1" ht="12">
      <c r="B49" s="7"/>
      <c r="C49" s="7"/>
      <c r="D49" s="7"/>
      <c r="E49" s="7"/>
      <c r="F49" s="7"/>
      <c r="G49" s="7"/>
    </row>
    <row r="50" spans="2:7" s="2" customFormat="1" ht="12">
      <c r="B50" s="7"/>
      <c r="C50" s="7"/>
      <c r="D50" s="7"/>
      <c r="E50" s="7"/>
      <c r="F50" s="7"/>
      <c r="G50" s="7"/>
    </row>
    <row r="51" spans="2:7" ht="13.5">
      <c r="B51" s="7"/>
      <c r="C51" s="7"/>
      <c r="D51" s="7"/>
      <c r="E51" s="7"/>
      <c r="F51" s="357" t="s">
        <v>773</v>
      </c>
      <c r="G51" s="358" t="s">
        <v>774</v>
      </c>
    </row>
    <row r="52" ht="13.5">
      <c r="G52" s="358" t="s">
        <v>775</v>
      </c>
    </row>
    <row r="53" ht="13.5">
      <c r="G53" s="358" t="s">
        <v>776</v>
      </c>
    </row>
    <row r="54" ht="13.5">
      <c r="G54" s="358" t="s">
        <v>777</v>
      </c>
    </row>
    <row r="55" ht="13.5">
      <c r="G55" s="358" t="s">
        <v>778</v>
      </c>
    </row>
    <row r="56" ht="13.5">
      <c r="G56" s="358" t="s">
        <v>779</v>
      </c>
    </row>
    <row r="57" ht="13.5">
      <c r="G57" s="358" t="s">
        <v>780</v>
      </c>
    </row>
    <row r="58" ht="13.5">
      <c r="G58" s="358" t="s">
        <v>781</v>
      </c>
    </row>
    <row r="59" ht="13.5">
      <c r="G59" s="358" t="s">
        <v>782</v>
      </c>
    </row>
    <row r="60" ht="13.5">
      <c r="G60" s="358" t="s">
        <v>783</v>
      </c>
    </row>
    <row r="61" ht="13.5">
      <c r="G61" s="358" t="s">
        <v>784</v>
      </c>
    </row>
    <row r="62" ht="13.5">
      <c r="G62" s="358" t="s">
        <v>785</v>
      </c>
    </row>
    <row r="63" ht="13.5">
      <c r="G63" s="358" t="s">
        <v>786</v>
      </c>
    </row>
    <row r="64" ht="13.5">
      <c r="G64" s="358" t="s">
        <v>787</v>
      </c>
    </row>
    <row r="65" ht="13.5">
      <c r="G65" s="358" t="s">
        <v>788</v>
      </c>
    </row>
    <row r="66" ht="13.5">
      <c r="G66" s="358" t="s">
        <v>789</v>
      </c>
    </row>
    <row r="67" ht="13.5">
      <c r="G67" s="358" t="s">
        <v>790</v>
      </c>
    </row>
    <row r="68" ht="13.5">
      <c r="G68" s="358" t="s">
        <v>791</v>
      </c>
    </row>
    <row r="69" ht="13.5">
      <c r="G69" s="358" t="s">
        <v>792</v>
      </c>
    </row>
    <row r="70" ht="13.5">
      <c r="G70" s="358" t="s">
        <v>793</v>
      </c>
    </row>
    <row r="71" ht="13.5">
      <c r="G71" s="358" t="s">
        <v>794</v>
      </c>
    </row>
    <row r="72" ht="13.5">
      <c r="G72" s="358" t="s">
        <v>795</v>
      </c>
    </row>
    <row r="73" ht="13.5">
      <c r="G73" s="358" t="s">
        <v>796</v>
      </c>
    </row>
    <row r="74" ht="13.5">
      <c r="G74" s="358" t="s">
        <v>797</v>
      </c>
    </row>
    <row r="75" ht="13.5">
      <c r="G75" s="9" t="s">
        <v>798</v>
      </c>
    </row>
  </sheetData>
  <sheetProtection/>
  <mergeCells count="80">
    <mergeCell ref="I13:K13"/>
    <mergeCell ref="B14:D14"/>
    <mergeCell ref="F14:G14"/>
    <mergeCell ref="B22:D22"/>
    <mergeCell ref="B11:B12"/>
    <mergeCell ref="C11:D12"/>
    <mergeCell ref="B17:C17"/>
    <mergeCell ref="B18:C18"/>
    <mergeCell ref="J19:J23"/>
    <mergeCell ref="K19:M23"/>
    <mergeCell ref="B2:I2"/>
    <mergeCell ref="A1:C1"/>
    <mergeCell ref="C45:D45"/>
    <mergeCell ref="E45:F45"/>
    <mergeCell ref="G45:I45"/>
    <mergeCell ref="B34:C34"/>
    <mergeCell ref="B29:C29"/>
    <mergeCell ref="B23:C23"/>
    <mergeCell ref="B24:D24"/>
    <mergeCell ref="B13:C13"/>
    <mergeCell ref="F47:K47"/>
    <mergeCell ref="B39:C39"/>
    <mergeCell ref="J39:J43"/>
    <mergeCell ref="K39:M43"/>
    <mergeCell ref="B40:C40"/>
    <mergeCell ref="B41:C41"/>
    <mergeCell ref="B42:C42"/>
    <mergeCell ref="B43:C43"/>
    <mergeCell ref="J34:J38"/>
    <mergeCell ref="K34:M38"/>
    <mergeCell ref="B35:C35"/>
    <mergeCell ref="B36:C36"/>
    <mergeCell ref="B37:C37"/>
    <mergeCell ref="B38:C38"/>
    <mergeCell ref="J29:J33"/>
    <mergeCell ref="K29:M33"/>
    <mergeCell ref="B30:C30"/>
    <mergeCell ref="B31:D31"/>
    <mergeCell ref="B32:C32"/>
    <mergeCell ref="B33:C33"/>
    <mergeCell ref="B20:D20"/>
    <mergeCell ref="B21:C21"/>
    <mergeCell ref="J24:J28"/>
    <mergeCell ref="K24:M28"/>
    <mergeCell ref="B26:D26"/>
    <mergeCell ref="B27:D27"/>
    <mergeCell ref="B28:C28"/>
    <mergeCell ref="I14:I43"/>
    <mergeCell ref="J14:J18"/>
    <mergeCell ref="K14:M18"/>
    <mergeCell ref="B15:D15"/>
    <mergeCell ref="B16:C16"/>
    <mergeCell ref="L9:M9"/>
    <mergeCell ref="I10:J10"/>
    <mergeCell ref="L10:M10"/>
    <mergeCell ref="F11:F12"/>
    <mergeCell ref="I11:J11"/>
    <mergeCell ref="L11:M11"/>
    <mergeCell ref="I12:J12"/>
    <mergeCell ref="L12:M12"/>
    <mergeCell ref="I6:J6"/>
    <mergeCell ref="L6:M6"/>
    <mergeCell ref="I7:J7"/>
    <mergeCell ref="L7:M7"/>
    <mergeCell ref="B8:B10"/>
    <mergeCell ref="C8:D10"/>
    <mergeCell ref="E8:E12"/>
    <mergeCell ref="I8:J8"/>
    <mergeCell ref="L8:M8"/>
    <mergeCell ref="I9:J9"/>
    <mergeCell ref="B3:M3"/>
    <mergeCell ref="C4:D4"/>
    <mergeCell ref="F4:G4"/>
    <mergeCell ref="I4:M4"/>
    <mergeCell ref="C5:D5"/>
    <mergeCell ref="H5:H12"/>
    <mergeCell ref="I5:J5"/>
    <mergeCell ref="L5:M5"/>
    <mergeCell ref="B6:B7"/>
    <mergeCell ref="C6:D6"/>
  </mergeCells>
  <dataValidations count="1">
    <dataValidation type="list" showInputMessage="1" showErrorMessage="1" sqref="G7">
      <formula1>$G$51:$G$75</formula1>
    </dataValidation>
  </dataValidations>
  <hyperlinks>
    <hyperlink ref="A1" location="はじめに!Print_Area" display="「はじめに」戻る"/>
    <hyperlink ref="A1:B1" location="はじめに!A1" display="「はじめに」戻る"/>
  </hyperlinks>
  <printOptions/>
  <pageMargins left="0.984251968503937" right="0.5905511811023623" top="0.984251968503937" bottom="0.5905511811023623" header="0.5118110236220472" footer="0.5118110236220472"/>
  <pageSetup fitToHeight="1" fitToWidth="1" horizontalDpi="600" verticalDpi="600" orientation="landscape" paperSize="8" scale="96"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Q50"/>
  <sheetViews>
    <sheetView view="pageBreakPreview" zoomScale="70" zoomScaleNormal="75" zoomScaleSheetLayoutView="70" zoomScalePageLayoutView="0" workbookViewId="0" topLeftCell="A1">
      <selection activeCell="A1" sqref="A1:C1"/>
    </sheetView>
  </sheetViews>
  <sheetFormatPr defaultColWidth="8.00390625" defaultRowHeight="13.5"/>
  <cols>
    <col min="1" max="1" width="2.125" style="9" customWidth="1"/>
    <col min="2" max="2" width="11.00390625" style="9" customWidth="1"/>
    <col min="3" max="3" width="8.00390625" style="9" customWidth="1"/>
    <col min="4" max="4" width="30.375" style="9" customWidth="1"/>
    <col min="5" max="5" width="2.00390625" style="9" customWidth="1"/>
    <col min="6" max="6" width="4.125" style="9" customWidth="1"/>
    <col min="7" max="7" width="8.375" style="9" customWidth="1"/>
    <col min="8" max="8" width="40.00390625" style="9" customWidth="1"/>
    <col min="9" max="9" width="2.00390625" style="9" customWidth="1"/>
    <col min="10" max="10" width="4.125" style="9" customWidth="1"/>
    <col min="11" max="11" width="8.50390625" style="9" customWidth="1"/>
    <col min="12" max="12" width="22.625" style="9" customWidth="1"/>
    <col min="13" max="13" width="2.00390625" style="9" customWidth="1"/>
    <col min="14" max="14" width="15.00390625" style="9" customWidth="1"/>
    <col min="15" max="15" width="33.375" style="9" customWidth="1"/>
    <col min="16" max="16" width="2.00390625" style="9" customWidth="1"/>
    <col min="17" max="16384" width="8.00390625" style="9" customWidth="1"/>
  </cols>
  <sheetData>
    <row r="1" spans="1:11" s="14" customFormat="1" ht="15.75" customHeight="1">
      <c r="A1" s="563" t="s">
        <v>911</v>
      </c>
      <c r="B1" s="563"/>
      <c r="C1" s="563"/>
      <c r="D1" s="160"/>
      <c r="E1" s="160"/>
      <c r="F1" s="160"/>
      <c r="G1" s="160"/>
      <c r="H1" s="160"/>
      <c r="I1" s="160"/>
      <c r="J1" s="160"/>
      <c r="K1" s="331"/>
    </row>
    <row r="2" spans="1:16" s="422" customFormat="1" ht="57.75" customHeight="1">
      <c r="A2" s="421"/>
      <c r="B2" s="619" t="s">
        <v>946</v>
      </c>
      <c r="C2" s="619"/>
      <c r="D2" s="619"/>
      <c r="E2" s="619"/>
      <c r="F2" s="619"/>
      <c r="G2" s="619"/>
      <c r="H2" s="619"/>
      <c r="I2" s="619"/>
      <c r="J2" s="463"/>
      <c r="P2" s="482"/>
    </row>
    <row r="3" spans="2:15" s="1" customFormat="1" ht="24" customHeight="1">
      <c r="B3" s="621" t="s">
        <v>814</v>
      </c>
      <c r="C3" s="621"/>
      <c r="D3" s="621"/>
      <c r="E3" s="621"/>
      <c r="F3" s="621"/>
      <c r="G3" s="621"/>
      <c r="H3" s="621"/>
      <c r="I3" s="621"/>
      <c r="J3" s="621"/>
      <c r="K3" s="621"/>
      <c r="L3" s="621"/>
      <c r="M3" s="621"/>
      <c r="N3" s="621"/>
      <c r="O3" s="621"/>
    </row>
    <row r="4" spans="2:16" s="1" customFormat="1" ht="18.75" customHeight="1">
      <c r="B4" s="12" t="s">
        <v>577</v>
      </c>
      <c r="C4" s="707" t="str">
        <f>'提出書類確認表'!C4</f>
        <v>株式会社○○</v>
      </c>
      <c r="D4" s="708"/>
      <c r="E4" s="708"/>
      <c r="F4" s="708"/>
      <c r="G4" s="708"/>
      <c r="H4" s="708"/>
      <c r="I4" s="708"/>
      <c r="J4" s="708"/>
      <c r="K4" s="708"/>
      <c r="L4" s="708"/>
      <c r="M4" s="708"/>
      <c r="N4" s="708"/>
      <c r="O4" s="709"/>
      <c r="P4" s="471" t="s">
        <v>947</v>
      </c>
    </row>
    <row r="5" spans="2:16" s="1" customFormat="1" ht="18.75" customHeight="1">
      <c r="B5" s="12" t="s">
        <v>578</v>
      </c>
      <c r="C5" s="707" t="str">
        <f>'提出書類確認表'!C5</f>
        <v>株式会社○○本社ビル省エネルギー工事</v>
      </c>
      <c r="D5" s="708"/>
      <c r="E5" s="708"/>
      <c r="F5" s="708"/>
      <c r="G5" s="708"/>
      <c r="H5" s="708"/>
      <c r="I5" s="708"/>
      <c r="J5" s="708"/>
      <c r="K5" s="708"/>
      <c r="L5" s="708"/>
      <c r="M5" s="708"/>
      <c r="N5" s="708"/>
      <c r="O5" s="709"/>
      <c r="P5" s="471" t="s">
        <v>947</v>
      </c>
    </row>
    <row r="6" spans="2:15" s="1" customFormat="1" ht="18" customHeight="1">
      <c r="B6" s="210" t="s">
        <v>171</v>
      </c>
      <c r="C6" s="211"/>
      <c r="D6" s="211"/>
      <c r="E6" s="211"/>
      <c r="F6" s="211"/>
      <c r="G6" s="211"/>
      <c r="H6" s="211"/>
      <c r="I6" s="211"/>
      <c r="J6" s="211"/>
      <c r="K6" s="211"/>
      <c r="L6" s="211"/>
      <c r="M6" s="211"/>
      <c r="N6" s="211"/>
      <c r="O6" s="212"/>
    </row>
    <row r="7" spans="2:17" s="2" customFormat="1" ht="18" customHeight="1">
      <c r="B7" s="213"/>
      <c r="C7" s="214"/>
      <c r="D7" s="214"/>
      <c r="E7" s="214"/>
      <c r="F7" s="214"/>
      <c r="G7" s="214"/>
      <c r="H7" s="214"/>
      <c r="I7" s="214"/>
      <c r="J7" s="214"/>
      <c r="K7" s="214"/>
      <c r="L7" s="214"/>
      <c r="M7" s="214"/>
      <c r="N7" s="214"/>
      <c r="O7" s="215"/>
      <c r="Q7" s="4"/>
    </row>
    <row r="8" spans="2:17" s="5" customFormat="1" ht="18" customHeight="1">
      <c r="B8" s="213"/>
      <c r="C8" s="214"/>
      <c r="D8" s="214"/>
      <c r="E8" s="214"/>
      <c r="F8" s="214"/>
      <c r="G8" s="214"/>
      <c r="H8" s="214"/>
      <c r="I8" s="214"/>
      <c r="J8" s="214"/>
      <c r="K8" s="214"/>
      <c r="L8" s="214"/>
      <c r="M8" s="214"/>
      <c r="N8" s="214"/>
      <c r="O8" s="215"/>
      <c r="Q8" s="64"/>
    </row>
    <row r="9" spans="2:15" s="2" customFormat="1" ht="18" customHeight="1">
      <c r="B9" s="213"/>
      <c r="C9" s="214"/>
      <c r="D9" s="214"/>
      <c r="E9" s="214"/>
      <c r="F9" s="214"/>
      <c r="G9" s="214"/>
      <c r="H9" s="214"/>
      <c r="I9" s="214"/>
      <c r="J9" s="214"/>
      <c r="K9" s="214"/>
      <c r="L9" s="214"/>
      <c r="M9" s="214"/>
      <c r="N9" s="214"/>
      <c r="O9" s="215"/>
    </row>
    <row r="10" spans="2:15" s="2" customFormat="1" ht="18" customHeight="1">
      <c r="B10" s="213"/>
      <c r="C10" s="214"/>
      <c r="D10" s="214"/>
      <c r="E10" s="214"/>
      <c r="F10" s="214"/>
      <c r="G10" s="214"/>
      <c r="H10" s="214"/>
      <c r="I10" s="214"/>
      <c r="J10" s="214"/>
      <c r="K10" s="214"/>
      <c r="L10" s="214"/>
      <c r="M10" s="214"/>
      <c r="N10" s="214"/>
      <c r="O10" s="215"/>
    </row>
    <row r="11" spans="2:15" s="2" customFormat="1" ht="18" customHeight="1">
      <c r="B11" s="213"/>
      <c r="C11" s="214"/>
      <c r="D11" s="214"/>
      <c r="E11" s="214"/>
      <c r="F11" s="214"/>
      <c r="G11" s="214"/>
      <c r="H11" s="214"/>
      <c r="I11" s="214"/>
      <c r="J11" s="214"/>
      <c r="K11" s="214"/>
      <c r="L11" s="214"/>
      <c r="M11" s="214"/>
      <c r="N11" s="214"/>
      <c r="O11" s="215"/>
    </row>
    <row r="12" spans="2:15" s="2" customFormat="1" ht="18" customHeight="1">
      <c r="B12" s="213"/>
      <c r="C12" s="214"/>
      <c r="D12" s="214"/>
      <c r="E12" s="214"/>
      <c r="F12" s="214"/>
      <c r="G12" s="214"/>
      <c r="H12" s="214"/>
      <c r="I12" s="214"/>
      <c r="J12" s="214"/>
      <c r="K12" s="214"/>
      <c r="L12" s="214"/>
      <c r="M12" s="214"/>
      <c r="N12" s="214"/>
      <c r="O12" s="215"/>
    </row>
    <row r="13" spans="2:15" s="2" customFormat="1" ht="18" customHeight="1">
      <c r="B13" s="213"/>
      <c r="C13" s="214"/>
      <c r="D13" s="214"/>
      <c r="E13" s="214"/>
      <c r="F13" s="214"/>
      <c r="G13" s="214"/>
      <c r="H13" s="214"/>
      <c r="I13" s="214"/>
      <c r="J13" s="214"/>
      <c r="K13" s="214"/>
      <c r="L13" s="214"/>
      <c r="M13" s="214"/>
      <c r="N13" s="214"/>
      <c r="O13" s="215"/>
    </row>
    <row r="14" spans="2:15" s="2" customFormat="1" ht="18" customHeight="1">
      <c r="B14" s="213"/>
      <c r="C14" s="214"/>
      <c r="D14" s="214"/>
      <c r="E14" s="214"/>
      <c r="F14" s="214"/>
      <c r="G14" s="214"/>
      <c r="H14" s="214"/>
      <c r="I14" s="214"/>
      <c r="J14" s="214"/>
      <c r="K14" s="214"/>
      <c r="L14" s="214"/>
      <c r="M14" s="214"/>
      <c r="N14" s="214"/>
      <c r="O14" s="215"/>
    </row>
    <row r="15" spans="2:15" s="2" customFormat="1" ht="18" customHeight="1">
      <c r="B15" s="213"/>
      <c r="C15" s="214"/>
      <c r="D15" s="214"/>
      <c r="E15" s="214"/>
      <c r="F15" s="214"/>
      <c r="G15" s="214"/>
      <c r="H15" s="214"/>
      <c r="I15" s="214"/>
      <c r="J15" s="214"/>
      <c r="K15" s="214"/>
      <c r="L15" s="214"/>
      <c r="M15" s="214"/>
      <c r="N15" s="214"/>
      <c r="O15" s="215"/>
    </row>
    <row r="16" spans="2:15" s="2" customFormat="1" ht="18" customHeight="1">
      <c r="B16" s="213"/>
      <c r="C16" s="527" t="s">
        <v>948</v>
      </c>
      <c r="D16" s="214"/>
      <c r="E16" s="214"/>
      <c r="F16" s="214"/>
      <c r="G16" s="214"/>
      <c r="H16" s="214"/>
      <c r="I16" s="214"/>
      <c r="J16" s="214"/>
      <c r="K16" s="214"/>
      <c r="L16" s="214"/>
      <c r="M16" s="214"/>
      <c r="N16" s="214"/>
      <c r="O16" s="215"/>
    </row>
    <row r="17" spans="2:15" s="6" customFormat="1" ht="18" customHeight="1">
      <c r="B17" s="213"/>
      <c r="C17" s="527" t="s">
        <v>1049</v>
      </c>
      <c r="D17" s="214"/>
      <c r="E17" s="214"/>
      <c r="F17" s="214"/>
      <c r="G17" s="214"/>
      <c r="H17" s="214"/>
      <c r="I17" s="214"/>
      <c r="J17" s="214"/>
      <c r="K17" s="214"/>
      <c r="L17" s="214"/>
      <c r="M17" s="214"/>
      <c r="N17" s="214"/>
      <c r="O17" s="215"/>
    </row>
    <row r="18" spans="2:15" s="6" customFormat="1" ht="18" customHeight="1">
      <c r="B18" s="213"/>
      <c r="C18" s="528"/>
      <c r="D18" s="214"/>
      <c r="E18" s="214"/>
      <c r="F18" s="214"/>
      <c r="G18" s="214"/>
      <c r="H18" s="214"/>
      <c r="I18" s="214"/>
      <c r="J18" s="214"/>
      <c r="K18" s="214"/>
      <c r="L18" s="214"/>
      <c r="M18" s="214"/>
      <c r="N18" s="214"/>
      <c r="O18" s="215"/>
    </row>
    <row r="19" spans="2:15" s="6" customFormat="1" ht="18" customHeight="1">
      <c r="B19" s="213"/>
      <c r="C19" s="214"/>
      <c r="D19" s="214"/>
      <c r="E19" s="214"/>
      <c r="F19" s="214"/>
      <c r="G19" s="214"/>
      <c r="H19" s="214"/>
      <c r="I19" s="214"/>
      <c r="J19" s="214"/>
      <c r="K19" s="214"/>
      <c r="L19" s="214"/>
      <c r="M19" s="214"/>
      <c r="N19" s="214"/>
      <c r="O19" s="215"/>
    </row>
    <row r="20" spans="2:15" s="6" customFormat="1" ht="18" customHeight="1">
      <c r="B20" s="213"/>
      <c r="C20" s="214"/>
      <c r="D20" s="214"/>
      <c r="E20" s="214"/>
      <c r="F20" s="214"/>
      <c r="G20" s="214"/>
      <c r="H20" s="214"/>
      <c r="I20" s="214"/>
      <c r="J20" s="214"/>
      <c r="K20" s="214"/>
      <c r="L20" s="214"/>
      <c r="M20" s="214"/>
      <c r="N20" s="214"/>
      <c r="O20" s="215"/>
    </row>
    <row r="21" spans="2:15" s="6" customFormat="1" ht="18" customHeight="1">
      <c r="B21" s="213"/>
      <c r="C21" s="214"/>
      <c r="D21" s="214"/>
      <c r="E21" s="214"/>
      <c r="F21" s="214"/>
      <c r="G21" s="214"/>
      <c r="H21" s="214"/>
      <c r="I21" s="214"/>
      <c r="J21" s="214"/>
      <c r="K21" s="214"/>
      <c r="L21" s="214"/>
      <c r="M21" s="214"/>
      <c r="N21" s="214"/>
      <c r="O21" s="215"/>
    </row>
    <row r="22" spans="2:15" s="6" customFormat="1" ht="18" customHeight="1">
      <c r="B22" s="213"/>
      <c r="C22" s="214"/>
      <c r="D22" s="214"/>
      <c r="E22" s="214"/>
      <c r="F22" s="214"/>
      <c r="G22" s="214"/>
      <c r="H22" s="214"/>
      <c r="I22" s="214"/>
      <c r="J22" s="214"/>
      <c r="K22" s="214"/>
      <c r="L22" s="214"/>
      <c r="M22" s="214"/>
      <c r="N22" s="214"/>
      <c r="O22" s="215"/>
    </row>
    <row r="23" spans="2:15" s="6" customFormat="1" ht="18" customHeight="1">
      <c r="B23" s="213"/>
      <c r="C23" s="214"/>
      <c r="D23" s="214"/>
      <c r="E23" s="214"/>
      <c r="F23" s="214"/>
      <c r="G23" s="214"/>
      <c r="H23" s="214"/>
      <c r="I23" s="214"/>
      <c r="J23" s="214"/>
      <c r="K23" s="214"/>
      <c r="L23" s="214"/>
      <c r="M23" s="214"/>
      <c r="N23" s="214"/>
      <c r="O23" s="215"/>
    </row>
    <row r="24" spans="2:15" s="6" customFormat="1" ht="18" customHeight="1">
      <c r="B24" s="213"/>
      <c r="C24" s="214"/>
      <c r="D24" s="214"/>
      <c r="E24" s="214"/>
      <c r="F24" s="214"/>
      <c r="G24" s="214"/>
      <c r="H24" s="214"/>
      <c r="I24" s="214"/>
      <c r="J24" s="214"/>
      <c r="K24" s="214"/>
      <c r="L24" s="214"/>
      <c r="M24" s="214"/>
      <c r="N24" s="214"/>
      <c r="O24" s="215"/>
    </row>
    <row r="25" spans="2:15" s="6" customFormat="1" ht="18" customHeight="1">
      <c r="B25" s="213"/>
      <c r="C25" s="214"/>
      <c r="D25" s="214"/>
      <c r="E25" s="214"/>
      <c r="F25" s="214"/>
      <c r="G25" s="214"/>
      <c r="H25" s="214"/>
      <c r="I25" s="214"/>
      <c r="J25" s="214"/>
      <c r="K25" s="214"/>
      <c r="L25" s="214"/>
      <c r="M25" s="214"/>
      <c r="N25" s="214"/>
      <c r="O25" s="215"/>
    </row>
    <row r="26" spans="2:15" s="6" customFormat="1" ht="18" customHeight="1">
      <c r="B26" s="213"/>
      <c r="C26" s="214"/>
      <c r="D26" s="214"/>
      <c r="E26" s="214"/>
      <c r="F26" s="214"/>
      <c r="G26" s="214"/>
      <c r="H26" s="214"/>
      <c r="I26" s="214"/>
      <c r="J26" s="214"/>
      <c r="K26" s="214"/>
      <c r="L26" s="214"/>
      <c r="M26" s="214"/>
      <c r="N26" s="214"/>
      <c r="O26" s="215"/>
    </row>
    <row r="27" spans="2:15" s="6" customFormat="1" ht="18" customHeight="1">
      <c r="B27" s="213"/>
      <c r="C27" s="214"/>
      <c r="D27" s="214"/>
      <c r="E27" s="214"/>
      <c r="F27" s="214"/>
      <c r="G27" s="214"/>
      <c r="H27" s="214"/>
      <c r="I27" s="214"/>
      <c r="J27" s="214"/>
      <c r="K27" s="214"/>
      <c r="L27" s="214"/>
      <c r="M27" s="214"/>
      <c r="N27" s="214"/>
      <c r="O27" s="215"/>
    </row>
    <row r="28" spans="2:15" s="6" customFormat="1" ht="18" customHeight="1">
      <c r="B28" s="213"/>
      <c r="C28" s="214"/>
      <c r="D28" s="214"/>
      <c r="E28" s="214"/>
      <c r="F28" s="214"/>
      <c r="G28" s="214"/>
      <c r="H28" s="214"/>
      <c r="I28" s="214"/>
      <c r="J28" s="214"/>
      <c r="K28" s="214"/>
      <c r="L28" s="214"/>
      <c r="M28" s="214"/>
      <c r="N28" s="214"/>
      <c r="O28" s="215"/>
    </row>
    <row r="29" spans="2:15" s="6" customFormat="1" ht="18" customHeight="1">
      <c r="B29" s="213"/>
      <c r="C29" s="214"/>
      <c r="D29" s="214"/>
      <c r="E29" s="214"/>
      <c r="F29" s="214"/>
      <c r="G29" s="214"/>
      <c r="H29" s="214"/>
      <c r="I29" s="214"/>
      <c r="J29" s="214"/>
      <c r="K29" s="214"/>
      <c r="L29" s="214"/>
      <c r="M29" s="214"/>
      <c r="N29" s="214"/>
      <c r="O29" s="215"/>
    </row>
    <row r="30" spans="2:15" s="6" customFormat="1" ht="18" customHeight="1">
      <c r="B30" s="213"/>
      <c r="C30" s="214"/>
      <c r="D30" s="214"/>
      <c r="E30" s="214"/>
      <c r="F30" s="214"/>
      <c r="G30" s="214"/>
      <c r="H30" s="214"/>
      <c r="I30" s="214"/>
      <c r="J30" s="214"/>
      <c r="K30" s="214"/>
      <c r="L30" s="214"/>
      <c r="M30" s="214"/>
      <c r="N30" s="214"/>
      <c r="O30" s="215"/>
    </row>
    <row r="31" spans="2:15" s="6" customFormat="1" ht="18" customHeight="1">
      <c r="B31" s="213"/>
      <c r="C31" s="214"/>
      <c r="D31" s="214"/>
      <c r="E31" s="214"/>
      <c r="F31" s="214"/>
      <c r="G31" s="214"/>
      <c r="H31" s="214"/>
      <c r="I31" s="214"/>
      <c r="J31" s="214"/>
      <c r="K31" s="214"/>
      <c r="L31" s="214"/>
      <c r="M31" s="214"/>
      <c r="N31" s="214"/>
      <c r="O31" s="215"/>
    </row>
    <row r="32" spans="2:15" s="6" customFormat="1" ht="18" customHeight="1">
      <c r="B32" s="213"/>
      <c r="C32" s="214"/>
      <c r="D32" s="214"/>
      <c r="E32" s="214"/>
      <c r="F32" s="214"/>
      <c r="G32" s="214"/>
      <c r="H32" s="214"/>
      <c r="I32" s="214"/>
      <c r="J32" s="214"/>
      <c r="K32" s="214"/>
      <c r="L32" s="214"/>
      <c r="M32" s="214"/>
      <c r="N32" s="214"/>
      <c r="O32" s="215"/>
    </row>
    <row r="33" spans="2:15" s="6" customFormat="1" ht="18" customHeight="1">
      <c r="B33" s="213"/>
      <c r="C33" s="214"/>
      <c r="D33" s="214"/>
      <c r="E33" s="214"/>
      <c r="F33" s="214"/>
      <c r="G33" s="214"/>
      <c r="H33" s="214"/>
      <c r="I33" s="214"/>
      <c r="J33" s="214"/>
      <c r="K33" s="214"/>
      <c r="L33" s="214"/>
      <c r="M33" s="214"/>
      <c r="N33" s="214"/>
      <c r="O33" s="215"/>
    </row>
    <row r="34" spans="2:15" s="6" customFormat="1" ht="18" customHeight="1">
      <c r="B34" s="213"/>
      <c r="C34" s="214"/>
      <c r="D34" s="214"/>
      <c r="E34" s="214"/>
      <c r="F34" s="214"/>
      <c r="G34" s="214"/>
      <c r="H34" s="214"/>
      <c r="I34" s="214"/>
      <c r="J34" s="214"/>
      <c r="K34" s="214"/>
      <c r="L34" s="214"/>
      <c r="M34" s="214"/>
      <c r="N34" s="214"/>
      <c r="O34" s="215"/>
    </row>
    <row r="35" spans="2:15" s="6" customFormat="1" ht="18" customHeight="1">
      <c r="B35" s="213"/>
      <c r="C35" s="214"/>
      <c r="D35" s="214"/>
      <c r="E35" s="214"/>
      <c r="F35" s="214"/>
      <c r="G35" s="214"/>
      <c r="H35" s="214"/>
      <c r="I35" s="214"/>
      <c r="J35" s="214"/>
      <c r="K35" s="214"/>
      <c r="L35" s="214"/>
      <c r="M35" s="214"/>
      <c r="N35" s="214"/>
      <c r="O35" s="215"/>
    </row>
    <row r="36" spans="2:17" s="6" customFormat="1" ht="18" customHeight="1">
      <c r="B36" s="213"/>
      <c r="C36" s="214"/>
      <c r="D36" s="214"/>
      <c r="E36" s="214"/>
      <c r="F36" s="214"/>
      <c r="G36" s="214"/>
      <c r="H36" s="214"/>
      <c r="I36" s="214"/>
      <c r="J36" s="214"/>
      <c r="K36" s="214"/>
      <c r="L36" s="214"/>
      <c r="M36" s="214"/>
      <c r="N36" s="214"/>
      <c r="O36" s="215"/>
      <c r="Q36" s="4"/>
    </row>
    <row r="37" spans="2:15" s="6" customFormat="1" ht="18" customHeight="1">
      <c r="B37" s="213"/>
      <c r="C37" s="214"/>
      <c r="D37" s="214"/>
      <c r="E37" s="214"/>
      <c r="F37" s="214"/>
      <c r="G37" s="214"/>
      <c r="H37" s="214"/>
      <c r="I37" s="214"/>
      <c r="J37" s="214"/>
      <c r="K37" s="214"/>
      <c r="L37" s="214"/>
      <c r="M37" s="214"/>
      <c r="N37" s="214"/>
      <c r="O37" s="215"/>
    </row>
    <row r="38" spans="2:15" s="6" customFormat="1" ht="18" customHeight="1">
      <c r="B38" s="213"/>
      <c r="C38" s="214"/>
      <c r="D38" s="214"/>
      <c r="E38" s="214"/>
      <c r="F38" s="214"/>
      <c r="G38" s="214"/>
      <c r="H38" s="214"/>
      <c r="I38" s="214"/>
      <c r="J38" s="214"/>
      <c r="K38" s="214"/>
      <c r="L38" s="214"/>
      <c r="M38" s="214"/>
      <c r="N38" s="214"/>
      <c r="O38" s="215"/>
    </row>
    <row r="39" spans="2:15" s="6" customFormat="1" ht="18" customHeight="1">
      <c r="B39" s="213"/>
      <c r="C39" s="214"/>
      <c r="D39" s="214"/>
      <c r="E39" s="214"/>
      <c r="F39" s="214"/>
      <c r="G39" s="214"/>
      <c r="H39" s="214"/>
      <c r="I39" s="214"/>
      <c r="J39" s="214"/>
      <c r="K39" s="214"/>
      <c r="L39" s="214"/>
      <c r="M39" s="214"/>
      <c r="N39" s="214"/>
      <c r="O39" s="215"/>
    </row>
    <row r="40" spans="2:15" s="6" customFormat="1" ht="18" customHeight="1">
      <c r="B40" s="213"/>
      <c r="C40" s="214"/>
      <c r="D40" s="214"/>
      <c r="E40" s="214"/>
      <c r="F40" s="214"/>
      <c r="G40" s="214"/>
      <c r="H40" s="214"/>
      <c r="I40" s="214"/>
      <c r="J40" s="214"/>
      <c r="K40" s="214"/>
      <c r="L40" s="214"/>
      <c r="M40" s="214"/>
      <c r="N40" s="214"/>
      <c r="O40" s="215"/>
    </row>
    <row r="41" spans="2:15" s="6" customFormat="1" ht="18" customHeight="1">
      <c r="B41" s="213"/>
      <c r="C41" s="214"/>
      <c r="D41" s="214"/>
      <c r="E41" s="214"/>
      <c r="F41" s="214"/>
      <c r="G41" s="214"/>
      <c r="H41" s="214"/>
      <c r="I41" s="214"/>
      <c r="J41" s="214"/>
      <c r="K41" s="214"/>
      <c r="L41" s="214"/>
      <c r="M41" s="214"/>
      <c r="N41" s="214"/>
      <c r="O41" s="215"/>
    </row>
    <row r="42" spans="2:15" s="6" customFormat="1" ht="18" customHeight="1">
      <c r="B42" s="213"/>
      <c r="C42" s="214"/>
      <c r="D42" s="214"/>
      <c r="E42" s="214"/>
      <c r="F42" s="214"/>
      <c r="G42" s="214"/>
      <c r="H42" s="214"/>
      <c r="I42" s="214"/>
      <c r="J42" s="214"/>
      <c r="K42" s="214"/>
      <c r="L42" s="214"/>
      <c r="M42" s="214"/>
      <c r="N42" s="214"/>
      <c r="O42" s="215"/>
    </row>
    <row r="43" spans="2:15" s="6" customFormat="1" ht="18" customHeight="1">
      <c r="B43" s="213"/>
      <c r="C43" s="214"/>
      <c r="D43" s="214"/>
      <c r="E43" s="214"/>
      <c r="F43" s="214"/>
      <c r="G43" s="214"/>
      <c r="H43" s="214"/>
      <c r="I43" s="214"/>
      <c r="J43" s="214"/>
      <c r="K43" s="214"/>
      <c r="L43" s="214"/>
      <c r="M43" s="214"/>
      <c r="N43" s="214"/>
      <c r="O43" s="215"/>
    </row>
    <row r="44" spans="2:15" s="6" customFormat="1" ht="18" customHeight="1">
      <c r="B44" s="213"/>
      <c r="C44" s="214"/>
      <c r="D44" s="214"/>
      <c r="E44" s="214"/>
      <c r="F44" s="214"/>
      <c r="G44" s="214"/>
      <c r="H44" s="214"/>
      <c r="I44" s="214"/>
      <c r="J44" s="214"/>
      <c r="K44" s="214"/>
      <c r="L44" s="214"/>
      <c r="M44" s="214"/>
      <c r="N44" s="214"/>
      <c r="O44" s="215"/>
    </row>
    <row r="45" spans="2:15" s="6" customFormat="1" ht="18" customHeight="1">
      <c r="B45" s="213"/>
      <c r="C45" s="214"/>
      <c r="D45" s="214"/>
      <c r="E45" s="214"/>
      <c r="F45" s="214"/>
      <c r="G45" s="214"/>
      <c r="H45" s="214"/>
      <c r="I45" s="214"/>
      <c r="J45" s="214"/>
      <c r="K45" s="214"/>
      <c r="L45" s="214"/>
      <c r="M45" s="214"/>
      <c r="N45" s="214"/>
      <c r="O45" s="215"/>
    </row>
    <row r="46" spans="2:15" s="2" customFormat="1" ht="18" customHeight="1">
      <c r="B46" s="216"/>
      <c r="C46" s="217"/>
      <c r="D46" s="217"/>
      <c r="E46" s="217"/>
      <c r="F46" s="217"/>
      <c r="G46" s="217"/>
      <c r="H46" s="217"/>
      <c r="I46" s="217"/>
      <c r="J46" s="217"/>
      <c r="K46" s="217"/>
      <c r="L46" s="217"/>
      <c r="M46" s="217"/>
      <c r="N46" s="217"/>
      <c r="O46" s="218"/>
    </row>
    <row r="47" spans="2:8" s="2" customFormat="1" ht="12">
      <c r="B47" s="7"/>
      <c r="C47" s="7"/>
      <c r="D47" s="7"/>
      <c r="E47" s="7"/>
      <c r="F47" s="7"/>
      <c r="G47" s="7"/>
      <c r="H47" s="7"/>
    </row>
    <row r="48" spans="2:8" s="2" customFormat="1" ht="12">
      <c r="B48" s="7"/>
      <c r="C48" s="7"/>
      <c r="D48" s="7"/>
      <c r="E48" s="7"/>
      <c r="F48" s="7"/>
      <c r="G48" s="7"/>
      <c r="H48" s="7"/>
    </row>
    <row r="49" spans="2:8" s="2" customFormat="1" ht="12">
      <c r="B49" s="7"/>
      <c r="C49" s="7"/>
      <c r="D49" s="7"/>
      <c r="E49" s="7"/>
      <c r="F49" s="7"/>
      <c r="G49" s="7"/>
      <c r="H49" s="7"/>
    </row>
    <row r="50" spans="2:8" ht="13.5">
      <c r="B50" s="7"/>
      <c r="C50" s="7"/>
      <c r="D50" s="7"/>
      <c r="E50" s="7"/>
      <c r="F50" s="7"/>
      <c r="G50" s="7"/>
      <c r="H50" s="7"/>
    </row>
  </sheetData>
  <sheetProtection/>
  <mergeCells count="5">
    <mergeCell ref="B3:O3"/>
    <mergeCell ref="C5:O5"/>
    <mergeCell ref="C4:O4"/>
    <mergeCell ref="A1:C1"/>
    <mergeCell ref="B2:I2"/>
  </mergeCells>
  <hyperlinks>
    <hyperlink ref="A1" location="はじめに!Print_Area" display="「はじめに」戻る"/>
    <hyperlink ref="A1:B1" location="はじめに!A1" display="「はじめに」戻る"/>
  </hyperlinks>
  <printOptions/>
  <pageMargins left="0.984251968503937" right="0.5905511811023623" top="0.984251968503937" bottom="0.5905511811023623" header="0.5118110236220472" footer="0.5118110236220472"/>
  <pageSetup fitToHeight="1"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環境共創イニシアチブ</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平成２３年度住宅・建築物高効率エネルギーシステム導入促進事業（建築物に係るもの）</dc:title>
  <dc:subject/>
  <dc:creator>環境共創イニシアチブ</dc:creator>
  <cp:keywords/>
  <dc:description/>
  <cp:lastModifiedBy/>
  <cp:lastPrinted>2011-05-27T12:53:48Z</cp:lastPrinted>
  <dcterms:created xsi:type="dcterms:W3CDTF">2011-03-30T08:35:51Z</dcterms:created>
  <dcterms:modified xsi:type="dcterms:W3CDTF">2011-06-09T03:56:38Z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